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drawings/drawing1.xml" ContentType="application/vnd.openxmlformats-officedocument.drawing+xml"/>
  <Override PartName="/xl/tables/table2.xml" ContentType="application/vnd.openxmlformats-officedocument.spreadsheetml.table+xml"/>
  <Override PartName="/xl/queryTables/queryTable2.xml" ContentType="application/vnd.openxmlformats-officedocument.spreadsheetml.queryTable+xml"/>
  <Override PartName="/xl/pivotTables/pivotTable1.xml" ContentType="application/vnd.openxmlformats-officedocument.spreadsheetml.pivotTable+xml"/>
  <Override PartName="/xl/tables/table3.xml" ContentType="application/vnd.openxmlformats-officedocument.spreadsheetml.table+xml"/>
  <Override PartName="/xl/queryTables/queryTable3.xml" ContentType="application/vnd.openxmlformats-officedocument.spreadsheetml.queryTable+xml"/>
  <Override PartName="/xl/tables/table4.xml" ContentType="application/vnd.openxmlformats-officedocument.spreadsheetml.table+xml"/>
  <Override PartName="/xl/queryTables/queryTable4.xml" ContentType="application/vnd.openxmlformats-officedocument.spreadsheetml.queryTable+xml"/>
  <Override PartName="/xl/tables/table5.xml" ContentType="application/vnd.openxmlformats-officedocument.spreadsheetml.table+xml"/>
  <Override PartName="/xl/queryTables/queryTable5.xml" ContentType="application/vnd.openxmlformats-officedocument.spreadsheetml.query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D:\BCB\OPERACIONES CAMBIARIAS tc\TC DICIEMBRE 24\"/>
    </mc:Choice>
  </mc:AlternateContent>
  <bookViews>
    <workbookView xWindow="37200" yWindow="3000" windowWidth="15360" windowHeight="7155" tabRatio="618" activeTab="2"/>
    <workbookView xWindow="0" yWindow="0" windowWidth="24900" windowHeight="10665"/>
  </bookViews>
  <sheets>
    <sheet name="Control del reglamento" sheetId="11" r:id="rId1"/>
    <sheet name="DB" sheetId="1" r:id="rId2"/>
    <sheet name="Reporte TC" sheetId="5" r:id="rId3"/>
    <sheet name="Hoja3" sheetId="14" r:id="rId4"/>
    <sheet name="Hoja1" sheetId="12" r:id="rId5"/>
    <sheet name="monedas" sheetId="10" r:id="rId6"/>
    <sheet name="Hoja2" sheetId="13" r:id="rId7"/>
  </sheets>
  <definedNames>
    <definedName name="_xlnm._FilterDatabase" localSheetId="1" hidden="1">DB!$O$1</definedName>
    <definedName name="_xlnm._FilterDatabase" localSheetId="2" hidden="1">'Reporte TC'!$D$11:$O$105</definedName>
    <definedName name="_xlnm.Print_Area" localSheetId="0">Tabla_Consulta_desde_SAIF6[#All]</definedName>
    <definedName name="_xlnm.Print_Area" localSheetId="1">Tabla_Consulta_desde_saif[#All]</definedName>
    <definedName name="_xlnm.Print_Area" localSheetId="2">'Reporte TC'!$D$2:$L$108</definedName>
    <definedName name="BISA">'Reporte TC'!$E$17</definedName>
    <definedName name="Consulta_desde_SAIF" localSheetId="0" hidden="1">'Control del reglamento'!$A$8:$P$1842</definedName>
    <definedName name="Consulta_desde_saif" localSheetId="1" hidden="1">DB!$A$1:$J$110</definedName>
    <definedName name="Consulta_desde_saif" localSheetId="4" hidden="1">Hoja1!$A$1:$U$2335</definedName>
    <definedName name="Consulta_desde_saif" localSheetId="6" hidden="1">Hoja2!$A$1:$M$1080</definedName>
    <definedName name="Consulta_desde_saif" localSheetId="5" hidden="1">monedas!$A$1:$I$182</definedName>
    <definedName name="Consulta_desde_unix" localSheetId="0" hidden="1">'Control del reglamento'!#REF!</definedName>
  </definedNames>
  <calcPr calcId="152511"/>
  <pivotCaches>
    <pivotCache cacheId="0" r:id="rId8"/>
  </pivotCaches>
</workbook>
</file>

<file path=xl/calcChain.xml><?xml version="1.0" encoding="utf-8"?>
<calcChain xmlns="http://schemas.openxmlformats.org/spreadsheetml/2006/main">
  <c r="G111" i="1" l="1"/>
  <c r="H111" i="1"/>
  <c r="K2" i="1"/>
  <c r="K3" i="1"/>
  <c r="K4" i="1"/>
  <c r="K5" i="1"/>
  <c r="K6" i="1"/>
  <c r="K7" i="1"/>
  <c r="K8" i="1"/>
  <c r="K9" i="1"/>
  <c r="K10" i="1"/>
  <c r="K11" i="1"/>
  <c r="K12" i="1"/>
  <c r="K13" i="1"/>
  <c r="K14" i="1"/>
  <c r="K15" i="1"/>
  <c r="K16" i="1"/>
  <c r="K17" i="1"/>
  <c r="K18" i="1"/>
  <c r="K19" i="1"/>
  <c r="K20" i="1"/>
  <c r="K21" i="1"/>
  <c r="K22" i="1"/>
  <c r="K23" i="1"/>
  <c r="K24" i="1"/>
  <c r="K25" i="1"/>
  <c r="K26" i="1"/>
  <c r="K27" i="1"/>
  <c r="K28" i="1"/>
  <c r="K29" i="1"/>
  <c r="K30" i="1"/>
  <c r="K31" i="1"/>
  <c r="K32" i="1"/>
  <c r="K33" i="1"/>
  <c r="K34" i="1"/>
  <c r="K35" i="1"/>
  <c r="K36" i="1"/>
  <c r="K37" i="1"/>
  <c r="K38" i="1"/>
  <c r="K39" i="1"/>
  <c r="K40" i="1"/>
  <c r="K41" i="1"/>
  <c r="K42" i="1"/>
  <c r="K43" i="1"/>
  <c r="K44" i="1"/>
  <c r="K45" i="1"/>
  <c r="K46" i="1"/>
  <c r="K47" i="1"/>
  <c r="K48" i="1"/>
  <c r="K49" i="1"/>
  <c r="K50" i="1"/>
  <c r="K51" i="1"/>
  <c r="K52" i="1"/>
  <c r="K53" i="1"/>
  <c r="K54" i="1"/>
  <c r="K55" i="1"/>
  <c r="K56" i="1"/>
  <c r="K57" i="1"/>
  <c r="K58" i="1"/>
  <c r="K59" i="1"/>
  <c r="K60" i="1"/>
  <c r="K61" i="1"/>
  <c r="K62" i="1"/>
  <c r="K63" i="1"/>
  <c r="K64" i="1"/>
  <c r="K65" i="1"/>
  <c r="K66" i="1"/>
  <c r="K67" i="1"/>
  <c r="K68" i="1"/>
  <c r="K69" i="1"/>
  <c r="K70" i="1"/>
  <c r="K71" i="1"/>
  <c r="K72" i="1"/>
  <c r="K73" i="1"/>
  <c r="K74" i="1"/>
  <c r="K75" i="1"/>
  <c r="K76" i="1"/>
  <c r="K77" i="1"/>
  <c r="K78" i="1"/>
  <c r="K79" i="1"/>
  <c r="K80" i="1"/>
  <c r="K81" i="1"/>
  <c r="K82" i="1"/>
  <c r="K83" i="1"/>
  <c r="K84" i="1"/>
  <c r="K85" i="1"/>
  <c r="K86" i="1"/>
  <c r="K87" i="1"/>
  <c r="K88" i="1"/>
  <c r="K89" i="1"/>
  <c r="K90" i="1"/>
  <c r="K91" i="1"/>
  <c r="K92" i="1"/>
  <c r="K93" i="1"/>
  <c r="K94" i="1"/>
  <c r="K95" i="1"/>
  <c r="K96" i="1"/>
  <c r="K97" i="1"/>
  <c r="K98" i="1"/>
  <c r="K99" i="1"/>
  <c r="K100" i="1"/>
  <c r="K101" i="1"/>
  <c r="K102" i="1"/>
  <c r="K103" i="1"/>
  <c r="K104" i="1"/>
  <c r="K105" i="1"/>
  <c r="K106" i="1"/>
  <c r="K107" i="1"/>
  <c r="K108" i="1"/>
  <c r="K109" i="1"/>
  <c r="K110" i="1"/>
  <c r="K1843" i="11"/>
  <c r="L1843" i="11"/>
  <c r="G30" i="5" l="1" a="1"/>
  <c r="G30" i="5" s="1"/>
  <c r="G31" i="5" a="1"/>
  <c r="G31" i="5" s="1"/>
  <c r="G32" i="5" a="1"/>
  <c r="G32" i="5" s="1"/>
  <c r="G33" i="5" a="1"/>
  <c r="G33" i="5" s="1"/>
  <c r="G34" i="5" a="1"/>
  <c r="G34" i="5" s="1"/>
  <c r="G35" i="5" a="1"/>
  <c r="G35" i="5" s="1"/>
  <c r="G36" i="5" a="1"/>
  <c r="G36" i="5" s="1"/>
  <c r="G37" i="5" a="1"/>
  <c r="G37" i="5" s="1"/>
  <c r="G38" i="5" a="1"/>
  <c r="G38" i="5" s="1"/>
  <c r="G39" i="5" a="1"/>
  <c r="G39" i="5" s="1"/>
  <c r="G40" i="5" a="1"/>
  <c r="G40" i="5" s="1"/>
  <c r="G41" i="5" a="1"/>
  <c r="G41" i="5" s="1"/>
  <c r="G42" i="5" a="1"/>
  <c r="G42" i="5" s="1"/>
  <c r="G43" i="5" a="1"/>
  <c r="G43" i="5" s="1"/>
  <c r="G44" i="5" a="1"/>
  <c r="G44" i="5" s="1"/>
  <c r="G45" i="5" a="1"/>
  <c r="G45" i="5" s="1"/>
  <c r="G46" i="5" a="1"/>
  <c r="G46" i="5" s="1"/>
  <c r="G47" i="5" a="1"/>
  <c r="G47" i="5" s="1"/>
  <c r="G48" i="5" a="1"/>
  <c r="G48" i="5" s="1"/>
  <c r="G49" i="5" a="1"/>
  <c r="G49" i="5" s="1"/>
  <c r="G50" i="5" a="1"/>
  <c r="G50" i="5" s="1"/>
  <c r="G51" i="5" a="1"/>
  <c r="G51" i="5" s="1"/>
  <c r="G52" i="5" a="1"/>
  <c r="G52" i="5" s="1"/>
  <c r="G53" i="5" a="1"/>
  <c r="G53" i="5" s="1"/>
  <c r="G54" i="5" a="1"/>
  <c r="G54" i="5" s="1"/>
  <c r="G55" i="5" a="1"/>
  <c r="G55" i="5" s="1"/>
  <c r="G56" i="5" a="1"/>
  <c r="G56" i="5" s="1"/>
  <c r="G57" i="5" a="1"/>
  <c r="G57" i="5" s="1"/>
  <c r="G58" i="5" a="1"/>
  <c r="G58" i="5" s="1"/>
  <c r="G59" i="5" a="1"/>
  <c r="G59" i="5" s="1"/>
  <c r="G60" i="5" a="1"/>
  <c r="G60" i="5" s="1"/>
  <c r="G61" i="5" a="1"/>
  <c r="G61" i="5" s="1"/>
  <c r="G62" i="5" a="1"/>
  <c r="G62" i="5" s="1"/>
  <c r="G63" i="5" a="1"/>
  <c r="G63" i="5" s="1"/>
  <c r="G64" i="5" a="1"/>
  <c r="G64" i="5" s="1"/>
  <c r="G65" i="5" a="1"/>
  <c r="G65" i="5" s="1"/>
  <c r="G66" i="5" a="1"/>
  <c r="G66" i="5" s="1"/>
  <c r="G67" i="5" a="1"/>
  <c r="G67" i="5" s="1"/>
  <c r="F15" i="5" a="1"/>
  <c r="F15" i="5" s="1"/>
  <c r="F16" i="5" a="1"/>
  <c r="F16" i="5" s="1"/>
  <c r="F17" i="5" a="1"/>
  <c r="F17" i="5" s="1"/>
  <c r="F18" i="5" a="1"/>
  <c r="F18" i="5" s="1"/>
  <c r="F19" i="5" a="1"/>
  <c r="F19" i="5" s="1"/>
  <c r="F20" i="5" a="1"/>
  <c r="F20" i="5" s="1"/>
  <c r="H15" i="5" a="1"/>
  <c r="H15" i="5" s="1"/>
  <c r="H16" i="5" a="1"/>
  <c r="H16" i="5" s="1"/>
  <c r="H17" i="5" a="1"/>
  <c r="H17" i="5" s="1"/>
  <c r="F14" i="5" a="1"/>
  <c r="F14" i="5" s="1"/>
  <c r="G14" i="5" a="1"/>
  <c r="G14" i="5" s="1"/>
  <c r="G15" i="5" a="1"/>
  <c r="G15" i="5" s="1"/>
  <c r="G16" i="5" a="1"/>
  <c r="G16" i="5" s="1"/>
  <c r="G17" i="5" a="1"/>
  <c r="G17" i="5" s="1"/>
  <c r="P2336" i="12" l="1"/>
  <c r="Q2336" i="12"/>
  <c r="E80" i="5" l="1"/>
  <c r="K96" i="5" l="1"/>
  <c r="J96" i="5"/>
  <c r="J98" i="5" a="1"/>
  <c r="J98" i="5" s="1"/>
  <c r="J95" i="5" a="1"/>
  <c r="J95" i="5" s="1"/>
  <c r="J97" i="5" a="1"/>
  <c r="J97" i="5" s="1"/>
  <c r="J99" i="5" a="1"/>
  <c r="J99" i="5" s="1"/>
  <c r="R323" i="11" l="1"/>
  <c r="E51" i="5" l="1" a="1"/>
  <c r="E51" i="5" s="1"/>
  <c r="L80" i="5" l="1" a="1"/>
  <c r="L80" i="5" s="1"/>
  <c r="K80" i="5" a="1"/>
  <c r="K80" i="5" s="1"/>
  <c r="J80" i="5" a="1"/>
  <c r="J80" i="5" s="1"/>
  <c r="I80" i="5" a="1"/>
  <c r="I80" i="5" s="1"/>
  <c r="H80" i="5" a="1"/>
  <c r="H80" i="5" s="1"/>
  <c r="G80" i="5" a="1"/>
  <c r="G80" i="5" s="1"/>
  <c r="F80" i="5" a="1"/>
  <c r="F80" i="5" s="1"/>
  <c r="N80" i="5" l="1"/>
  <c r="E64" i="5" a="1"/>
  <c r="E64" i="5" s="1"/>
  <c r="F64" i="5" a="1"/>
  <c r="F64" i="5" s="1"/>
  <c r="H64" i="5" a="1"/>
  <c r="H64" i="5" s="1"/>
  <c r="I64" i="5" a="1"/>
  <c r="I64" i="5" s="1"/>
  <c r="J64" i="5" a="1"/>
  <c r="J64" i="5" s="1"/>
  <c r="K64" i="5" a="1"/>
  <c r="K64" i="5" s="1"/>
  <c r="L64" i="5" a="1"/>
  <c r="L64" i="5" s="1"/>
  <c r="N64" i="5" l="1"/>
  <c r="O64" i="5"/>
  <c r="H22" i="5" l="1" a="1"/>
  <c r="H22" i="5" s="1"/>
  <c r="J17" i="5" a="1"/>
  <c r="J17" i="5" s="1"/>
  <c r="I15" i="5" a="1"/>
  <c r="I15" i="5" s="1"/>
  <c r="J15" i="5" a="1"/>
  <c r="J15" i="5" s="1"/>
  <c r="I16" i="5" a="1"/>
  <c r="I16" i="5" s="1"/>
  <c r="J16" i="5" a="1"/>
  <c r="J16" i="5" s="1"/>
  <c r="I17" i="5" a="1"/>
  <c r="I17" i="5" s="1"/>
  <c r="I18" i="5" a="1"/>
  <c r="I18" i="5" s="1"/>
  <c r="J18" i="5" a="1"/>
  <c r="J18" i="5" s="1"/>
  <c r="I19" i="5" a="1"/>
  <c r="I19" i="5" s="1"/>
  <c r="J19" i="5" a="1"/>
  <c r="J19" i="5" s="1"/>
  <c r="I20" i="5" a="1"/>
  <c r="I20" i="5" s="1"/>
  <c r="J20" i="5" a="1"/>
  <c r="J20" i="5" s="1"/>
  <c r="I21" i="5" a="1"/>
  <c r="I21" i="5" s="1"/>
  <c r="J21" i="5" a="1"/>
  <c r="J21" i="5" s="1"/>
  <c r="H18" i="5" a="1"/>
  <c r="H18" i="5" s="1"/>
  <c r="H19" i="5" a="1"/>
  <c r="H19" i="5" s="1"/>
  <c r="H20" i="5" a="1"/>
  <c r="H20" i="5" s="1"/>
  <c r="H21" i="5" a="1"/>
  <c r="H21" i="5" s="1"/>
  <c r="G18" i="5" a="1"/>
  <c r="G18" i="5" s="1"/>
  <c r="G19" i="5" a="1"/>
  <c r="G19" i="5" s="1"/>
  <c r="G20" i="5" a="1"/>
  <c r="G20" i="5" s="1"/>
  <c r="G21" i="5" a="1"/>
  <c r="G21" i="5" s="1"/>
  <c r="F60" i="5" a="1"/>
  <c r="F60" i="5" s="1"/>
  <c r="F61" i="5" a="1"/>
  <c r="F61" i="5" s="1"/>
  <c r="F62" i="5" a="1"/>
  <c r="F62" i="5" s="1"/>
  <c r="F63" i="5" a="1"/>
  <c r="F63" i="5" s="1"/>
  <c r="F65" i="5" a="1"/>
  <c r="F65" i="5" s="1"/>
  <c r="F66" i="5" a="1"/>
  <c r="F66" i="5" s="1"/>
  <c r="F67" i="5" a="1"/>
  <c r="F67" i="5" s="1"/>
  <c r="F43" i="5" a="1"/>
  <c r="F43" i="5" s="1"/>
  <c r="F44" i="5" a="1"/>
  <c r="F44" i="5" s="1"/>
  <c r="F45" i="5" a="1"/>
  <c r="F45" i="5" s="1"/>
  <c r="F46" i="5" a="1"/>
  <c r="F46" i="5" s="1"/>
  <c r="F47" i="5" a="1"/>
  <c r="F47" i="5" s="1"/>
  <c r="F48" i="5" a="1"/>
  <c r="F48" i="5" s="1"/>
  <c r="F49" i="5" a="1"/>
  <c r="F49" i="5" s="1"/>
  <c r="F50" i="5" a="1"/>
  <c r="F50" i="5" s="1"/>
  <c r="F51" i="5" a="1"/>
  <c r="F51" i="5" s="1"/>
  <c r="F52" i="5" a="1"/>
  <c r="F52" i="5" s="1"/>
  <c r="F53" i="5" a="1"/>
  <c r="F53" i="5" s="1"/>
  <c r="F54" i="5" a="1"/>
  <c r="F54" i="5" s="1"/>
  <c r="F55" i="5" a="1"/>
  <c r="F55" i="5" s="1"/>
  <c r="F56" i="5" a="1"/>
  <c r="F56" i="5" s="1"/>
  <c r="F57" i="5" a="1"/>
  <c r="F57" i="5" s="1"/>
  <c r="F58" i="5" a="1"/>
  <c r="F58" i="5" s="1"/>
  <c r="F59" i="5" a="1"/>
  <c r="F59" i="5" s="1"/>
  <c r="F28" i="5" a="1"/>
  <c r="F28" i="5" s="1"/>
  <c r="F29" i="5" a="1"/>
  <c r="F29" i="5" s="1"/>
  <c r="F30" i="5" a="1"/>
  <c r="F30" i="5" s="1"/>
  <c r="F31" i="5" a="1"/>
  <c r="F31" i="5" s="1"/>
  <c r="F32" i="5" a="1"/>
  <c r="F32" i="5" s="1"/>
  <c r="F33" i="5" a="1"/>
  <c r="F33" i="5" s="1"/>
  <c r="F34" i="5" a="1"/>
  <c r="F34" i="5" s="1"/>
  <c r="F35" i="5" a="1"/>
  <c r="F35" i="5" s="1"/>
  <c r="F36" i="5" a="1"/>
  <c r="F36" i="5" s="1"/>
  <c r="F37" i="5" a="1"/>
  <c r="F37" i="5" s="1"/>
  <c r="F38" i="5" a="1"/>
  <c r="F38" i="5" s="1"/>
  <c r="F39" i="5" a="1"/>
  <c r="F39" i="5" s="1"/>
  <c r="F40" i="5" a="1"/>
  <c r="F40" i="5" s="1"/>
  <c r="F41" i="5" a="1"/>
  <c r="F41" i="5" s="1"/>
  <c r="F42" i="5" a="1"/>
  <c r="F42" i="5" s="1"/>
  <c r="E49" i="5" a="1"/>
  <c r="E49" i="5" s="1"/>
  <c r="E45" i="5" a="1"/>
  <c r="E45" i="5" s="1"/>
  <c r="E46" i="5" a="1"/>
  <c r="E46" i="5" s="1"/>
  <c r="E47" i="5" a="1"/>
  <c r="E47" i="5" s="1"/>
  <c r="E48" i="5" a="1"/>
  <c r="E48" i="5" s="1"/>
  <c r="E32" i="5" a="1"/>
  <c r="E32" i="5" s="1"/>
  <c r="E33" i="5" a="1"/>
  <c r="E33" i="5" s="1"/>
  <c r="E34" i="5" a="1"/>
  <c r="E34" i="5" s="1"/>
  <c r="E35" i="5" a="1"/>
  <c r="E35" i="5" s="1"/>
  <c r="E36" i="5" a="1"/>
  <c r="E36" i="5" s="1"/>
  <c r="E37" i="5" a="1"/>
  <c r="E37" i="5" s="1"/>
  <c r="E38" i="5" a="1"/>
  <c r="E38" i="5" s="1"/>
  <c r="E39" i="5" a="1"/>
  <c r="E39" i="5" s="1"/>
  <c r="E40" i="5" a="1"/>
  <c r="E40" i="5" s="1"/>
  <c r="E41" i="5" a="1"/>
  <c r="E41" i="5" s="1"/>
  <c r="E42" i="5" a="1"/>
  <c r="E42" i="5" s="1"/>
  <c r="E43" i="5" a="1"/>
  <c r="E43" i="5" s="1"/>
  <c r="E44" i="5" a="1"/>
  <c r="E44" i="5" s="1"/>
  <c r="E28" i="5" a="1"/>
  <c r="E28" i="5" s="1"/>
  <c r="E29" i="5" a="1"/>
  <c r="E29" i="5" s="1"/>
  <c r="E30" i="5" a="1"/>
  <c r="E30" i="5" s="1"/>
  <c r="E31" i="5" a="1"/>
  <c r="E31" i="5" s="1"/>
  <c r="E59" i="5" a="1"/>
  <c r="E59" i="5" s="1"/>
  <c r="E60" i="5" a="1"/>
  <c r="E60" i="5" s="1"/>
  <c r="E61" i="5" a="1"/>
  <c r="E61" i="5" s="1"/>
  <c r="J57" i="5" l="1" a="1"/>
  <c r="J57" i="5" s="1"/>
  <c r="J58" i="5" a="1"/>
  <c r="J58" i="5" s="1"/>
  <c r="J59" i="5" a="1"/>
  <c r="J59" i="5" s="1"/>
  <c r="J60" i="5" a="1"/>
  <c r="J60" i="5" s="1"/>
  <c r="J61" i="5" a="1"/>
  <c r="J61" i="5" s="1"/>
  <c r="J62" i="5" a="1"/>
  <c r="J62" i="5" s="1"/>
  <c r="J63" i="5" a="1"/>
  <c r="J63" i="5" s="1"/>
  <c r="J65" i="5" a="1"/>
  <c r="J65" i="5" s="1"/>
  <c r="J66" i="5" a="1"/>
  <c r="J66" i="5" s="1"/>
  <c r="J67" i="5" a="1"/>
  <c r="J67" i="5" s="1"/>
  <c r="I57" i="5" a="1"/>
  <c r="I57" i="5" s="1"/>
  <c r="I58" i="5" a="1"/>
  <c r="I58" i="5" s="1"/>
  <c r="I59" i="5" a="1"/>
  <c r="I59" i="5" s="1"/>
  <c r="I60" i="5" a="1"/>
  <c r="I60" i="5" s="1"/>
  <c r="I61" i="5" a="1"/>
  <c r="I61" i="5" s="1"/>
  <c r="I62" i="5" a="1"/>
  <c r="I62" i="5" s="1"/>
  <c r="I63" i="5" a="1"/>
  <c r="I63" i="5" s="1"/>
  <c r="I65" i="5" a="1"/>
  <c r="I65" i="5" s="1"/>
  <c r="I66" i="5" a="1"/>
  <c r="I66" i="5" s="1"/>
  <c r="I67" i="5" a="1"/>
  <c r="I67" i="5" s="1"/>
  <c r="H59" i="5" a="1"/>
  <c r="H59" i="5" s="1"/>
  <c r="H60" i="5" a="1"/>
  <c r="H60" i="5" s="1"/>
  <c r="H61" i="5" a="1"/>
  <c r="H61" i="5" s="1"/>
  <c r="H62" i="5" a="1"/>
  <c r="H62" i="5" s="1"/>
  <c r="H63" i="5" a="1"/>
  <c r="H63" i="5" s="1"/>
  <c r="H65" i="5" a="1"/>
  <c r="H65" i="5" s="1"/>
  <c r="H66" i="5" a="1"/>
  <c r="H66" i="5" s="1"/>
  <c r="H67" i="5" a="1"/>
  <c r="H67" i="5" s="1"/>
  <c r="E62" i="5" a="1"/>
  <c r="E62" i="5" s="1"/>
  <c r="E63" i="5" a="1"/>
  <c r="E63" i="5" s="1"/>
  <c r="E65" i="5" a="1"/>
  <c r="E65" i="5" s="1"/>
  <c r="E66" i="5" a="1"/>
  <c r="E66" i="5" s="1"/>
  <c r="E67" i="5" a="1"/>
  <c r="E67" i="5" s="1"/>
  <c r="K62" i="5" l="1" a="1"/>
  <c r="K62" i="5" s="1"/>
  <c r="L62" i="5" a="1"/>
  <c r="L62" i="5" s="1"/>
  <c r="K63" i="5" a="1"/>
  <c r="K63" i="5" s="1"/>
  <c r="L63" i="5" a="1"/>
  <c r="L63" i="5" s="1"/>
  <c r="K65" i="5" a="1"/>
  <c r="K65" i="5" s="1"/>
  <c r="L65" i="5" a="1"/>
  <c r="L65" i="5" s="1"/>
  <c r="K66" i="5" a="1"/>
  <c r="K66" i="5" s="1"/>
  <c r="L66" i="5" a="1"/>
  <c r="L66" i="5" s="1"/>
  <c r="K67" i="5" a="1"/>
  <c r="K67" i="5" s="1"/>
  <c r="L67" i="5" a="1"/>
  <c r="L67" i="5" s="1"/>
  <c r="N67" i="5" l="1"/>
  <c r="N66" i="5"/>
  <c r="N65" i="5"/>
  <c r="O67" i="5"/>
  <c r="O65" i="5"/>
  <c r="O66" i="5"/>
  <c r="J94" i="5" a="1"/>
  <c r="J94" i="5" s="1"/>
  <c r="J110" i="5" s="1"/>
  <c r="L57" i="5" a="1"/>
  <c r="L57" i="5" s="1"/>
  <c r="K57" i="5" a="1"/>
  <c r="K57" i="5" s="1"/>
  <c r="H57" i="5" a="1"/>
  <c r="H57" i="5" s="1"/>
  <c r="E57" i="5" a="1"/>
  <c r="E57" i="5" s="1"/>
  <c r="K99" i="5" a="1"/>
  <c r="K99" i="5" s="1"/>
  <c r="F94" i="5" a="1"/>
  <c r="F94" i="5" s="1"/>
  <c r="G94" i="5" a="1"/>
  <c r="G94" i="5" s="1"/>
  <c r="H94" i="5" a="1"/>
  <c r="H94" i="5" s="1"/>
  <c r="I94" i="5" a="1"/>
  <c r="I94" i="5" s="1"/>
  <c r="K94" i="5" a="1"/>
  <c r="K94" i="5" s="1"/>
  <c r="F95" i="5" a="1"/>
  <c r="F95" i="5" s="1"/>
  <c r="G95" i="5" a="1"/>
  <c r="G95" i="5" s="1"/>
  <c r="H95" i="5" a="1"/>
  <c r="H95" i="5" s="1"/>
  <c r="I95" i="5" a="1"/>
  <c r="I95" i="5" s="1"/>
  <c r="K95" i="5" a="1"/>
  <c r="K95" i="5" s="1"/>
  <c r="F96" i="5"/>
  <c r="G96" i="5"/>
  <c r="H96" i="5"/>
  <c r="I96" i="5"/>
  <c r="F97" i="5" a="1"/>
  <c r="F97" i="5" s="1"/>
  <c r="G97" i="5" a="1"/>
  <c r="G97" i="5" s="1"/>
  <c r="H97" i="5" a="1"/>
  <c r="H97" i="5" s="1"/>
  <c r="I97" i="5" a="1"/>
  <c r="I97" i="5" s="1"/>
  <c r="K97" i="5" a="1"/>
  <c r="K97" i="5" s="1"/>
  <c r="F98" i="5" a="1"/>
  <c r="F98" i="5" s="1"/>
  <c r="G98" i="5" a="1"/>
  <c r="G98" i="5" s="1"/>
  <c r="H98" i="5" a="1"/>
  <c r="H98" i="5" s="1"/>
  <c r="I98" i="5" a="1"/>
  <c r="I98" i="5" s="1"/>
  <c r="K98" i="5" a="1"/>
  <c r="K98" i="5" s="1"/>
  <c r="F99" i="5" a="1"/>
  <c r="F99" i="5" s="1"/>
  <c r="G99" i="5" a="1"/>
  <c r="G99" i="5" s="1"/>
  <c r="H99" i="5" a="1"/>
  <c r="H99" i="5" s="1"/>
  <c r="I99" i="5" a="1"/>
  <c r="I99" i="5" s="1"/>
  <c r="O78" i="5"/>
  <c r="L61" i="5" a="1"/>
  <c r="L61" i="5" s="1"/>
  <c r="K61" i="5" a="1"/>
  <c r="K61" i="5" s="1"/>
  <c r="L60" i="5" a="1"/>
  <c r="L60" i="5" s="1"/>
  <c r="K60" i="5" a="1"/>
  <c r="K60" i="5" s="1"/>
  <c r="L58" i="5" a="1"/>
  <c r="L58" i="5" s="1"/>
  <c r="K58" i="5" a="1"/>
  <c r="K58" i="5" s="1"/>
  <c r="H58" i="5" a="1"/>
  <c r="H58" i="5" s="1"/>
  <c r="E58" i="5" a="1"/>
  <c r="E58" i="5" s="1"/>
  <c r="L15" i="5"/>
  <c r="L17" i="5"/>
  <c r="F71" i="5"/>
  <c r="H108" i="5"/>
  <c r="L56" i="5" a="1"/>
  <c r="L56" i="5" s="1"/>
  <c r="K56" i="5" a="1"/>
  <c r="K56" i="5" s="1"/>
  <c r="J56" i="5" a="1"/>
  <c r="J56" i="5" s="1"/>
  <c r="I56" i="5" a="1"/>
  <c r="I56" i="5" s="1"/>
  <c r="H56" i="5" a="1"/>
  <c r="H56" i="5" s="1"/>
  <c r="E56" i="5" a="1"/>
  <c r="E56" i="5" s="1"/>
  <c r="L76" i="5" a="1"/>
  <c r="L76" i="5" s="1"/>
  <c r="K76" i="5" a="1"/>
  <c r="K76" i="5" s="1"/>
  <c r="J76" i="5" a="1"/>
  <c r="J76" i="5" s="1"/>
  <c r="I76" i="5" a="1"/>
  <c r="I76" i="5" s="1"/>
  <c r="H76" i="5" a="1"/>
  <c r="H76" i="5" s="1"/>
  <c r="G76" i="5" a="1"/>
  <c r="G76" i="5" s="1"/>
  <c r="F76" i="5" a="1"/>
  <c r="F76" i="5" s="1"/>
  <c r="E76" i="5" a="1"/>
  <c r="E76" i="5" s="1"/>
  <c r="X47" i="12"/>
  <c r="X46" i="12"/>
  <c r="X45" i="12"/>
  <c r="X44" i="12"/>
  <c r="X43" i="12"/>
  <c r="X42" i="12"/>
  <c r="X41" i="12"/>
  <c r="X40" i="12"/>
  <c r="X39" i="12"/>
  <c r="X38" i="12"/>
  <c r="X37" i="12"/>
  <c r="X36" i="12"/>
  <c r="X35" i="12"/>
  <c r="X34" i="12"/>
  <c r="X33" i="12"/>
  <c r="X32" i="12"/>
  <c r="X31" i="12"/>
  <c r="X30" i="12"/>
  <c r="X29" i="12"/>
  <c r="X28" i="12"/>
  <c r="X27" i="12"/>
  <c r="X26" i="12"/>
  <c r="X25" i="12"/>
  <c r="X24" i="12"/>
  <c r="X23" i="12"/>
  <c r="X22" i="12"/>
  <c r="X21" i="12"/>
  <c r="X20" i="12"/>
  <c r="X19" i="12"/>
  <c r="X18" i="12"/>
  <c r="X17" i="12"/>
  <c r="X16" i="12"/>
  <c r="X15" i="12"/>
  <c r="X14" i="12"/>
  <c r="X13" i="12"/>
  <c r="X12" i="12"/>
  <c r="X11" i="12"/>
  <c r="X10" i="12"/>
  <c r="X9" i="12"/>
  <c r="X8" i="12"/>
  <c r="X7" i="12"/>
  <c r="X6" i="12"/>
  <c r="X5" i="12"/>
  <c r="X4" i="12"/>
  <c r="X3" i="12"/>
  <c r="X2" i="12"/>
  <c r="W3" i="12"/>
  <c r="W4" i="12"/>
  <c r="W5" i="12"/>
  <c r="W6" i="12"/>
  <c r="W7" i="12"/>
  <c r="W8" i="12"/>
  <c r="W9" i="12"/>
  <c r="W10" i="12"/>
  <c r="W11" i="12"/>
  <c r="W12" i="12"/>
  <c r="W13" i="12"/>
  <c r="W14" i="12"/>
  <c r="W15" i="12"/>
  <c r="W16" i="12"/>
  <c r="W17" i="12"/>
  <c r="W18" i="12"/>
  <c r="W19" i="12"/>
  <c r="W20" i="12"/>
  <c r="W21" i="12"/>
  <c r="W22" i="12"/>
  <c r="W23" i="12"/>
  <c r="W24" i="12"/>
  <c r="W25" i="12"/>
  <c r="W26" i="12"/>
  <c r="W27" i="12"/>
  <c r="W28" i="12"/>
  <c r="W29" i="12"/>
  <c r="W30" i="12"/>
  <c r="W31" i="12"/>
  <c r="W32" i="12"/>
  <c r="W33" i="12"/>
  <c r="W34" i="12"/>
  <c r="W35" i="12"/>
  <c r="W36" i="12"/>
  <c r="W37" i="12"/>
  <c r="W38" i="12"/>
  <c r="W39" i="12"/>
  <c r="W40" i="12"/>
  <c r="W41" i="12"/>
  <c r="W42" i="12"/>
  <c r="W43" i="12"/>
  <c r="W44" i="12"/>
  <c r="W45" i="12"/>
  <c r="W46" i="12"/>
  <c r="W47" i="12"/>
  <c r="W2" i="12"/>
  <c r="K13" i="5" a="1"/>
  <c r="K13" i="5" s="1"/>
  <c r="L14" i="5" a="1"/>
  <c r="L14" i="5" s="1"/>
  <c r="K14" i="5" a="1"/>
  <c r="K14" i="5" s="1"/>
  <c r="J14" i="5" a="1"/>
  <c r="J14" i="5" s="1"/>
  <c r="I14" i="5" a="1"/>
  <c r="I14" i="5" s="1"/>
  <c r="H14" i="5" a="1"/>
  <c r="H14" i="5" s="1"/>
  <c r="E14" i="5" a="1"/>
  <c r="E14" i="5" s="1"/>
  <c r="L77" i="5" a="1"/>
  <c r="L77" i="5" s="1"/>
  <c r="K77" i="5" a="1"/>
  <c r="K77" i="5" s="1"/>
  <c r="J77" i="5" a="1"/>
  <c r="J77" i="5" s="1"/>
  <c r="I77" i="5" a="1"/>
  <c r="I77" i="5" s="1"/>
  <c r="H77" i="5" a="1"/>
  <c r="H77" i="5" s="1"/>
  <c r="G77" i="5" a="1"/>
  <c r="G77" i="5" s="1"/>
  <c r="F77" i="5" a="1"/>
  <c r="F77" i="5" s="1"/>
  <c r="E77" i="5" a="1"/>
  <c r="E77" i="5" s="1"/>
  <c r="F83" i="5" a="1"/>
  <c r="F83" i="5" s="1"/>
  <c r="K59" i="5" a="1"/>
  <c r="K59" i="5" s="1"/>
  <c r="L59" i="5" a="1"/>
  <c r="L59" i="5" s="1"/>
  <c r="L55" i="5" a="1"/>
  <c r="L55" i="5" s="1"/>
  <c r="K55" i="5" a="1"/>
  <c r="K55" i="5" s="1"/>
  <c r="J55" i="5" a="1"/>
  <c r="J55" i="5" s="1"/>
  <c r="I55" i="5" a="1"/>
  <c r="I55" i="5" s="1"/>
  <c r="H55" i="5" a="1"/>
  <c r="H55" i="5" s="1"/>
  <c r="E55" i="5" a="1"/>
  <c r="E55" i="5" s="1"/>
  <c r="E54" i="5" a="1"/>
  <c r="E54" i="5" s="1"/>
  <c r="E53" i="5" a="1"/>
  <c r="E53" i="5" s="1"/>
  <c r="E52" i="5" a="1"/>
  <c r="E52" i="5" s="1"/>
  <c r="E50" i="5" a="1"/>
  <c r="E50" i="5" s="1"/>
  <c r="L54" i="5" a="1"/>
  <c r="L54" i="5" s="1"/>
  <c r="K54" i="5" a="1"/>
  <c r="K54" i="5" s="1"/>
  <c r="J54" i="5" a="1"/>
  <c r="J54" i="5" s="1"/>
  <c r="I54" i="5" a="1"/>
  <c r="I54" i="5" s="1"/>
  <c r="H54" i="5" a="1"/>
  <c r="H54" i="5" s="1"/>
  <c r="L87" i="5" a="1"/>
  <c r="L87" i="5" s="1"/>
  <c r="K87" i="5" a="1"/>
  <c r="K87" i="5" s="1"/>
  <c r="J87" i="5" a="1"/>
  <c r="J87" i="5" s="1"/>
  <c r="I87" i="5" a="1"/>
  <c r="I87" i="5" s="1"/>
  <c r="H87" i="5" a="1"/>
  <c r="H87" i="5" s="1"/>
  <c r="G87" i="5" a="1"/>
  <c r="G87" i="5" s="1"/>
  <c r="F87" i="5" a="1"/>
  <c r="F87" i="5" s="1"/>
  <c r="E87" i="5" a="1"/>
  <c r="E87" i="5" s="1"/>
  <c r="L88" i="5" a="1"/>
  <c r="L88" i="5" s="1"/>
  <c r="K88" i="5" a="1"/>
  <c r="K88" i="5" s="1"/>
  <c r="J88" i="5" a="1"/>
  <c r="J88" i="5" s="1"/>
  <c r="I88" i="5" a="1"/>
  <c r="I88" i="5" s="1"/>
  <c r="H88" i="5" a="1"/>
  <c r="H88" i="5" s="1"/>
  <c r="G88" i="5" a="1"/>
  <c r="G88" i="5" s="1"/>
  <c r="F88" i="5" a="1"/>
  <c r="F88" i="5" s="1"/>
  <c r="E88" i="5" a="1"/>
  <c r="E88" i="5" s="1"/>
  <c r="L75" i="5" a="1"/>
  <c r="L75" i="5" s="1"/>
  <c r="K75" i="5" a="1"/>
  <c r="K75" i="5" s="1"/>
  <c r="J75" i="5" a="1"/>
  <c r="J75" i="5" s="1"/>
  <c r="I75" i="5" a="1"/>
  <c r="I75" i="5" s="1"/>
  <c r="H75" i="5" a="1"/>
  <c r="H75" i="5" s="1"/>
  <c r="G75" i="5" a="1"/>
  <c r="G75" i="5" s="1"/>
  <c r="F75" i="5" a="1"/>
  <c r="F75" i="5" s="1"/>
  <c r="E75" i="5" a="1"/>
  <c r="E75" i="5" s="1"/>
  <c r="L74" i="5" a="1"/>
  <c r="L74" i="5" s="1"/>
  <c r="K74" i="5" a="1"/>
  <c r="K74" i="5" s="1"/>
  <c r="J74" i="5" a="1"/>
  <c r="J74" i="5" s="1"/>
  <c r="I74" i="5" a="1"/>
  <c r="I74" i="5" s="1"/>
  <c r="H74" i="5" a="1"/>
  <c r="H74" i="5" s="1"/>
  <c r="G74" i="5" a="1"/>
  <c r="G74" i="5" s="1"/>
  <c r="F74" i="5" a="1"/>
  <c r="F74" i="5" s="1"/>
  <c r="E74" i="5" a="1"/>
  <c r="E74" i="5" s="1"/>
  <c r="L73" i="5" a="1"/>
  <c r="L73" i="5" s="1"/>
  <c r="K73" i="5" a="1"/>
  <c r="K73" i="5" s="1"/>
  <c r="J73" i="5" a="1"/>
  <c r="J73" i="5" s="1"/>
  <c r="I73" i="5" a="1"/>
  <c r="I73" i="5" s="1"/>
  <c r="H73" i="5" a="1"/>
  <c r="H73" i="5" s="1"/>
  <c r="G73" i="5" a="1"/>
  <c r="G73" i="5" s="1"/>
  <c r="F73" i="5" a="1"/>
  <c r="F73" i="5" s="1"/>
  <c r="E73" i="5" a="1"/>
  <c r="E73" i="5" s="1"/>
  <c r="L72" i="5" a="1"/>
  <c r="L72" i="5" s="1"/>
  <c r="K72" i="5" a="1"/>
  <c r="K72" i="5" s="1"/>
  <c r="J72" i="5" a="1"/>
  <c r="J72" i="5" s="1"/>
  <c r="I72" i="5" a="1"/>
  <c r="I72" i="5" s="1"/>
  <c r="H72" i="5" a="1"/>
  <c r="H72" i="5" s="1"/>
  <c r="G72" i="5" a="1"/>
  <c r="G72" i="5" s="1"/>
  <c r="F72" i="5" a="1"/>
  <c r="F72" i="5" s="1"/>
  <c r="E72" i="5" a="1"/>
  <c r="E72" i="5" s="1"/>
  <c r="L71" i="5" a="1"/>
  <c r="L71" i="5" s="1"/>
  <c r="K71" i="5" a="1"/>
  <c r="K71" i="5" s="1"/>
  <c r="J71" i="5" a="1"/>
  <c r="J71" i="5" s="1"/>
  <c r="I71" i="5" a="1"/>
  <c r="I71" i="5" s="1"/>
  <c r="H71" i="5" a="1"/>
  <c r="H71" i="5" s="1"/>
  <c r="G71" i="5" a="1"/>
  <c r="G71" i="5" s="1"/>
  <c r="E71" i="5" a="1"/>
  <c r="E71" i="5" s="1"/>
  <c r="L70" i="5" a="1"/>
  <c r="L70" i="5" s="1"/>
  <c r="K70" i="5" a="1"/>
  <c r="K70" i="5" s="1"/>
  <c r="J70" i="5" a="1"/>
  <c r="J70" i="5" s="1"/>
  <c r="I70" i="5" a="1"/>
  <c r="I70" i="5" s="1"/>
  <c r="H70" i="5" a="1"/>
  <c r="H70" i="5" s="1"/>
  <c r="G70" i="5" a="1"/>
  <c r="G70" i="5" s="1"/>
  <c r="F70" i="5" a="1"/>
  <c r="F70" i="5" s="1"/>
  <c r="E70" i="5" a="1"/>
  <c r="E70" i="5" s="1"/>
  <c r="L69" i="5" a="1"/>
  <c r="L69" i="5" s="1"/>
  <c r="K69" i="5" a="1"/>
  <c r="K69" i="5" s="1"/>
  <c r="J69" i="5" a="1"/>
  <c r="J69" i="5" s="1"/>
  <c r="I69" i="5" a="1"/>
  <c r="I69" i="5" s="1"/>
  <c r="H69" i="5" a="1"/>
  <c r="H69" i="5" s="1"/>
  <c r="G69" i="5" a="1"/>
  <c r="G69" i="5" s="1"/>
  <c r="F69" i="5" a="1"/>
  <c r="F69" i="5" s="1"/>
  <c r="E69" i="5" a="1"/>
  <c r="E69" i="5" s="1"/>
  <c r="L68" i="5" a="1"/>
  <c r="L68" i="5" s="1"/>
  <c r="K68" i="5" a="1"/>
  <c r="K68" i="5" s="1"/>
  <c r="J68" i="5" a="1"/>
  <c r="J68" i="5" s="1"/>
  <c r="I68" i="5" a="1"/>
  <c r="I68" i="5" s="1"/>
  <c r="H68" i="5" a="1"/>
  <c r="H68" i="5" s="1"/>
  <c r="G68" i="5" a="1"/>
  <c r="G68" i="5" s="1"/>
  <c r="F68" i="5" a="1"/>
  <c r="F68" i="5" s="1"/>
  <c r="E68" i="5" a="1"/>
  <c r="E68" i="5" s="1"/>
  <c r="L53" i="5" a="1"/>
  <c r="L53" i="5" s="1"/>
  <c r="K53" i="5" a="1"/>
  <c r="K53" i="5" s="1"/>
  <c r="J53" i="5" a="1"/>
  <c r="J53" i="5" s="1"/>
  <c r="I53" i="5" a="1"/>
  <c r="I53" i="5" s="1"/>
  <c r="H53" i="5" a="1"/>
  <c r="H53" i="5" s="1"/>
  <c r="L52" i="5" a="1"/>
  <c r="L52" i="5" s="1"/>
  <c r="K52" i="5" a="1"/>
  <c r="K52" i="5" s="1"/>
  <c r="J52" i="5" a="1"/>
  <c r="J52" i="5" s="1"/>
  <c r="I52" i="5" a="1"/>
  <c r="I52" i="5" s="1"/>
  <c r="H52" i="5" a="1"/>
  <c r="H52" i="5" s="1"/>
  <c r="L85" i="5" a="1"/>
  <c r="L85" i="5" s="1"/>
  <c r="K85" i="5" a="1"/>
  <c r="K85" i="5" s="1"/>
  <c r="J85" i="5" a="1"/>
  <c r="J85" i="5" s="1"/>
  <c r="I85" i="5" a="1"/>
  <c r="I85" i="5" s="1"/>
  <c r="H85" i="5" a="1"/>
  <c r="H85" i="5" s="1"/>
  <c r="G85" i="5" a="1"/>
  <c r="G85" i="5" s="1"/>
  <c r="F85" i="5" a="1"/>
  <c r="F85" i="5" s="1"/>
  <c r="E85" i="5" a="1"/>
  <c r="E85" i="5" s="1"/>
  <c r="L86" i="5" a="1"/>
  <c r="L86" i="5" s="1"/>
  <c r="K86" i="5" a="1"/>
  <c r="K86" i="5" s="1"/>
  <c r="J86" i="5" a="1"/>
  <c r="J86" i="5" s="1"/>
  <c r="I86" i="5" a="1"/>
  <c r="I86" i="5" s="1"/>
  <c r="H86" i="5" a="1"/>
  <c r="H86" i="5" s="1"/>
  <c r="G86" i="5" a="1"/>
  <c r="G86" i="5" s="1"/>
  <c r="F86" i="5" a="1"/>
  <c r="F86" i="5" s="1"/>
  <c r="E86" i="5" a="1"/>
  <c r="E86" i="5" s="1"/>
  <c r="L84" i="5" a="1"/>
  <c r="L84" i="5" s="1"/>
  <c r="K84" i="5" a="1"/>
  <c r="K84" i="5" s="1"/>
  <c r="J84" i="5" a="1"/>
  <c r="J84" i="5" s="1"/>
  <c r="I84" i="5" a="1"/>
  <c r="I84" i="5" s="1"/>
  <c r="H84" i="5" a="1"/>
  <c r="H84" i="5" s="1"/>
  <c r="G84" i="5" a="1"/>
  <c r="G84" i="5" s="1"/>
  <c r="F84" i="5" a="1"/>
  <c r="F84" i="5" s="1"/>
  <c r="E84" i="5" a="1"/>
  <c r="E84" i="5" s="1"/>
  <c r="L21" i="5" a="1"/>
  <c r="L21" i="5" s="1"/>
  <c r="K21" i="5" a="1"/>
  <c r="K21" i="5" s="1"/>
  <c r="F21" i="5" a="1"/>
  <c r="F21" i="5" s="1"/>
  <c r="E21" i="5" a="1"/>
  <c r="E21" i="5" s="1"/>
  <c r="E23" i="5" a="1"/>
  <c r="E23" i="5" s="1"/>
  <c r="E24" i="5" a="1"/>
  <c r="E24" i="5" s="1"/>
  <c r="E25" i="5" a="1"/>
  <c r="E25" i="5" s="1"/>
  <c r="F22" i="5" a="1"/>
  <c r="F22" i="5" s="1"/>
  <c r="E22" i="5" a="1"/>
  <c r="E22" i="5" s="1"/>
  <c r="B10" i="5"/>
  <c r="D7" i="5" s="1"/>
  <c r="L82" i="5" a="1"/>
  <c r="L82" i="5" s="1"/>
  <c r="K82" i="5" a="1"/>
  <c r="K82" i="5" s="1"/>
  <c r="J82" i="5" a="1"/>
  <c r="J82" i="5" s="1"/>
  <c r="I82" i="5" a="1"/>
  <c r="I82" i="5" s="1"/>
  <c r="H82" i="5" a="1"/>
  <c r="H82" i="5" s="1"/>
  <c r="G82" i="5" a="1"/>
  <c r="G82" i="5" s="1"/>
  <c r="F82" i="5" a="1"/>
  <c r="F82" i="5" s="1"/>
  <c r="E82" i="5" a="1"/>
  <c r="E82" i="5" s="1"/>
  <c r="L51" i="5" a="1"/>
  <c r="L51" i="5" s="1"/>
  <c r="K51" i="5" a="1"/>
  <c r="K51" i="5" s="1"/>
  <c r="J51" i="5" a="1"/>
  <c r="J51" i="5" s="1"/>
  <c r="I51" i="5" a="1"/>
  <c r="I51" i="5" s="1"/>
  <c r="H51" i="5" a="1"/>
  <c r="H51" i="5" s="1"/>
  <c r="L79" i="5" a="1"/>
  <c r="L79" i="5" s="1"/>
  <c r="K79" i="5" a="1"/>
  <c r="K79" i="5" s="1"/>
  <c r="L26" i="5" a="1"/>
  <c r="L26" i="5" s="1"/>
  <c r="K26" i="5" a="1"/>
  <c r="K26" i="5" s="1"/>
  <c r="L22" i="5" a="1"/>
  <c r="L22" i="5" s="1"/>
  <c r="K22" i="5" a="1"/>
  <c r="K22" i="5" s="1"/>
  <c r="L16" i="5" a="1"/>
  <c r="L16" i="5" s="1"/>
  <c r="L18" i="5" a="1"/>
  <c r="L18" i="5" s="1"/>
  <c r="L19" i="5" a="1"/>
  <c r="L19" i="5" s="1"/>
  <c r="L20" i="5" a="1"/>
  <c r="L20" i="5" s="1"/>
  <c r="L23" i="5" a="1"/>
  <c r="L23" i="5" s="1"/>
  <c r="L24" i="5" a="1"/>
  <c r="L24" i="5" s="1"/>
  <c r="L25" i="5" a="1"/>
  <c r="L25" i="5" s="1"/>
  <c r="L27" i="5" a="1"/>
  <c r="L27" i="5" s="1"/>
  <c r="L28" i="5" a="1"/>
  <c r="L28" i="5" s="1"/>
  <c r="L29" i="5" a="1"/>
  <c r="L29" i="5" s="1"/>
  <c r="L30" i="5" a="1"/>
  <c r="L30" i="5" s="1"/>
  <c r="L31" i="5" a="1"/>
  <c r="L31" i="5" s="1"/>
  <c r="L32" i="5" a="1"/>
  <c r="L32" i="5" s="1"/>
  <c r="L33" i="5" a="1"/>
  <c r="L33" i="5" s="1"/>
  <c r="L34" i="5" a="1"/>
  <c r="L34" i="5" s="1"/>
  <c r="L35" i="5" a="1"/>
  <c r="L35" i="5" s="1"/>
  <c r="L36" i="5" a="1"/>
  <c r="L36" i="5" s="1"/>
  <c r="L37" i="5" a="1"/>
  <c r="L37" i="5" s="1"/>
  <c r="L38" i="5" a="1"/>
  <c r="L38" i="5" s="1"/>
  <c r="L39" i="5" a="1"/>
  <c r="L39" i="5" s="1"/>
  <c r="L40" i="5" a="1"/>
  <c r="L40" i="5" s="1"/>
  <c r="L41" i="5" a="1"/>
  <c r="L41" i="5" s="1"/>
  <c r="L42" i="5" a="1"/>
  <c r="L42" i="5" s="1"/>
  <c r="L43" i="5" a="1"/>
  <c r="L43" i="5" s="1"/>
  <c r="L44" i="5" a="1"/>
  <c r="L44" i="5" s="1"/>
  <c r="L45" i="5" a="1"/>
  <c r="L45" i="5" s="1"/>
  <c r="L46" i="5" a="1"/>
  <c r="L46" i="5" s="1"/>
  <c r="L47" i="5" a="1"/>
  <c r="L47" i="5" s="1"/>
  <c r="L48" i="5" a="1"/>
  <c r="L48" i="5" s="1"/>
  <c r="L49" i="5" a="1"/>
  <c r="L49" i="5" s="1"/>
  <c r="L50" i="5" a="1"/>
  <c r="L50" i="5" s="1"/>
  <c r="L83" i="5" a="1"/>
  <c r="L83" i="5" s="1"/>
  <c r="L81" i="5" a="1"/>
  <c r="L81" i="5" s="1"/>
  <c r="K15" i="5" a="1"/>
  <c r="K15" i="5" s="1"/>
  <c r="K16" i="5" a="1"/>
  <c r="K16" i="5" s="1"/>
  <c r="K17" i="5" a="1"/>
  <c r="K17" i="5" s="1"/>
  <c r="K18" i="5" a="1"/>
  <c r="K18" i="5" s="1"/>
  <c r="K19" i="5" a="1"/>
  <c r="K19" i="5" s="1"/>
  <c r="K20" i="5" a="1"/>
  <c r="K20" i="5" s="1"/>
  <c r="K23" i="5" a="1"/>
  <c r="K23" i="5" s="1"/>
  <c r="K24" i="5" a="1"/>
  <c r="K24" i="5" s="1"/>
  <c r="K25" i="5" a="1"/>
  <c r="K25" i="5" s="1"/>
  <c r="K27" i="5" a="1"/>
  <c r="K27" i="5" s="1"/>
  <c r="K28" i="5" a="1"/>
  <c r="K28" i="5" s="1"/>
  <c r="K29" i="5" a="1"/>
  <c r="K29" i="5" s="1"/>
  <c r="K30" i="5" a="1"/>
  <c r="K30" i="5" s="1"/>
  <c r="K31" i="5" a="1"/>
  <c r="K31" i="5" s="1"/>
  <c r="K32" i="5" a="1"/>
  <c r="K32" i="5" s="1"/>
  <c r="K33" i="5" a="1"/>
  <c r="K33" i="5" s="1"/>
  <c r="K34" i="5" a="1"/>
  <c r="K34" i="5" s="1"/>
  <c r="K35" i="5" a="1"/>
  <c r="K35" i="5" s="1"/>
  <c r="K36" i="5" a="1"/>
  <c r="K36" i="5" s="1"/>
  <c r="K37" i="5" a="1"/>
  <c r="K37" i="5" s="1"/>
  <c r="K38" i="5" a="1"/>
  <c r="K38" i="5" s="1"/>
  <c r="K39" i="5" a="1"/>
  <c r="K39" i="5" s="1"/>
  <c r="K40" i="5" a="1"/>
  <c r="K40" i="5" s="1"/>
  <c r="K41" i="5" a="1"/>
  <c r="K41" i="5" s="1"/>
  <c r="K42" i="5" a="1"/>
  <c r="K42" i="5" s="1"/>
  <c r="K43" i="5" a="1"/>
  <c r="K43" i="5" s="1"/>
  <c r="K44" i="5" a="1"/>
  <c r="K44" i="5" s="1"/>
  <c r="K45" i="5" a="1"/>
  <c r="K45" i="5" s="1"/>
  <c r="K46" i="5" a="1"/>
  <c r="K46" i="5" s="1"/>
  <c r="K47" i="5" a="1"/>
  <c r="K47" i="5" s="1"/>
  <c r="K48" i="5" a="1"/>
  <c r="K48" i="5" s="1"/>
  <c r="K49" i="5" a="1"/>
  <c r="K49" i="5" s="1"/>
  <c r="K50" i="5" a="1"/>
  <c r="K50" i="5" s="1"/>
  <c r="K83" i="5" a="1"/>
  <c r="K83" i="5" s="1"/>
  <c r="K81" i="5" a="1"/>
  <c r="K81" i="5" s="1"/>
  <c r="L13" i="5" a="1"/>
  <c r="L13" i="5" s="1"/>
  <c r="L12" i="5" a="1"/>
  <c r="L12" i="5" s="1"/>
  <c r="K12" i="5" a="1"/>
  <c r="K12" i="5" s="1"/>
  <c r="J79" i="5" a="1"/>
  <c r="J79" i="5" s="1"/>
  <c r="J26" i="5" a="1"/>
  <c r="J26" i="5" s="1"/>
  <c r="J22" i="5" a="1"/>
  <c r="J22" i="5" s="1"/>
  <c r="J23" i="5" a="1"/>
  <c r="J23" i="5" s="1"/>
  <c r="J24" i="5" a="1"/>
  <c r="J24" i="5" s="1"/>
  <c r="J25" i="5" a="1"/>
  <c r="J25" i="5" s="1"/>
  <c r="J27" i="5" a="1"/>
  <c r="J27" i="5" s="1"/>
  <c r="J28" i="5" a="1"/>
  <c r="J28" i="5" s="1"/>
  <c r="J29" i="5" a="1"/>
  <c r="J29" i="5" s="1"/>
  <c r="J30" i="5" a="1"/>
  <c r="J30" i="5" s="1"/>
  <c r="J31" i="5" a="1"/>
  <c r="J31" i="5" s="1"/>
  <c r="J32" i="5" a="1"/>
  <c r="J32" i="5" s="1"/>
  <c r="J33" i="5" a="1"/>
  <c r="J33" i="5" s="1"/>
  <c r="J34" i="5" a="1"/>
  <c r="J34" i="5" s="1"/>
  <c r="J35" i="5" a="1"/>
  <c r="J35" i="5" s="1"/>
  <c r="J36" i="5" a="1"/>
  <c r="J36" i="5" s="1"/>
  <c r="J37" i="5" a="1"/>
  <c r="J37" i="5" s="1"/>
  <c r="J38" i="5" a="1"/>
  <c r="J38" i="5" s="1"/>
  <c r="J39" i="5" a="1"/>
  <c r="J39" i="5" s="1"/>
  <c r="J40" i="5" a="1"/>
  <c r="J40" i="5" s="1"/>
  <c r="J41" i="5" a="1"/>
  <c r="J41" i="5" s="1"/>
  <c r="J42" i="5" a="1"/>
  <c r="J42" i="5" s="1"/>
  <c r="J43" i="5" a="1"/>
  <c r="J43" i="5" s="1"/>
  <c r="J44" i="5" a="1"/>
  <c r="J44" i="5" s="1"/>
  <c r="J45" i="5" a="1"/>
  <c r="J45" i="5" s="1"/>
  <c r="J46" i="5" a="1"/>
  <c r="J46" i="5" s="1"/>
  <c r="J47" i="5" a="1"/>
  <c r="J47" i="5" s="1"/>
  <c r="J48" i="5" a="1"/>
  <c r="J48" i="5" s="1"/>
  <c r="J49" i="5" a="1"/>
  <c r="J49" i="5" s="1"/>
  <c r="J50" i="5" a="1"/>
  <c r="J50" i="5" s="1"/>
  <c r="J83" i="5" a="1"/>
  <c r="J83" i="5" s="1"/>
  <c r="J81" i="5" a="1"/>
  <c r="J81" i="5" s="1"/>
  <c r="J13" i="5" a="1"/>
  <c r="J13" i="5" s="1"/>
  <c r="J12" i="5" a="1"/>
  <c r="J12" i="5" s="1"/>
  <c r="I79" i="5" a="1"/>
  <c r="I79" i="5" s="1"/>
  <c r="I26" i="5" a="1"/>
  <c r="I26" i="5" s="1"/>
  <c r="I22" i="5" a="1"/>
  <c r="I22" i="5" s="1"/>
  <c r="I23" i="5" a="1"/>
  <c r="I23" i="5" s="1"/>
  <c r="I24" i="5" a="1"/>
  <c r="I24" i="5" s="1"/>
  <c r="I25" i="5" a="1"/>
  <c r="I25" i="5" s="1"/>
  <c r="I27" i="5" a="1"/>
  <c r="I27" i="5" s="1"/>
  <c r="I28" i="5" a="1"/>
  <c r="I28" i="5" s="1"/>
  <c r="I29" i="5" a="1"/>
  <c r="I29" i="5" s="1"/>
  <c r="I30" i="5" a="1"/>
  <c r="I30" i="5" s="1"/>
  <c r="I31" i="5" a="1"/>
  <c r="I31" i="5" s="1"/>
  <c r="I32" i="5" a="1"/>
  <c r="I32" i="5" s="1"/>
  <c r="I33" i="5" a="1"/>
  <c r="I33" i="5" s="1"/>
  <c r="I34" i="5" a="1"/>
  <c r="I34" i="5" s="1"/>
  <c r="I35" i="5" a="1"/>
  <c r="I35" i="5" s="1"/>
  <c r="I36" i="5" a="1"/>
  <c r="I36" i="5" s="1"/>
  <c r="I37" i="5" a="1"/>
  <c r="I37" i="5" s="1"/>
  <c r="I38" i="5" a="1"/>
  <c r="I38" i="5" s="1"/>
  <c r="I39" i="5" a="1"/>
  <c r="I39" i="5" s="1"/>
  <c r="I40" i="5" a="1"/>
  <c r="I40" i="5" s="1"/>
  <c r="I41" i="5" a="1"/>
  <c r="I41" i="5" s="1"/>
  <c r="I42" i="5" a="1"/>
  <c r="I42" i="5" s="1"/>
  <c r="I43" i="5" a="1"/>
  <c r="I43" i="5" s="1"/>
  <c r="I44" i="5" a="1"/>
  <c r="I44" i="5" s="1"/>
  <c r="I45" i="5" a="1"/>
  <c r="I45" i="5" s="1"/>
  <c r="I46" i="5" a="1"/>
  <c r="I46" i="5" s="1"/>
  <c r="I47" i="5" a="1"/>
  <c r="I47" i="5" s="1"/>
  <c r="I48" i="5" a="1"/>
  <c r="I48" i="5" s="1"/>
  <c r="I49" i="5" a="1"/>
  <c r="I49" i="5" s="1"/>
  <c r="I50" i="5" a="1"/>
  <c r="I50" i="5" s="1"/>
  <c r="I83" i="5" a="1"/>
  <c r="I83" i="5" s="1"/>
  <c r="I81" i="5" a="1"/>
  <c r="I81" i="5" s="1"/>
  <c r="I13" i="5" a="1"/>
  <c r="I13" i="5" s="1"/>
  <c r="I12" i="5" a="1"/>
  <c r="I12" i="5" s="1"/>
  <c r="H79" i="5" a="1"/>
  <c r="H79" i="5" s="1"/>
  <c r="H26" i="5" a="1"/>
  <c r="H26" i="5" s="1"/>
  <c r="H23" i="5" a="1"/>
  <c r="H23" i="5" s="1"/>
  <c r="H24" i="5" a="1"/>
  <c r="H24" i="5" s="1"/>
  <c r="H25" i="5" a="1"/>
  <c r="H25" i="5" s="1"/>
  <c r="H27" i="5" a="1"/>
  <c r="H27" i="5" s="1"/>
  <c r="H28" i="5" a="1"/>
  <c r="H28" i="5" s="1"/>
  <c r="H29" i="5" a="1"/>
  <c r="H29" i="5" s="1"/>
  <c r="H30" i="5" a="1"/>
  <c r="H30" i="5" s="1"/>
  <c r="H31" i="5" a="1"/>
  <c r="H31" i="5" s="1"/>
  <c r="H32" i="5" a="1"/>
  <c r="H32" i="5" s="1"/>
  <c r="H33" i="5" a="1"/>
  <c r="H33" i="5" s="1"/>
  <c r="H34" i="5" a="1"/>
  <c r="H34" i="5" s="1"/>
  <c r="H35" i="5" a="1"/>
  <c r="H35" i="5" s="1"/>
  <c r="H36" i="5" a="1"/>
  <c r="H36" i="5" s="1"/>
  <c r="H37" i="5" a="1"/>
  <c r="H37" i="5" s="1"/>
  <c r="H38" i="5" a="1"/>
  <c r="H38" i="5" s="1"/>
  <c r="H39" i="5" a="1"/>
  <c r="H39" i="5" s="1"/>
  <c r="H40" i="5" a="1"/>
  <c r="H40" i="5" s="1"/>
  <c r="H41" i="5" a="1"/>
  <c r="H41" i="5" s="1"/>
  <c r="H42" i="5" a="1"/>
  <c r="H42" i="5" s="1"/>
  <c r="H43" i="5" a="1"/>
  <c r="H43" i="5" s="1"/>
  <c r="H44" i="5" a="1"/>
  <c r="H44" i="5" s="1"/>
  <c r="H45" i="5" a="1"/>
  <c r="H45" i="5" s="1"/>
  <c r="H46" i="5" a="1"/>
  <c r="H46" i="5" s="1"/>
  <c r="H47" i="5" a="1"/>
  <c r="H47" i="5" s="1"/>
  <c r="H48" i="5" a="1"/>
  <c r="H48" i="5" s="1"/>
  <c r="H49" i="5" a="1"/>
  <c r="H49" i="5" s="1"/>
  <c r="H50" i="5" a="1"/>
  <c r="H50" i="5" s="1"/>
  <c r="H83" i="5" a="1"/>
  <c r="H83" i="5" s="1"/>
  <c r="H81" i="5" a="1"/>
  <c r="H81" i="5" s="1"/>
  <c r="H13" i="5" a="1"/>
  <c r="H13" i="5" s="1"/>
  <c r="H12" i="5" a="1"/>
  <c r="H12" i="5" s="1"/>
  <c r="G79" i="5" a="1"/>
  <c r="G79" i="5" s="1"/>
  <c r="G26" i="5" a="1"/>
  <c r="G26" i="5" s="1"/>
  <c r="G22" i="5" a="1"/>
  <c r="G22" i="5" s="1"/>
  <c r="G23" i="5" a="1"/>
  <c r="G23" i="5" s="1"/>
  <c r="G24" i="5" a="1"/>
  <c r="G24" i="5" s="1"/>
  <c r="G25" i="5" a="1"/>
  <c r="G25" i="5" s="1"/>
  <c r="G27" i="5" a="1"/>
  <c r="G27" i="5" s="1"/>
  <c r="G28" i="5" a="1"/>
  <c r="G28" i="5" s="1"/>
  <c r="G29" i="5" a="1"/>
  <c r="G29" i="5" s="1"/>
  <c r="G83" i="5" a="1"/>
  <c r="G83" i="5" s="1"/>
  <c r="G81" i="5" a="1"/>
  <c r="G81" i="5" s="1"/>
  <c r="G13" i="5" a="1"/>
  <c r="G13" i="5" s="1"/>
  <c r="G12" i="5" a="1"/>
  <c r="G12" i="5" s="1"/>
  <c r="F79" i="5" a="1"/>
  <c r="F79" i="5" s="1"/>
  <c r="F26" i="5" a="1"/>
  <c r="F26" i="5" s="1"/>
  <c r="F12" i="5" a="1"/>
  <c r="F12" i="5" s="1"/>
  <c r="F23" i="5" a="1"/>
  <c r="F23" i="5" s="1"/>
  <c r="F24" i="5" a="1"/>
  <c r="F24" i="5" s="1"/>
  <c r="F25" i="5" a="1"/>
  <c r="F25" i="5" s="1"/>
  <c r="F27" i="5" a="1"/>
  <c r="F27" i="5" s="1"/>
  <c r="F81" i="5" a="1"/>
  <c r="F81" i="5" s="1"/>
  <c r="F13" i="5" a="1"/>
  <c r="F13" i="5" s="1"/>
  <c r="E13" i="5" a="1"/>
  <c r="E13" i="5" s="1"/>
  <c r="E79" i="5" a="1"/>
  <c r="E79" i="5" s="1"/>
  <c r="E26" i="5" a="1"/>
  <c r="E26" i="5" s="1"/>
  <c r="E27" i="5" a="1"/>
  <c r="E27" i="5" s="1"/>
  <c r="E83" i="5" a="1"/>
  <c r="E83" i="5" s="1"/>
  <c r="E81" i="5" a="1"/>
  <c r="E81" i="5" s="1"/>
  <c r="E15" i="5" a="1"/>
  <c r="E15" i="5" s="1"/>
  <c r="E16" i="5" a="1"/>
  <c r="E16" i="5" s="1"/>
  <c r="E17" i="5" a="1"/>
  <c r="E17" i="5" s="1"/>
  <c r="E18" i="5" a="1"/>
  <c r="E18" i="5" s="1"/>
  <c r="E19" i="5" a="1"/>
  <c r="E19" i="5" s="1"/>
  <c r="E20" i="5" a="1"/>
  <c r="E20" i="5" s="1"/>
  <c r="E12" i="5" a="1"/>
  <c r="E12" i="5" s="1"/>
  <c r="N12" i="5" l="1"/>
  <c r="K110" i="5"/>
  <c r="K111" i="5" s="1"/>
  <c r="X48" i="12"/>
  <c r="N88" i="5"/>
  <c r="O88" i="5"/>
  <c r="W48" i="12"/>
  <c r="N15" i="5"/>
  <c r="N19" i="5"/>
  <c r="N81" i="5"/>
  <c r="N59" i="5"/>
  <c r="O71" i="5"/>
  <c r="N71" i="5"/>
  <c r="O86" i="5"/>
  <c r="O31" i="5"/>
  <c r="O54" i="5"/>
  <c r="O52" i="5"/>
  <c r="O69" i="5"/>
  <c r="N69" i="5"/>
  <c r="N60" i="5"/>
  <c r="O60" i="5"/>
  <c r="N63" i="5"/>
  <c r="O63" i="5"/>
  <c r="N72" i="5"/>
  <c r="O72" i="5"/>
  <c r="O73" i="5"/>
  <c r="N73" i="5"/>
  <c r="O58" i="5"/>
  <c r="N58" i="5"/>
  <c r="N51" i="5"/>
  <c r="N55" i="5"/>
  <c r="N82" i="5"/>
  <c r="O82" i="5"/>
  <c r="O74" i="5"/>
  <c r="N74" i="5"/>
  <c r="O57" i="5"/>
  <c r="N57" i="5"/>
  <c r="N21" i="5"/>
  <c r="O21" i="5"/>
  <c r="O75" i="5"/>
  <c r="N75" i="5"/>
  <c r="N70" i="5"/>
  <c r="O70" i="5"/>
  <c r="N46" i="5"/>
  <c r="N53" i="5"/>
  <c r="N77" i="5"/>
  <c r="N14" i="5"/>
  <c r="N61" i="5"/>
  <c r="O61" i="5"/>
  <c r="O62" i="5"/>
  <c r="N62" i="5"/>
  <c r="N85" i="5"/>
  <c r="O85" i="5"/>
  <c r="O76" i="5"/>
  <c r="N76" i="5"/>
  <c r="N56" i="5"/>
  <c r="O56" i="5"/>
  <c r="O50" i="5"/>
  <c r="O46" i="5"/>
  <c r="O51" i="5"/>
  <c r="O55" i="5"/>
  <c r="N35" i="5"/>
  <c r="N50" i="5"/>
  <c r="O14" i="5"/>
  <c r="N49" i="5"/>
  <c r="O77" i="5"/>
  <c r="N41" i="5"/>
  <c r="O41" i="5"/>
  <c r="N32" i="5"/>
  <c r="O42" i="5"/>
  <c r="N42" i="5"/>
  <c r="O26" i="5"/>
  <c r="N26" i="5"/>
  <c r="N16" i="5"/>
  <c r="O16" i="5"/>
  <c r="N33" i="5"/>
  <c r="O33" i="5"/>
  <c r="N24" i="5"/>
  <c r="O24" i="5"/>
  <c r="O48" i="5"/>
  <c r="N48" i="5"/>
  <c r="N40" i="5"/>
  <c r="O40" i="5"/>
  <c r="O81" i="5"/>
  <c r="N31" i="5"/>
  <c r="N13" i="5"/>
  <c r="O12" i="5"/>
  <c r="N38" i="5"/>
  <c r="O38" i="5"/>
  <c r="O28" i="5"/>
  <c r="N28" i="5"/>
  <c r="O44" i="5"/>
  <c r="O80" i="5"/>
  <c r="O30" i="5"/>
  <c r="N30" i="5"/>
  <c r="N45" i="5"/>
  <c r="O45" i="5"/>
  <c r="O37" i="5"/>
  <c r="N37" i="5"/>
  <c r="N22" i="5"/>
  <c r="O22" i="5"/>
  <c r="O19" i="5"/>
  <c r="O20" i="5"/>
  <c r="N20" i="5"/>
  <c r="O83" i="5"/>
  <c r="N83" i="5"/>
  <c r="N29" i="5"/>
  <c r="O29" i="5"/>
  <c r="O36" i="5"/>
  <c r="N36" i="5"/>
  <c r="O23" i="5"/>
  <c r="N23" i="5"/>
  <c r="O27" i="5"/>
  <c r="O17" i="5"/>
  <c r="N17" i="5"/>
  <c r="N34" i="5"/>
  <c r="O34" i="5"/>
  <c r="O25" i="5"/>
  <c r="N25" i="5"/>
  <c r="N18" i="5"/>
  <c r="N86" i="5"/>
  <c r="N54" i="5"/>
  <c r="N43" i="5"/>
  <c r="O35" i="5"/>
  <c r="O18" i="5"/>
  <c r="O13" i="5"/>
  <c r="N52" i="5"/>
  <c r="N39" i="5"/>
  <c r="O43" i="5"/>
  <c r="N44" i="5"/>
  <c r="N47" i="5"/>
  <c r="O47" i="5"/>
  <c r="N27" i="5"/>
  <c r="O53" i="5"/>
  <c r="O59" i="5"/>
  <c r="O15" i="5"/>
  <c r="O32" i="5"/>
  <c r="O49" i="5"/>
  <c r="O39" i="5"/>
  <c r="L110" i="5" l="1"/>
  <c r="X49" i="12"/>
  <c r="Q110" i="5"/>
  <c r="O10" i="5"/>
  <c r="N10" i="5"/>
</calcChain>
</file>

<file path=xl/connections.xml><?xml version="1.0" encoding="utf-8"?>
<connections xmlns="http://schemas.openxmlformats.org/spreadsheetml/2006/main">
  <connection id="1" name="Consulta desde saif" type="1" refreshedVersion="5" background="1" saveData="1">
    <dbPr connection="DSN=saif;_x0000_" command="SELECT _x000d__x000a_case_x000d__x000a_   when tc.ifi in (1001,1003,1005,1007,1008,1009,1014,1016,1018,1035)_x000d__x000a_       then 'BANCOS MÚLTIPLES 1'_x000d__x000a_   when (tc.ifi between 2001 and 2998) or (tc.ifi between 75001 and 75008) _x000d__x000a_       then 'ENTIDADES FINANCIERAS DE VIVIENDA'_x000d__x000a_   when (tc.ifi between 3001 and 3998)_x000d__x000a_       then 'COOPERATIVAS'_x000d__x000a_   when tc.ifi in (1017,1033,1034,1036)_x000d__x000a_       then 'BANCOS MÚLTIPLES 2'_x000d__x000a_when tc.ifi in (74001, 74002,74003)_x000d__x000a_       then 'BANCOS PYMES'_x000d__x000a_when tc.ifi in (27002, 27003,27004,27014,27006,27007,27013,27009,27010,27012)_x000d__x000a_then 'INSTITUCIONES FINANCIERAS DE DESARROLLO'_x000d__x000a_      when (tc.ifi=10001)_x000d__x000a_       then 'OTROS'_x000d__x000a_   else_x000d__x000a_       'ERROR'_x000d__x000a_ end as TipoEntidad_x000d__x000a_, tc.pri_fec_x000d__x000a_, tc.ifi_x000d__x000a_, des_x000d__x000a_, tc.con_cod_x000d__x000a_, tc.tra_cod_x000d__x000a_, tc.mon_cod_x000d__x000a_,pri_inter_x000d__x000a_, Sum(pri_deb+pri_hab)_x000d__x000a_, Sum(tip_cam*(pri_deb+pri_hab))_x000d__x000a_FROM saif.trans_cambio tc join ifis i on tc.ifi=i.ifi_x000d__x000a_WHERE _x000d__x000a_tc.pri_fec = ?_x000d__x000a_and tc.mon_cod=34_x000d__x000a_GROUP BY 1,2,3,4,5,6,7,8"/>
    <parameters count="1">
      <parameter name="Parámetro1" parameterType="cell" refreshOnChange="1" cell="DB!$O$1"/>
    </parameters>
  </connection>
  <connection id="2" name="Consulta desde saif1" type="1" refreshedVersion="5" background="1" saveData="1">
    <dbPr connection="DSN=saif;_x0000_" command="SELECT monedas.moneda, monedas.des, monedas.unidad, monedas.signo_mon, monedas.co_ar, monedas.opera, monedas.grupo_pa, monedas.pais, monedas.coin_x000d__x000a_FROM saif.monedas monedas_x000d__x000a_WHERE (monedas.moneda&gt;=1)"/>
  </connection>
  <connection id="3" name="Consulta desde SAIF2" type="1" refreshedVersion="5" background="1" saveData="1">
    <dbPr connection="DSN=saif;_x0000_" command="SELECT trans_cambio.ifi,trans_cambio.pri_fec, trans_cambio.pri_inter, trans_cambio.ciu_cod, trans_cambio.scr_cod, trans_cambio.tas_cod,trans_cambio.con_cod, trans_cambio.cta_cod, trans_cambio.pri_ope, trans_cambio.tra_cod, trans_cambio.mon_cod, trans_cambio.tip_cam, trans_cambio.pri_com, trans_cambio.pri_rec, trans_cambio.pri_pla, trans_cambio.pri_per, trans_cambio.pri_deb, trans_cambio.pri_hab, trans_cambio.pri_exc, trans_cambio.pri_inter, trans_cambio.fec_orig, trans_cambio.can_oper, trans_cambio.pri_inter_x000d__x000a_FROM saif.trans_cambio trans_cambio_x000d__x000a_WHERE pri_fec=?"/>
    <parameters count="1">
      <parameter name="Parámetro1" parameterType="cell" refreshOnChange="1" cell="DB!$O$1"/>
    </parameters>
  </connection>
  <connection id="4" name="Consulta desde saif3" type="1" refreshedVersion="5" background="1" saveData="1">
    <dbPr connection="DSN=saif;_x0000_" command="SELECT trans_cambio.ifi, trans_cambio.ciu_cod, trans_cambio.scr_cod, trans_cambio.tas_cod, trans_cambio.con_cod, trans_cambio.cta_cod, trans_cambio.pri_ope, trans_cambio.pri_fec, trans_cambio.tra_cod, trans_cambio.mon_cod, trans_cambio.tip_cam, trans_cambio.pri_com, trans_cambio.pri_rec, trans_cambio.pri_pla, trans_cambio.pri_per, trans_cambio.pri_deb, trans_cambio.pri_hab, trans_cambio.pri_exc, trans_cambio.pri_inter, trans_cambio.fec_orig, trans_cambio.can_oper_x000d__x000a_FROM saif.trans_cambio trans_cambio_x000d__x000a_WHERE (trans_cambio.con_cod='32') AND (trans_cambio.pri_fec&gt;={d '2019-11-01'} And trans_cambio.pri_fec&lt;={d '2023-05-05'})"/>
  </connection>
  <connection id="5" name="Consulta desde saif4" type="1" refreshedVersion="5" background="1" saveData="1">
    <dbPr connection="DSN=saif;_x0000_" command="SELECT ifis.ifi, ifis.des, ifis.sigla, ifis.direccion, ifis.telefono, ifis.fax, ifis.nickname, ifis.status, ifis.cod_tipo_ent, ifis.cve_tasas, ifis.per_coin, ifis.per_tarjeta, ifis.cod_envio_x000d__x000a_FROM saif.ifis ifis"/>
  </connection>
</connections>
</file>

<file path=xl/sharedStrings.xml><?xml version="1.0" encoding="utf-8"?>
<sst xmlns="http://schemas.openxmlformats.org/spreadsheetml/2006/main" count="40451" uniqueCount="5407">
  <si>
    <t>tipoentidad</t>
  </si>
  <si>
    <t>pri_fec</t>
  </si>
  <si>
    <t>ifi</t>
  </si>
  <si>
    <t>con_cod</t>
  </si>
  <si>
    <t>tra_cod</t>
  </si>
  <si>
    <t>mon_cod</t>
  </si>
  <si>
    <t>30</t>
  </si>
  <si>
    <t>VME</t>
  </si>
  <si>
    <t>CME</t>
  </si>
  <si>
    <t>COOPERATIVAS</t>
  </si>
  <si>
    <t>Compra</t>
  </si>
  <si>
    <t>Venta</t>
  </si>
  <si>
    <t>NACIONAL</t>
  </si>
  <si>
    <t>MERCANTIL SCZ.</t>
  </si>
  <si>
    <t>CREDITO</t>
  </si>
  <si>
    <t>N. ARGENTINA</t>
  </si>
  <si>
    <t>BISA</t>
  </si>
  <si>
    <t>UNION</t>
  </si>
  <si>
    <t>ECONOMICO</t>
  </si>
  <si>
    <t>GANADERO</t>
  </si>
  <si>
    <t>PROGRESO</t>
  </si>
  <si>
    <t>JESUS NAZARENO</t>
  </si>
  <si>
    <t>FASSIL</t>
  </si>
  <si>
    <t>ECO FUTURO</t>
  </si>
  <si>
    <t>PRODEM</t>
  </si>
  <si>
    <t>FORTALEZA</t>
  </si>
  <si>
    <t>FIE</t>
  </si>
  <si>
    <t>LA MERCED</t>
  </si>
  <si>
    <t>31</t>
  </si>
  <si>
    <t>32</t>
  </si>
  <si>
    <r>
      <t>Estándar</t>
    </r>
    <r>
      <rPr>
        <vertAlign val="superscript"/>
        <sz val="10"/>
        <rFont val="Book Antiqua"/>
        <family val="1"/>
      </rPr>
      <t>2</t>
    </r>
  </si>
  <si>
    <r>
      <t>Preferenciales</t>
    </r>
    <r>
      <rPr>
        <vertAlign val="superscript"/>
        <sz val="10"/>
        <rFont val="Book Antiqua"/>
        <family val="1"/>
      </rPr>
      <t>3</t>
    </r>
    <r>
      <rPr>
        <sz val="10"/>
        <rFont val="Book Antiqua"/>
        <family val="1"/>
      </rPr>
      <t xml:space="preserve"> </t>
    </r>
  </si>
  <si>
    <r>
      <t>Operaciones entre entidades financieras</t>
    </r>
    <r>
      <rPr>
        <vertAlign val="superscript"/>
        <sz val="10"/>
        <rFont val="Book Antiqua"/>
        <family val="1"/>
      </rPr>
      <t>4</t>
    </r>
  </si>
  <si>
    <t>Operaciones con clientes</t>
  </si>
  <si>
    <t>Entidad</t>
  </si>
  <si>
    <t>OTROS</t>
  </si>
  <si>
    <t>Volumen de operaciones</t>
  </si>
  <si>
    <t xml:space="preserve"> Cooperativas</t>
  </si>
  <si>
    <t>Otros</t>
  </si>
  <si>
    <r>
      <t>Promedio Ponderado</t>
    </r>
    <r>
      <rPr>
        <b/>
        <vertAlign val="superscript"/>
        <sz val="10"/>
        <rFont val="Book Antiqua"/>
        <family val="1"/>
      </rPr>
      <t>1</t>
    </r>
  </si>
  <si>
    <t>(En Bs por dólar estadounidense)</t>
  </si>
  <si>
    <t>Promedio Total</t>
  </si>
  <si>
    <t>Notas:</t>
  </si>
  <si>
    <t>Fuente: Reportes de las Entidades Financieras</t>
  </si>
  <si>
    <t>Elaboración: Gerencia de Entidades Financieras</t>
  </si>
  <si>
    <t>ENTIDADES ESPECIALIZADAS EN MICROFINANZAS</t>
  </si>
  <si>
    <t>pri_inter</t>
  </si>
  <si>
    <t>T.C.</t>
  </si>
  <si>
    <t>ciu_cod</t>
  </si>
  <si>
    <t>scr_cod</t>
  </si>
  <si>
    <t>tas_cod</t>
  </si>
  <si>
    <t>cta_cod</t>
  </si>
  <si>
    <t>pri_ope</t>
  </si>
  <si>
    <t>tip_cam</t>
  </si>
  <si>
    <t>pri_deb</t>
  </si>
  <si>
    <t>pri_hab</t>
  </si>
  <si>
    <t>can_oper</t>
  </si>
  <si>
    <t>anterior pestaña</t>
  </si>
  <si>
    <t>OJO CONTROLAR REGLAMENTO CON</t>
  </si>
  <si>
    <t>moneda</t>
  </si>
  <si>
    <t>des</t>
  </si>
  <si>
    <t>unidad</t>
  </si>
  <si>
    <t>signo_mon</t>
  </si>
  <si>
    <t>co_ar</t>
  </si>
  <si>
    <t>opera</t>
  </si>
  <si>
    <t>grupo_pa</t>
  </si>
  <si>
    <t>pais</t>
  </si>
  <si>
    <t>coin</t>
  </si>
  <si>
    <t>Peso argentino</t>
  </si>
  <si>
    <t>PESO</t>
  </si>
  <si>
    <t>ARS</t>
  </si>
  <si>
    <t>A</t>
  </si>
  <si>
    <t>M</t>
  </si>
  <si>
    <t>ARG</t>
  </si>
  <si>
    <t>Chelin Austriaco</t>
  </si>
  <si>
    <t>CHELIN</t>
  </si>
  <si>
    <t>OS</t>
  </si>
  <si>
    <t>AUS</t>
  </si>
  <si>
    <t>Franco Belga</t>
  </si>
  <si>
    <t>FRANCO</t>
  </si>
  <si>
    <t>FR.B.</t>
  </si>
  <si>
    <t>BEL</t>
  </si>
  <si>
    <t>Real Brasileño</t>
  </si>
  <si>
    <t>REAL</t>
  </si>
  <si>
    <t>BRL</t>
  </si>
  <si>
    <t>BRA</t>
  </si>
  <si>
    <t>Dolar canadiense</t>
  </si>
  <si>
    <t>DOLAR</t>
  </si>
  <si>
    <t>CAD</t>
  </si>
  <si>
    <t>CAN</t>
  </si>
  <si>
    <t>Peso chileno</t>
  </si>
  <si>
    <t>CLP</t>
  </si>
  <si>
    <t>CHL</t>
  </si>
  <si>
    <t>Peso colombiano</t>
  </si>
  <si>
    <t>COP</t>
  </si>
  <si>
    <t>COL</t>
  </si>
  <si>
    <t>Won surcoreano</t>
  </si>
  <si>
    <t>WON</t>
  </si>
  <si>
    <t>KRW</t>
  </si>
  <si>
    <t>PRK</t>
  </si>
  <si>
    <t>Corona Danesa</t>
  </si>
  <si>
    <t>CORONA</t>
  </si>
  <si>
    <t>DKK</t>
  </si>
  <si>
    <t>DNK</t>
  </si>
  <si>
    <t>Sucre Ecuatoriano</t>
  </si>
  <si>
    <t>SUCRES</t>
  </si>
  <si>
    <t>$ECU</t>
  </si>
  <si>
    <t>ECU</t>
  </si>
  <si>
    <t>Franco Frances</t>
  </si>
  <si>
    <t>FR.F</t>
  </si>
  <si>
    <t>FRA</t>
  </si>
  <si>
    <t>Marco Aleman</t>
  </si>
  <si>
    <t>MARCO</t>
  </si>
  <si>
    <t>DM</t>
  </si>
  <si>
    <t>ALE</t>
  </si>
  <si>
    <t>Dólar de Hong Kong</t>
  </si>
  <si>
    <t>HKD</t>
  </si>
  <si>
    <t>HKG</t>
  </si>
  <si>
    <t>Rupia india</t>
  </si>
  <si>
    <t>RUPIA</t>
  </si>
  <si>
    <t>INR</t>
  </si>
  <si>
    <t>IND</t>
  </si>
  <si>
    <t>Lira Italiana</t>
  </si>
  <si>
    <t>LIRA</t>
  </si>
  <si>
    <t>ITA</t>
  </si>
  <si>
    <t>Yen Japonés</t>
  </si>
  <si>
    <t>YEN</t>
  </si>
  <si>
    <t>JPY</t>
  </si>
  <si>
    <t>JPN</t>
  </si>
  <si>
    <t>Yuan chino</t>
  </si>
  <si>
    <t>YUAN</t>
  </si>
  <si>
    <t>CNY</t>
  </si>
  <si>
    <t>CHN</t>
  </si>
  <si>
    <t>Peso mexicano</t>
  </si>
  <si>
    <t>MXN</t>
  </si>
  <si>
    <t>MEX</t>
  </si>
  <si>
    <t>Corona Noruega</t>
  </si>
  <si>
    <t>NOK</t>
  </si>
  <si>
    <t>NOR</t>
  </si>
  <si>
    <t>Guaraní paraguayo</t>
  </si>
  <si>
    <t>GUARANI</t>
  </si>
  <si>
    <t>PYG</t>
  </si>
  <si>
    <t>PRY</t>
  </si>
  <si>
    <t>Nuevo Sol peruano</t>
  </si>
  <si>
    <t>NUEVO SOL</t>
  </si>
  <si>
    <t>PEN</t>
  </si>
  <si>
    <t>PER</t>
  </si>
  <si>
    <t>Peseta Espanola</t>
  </si>
  <si>
    <t>PESETA</t>
  </si>
  <si>
    <t>PTA</t>
  </si>
  <si>
    <t>ESP</t>
  </si>
  <si>
    <t>Corona Sueca</t>
  </si>
  <si>
    <t>SEK</t>
  </si>
  <si>
    <t>CHE</t>
  </si>
  <si>
    <t>Franco Suizo</t>
  </si>
  <si>
    <t>CHF</t>
  </si>
  <si>
    <t>SWE</t>
  </si>
  <si>
    <t>Dólar de Singapur</t>
  </si>
  <si>
    <t>SGD</t>
  </si>
  <si>
    <t>SGP</t>
  </si>
  <si>
    <t>Libra esterlina de Gran Bretaña</t>
  </si>
  <si>
    <t>LIBRA</t>
  </si>
  <si>
    <t>GBP</t>
  </si>
  <si>
    <t>GBR</t>
  </si>
  <si>
    <t>Dolar Americano</t>
  </si>
  <si>
    <t>USD</t>
  </si>
  <si>
    <t>USA</t>
  </si>
  <si>
    <t>Baht Tailandés</t>
  </si>
  <si>
    <t>THAI BAHT</t>
  </si>
  <si>
    <t>THB</t>
  </si>
  <si>
    <t>THA</t>
  </si>
  <si>
    <t>Dólar taiwanés</t>
  </si>
  <si>
    <t>TWD</t>
  </si>
  <si>
    <t>TWN</t>
  </si>
  <si>
    <t>Florin Holandes</t>
  </si>
  <si>
    <t>FLORIN</t>
  </si>
  <si>
    <t>FL.</t>
  </si>
  <si>
    <t>HOL</t>
  </si>
  <si>
    <t>Dolar australiano</t>
  </si>
  <si>
    <t>AUD</t>
  </si>
  <si>
    <t>Peso Uruguayo</t>
  </si>
  <si>
    <t>UYU</t>
  </si>
  <si>
    <t>URY</t>
  </si>
  <si>
    <t>Bolivar Fuerte Venezolano</t>
  </si>
  <si>
    <t>BOLIVAR FUERTE</t>
  </si>
  <si>
    <t>VEF</t>
  </si>
  <si>
    <t>VEN</t>
  </si>
  <si>
    <t>Boliviano</t>
  </si>
  <si>
    <t>BOLIVIANO</t>
  </si>
  <si>
    <t>BOB</t>
  </si>
  <si>
    <t>C</t>
  </si>
  <si>
    <t>D</t>
  </si>
  <si>
    <t>BOL</t>
  </si>
  <si>
    <t>Mantenimiento de Valor Boliviano</t>
  </si>
  <si>
    <t>MVDOL</t>
  </si>
  <si>
    <t>BOV</t>
  </si>
  <si>
    <t>Derecho Especial de Giro Bs.</t>
  </si>
  <si>
    <t>D.E.G.</t>
  </si>
  <si>
    <t>DEG</t>
  </si>
  <si>
    <t>BMU</t>
  </si>
  <si>
    <t>Unidades de Cuenta</t>
  </si>
  <si>
    <t>U.A.S.</t>
  </si>
  <si>
    <t>U.A.S</t>
  </si>
  <si>
    <t>BID</t>
  </si>
  <si>
    <t>Unidad Monetaria Europea - Europian Composit Unit</t>
  </si>
  <si>
    <t>E.C.U.</t>
  </si>
  <si>
    <t>XBA</t>
  </si>
  <si>
    <t>FMI</t>
  </si>
  <si>
    <t>Euro</t>
  </si>
  <si>
    <t>EURO</t>
  </si>
  <si>
    <t>EUR</t>
  </si>
  <si>
    <t>Unidad de Fomento de Vivienda</t>
  </si>
  <si>
    <t>UFV</t>
  </si>
  <si>
    <t>Sucre</t>
  </si>
  <si>
    <t>XSU</t>
  </si>
  <si>
    <t>AME</t>
  </si>
  <si>
    <t>Diez milésima Onza Troy Fina Oro</t>
  </si>
  <si>
    <t>O.T.F.</t>
  </si>
  <si>
    <t>$US.P/OTF</t>
  </si>
  <si>
    <t>Diez milésima Onza Troy Plata</t>
  </si>
  <si>
    <t>Onza Oro</t>
  </si>
  <si>
    <t>OAU</t>
  </si>
  <si>
    <t>XAU</t>
  </si>
  <si>
    <t>Onza Plata</t>
  </si>
  <si>
    <t>OAG</t>
  </si>
  <si>
    <t>XAG</t>
  </si>
  <si>
    <t>Onza Paladio</t>
  </si>
  <si>
    <t>OPD</t>
  </si>
  <si>
    <t>XPD</t>
  </si>
  <si>
    <t>Onza de Platino</t>
  </si>
  <si>
    <t>OPL</t>
  </si>
  <si>
    <t>XPT</t>
  </si>
  <si>
    <t>Bolivares (Ven. Libre)</t>
  </si>
  <si>
    <t>BOLIVAR</t>
  </si>
  <si>
    <t>Afgani Afgano</t>
  </si>
  <si>
    <t>AFGANI</t>
  </si>
  <si>
    <t>AFN</t>
  </si>
  <si>
    <t>AFG</t>
  </si>
  <si>
    <t>Ariary Malgache</t>
  </si>
  <si>
    <t>ARIARY</t>
  </si>
  <si>
    <t>MGA</t>
  </si>
  <si>
    <t>MDG</t>
  </si>
  <si>
    <t>Balboa Panameña</t>
  </si>
  <si>
    <t>BALBOA</t>
  </si>
  <si>
    <t>PAB</t>
  </si>
  <si>
    <t>PAN</t>
  </si>
  <si>
    <t>Birr Etíope</t>
  </si>
  <si>
    <t>BIRR</t>
  </si>
  <si>
    <t>ETB</t>
  </si>
  <si>
    <t>ETH</t>
  </si>
  <si>
    <t>Cedi ghanés</t>
  </si>
  <si>
    <t>CEDI</t>
  </si>
  <si>
    <t>GHS</t>
  </si>
  <si>
    <t>GHA</t>
  </si>
  <si>
    <t>Chelín keniata</t>
  </si>
  <si>
    <t>CHELÍN</t>
  </si>
  <si>
    <t>KES</t>
  </si>
  <si>
    <t>KEN</t>
  </si>
  <si>
    <t>Chelín somalí</t>
  </si>
  <si>
    <t>SOS</t>
  </si>
  <si>
    <t>SOM</t>
  </si>
  <si>
    <t>Chelín tanzano</t>
  </si>
  <si>
    <t>TZS</t>
  </si>
  <si>
    <t>TZA</t>
  </si>
  <si>
    <t>Chelín ugandés</t>
  </si>
  <si>
    <t>UGX</t>
  </si>
  <si>
    <t>UGA</t>
  </si>
  <si>
    <t>Colón costarricense</t>
  </si>
  <si>
    <t>COLÓN</t>
  </si>
  <si>
    <t>CRC</t>
  </si>
  <si>
    <t>CRI</t>
  </si>
  <si>
    <t>Córdoba nicaragüence</t>
  </si>
  <si>
    <t>CÓRDOBA</t>
  </si>
  <si>
    <t>NIO</t>
  </si>
  <si>
    <t>NIC</t>
  </si>
  <si>
    <t>Dalasi gambiano</t>
  </si>
  <si>
    <t>DALASI</t>
  </si>
  <si>
    <t>GMD</t>
  </si>
  <si>
    <t>GMB</t>
  </si>
  <si>
    <t>Denar Macedonio</t>
  </si>
  <si>
    <t>DENAR</t>
  </si>
  <si>
    <t>MKD</t>
  </si>
  <si>
    <t>MHL</t>
  </si>
  <si>
    <t>Dinar algerino</t>
  </si>
  <si>
    <t>DINAR</t>
  </si>
  <si>
    <t>DZD</t>
  </si>
  <si>
    <t>ALG</t>
  </si>
  <si>
    <t>Dinar bahreiní</t>
  </si>
  <si>
    <t>BHD</t>
  </si>
  <si>
    <t>BHR</t>
  </si>
  <si>
    <t>Dinar iraquí</t>
  </si>
  <si>
    <t>IQD</t>
  </si>
  <si>
    <t>IRQ</t>
  </si>
  <si>
    <t>Dinar jordano</t>
  </si>
  <si>
    <t>JOD</t>
  </si>
  <si>
    <t>JOR</t>
  </si>
  <si>
    <t>Dinar kuwaití</t>
  </si>
  <si>
    <t>KWD</t>
  </si>
  <si>
    <t>KWT</t>
  </si>
  <si>
    <t>Dinar libio</t>
  </si>
  <si>
    <t>LYD</t>
  </si>
  <si>
    <t>LBY</t>
  </si>
  <si>
    <t>Dinar sudanés</t>
  </si>
  <si>
    <t>SDG</t>
  </si>
  <si>
    <t>SSD</t>
  </si>
  <si>
    <t>Dinar tunecino</t>
  </si>
  <si>
    <t>TND</t>
  </si>
  <si>
    <t>TUN</t>
  </si>
  <si>
    <t>Dirham de los Emiratos Árabes Unidos</t>
  </si>
  <si>
    <t>DIRHAM</t>
  </si>
  <si>
    <t>AED</t>
  </si>
  <si>
    <t>ARE</t>
  </si>
  <si>
    <t>Dirham marroquí</t>
  </si>
  <si>
    <t>MAD</t>
  </si>
  <si>
    <t>MAR</t>
  </si>
  <si>
    <t>Dobra de Santo Tomé y Príncipe</t>
  </si>
  <si>
    <t>DOBRA</t>
  </si>
  <si>
    <t>STD</t>
  </si>
  <si>
    <t>STP</t>
  </si>
  <si>
    <t>Dólar bahameño</t>
  </si>
  <si>
    <t>BSD</t>
  </si>
  <si>
    <t>BHS</t>
  </si>
  <si>
    <t>Dólar caimano (de Islas Caimán)</t>
  </si>
  <si>
    <t>KYD</t>
  </si>
  <si>
    <t>CYM</t>
  </si>
  <si>
    <t>Dólar de Barbados</t>
  </si>
  <si>
    <t>BBD</t>
  </si>
  <si>
    <t>BRB</t>
  </si>
  <si>
    <t>Dólar de Belice</t>
  </si>
  <si>
    <t>BZD</t>
  </si>
  <si>
    <t>BLZ</t>
  </si>
  <si>
    <t>Dólar de Bermuda</t>
  </si>
  <si>
    <t>BMD</t>
  </si>
  <si>
    <t>Dólar de Brunéi</t>
  </si>
  <si>
    <t>BND</t>
  </si>
  <si>
    <t>BRN</t>
  </si>
  <si>
    <t>Dólar de las Islas Salomón</t>
  </si>
  <si>
    <t>SBD</t>
  </si>
  <si>
    <t>SLB</t>
  </si>
  <si>
    <t>Dólar de Trinidad y Tobago</t>
  </si>
  <si>
    <t>TTD</t>
  </si>
  <si>
    <t>TTO</t>
  </si>
  <si>
    <t>Dólar del Caribe Oriental</t>
  </si>
  <si>
    <t>XCD</t>
  </si>
  <si>
    <t>OEC</t>
  </si>
  <si>
    <t>Dólar fiyiano</t>
  </si>
  <si>
    <t>FJD</t>
  </si>
  <si>
    <t>FJI</t>
  </si>
  <si>
    <t>Dólar guyanés</t>
  </si>
  <si>
    <t>GYD</t>
  </si>
  <si>
    <t>GUY</t>
  </si>
  <si>
    <t>Dólar jamaicano</t>
  </si>
  <si>
    <t>JMD</t>
  </si>
  <si>
    <t>JAM</t>
  </si>
  <si>
    <t>Dólar liberiano</t>
  </si>
  <si>
    <t>LRD</t>
  </si>
  <si>
    <t>LBR</t>
  </si>
  <si>
    <t>Dólar namibio</t>
  </si>
  <si>
    <t>NAD</t>
  </si>
  <si>
    <t>NAM</t>
  </si>
  <si>
    <t>Dólar neozelandés</t>
  </si>
  <si>
    <t>NZD</t>
  </si>
  <si>
    <t>NZL</t>
  </si>
  <si>
    <t>Dólar surinamés</t>
  </si>
  <si>
    <t>SRD</t>
  </si>
  <si>
    <t>SUR</t>
  </si>
  <si>
    <t>Dólar zimbabuense</t>
  </si>
  <si>
    <t>ZWL</t>
  </si>
  <si>
    <t>ZWE</t>
  </si>
  <si>
    <t>Dong vietnamita</t>
  </si>
  <si>
    <t>DONG</t>
  </si>
  <si>
    <t>VND</t>
  </si>
  <si>
    <t>VNM</t>
  </si>
  <si>
    <t>Dram armenio</t>
  </si>
  <si>
    <t>DRAM</t>
  </si>
  <si>
    <t>AMD</t>
  </si>
  <si>
    <t>ARM</t>
  </si>
  <si>
    <t>Escudo caboverdiano</t>
  </si>
  <si>
    <t>ESCUDO</t>
  </si>
  <si>
    <t>CVE</t>
  </si>
  <si>
    <t>CPV</t>
  </si>
  <si>
    <t>Florín antillano neerlandés</t>
  </si>
  <si>
    <t>ANG</t>
  </si>
  <si>
    <t>SXM</t>
  </si>
  <si>
    <t>Florín arubeño</t>
  </si>
  <si>
    <t>AWG</t>
  </si>
  <si>
    <t>ABW</t>
  </si>
  <si>
    <t>Forint húngaro</t>
  </si>
  <si>
    <t>FLORINT</t>
  </si>
  <si>
    <t>HUF</t>
  </si>
  <si>
    <t>HUM</t>
  </si>
  <si>
    <t>Franco burundés</t>
  </si>
  <si>
    <t>BIF</t>
  </si>
  <si>
    <t>BDI</t>
  </si>
  <si>
    <t>Franco CFA de África Central</t>
  </si>
  <si>
    <t>XAF</t>
  </si>
  <si>
    <t>CAF</t>
  </si>
  <si>
    <t>Franco CFA de África Occidental</t>
  </si>
  <si>
    <t>XOF</t>
  </si>
  <si>
    <t>OAF</t>
  </si>
  <si>
    <t>Franco CFP</t>
  </si>
  <si>
    <t>XPF</t>
  </si>
  <si>
    <t>CPF</t>
  </si>
  <si>
    <t>Franco comoriano (de Comoras)</t>
  </si>
  <si>
    <t>KMF</t>
  </si>
  <si>
    <t>COM</t>
  </si>
  <si>
    <t>Franco congoleño, o congolés</t>
  </si>
  <si>
    <t>CDF</t>
  </si>
  <si>
    <t>COG</t>
  </si>
  <si>
    <t>Franco de oro (Special settlement currency)</t>
  </si>
  <si>
    <t>XFO</t>
  </si>
  <si>
    <t>FAU</t>
  </si>
  <si>
    <t>Franco guineano</t>
  </si>
  <si>
    <t>GNF</t>
  </si>
  <si>
    <t>GIN</t>
  </si>
  <si>
    <t>Franco ruandés</t>
  </si>
  <si>
    <t>RWF</t>
  </si>
  <si>
    <t>RWA</t>
  </si>
  <si>
    <t>Franco yibutiano</t>
  </si>
  <si>
    <t>DJF</t>
  </si>
  <si>
    <t>DJI</t>
  </si>
  <si>
    <t>Gourde haitiano</t>
  </si>
  <si>
    <t>Gourde</t>
  </si>
  <si>
    <t>HTG</t>
  </si>
  <si>
    <t>HTI</t>
  </si>
  <si>
    <t>Grivna ucraniana</t>
  </si>
  <si>
    <t>Grivna</t>
  </si>
  <si>
    <t>UAH</t>
  </si>
  <si>
    <t>UKR</t>
  </si>
  <si>
    <t>Kina de Papúa Nueva Guinea</t>
  </si>
  <si>
    <t>KINA</t>
  </si>
  <si>
    <t>PGK</t>
  </si>
  <si>
    <t>PNG</t>
  </si>
  <si>
    <t>Kip lao</t>
  </si>
  <si>
    <t>KIP</t>
  </si>
  <si>
    <t>LAK</t>
  </si>
  <si>
    <t>LAO</t>
  </si>
  <si>
    <t>Koruna checa</t>
  </si>
  <si>
    <t>KORUNA</t>
  </si>
  <si>
    <t>CZK</t>
  </si>
  <si>
    <t>CZE</t>
  </si>
  <si>
    <t>Króna islandesa</t>
  </si>
  <si>
    <t>KRÓNA</t>
  </si>
  <si>
    <t>ISK</t>
  </si>
  <si>
    <t>ISL</t>
  </si>
  <si>
    <t>Kuna croata</t>
  </si>
  <si>
    <t>KUNA</t>
  </si>
  <si>
    <t>HRK</t>
  </si>
  <si>
    <t>HRV</t>
  </si>
  <si>
    <t>Kwacha malauí</t>
  </si>
  <si>
    <t>KWACHA</t>
  </si>
  <si>
    <t>MWK</t>
  </si>
  <si>
    <t>MWI</t>
  </si>
  <si>
    <t>Kwacha zambiano</t>
  </si>
  <si>
    <t>ZMK</t>
  </si>
  <si>
    <t>ZMB</t>
  </si>
  <si>
    <t>Kwanza angoleño</t>
  </si>
  <si>
    <t>KWANZA</t>
  </si>
  <si>
    <t>AOA</t>
  </si>
  <si>
    <t>AGO</t>
  </si>
  <si>
    <t>Kyat birmano</t>
  </si>
  <si>
    <t>KYAT</t>
  </si>
  <si>
    <t>MMK</t>
  </si>
  <si>
    <t>MMR</t>
  </si>
  <si>
    <t>Lari georgiano</t>
  </si>
  <si>
    <t>LARI</t>
  </si>
  <si>
    <t>GEL</t>
  </si>
  <si>
    <t>GEO</t>
  </si>
  <si>
    <t>Lat letón</t>
  </si>
  <si>
    <t>LAT</t>
  </si>
  <si>
    <t>LVL</t>
  </si>
  <si>
    <t>LVA</t>
  </si>
  <si>
    <t>Lek albanés</t>
  </si>
  <si>
    <t>LEK</t>
  </si>
  <si>
    <t>ALL</t>
  </si>
  <si>
    <t>ALB</t>
  </si>
  <si>
    <t>Lempira hondureño</t>
  </si>
  <si>
    <t>LEMPIRA</t>
  </si>
  <si>
    <t>HNL</t>
  </si>
  <si>
    <t>HND</t>
  </si>
  <si>
    <t>Leone de Sierra Leona</t>
  </si>
  <si>
    <t>LEONE</t>
  </si>
  <si>
    <t>SLL</t>
  </si>
  <si>
    <t>SLE</t>
  </si>
  <si>
    <t>Leu moldavo</t>
  </si>
  <si>
    <t>LEU</t>
  </si>
  <si>
    <t>MDL</t>
  </si>
  <si>
    <t>MDV</t>
  </si>
  <si>
    <t>Leu rumano</t>
  </si>
  <si>
    <t>RON</t>
  </si>
  <si>
    <t>ROU</t>
  </si>
  <si>
    <t>Lev búlgaro</t>
  </si>
  <si>
    <t>LEV</t>
  </si>
  <si>
    <t>BGN</t>
  </si>
  <si>
    <t>BGR</t>
  </si>
  <si>
    <t>Libra de Gibraltar</t>
  </si>
  <si>
    <t>GIP</t>
  </si>
  <si>
    <t>GIB</t>
  </si>
  <si>
    <t>Libra de Santa Helena</t>
  </si>
  <si>
    <t>SHP</t>
  </si>
  <si>
    <t>SHN</t>
  </si>
  <si>
    <t>Libra egipcia</t>
  </si>
  <si>
    <t>EGP</t>
  </si>
  <si>
    <t>EGY</t>
  </si>
  <si>
    <t>Libra libanesa</t>
  </si>
  <si>
    <t>LBP</t>
  </si>
  <si>
    <t>LBN</t>
  </si>
  <si>
    <t>Libra malvinense</t>
  </si>
  <si>
    <t>FKP</t>
  </si>
  <si>
    <t>FLK</t>
  </si>
  <si>
    <t>Libra siria</t>
  </si>
  <si>
    <t>SYP</t>
  </si>
  <si>
    <t>SYR</t>
  </si>
  <si>
    <t>Lilangeni suazi</t>
  </si>
  <si>
    <t>LILANGENI</t>
  </si>
  <si>
    <t>SZL</t>
  </si>
  <si>
    <t>SWZ</t>
  </si>
  <si>
    <t>Lira turca</t>
  </si>
  <si>
    <t>TRY</t>
  </si>
  <si>
    <t>TUR</t>
  </si>
  <si>
    <t>Litas lituano</t>
  </si>
  <si>
    <t>LITAS</t>
  </si>
  <si>
    <t>LTL</t>
  </si>
  <si>
    <t>LTU</t>
  </si>
  <si>
    <t>Loti lesotense</t>
  </si>
  <si>
    <t>LOTI</t>
  </si>
  <si>
    <t>LSL</t>
  </si>
  <si>
    <t>LSO</t>
  </si>
  <si>
    <t>Manat azerbaiyano</t>
  </si>
  <si>
    <t>MANAT</t>
  </si>
  <si>
    <t>AZM</t>
  </si>
  <si>
    <t>AZE</t>
  </si>
  <si>
    <t>Manat turcomano</t>
  </si>
  <si>
    <t>TMT</t>
  </si>
  <si>
    <t>TKM</t>
  </si>
  <si>
    <t>Marco convertible de Bosnia-Herzegovina</t>
  </si>
  <si>
    <t>BAM</t>
  </si>
  <si>
    <t>BIH</t>
  </si>
  <si>
    <t>Metical mozambiqueño</t>
  </si>
  <si>
    <t>METICAL</t>
  </si>
  <si>
    <t>MZN</t>
  </si>
  <si>
    <t>MOZ</t>
  </si>
  <si>
    <t>Naira nigeriana</t>
  </si>
  <si>
    <t>NAIRA</t>
  </si>
  <si>
    <t>NGN</t>
  </si>
  <si>
    <t>NGA</t>
  </si>
  <si>
    <t>Nakfa eritreo</t>
  </si>
  <si>
    <t>NAFKA</t>
  </si>
  <si>
    <t>ERN</t>
  </si>
  <si>
    <t>ERI</t>
  </si>
  <si>
    <t>Ngultrum de Bután</t>
  </si>
  <si>
    <t>Ngultrum</t>
  </si>
  <si>
    <t>BTN</t>
  </si>
  <si>
    <t>Nuevo shéquel israelí</t>
  </si>
  <si>
    <t>SHÉQUEL</t>
  </si>
  <si>
    <t>ILS</t>
  </si>
  <si>
    <t>ISR</t>
  </si>
  <si>
    <t>Ouguiya mauritana</t>
  </si>
  <si>
    <t>Ouguiya</t>
  </si>
  <si>
    <t>MRO</t>
  </si>
  <si>
    <t>MUS</t>
  </si>
  <si>
    <t>Pa'anga tongano</t>
  </si>
  <si>
    <t>Pa'anga</t>
  </si>
  <si>
    <t>TOP</t>
  </si>
  <si>
    <t>TON</t>
  </si>
  <si>
    <t>Pataca de Macao</t>
  </si>
  <si>
    <t>Pataca</t>
  </si>
  <si>
    <t>MOP</t>
  </si>
  <si>
    <t>MAC</t>
  </si>
  <si>
    <t>Peso cubano</t>
  </si>
  <si>
    <t>CUP</t>
  </si>
  <si>
    <t>CUB</t>
  </si>
  <si>
    <t>Peso cubano convertible</t>
  </si>
  <si>
    <t>CUC</t>
  </si>
  <si>
    <t>Peso dominicano</t>
  </si>
  <si>
    <t>DOP</t>
  </si>
  <si>
    <t>DOM</t>
  </si>
  <si>
    <t>Peso filipino</t>
  </si>
  <si>
    <t>PHP</t>
  </si>
  <si>
    <t>PHL</t>
  </si>
  <si>
    <t>Pula de Botsuana</t>
  </si>
  <si>
    <t>PULA</t>
  </si>
  <si>
    <t>BWP</t>
  </si>
  <si>
    <t>BWA</t>
  </si>
  <si>
    <t>Quetzal guatemalteco</t>
  </si>
  <si>
    <t>Quetzal</t>
  </si>
  <si>
    <t>GTQ</t>
  </si>
  <si>
    <t>GTM</t>
  </si>
  <si>
    <t>Rand sudafricano</t>
  </si>
  <si>
    <t>Rand</t>
  </si>
  <si>
    <t>ZAR</t>
  </si>
  <si>
    <t>ZAF</t>
  </si>
  <si>
    <t>Reservado para pruebas</t>
  </si>
  <si>
    <t>Reservado</t>
  </si>
  <si>
    <t>XTS</t>
  </si>
  <si>
    <t>XXX</t>
  </si>
  <si>
    <t>Rial iraní</t>
  </si>
  <si>
    <t>RIAL</t>
  </si>
  <si>
    <t>IRR</t>
  </si>
  <si>
    <t>IRN</t>
  </si>
  <si>
    <t>Rial omaní</t>
  </si>
  <si>
    <t>OMR</t>
  </si>
  <si>
    <t>OMN</t>
  </si>
  <si>
    <t>Rial qatarí</t>
  </si>
  <si>
    <t>QAR</t>
  </si>
  <si>
    <t>QAT</t>
  </si>
  <si>
    <t>Rial yemení (de Yemen)</t>
  </si>
  <si>
    <t>YER</t>
  </si>
  <si>
    <t>YEM</t>
  </si>
  <si>
    <t>Riel camboyano</t>
  </si>
  <si>
    <t>RIEL</t>
  </si>
  <si>
    <t>KHR</t>
  </si>
  <si>
    <t>Ringgit malayo</t>
  </si>
  <si>
    <t>Ringgit</t>
  </si>
  <si>
    <t>MYR</t>
  </si>
  <si>
    <t>Riyal saudí</t>
  </si>
  <si>
    <t>Riyal</t>
  </si>
  <si>
    <t>SAR</t>
  </si>
  <si>
    <t>Rublo bielorruso</t>
  </si>
  <si>
    <t>RUBLO</t>
  </si>
  <si>
    <t>BYR</t>
  </si>
  <si>
    <t>Rublo ruso</t>
  </si>
  <si>
    <t>RUB</t>
  </si>
  <si>
    <t>RUS</t>
  </si>
  <si>
    <t>Rufiyaa maldiva</t>
  </si>
  <si>
    <t>Rufiyaa</t>
  </si>
  <si>
    <t>MVR</t>
  </si>
  <si>
    <t>Rupia de Seychelles</t>
  </si>
  <si>
    <t>SCR</t>
  </si>
  <si>
    <t>SYC</t>
  </si>
  <si>
    <t>Rupia de Sri Lanka</t>
  </si>
  <si>
    <t>LKR</t>
  </si>
  <si>
    <t>Rupia mauricia</t>
  </si>
  <si>
    <t>MUR</t>
  </si>
  <si>
    <t>Rupia nepalesa</t>
  </si>
  <si>
    <t>NPR</t>
  </si>
  <si>
    <t>NPL</t>
  </si>
  <si>
    <t>Rupia pakistaní</t>
  </si>
  <si>
    <t>PKR</t>
  </si>
  <si>
    <t>PAK</t>
  </si>
  <si>
    <t>Rupiah indonesia</t>
  </si>
  <si>
    <t>RUPIAH</t>
  </si>
  <si>
    <t>IDR</t>
  </si>
  <si>
    <t>IDN</t>
  </si>
  <si>
    <t>Som kirguís (de Kirguistán)</t>
  </si>
  <si>
    <t>KGS</t>
  </si>
  <si>
    <t>KGZ</t>
  </si>
  <si>
    <t>Som uzbeko</t>
  </si>
  <si>
    <t>UZS</t>
  </si>
  <si>
    <t>UZB</t>
  </si>
  <si>
    <t>Somoni tayik (de Tayikistán)</t>
  </si>
  <si>
    <t>SOMONI</t>
  </si>
  <si>
    <t>TJS</t>
  </si>
  <si>
    <t>TJK</t>
  </si>
  <si>
    <t>Taka de Bangladesh</t>
  </si>
  <si>
    <t>TAKA</t>
  </si>
  <si>
    <t>BDT</t>
  </si>
  <si>
    <t>BGD</t>
  </si>
  <si>
    <t>Tala samoana</t>
  </si>
  <si>
    <t>TALA</t>
  </si>
  <si>
    <t>WST</t>
  </si>
  <si>
    <t>Tenge kazajo</t>
  </si>
  <si>
    <t>TENGE</t>
  </si>
  <si>
    <t>KZT</t>
  </si>
  <si>
    <t>Tughrik mongol</t>
  </si>
  <si>
    <t>Tughrik</t>
  </si>
  <si>
    <t>MNT</t>
  </si>
  <si>
    <t>MNG</t>
  </si>
  <si>
    <t>Vatu vanuatense</t>
  </si>
  <si>
    <t>VATU</t>
  </si>
  <si>
    <t>VUV</t>
  </si>
  <si>
    <t>VUT</t>
  </si>
  <si>
    <t>Won norcoreano</t>
  </si>
  <si>
    <t>KPW</t>
  </si>
  <si>
    <t>KOR</t>
  </si>
  <si>
    <t>zloty polaco</t>
  </si>
  <si>
    <t>ZLOTY</t>
  </si>
  <si>
    <t>PLN</t>
  </si>
  <si>
    <t>POL</t>
  </si>
  <si>
    <t>Moneda extranjera Posi cam</t>
  </si>
  <si>
    <t>us$</t>
  </si>
  <si>
    <t>$</t>
  </si>
  <si>
    <t>MAXIMA</t>
  </si>
  <si>
    <t>ENTIDADES FINANCIERAS DE VIVIENDA</t>
  </si>
  <si>
    <t xml:space="preserve"> Entidades Financieras de Vivienda</t>
  </si>
  <si>
    <t>01</t>
  </si>
  <si>
    <t>OPC</t>
  </si>
  <si>
    <t>111.01</t>
  </si>
  <si>
    <t>1</t>
  </si>
  <si>
    <t>2</t>
  </si>
  <si>
    <t>02</t>
  </si>
  <si>
    <t>03</t>
  </si>
  <si>
    <t>04</t>
  </si>
  <si>
    <t>05</t>
  </si>
  <si>
    <t>06</t>
  </si>
  <si>
    <t>07</t>
  </si>
  <si>
    <t>08</t>
  </si>
  <si>
    <t>BANCOS MÚLTIPLES</t>
  </si>
  <si>
    <t>BANCOS PYMES</t>
  </si>
  <si>
    <t>BANCOS MÚLTIPLES 1</t>
  </si>
  <si>
    <t>BANCOS MÚLTIPLES 2</t>
  </si>
  <si>
    <t xml:space="preserve"> Bancos Múltiples</t>
  </si>
  <si>
    <t>Entidades Especializadas en Microfinanzas</t>
  </si>
  <si>
    <t>INSTITUCIONES FINANCIERAS DE DESARROLLO</t>
  </si>
  <si>
    <t>CIDRE</t>
  </si>
  <si>
    <t>CRECER</t>
  </si>
  <si>
    <t>DIACONÍA</t>
  </si>
  <si>
    <t>FUBODE</t>
  </si>
  <si>
    <t>Instituciones Financieras de Desarrollo</t>
  </si>
  <si>
    <t>LA PRIMERA</t>
  </si>
  <si>
    <t>LA PROMOTORA</t>
  </si>
  <si>
    <t>pri_inter2</t>
  </si>
  <si>
    <r>
      <rPr>
        <vertAlign val="superscript"/>
        <sz val="10"/>
        <rFont val="Book Antiqua"/>
        <family val="1"/>
      </rPr>
      <t>1</t>
    </r>
    <r>
      <rPr>
        <sz val="10"/>
        <rFont val="Book Antiqua"/>
        <family val="1"/>
      </rPr>
      <t xml:space="preserve"> Promedios ponderados por el monto transado por entidad, no incluye operaciones con el BCB.</t>
    </r>
  </si>
  <si>
    <r>
      <rPr>
        <vertAlign val="superscript"/>
        <sz val="10"/>
        <rFont val="Book Antiqua"/>
        <family val="1"/>
      </rPr>
      <t>2</t>
    </r>
    <r>
      <rPr>
        <sz val="10"/>
        <rFont val="Book Antiqua"/>
        <family val="1"/>
      </rPr>
      <t xml:space="preserve"> Operaciones con clientes tomadores del precio fijado por la entidad, no tienen opción a negociación.</t>
    </r>
  </si>
  <si>
    <r>
      <rPr>
        <vertAlign val="superscript"/>
        <sz val="10"/>
        <rFont val="Book Antiqua"/>
        <family val="1"/>
      </rPr>
      <t>3</t>
    </r>
    <r>
      <rPr>
        <sz val="10"/>
        <rFont val="Book Antiqua"/>
        <family val="1"/>
      </rPr>
      <t xml:space="preserve"> Operaciones con clientes preferenciales, con capacidad de negociación con la entidad.</t>
    </r>
  </si>
  <si>
    <r>
      <rPr>
        <vertAlign val="superscript"/>
        <sz val="10"/>
        <rFont val="Book Antiqua"/>
        <family val="1"/>
      </rPr>
      <t xml:space="preserve">4 </t>
    </r>
    <r>
      <rPr>
        <sz val="10"/>
        <rFont val="Book Antiqua"/>
        <family val="1"/>
      </rPr>
      <t>Operaciones entre entidades financieras que intermedian recursos y son supervisadas por ASFI.</t>
    </r>
  </si>
  <si>
    <r>
      <rPr>
        <vertAlign val="superscript"/>
        <sz val="10"/>
        <rFont val="Book Antiqua"/>
        <family val="1"/>
      </rPr>
      <t>5</t>
    </r>
    <r>
      <rPr>
        <sz val="10"/>
        <rFont val="Book Antiqua"/>
        <family val="1"/>
      </rPr>
      <t xml:space="preserve"> Sin movimiento.</t>
    </r>
  </si>
  <si>
    <t>24</t>
  </si>
  <si>
    <t>61</t>
  </si>
  <si>
    <t>194</t>
  </si>
  <si>
    <t>289</t>
  </si>
  <si>
    <t>292</t>
  </si>
  <si>
    <t>299</t>
  </si>
  <si>
    <t>300</t>
  </si>
  <si>
    <t>301</t>
  </si>
  <si>
    <t>308</t>
  </si>
  <si>
    <t>311</t>
  </si>
  <si>
    <t>313</t>
  </si>
  <si>
    <t>211.01</t>
  </si>
  <si>
    <t>212.01</t>
  </si>
  <si>
    <t>0000000000003005</t>
  </si>
  <si>
    <t>0000000000003004</t>
  </si>
  <si>
    <t>0000000000003008</t>
  </si>
  <si>
    <t>343</t>
  </si>
  <si>
    <t>0000000000002009</t>
  </si>
  <si>
    <t/>
  </si>
  <si>
    <t>0000000000002038</t>
  </si>
  <si>
    <t>0000000000002025</t>
  </si>
  <si>
    <t>0000000000002024</t>
  </si>
  <si>
    <t>573</t>
  </si>
  <si>
    <t>pri_com</t>
  </si>
  <si>
    <t>pri_rec</t>
  </si>
  <si>
    <t>pri_pla</t>
  </si>
  <si>
    <t>pri_per</t>
  </si>
  <si>
    <t>pri_exc</t>
  </si>
  <si>
    <t>fec_orig</t>
  </si>
  <si>
    <t>648</t>
  </si>
  <si>
    <t>112.01</t>
  </si>
  <si>
    <t>231.03</t>
  </si>
  <si>
    <t>122.00</t>
  </si>
  <si>
    <t>000001122351</t>
  </si>
  <si>
    <t>39112481</t>
  </si>
  <si>
    <t>20193092099</t>
  </si>
  <si>
    <t>113.01</t>
  </si>
  <si>
    <t>122.01</t>
  </si>
  <si>
    <t>44084183</t>
  </si>
  <si>
    <t>235.07</t>
  </si>
  <si>
    <t>1028983603</t>
  </si>
  <si>
    <t>1861118113</t>
  </si>
  <si>
    <t>000000003003</t>
  </si>
  <si>
    <t>4726</t>
  </si>
  <si>
    <t>740</t>
  </si>
  <si>
    <t>714</t>
  </si>
  <si>
    <t>0000000000892353</t>
  </si>
  <si>
    <t>7080434</t>
  </si>
  <si>
    <t>1868012092</t>
  </si>
  <si>
    <t>235.08</t>
  </si>
  <si>
    <t>0000000000042350</t>
  </si>
  <si>
    <t>0000000000042571</t>
  </si>
  <si>
    <t>1870095380</t>
  </si>
  <si>
    <t>11301</t>
  </si>
  <si>
    <t>SAN MARTIN DE PORRES</t>
  </si>
  <si>
    <t>(expresado en dólares estadounidenses)</t>
  </si>
  <si>
    <t>10</t>
  </si>
  <si>
    <t>11</t>
  </si>
  <si>
    <t>12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</si>
  <si>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</si>
  <si>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</si>
  <si>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</si>
  <si>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</si>
  <si>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</si>
  <si>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</si>
  <si>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</si>
  <si>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</si>
  <si>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</si>
  <si>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</si>
  <si>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25</t>
  </si>
  <si>
    <t>26</t>
  </si>
  <si>
    <t>27</t>
  </si>
  <si>
    <t>28</t>
  </si>
  <si>
    <t>29</t>
  </si>
  <si>
    <t>3</t>
  </si>
  <si>
    <t>33</t>
  </si>
  <si>
    <t>34</t>
  </si>
  <si>
    <t>35</t>
  </si>
  <si>
    <t>36</t>
  </si>
  <si>
    <t>37</t>
  </si>
  <si>
    <t>38</t>
  </si>
  <si>
    <t>39</t>
  </si>
  <si>
    <t>4</t>
  </si>
  <si>
    <t>40</t>
  </si>
  <si>
    <t>41</t>
  </si>
  <si>
    <t>42</t>
  </si>
  <si>
    <t>43</t>
  </si>
  <si>
    <t>44</t>
  </si>
  <si>
    <t>46</t>
  </si>
  <si>
    <t>5</t>
  </si>
  <si>
    <t>7</t>
  </si>
  <si>
    <t>8</t>
  </si>
  <si>
    <t>9</t>
  </si>
  <si>
    <t>102</t>
  </si>
  <si>
    <t>105</t>
  </si>
  <si>
    <t>107</t>
  </si>
  <si>
    <t>109</t>
  </si>
  <si>
    <t>115</t>
  </si>
  <si>
    <t>117</t>
  </si>
  <si>
    <t>118</t>
  </si>
  <si>
    <t>122</t>
  </si>
  <si>
    <t>123</t>
  </si>
  <si>
    <t>125</t>
  </si>
  <si>
    <t>126</t>
  </si>
  <si>
    <t>128</t>
  </si>
  <si>
    <t>129</t>
  </si>
  <si>
    <t>130</t>
  </si>
  <si>
    <t>133</t>
  </si>
  <si>
    <t>138</t>
  </si>
  <si>
    <t>139</t>
  </si>
  <si>
    <t>140</t>
  </si>
  <si>
    <t>144</t>
  </si>
  <si>
    <t>152</t>
  </si>
  <si>
    <t>155</t>
  </si>
  <si>
    <t>156</t>
  </si>
  <si>
    <t>158</t>
  </si>
  <si>
    <t>159</t>
  </si>
  <si>
    <t>160</t>
  </si>
  <si>
    <t>161</t>
  </si>
  <si>
    <t>162</t>
  </si>
  <si>
    <t>163</t>
  </si>
  <si>
    <t>164</t>
  </si>
  <si>
    <t>165</t>
  </si>
  <si>
    <t>166</t>
  </si>
  <si>
    <t>167</t>
  </si>
  <si>
    <t>168</t>
  </si>
  <si>
    <t>171</t>
  </si>
  <si>
    <t>174</t>
  </si>
  <si>
    <t>176</t>
  </si>
  <si>
    <t>187</t>
  </si>
  <si>
    <t>191</t>
  </si>
  <si>
    <t>47</t>
  </si>
  <si>
    <t>49</t>
  </si>
  <si>
    <t>50</t>
  </si>
  <si>
    <t>52</t>
  </si>
  <si>
    <t>55</t>
  </si>
  <si>
    <t>56</t>
  </si>
  <si>
    <t>57</t>
  </si>
  <si>
    <t>58</t>
  </si>
  <si>
    <t>60</t>
  </si>
  <si>
    <t>62</t>
  </si>
  <si>
    <t>65</t>
  </si>
  <si>
    <t>66</t>
  </si>
  <si>
    <t>68</t>
  </si>
  <si>
    <t>71</t>
  </si>
  <si>
    <t>73</t>
  </si>
  <si>
    <t>74</t>
  </si>
  <si>
    <t>76</t>
  </si>
  <si>
    <t>77</t>
  </si>
  <si>
    <t>78</t>
  </si>
  <si>
    <t>79</t>
  </si>
  <si>
    <t>80</t>
  </si>
  <si>
    <t>81</t>
  </si>
  <si>
    <t>82</t>
  </si>
  <si>
    <t>83</t>
  </si>
  <si>
    <t>84</t>
  </si>
  <si>
    <t>85</t>
  </si>
  <si>
    <t>86</t>
  </si>
  <si>
    <t>99</t>
  </si>
  <si>
    <t>198</t>
  </si>
  <si>
    <t>199</t>
  </si>
  <si>
    <t>204</t>
  </si>
  <si>
    <t>211</t>
  </si>
  <si>
    <t>216</t>
  </si>
  <si>
    <t>217</t>
  </si>
  <si>
    <t>218</t>
  </si>
  <si>
    <t>219</t>
  </si>
  <si>
    <t>220</t>
  </si>
  <si>
    <t>221</t>
  </si>
  <si>
    <t>222</t>
  </si>
  <si>
    <t>225</t>
  </si>
  <si>
    <t>242</t>
  </si>
  <si>
    <t>248</t>
  </si>
  <si>
    <t>254</t>
  </si>
  <si>
    <t>255</t>
  </si>
  <si>
    <t>257</t>
  </si>
  <si>
    <t>263</t>
  </si>
  <si>
    <t>270</t>
  </si>
  <si>
    <t>275</t>
  </si>
  <si>
    <t>293</t>
  </si>
  <si>
    <t>294</t>
  </si>
  <si>
    <t>295</t>
  </si>
  <si>
    <t>296</t>
  </si>
  <si>
    <t>297</t>
  </si>
  <si>
    <t>302</t>
  </si>
  <si>
    <t>303</t>
  </si>
  <si>
    <t>310</t>
  </si>
  <si>
    <t>312</t>
  </si>
  <si>
    <t>314</t>
  </si>
  <si>
    <t>315</t>
  </si>
  <si>
    <t>316</t>
  </si>
  <si>
    <t>317</t>
  </si>
  <si>
    <t>320</t>
  </si>
  <si>
    <t>324</t>
  </si>
  <si>
    <t>325</t>
  </si>
  <si>
    <t>326</t>
  </si>
  <si>
    <t>327</t>
  </si>
  <si>
    <t>328</t>
  </si>
  <si>
    <t>329</t>
  </si>
  <si>
    <t>330</t>
  </si>
  <si>
    <t>331</t>
  </si>
  <si>
    <t>332</t>
  </si>
  <si>
    <t>334</t>
  </si>
  <si>
    <t>335</t>
  </si>
  <si>
    <t>336</t>
  </si>
  <si>
    <t>337</t>
  </si>
  <si>
    <t>339</t>
  </si>
  <si>
    <t>340</t>
  </si>
  <si>
    <t>341</t>
  </si>
  <si>
    <t>342</t>
  </si>
  <si>
    <t>344</t>
  </si>
  <si>
    <t>345</t>
  </si>
  <si>
    <t>346</t>
  </si>
  <si>
    <t>347</t>
  </si>
  <si>
    <t>348</t>
  </si>
  <si>
    <t>349</t>
  </si>
  <si>
    <t>350</t>
  </si>
  <si>
    <t>351</t>
  </si>
  <si>
    <t>352</t>
  </si>
  <si>
    <t>353</t>
  </si>
  <si>
    <t>354</t>
  </si>
  <si>
    <t>356</t>
  </si>
  <si>
    <t>357</t>
  </si>
  <si>
    <t>358</t>
  </si>
  <si>
    <t>359</t>
  </si>
  <si>
    <t>360</t>
  </si>
  <si>
    <t>361</t>
  </si>
  <si>
    <t>362</t>
  </si>
  <si>
    <t>363</t>
  </si>
  <si>
    <t>364</t>
  </si>
  <si>
    <t>365</t>
  </si>
  <si>
    <t>366</t>
  </si>
  <si>
    <t>367</t>
  </si>
  <si>
    <t>368</t>
  </si>
  <si>
    <t>369</t>
  </si>
  <si>
    <t>370</t>
  </si>
  <si>
    <t>371</t>
  </si>
  <si>
    <t>372</t>
  </si>
  <si>
    <t>373</t>
  </si>
  <si>
    <t>375</t>
  </si>
  <si>
    <t>376</t>
  </si>
  <si>
    <t>378</t>
  </si>
  <si>
    <t>379</t>
  </si>
  <si>
    <t>380</t>
  </si>
  <si>
    <t>382</t>
  </si>
  <si>
    <t>383</t>
  </si>
  <si>
    <t>384</t>
  </si>
  <si>
    <t>385</t>
  </si>
  <si>
    <t>386</t>
  </si>
  <si>
    <t>387</t>
  </si>
  <si>
    <t>388</t>
  </si>
  <si>
    <t>391</t>
  </si>
  <si>
    <t>392</t>
  </si>
  <si>
    <t>395</t>
  </si>
  <si>
    <t>396</t>
  </si>
  <si>
    <t>397</t>
  </si>
  <si>
    <t>403</t>
  </si>
  <si>
    <t>404</t>
  </si>
  <si>
    <t>405</t>
  </si>
  <si>
    <t>410</t>
  </si>
  <si>
    <t>412</t>
  </si>
  <si>
    <t>421</t>
  </si>
  <si>
    <t>0000000000002000</t>
  </si>
  <si>
    <t>0000000000002002</t>
  </si>
  <si>
    <t>0000000000002001</t>
  </si>
  <si>
    <t>0000000000002003</t>
  </si>
  <si>
    <t>0</t>
  </si>
  <si>
    <t>0000000000002005</t>
  </si>
  <si>
    <t>0000000000002006</t>
  </si>
  <si>
    <t>0000000000002004</t>
  </si>
  <si>
    <t>Tipos de cambio de compra y venta de Moneda Extranjera en el Sistema de Intermediación Financiera pactados con clientes</t>
  </si>
  <si>
    <t>439</t>
  </si>
  <si>
    <t>442</t>
  </si>
  <si>
    <t>444</t>
  </si>
  <si>
    <t>447</t>
  </si>
  <si>
    <t>455</t>
  </si>
  <si>
    <t>456</t>
  </si>
  <si>
    <t>465</t>
  </si>
  <si>
    <t>488</t>
  </si>
  <si>
    <t>504</t>
  </si>
  <si>
    <t>533</t>
  </si>
  <si>
    <t>560</t>
  </si>
  <si>
    <t>579</t>
  </si>
  <si>
    <t>589</t>
  </si>
  <si>
    <t>591</t>
  </si>
  <si>
    <t>593</t>
  </si>
  <si>
    <t>597</t>
  </si>
  <si>
    <t>598</t>
  </si>
  <si>
    <t>601</t>
  </si>
  <si>
    <t>621</t>
  </si>
  <si>
    <t>0000000000005000</t>
  </si>
  <si>
    <t>0000000000003006</t>
  </si>
  <si>
    <t>0000000000003003</t>
  </si>
  <si>
    <t>0000000000003001</t>
  </si>
  <si>
    <t>0000000000003002</t>
  </si>
  <si>
    <t>0000000000003007</t>
  </si>
  <si>
    <t>0000000000001006</t>
  </si>
  <si>
    <t>0000000000001008</t>
  </si>
  <si>
    <t>0000000000001002</t>
  </si>
  <si>
    <t>0000000000002012</t>
  </si>
  <si>
    <t>0000000000002008</t>
  </si>
  <si>
    <t>0000000000002011</t>
  </si>
  <si>
    <t>0000000000002015</t>
  </si>
  <si>
    <t>0000000000002017</t>
  </si>
  <si>
    <t>0000000000002022</t>
  </si>
  <si>
    <t>0000000000002026</t>
  </si>
  <si>
    <t>0000000000002019</t>
  </si>
  <si>
    <t>0000000000002013</t>
  </si>
  <si>
    <t>0000000000002030</t>
  </si>
  <si>
    <t>0000000000002010</t>
  </si>
  <si>
    <t>0000000000002014</t>
  </si>
  <si>
    <t>0000000000002018</t>
  </si>
  <si>
    <t>0000000000002021</t>
  </si>
  <si>
    <t>0000000000002023</t>
  </si>
  <si>
    <t>0000000000002027</t>
  </si>
  <si>
    <t>0000000000002028</t>
  </si>
  <si>
    <t>0000000000002007</t>
  </si>
  <si>
    <t>0000000000002020</t>
  </si>
  <si>
    <t>0000000000001010</t>
  </si>
  <si>
    <t>0000000000001020</t>
  </si>
  <si>
    <t>0000000000001009</t>
  </si>
  <si>
    <t>0000000000001016</t>
  </si>
  <si>
    <t>0000000000001018</t>
  </si>
  <si>
    <t>0000000000001026</t>
  </si>
  <si>
    <t>0000000000001027</t>
  </si>
  <si>
    <t>0000000000001028</t>
  </si>
  <si>
    <t>0000000000001029</t>
  </si>
  <si>
    <t>0000000000001017</t>
  </si>
  <si>
    <t>0000000000001011</t>
  </si>
  <si>
    <t>0000000000001012</t>
  </si>
  <si>
    <t>0000000000005001</t>
  </si>
  <si>
    <t>0000000000002016</t>
  </si>
  <si>
    <t>0000000000003009</t>
  </si>
  <si>
    <t xml:space="preserve">SAN ANTONIO </t>
  </si>
  <si>
    <t>Estandar</t>
  </si>
  <si>
    <t>Preferencial</t>
  </si>
  <si>
    <t>Entre Entidades Financieras</t>
  </si>
  <si>
    <t>Yacuiba</t>
  </si>
  <si>
    <t>MINIMO</t>
  </si>
  <si>
    <t>0000000000003010</t>
  </si>
  <si>
    <t xml:space="preserve">LOYOLA </t>
  </si>
  <si>
    <t>0000000000002037</t>
  </si>
  <si>
    <t>0000000000002035</t>
  </si>
  <si>
    <t>0000000000001030</t>
  </si>
  <si>
    <t>0000000000006002</t>
  </si>
  <si>
    <t>0000000000003011</t>
  </si>
  <si>
    <t>Columna1</t>
  </si>
  <si>
    <t>Columna2</t>
  </si>
  <si>
    <t>542.01</t>
  </si>
  <si>
    <t>0000000000002034</t>
  </si>
  <si>
    <t>0000000000001031</t>
  </si>
  <si>
    <t>0000000000001032</t>
  </si>
  <si>
    <t>115.01</t>
  </si>
  <si>
    <t>860</t>
  </si>
  <si>
    <t>861</t>
  </si>
  <si>
    <t>862</t>
  </si>
  <si>
    <t>863</t>
  </si>
  <si>
    <t>864</t>
  </si>
  <si>
    <t>865</t>
  </si>
  <si>
    <t>866</t>
  </si>
  <si>
    <t>867</t>
  </si>
  <si>
    <t>868</t>
  </si>
  <si>
    <t>870</t>
  </si>
  <si>
    <t>871</t>
  </si>
  <si>
    <t>872</t>
  </si>
  <si>
    <t>873</t>
  </si>
  <si>
    <t>874</t>
  </si>
  <si>
    <t>875</t>
  </si>
  <si>
    <t>876</t>
  </si>
  <si>
    <t>921</t>
  </si>
  <si>
    <t>911</t>
  </si>
  <si>
    <t>900</t>
  </si>
  <si>
    <t>901</t>
  </si>
  <si>
    <t>902</t>
  </si>
  <si>
    <t>903</t>
  </si>
  <si>
    <t>904</t>
  </si>
  <si>
    <t>905</t>
  </si>
  <si>
    <t>925</t>
  </si>
  <si>
    <t>928</t>
  </si>
  <si>
    <t>929</t>
  </si>
  <si>
    <t>930</t>
  </si>
  <si>
    <t>931</t>
  </si>
  <si>
    <t>933</t>
  </si>
  <si>
    <t>941</t>
  </si>
  <si>
    <t>942</t>
  </si>
  <si>
    <t>943</t>
  </si>
  <si>
    <t>944</t>
  </si>
  <si>
    <t>945</t>
  </si>
  <si>
    <t>913</t>
  </si>
  <si>
    <t>922</t>
  </si>
  <si>
    <t>906</t>
  </si>
  <si>
    <t>907</t>
  </si>
  <si>
    <t>920</t>
  </si>
  <si>
    <t>0000000000001033</t>
  </si>
  <si>
    <t>0000000000001035</t>
  </si>
  <si>
    <t>947</t>
  </si>
  <si>
    <t>949</t>
  </si>
  <si>
    <t>950</t>
  </si>
  <si>
    <t>952</t>
  </si>
  <si>
    <t>953</t>
  </si>
  <si>
    <t>954</t>
  </si>
  <si>
    <t>955</t>
  </si>
  <si>
    <t>960</t>
  </si>
  <si>
    <t>961</t>
  </si>
  <si>
    <t>962</t>
  </si>
  <si>
    <t>963</t>
  </si>
  <si>
    <t>964</t>
  </si>
  <si>
    <t>965</t>
  </si>
  <si>
    <t>966</t>
  </si>
  <si>
    <t>967</t>
  </si>
  <si>
    <t>968</t>
  </si>
  <si>
    <t>969</t>
  </si>
  <si>
    <t>970</t>
  </si>
  <si>
    <t>971</t>
  </si>
  <si>
    <t>972</t>
  </si>
  <si>
    <t>973</t>
  </si>
  <si>
    <t>974</t>
  </si>
  <si>
    <t>975</t>
  </si>
  <si>
    <t>976</t>
  </si>
  <si>
    <t>977</t>
  </si>
  <si>
    <t>978</t>
  </si>
  <si>
    <t>979</t>
  </si>
  <si>
    <t>980</t>
  </si>
  <si>
    <t>982</t>
  </si>
  <si>
    <t>987</t>
  </si>
  <si>
    <t>991</t>
  </si>
  <si>
    <t>992</t>
  </si>
  <si>
    <t>999</t>
  </si>
  <si>
    <t>0000000000002042</t>
  </si>
  <si>
    <t>0000000000002043</t>
  </si>
  <si>
    <t>sigla</t>
  </si>
  <si>
    <t>direccion</t>
  </si>
  <si>
    <t>telefono</t>
  </si>
  <si>
    <t>fax</t>
  </si>
  <si>
    <t>nickname</t>
  </si>
  <si>
    <t>status</t>
  </si>
  <si>
    <t>cod_tipo_ent</t>
  </si>
  <si>
    <t>cve_tasas</t>
  </si>
  <si>
    <t>per_coin</t>
  </si>
  <si>
    <t>per_tarjeta</t>
  </si>
  <si>
    <t>cod_envio</t>
  </si>
  <si>
    <t>CDR PERU</t>
  </si>
  <si>
    <t>CAL02</t>
  </si>
  <si>
    <t>N</t>
  </si>
  <si>
    <t>PYME PROGRESO FIC FPP-N1A-12</t>
  </si>
  <si>
    <t>FPP</t>
  </si>
  <si>
    <t>NO Def</t>
  </si>
  <si>
    <t>CERRADO</t>
  </si>
  <si>
    <t>FONDO</t>
  </si>
  <si>
    <t>SPA</t>
  </si>
  <si>
    <t>BANCO MINERO DE BOLIVIA</t>
  </si>
  <si>
    <t>N002</t>
  </si>
  <si>
    <t>DIRE</t>
  </si>
  <si>
    <t>tel1</t>
  </si>
  <si>
    <t>BANCO DE LA VIVIENDA</t>
  </si>
  <si>
    <t>N003</t>
  </si>
  <si>
    <t>BANCO BISA S.A.</t>
  </si>
  <si>
    <t>BIS</t>
  </si>
  <si>
    <t>Av. 16 de Julio # 1630</t>
  </si>
  <si>
    <t>353317</t>
  </si>
  <si>
    <t>BANCO FINSA</t>
  </si>
  <si>
    <t>BAF</t>
  </si>
  <si>
    <t>BANCO LATINOAMERICANO DE DESARROLLO S.A.</t>
  </si>
  <si>
    <t>BLADESA</t>
  </si>
  <si>
    <t>BANCO NACIONAL DE BOLIVIA S.A.</t>
  </si>
  <si>
    <t>BNB</t>
  </si>
  <si>
    <t>Avenida Camacho # 1312</t>
  </si>
  <si>
    <t>314856</t>
  </si>
  <si>
    <t>BANCO MERCANTIL S.A.</t>
  </si>
  <si>
    <t>BME</t>
  </si>
  <si>
    <t>C/Mercado Esq. Colon</t>
  </si>
  <si>
    <t>315131</t>
  </si>
  <si>
    <t>INTERBANCO</t>
  </si>
  <si>
    <t>BIR</t>
  </si>
  <si>
    <t>nd</t>
  </si>
  <si>
    <t>BANCO BOLIVIANO AMERICANO S.A.</t>
  </si>
  <si>
    <t>BBA</t>
  </si>
  <si>
    <t>Av. Camacho Esq. Loayza</t>
  </si>
  <si>
    <t>320088</t>
  </si>
  <si>
    <t>BHN MULTIBANCO S.A.</t>
  </si>
  <si>
    <t>BHN</t>
  </si>
  <si>
    <t>Avenida 16 de Julio # 1630</t>
  </si>
  <si>
    <t>350502</t>
  </si>
  <si>
    <t>BANCO DE CREDITO ORURO S.A.</t>
  </si>
  <si>
    <t>N013</t>
  </si>
  <si>
    <t>BANCO SANTA CRUZ S.A.</t>
  </si>
  <si>
    <t>BSC</t>
  </si>
  <si>
    <t>Avenida Camcho # 1448</t>
  </si>
  <si>
    <t>375792</t>
  </si>
  <si>
    <t>BANCO DE COCHABAMBA S.A.</t>
  </si>
  <si>
    <t>N015-BCO</t>
  </si>
  <si>
    <t>BANCO DE POTOSI S.A.</t>
  </si>
  <si>
    <t>N016</t>
  </si>
  <si>
    <t>XXXXX TAL VEZ BIG BENI</t>
  </si>
  <si>
    <t>XXXXX</t>
  </si>
  <si>
    <t>2222</t>
  </si>
  <si>
    <t>BANCO DE LA PAZ S.A.</t>
  </si>
  <si>
    <t>BLP</t>
  </si>
  <si>
    <t>Avenida 16 de Julio # 1473</t>
  </si>
  <si>
    <t>353289</t>
  </si>
  <si>
    <t>BANCO DEL PROGRESO S.A.</t>
  </si>
  <si>
    <t>N019-BPG</t>
  </si>
  <si>
    <t>BANCO UNION S.A.</t>
  </si>
  <si>
    <t>BUN</t>
  </si>
  <si>
    <t>Avenida Camacho # 1416</t>
  </si>
  <si>
    <t>315076</t>
  </si>
  <si>
    <t>BANCO DE LA NACION ARGENTINA</t>
  </si>
  <si>
    <t>BNA</t>
  </si>
  <si>
    <t>SADFSAFDSADF</t>
  </si>
  <si>
    <t>21342134</t>
  </si>
  <si>
    <t>123123</t>
  </si>
  <si>
    <t>BANCO DO BRASIL S.A.</t>
  </si>
  <si>
    <t>BDB</t>
  </si>
  <si>
    <t>Mercado</t>
  </si>
  <si>
    <t>CITIBANK N.A.</t>
  </si>
  <si>
    <t>BCT</t>
  </si>
  <si>
    <t>BANCO AMRO BANK</t>
  </si>
  <si>
    <t>Av. 16 de julio</t>
  </si>
  <si>
    <t>BANCO DEL ESTADO</t>
  </si>
  <si>
    <t>N026</t>
  </si>
  <si>
    <t>FINANCIERA DE DESARROLLO DE SANTA CRUZ S.A.M.</t>
  </si>
  <si>
    <t>FND</t>
  </si>
  <si>
    <t>Santa Cruz</t>
  </si>
  <si>
    <t>795747</t>
  </si>
  <si>
    <t>FEDERACION NACIONAL DE COOP. DE AHORRO Y CREDITO</t>
  </si>
  <si>
    <t>FENACRE</t>
  </si>
  <si>
    <t>CENTRAL DE A&amp;P PARA LA VIVIENDA</t>
  </si>
  <si>
    <t>N029</t>
  </si>
  <si>
    <t>FONDO GANADERO DEL BENI</t>
  </si>
  <si>
    <t>N030</t>
  </si>
  <si>
    <t>CAJA CENTRAL DE A&amp;P PARA LA VIVIENDA - CACEN</t>
  </si>
  <si>
    <t>CACEN</t>
  </si>
  <si>
    <t>COOPERATIVA SAN CARLO BOROMEO</t>
  </si>
  <si>
    <t>CCB</t>
  </si>
  <si>
    <t>BANCO DE CREDITO DE BOLIVIA S.A.</t>
  </si>
  <si>
    <t>BCR</t>
  </si>
  <si>
    <t>MERCADO esq. Col¢n</t>
  </si>
  <si>
    <t>BANCO GANADERO S.A.</t>
  </si>
  <si>
    <t>BGA</t>
  </si>
  <si>
    <t>La Paz</t>
  </si>
  <si>
    <t>314963</t>
  </si>
  <si>
    <t>BANCO INTERNACIONAL DE DESARROLLO S.A.</t>
  </si>
  <si>
    <t>BIN</t>
  </si>
  <si>
    <t>C/Potosi Edificio Tobia</t>
  </si>
  <si>
    <t>356892</t>
  </si>
  <si>
    <t>BANCO SOLIDARIO S.A.</t>
  </si>
  <si>
    <t>BSO</t>
  </si>
  <si>
    <t>FONDO DE DESARROLLO CAMPESINO</t>
  </si>
  <si>
    <t>N039</t>
  </si>
  <si>
    <t>COOPERATIVA JESUS NAZARENO</t>
  </si>
  <si>
    <t>CJN</t>
  </si>
  <si>
    <t>COOP.DEL SEGURO DE JUBILACION SAN JOSE OBRERO</t>
  </si>
  <si>
    <t>CSJ</t>
  </si>
  <si>
    <t>COOPERATIVA LA MERCED</t>
  </si>
  <si>
    <t>COOPERATIVA CATEDRAL</t>
  </si>
  <si>
    <t>CCA</t>
  </si>
  <si>
    <t>FONDO DEL PLAN BOLIVIANO AMERICANO</t>
  </si>
  <si>
    <t>N045-PBBA</t>
  </si>
  <si>
    <t>FONDO NACIONAL DE VIVIENDA SOCIAL</t>
  </si>
  <si>
    <t>N046</t>
  </si>
  <si>
    <t>COOPERATIVA SAN MARTIN DE PORRES</t>
  </si>
  <si>
    <t>CSM</t>
  </si>
  <si>
    <t>COOPERATIVA INCA HUASSI</t>
  </si>
  <si>
    <t>CIH</t>
  </si>
  <si>
    <t>COOPERATIVA EL CHOROLQUE</t>
  </si>
  <si>
    <t>N049</t>
  </si>
  <si>
    <t>FONDO NACIONAL DE DESARROLLO REGIONAL</t>
  </si>
  <si>
    <t>N050</t>
  </si>
  <si>
    <t>FFP LOS ANDES</t>
  </si>
  <si>
    <t>CLA</t>
  </si>
  <si>
    <t>BANCO SUR</t>
  </si>
  <si>
    <t>BSR</t>
  </si>
  <si>
    <t>FONDO FINANCIERO FASSIL</t>
  </si>
  <si>
    <t>FSL</t>
  </si>
  <si>
    <t>COOPERATIVA FATIMA</t>
  </si>
  <si>
    <t>CFA</t>
  </si>
  <si>
    <t>COOPERATIVA SAN ANTONIO</t>
  </si>
  <si>
    <t>CSA</t>
  </si>
  <si>
    <t>COOPERATIVA MONTERO (911)</t>
  </si>
  <si>
    <t>CMO</t>
  </si>
  <si>
    <t>COOPERATIVA FINANCIACOOP</t>
  </si>
  <si>
    <t>CFI</t>
  </si>
  <si>
    <t>COOPERATIVA EL CHURQUI</t>
  </si>
  <si>
    <t>CCQ</t>
  </si>
  <si>
    <t>COOPERATIVA QUILLACOLLO</t>
  </si>
  <si>
    <t>CQO</t>
  </si>
  <si>
    <t>COOPERATIVA PIO X</t>
  </si>
  <si>
    <t>CPX</t>
  </si>
  <si>
    <t>COOPERATIVA HOSPICIO</t>
  </si>
  <si>
    <t>CHS</t>
  </si>
  <si>
    <t>FINANCIERA ACCESO (LA PAZ)</t>
  </si>
  <si>
    <t>FAL</t>
  </si>
  <si>
    <t>COOP. SAN JOSE DE PUNATA</t>
  </si>
  <si>
    <t>CJP</t>
  </si>
  <si>
    <t>FINANCIERA ACCESO (SANTA CRUZ)</t>
  </si>
  <si>
    <t>N067</t>
  </si>
  <si>
    <t>GLOBAL LEASING</t>
  </si>
  <si>
    <t>GLE</t>
  </si>
  <si>
    <t>COOPERATIVA LOYOLA LTDA.</t>
  </si>
  <si>
    <t>CLY</t>
  </si>
  <si>
    <t>FONDO DE LA COMUNIDAD</t>
  </si>
  <si>
    <t>FCO</t>
  </si>
  <si>
    <t>FONDO FINANCIERO PRIVADO FIE S.A.</t>
  </si>
  <si>
    <t>General Gonzalez #</t>
  </si>
  <si>
    <t>MUTUAL DEL PUEBLO</t>
  </si>
  <si>
    <t>MDP</t>
  </si>
  <si>
    <t>MUTUAL LA PRIMERA</t>
  </si>
  <si>
    <t>ML1</t>
  </si>
  <si>
    <t>MUTUAL LA PAZ</t>
  </si>
  <si>
    <t>MLP</t>
  </si>
  <si>
    <t>MUTUAL GUAPAY</t>
  </si>
  <si>
    <t>MGY</t>
  </si>
  <si>
    <t>MUTUAL PROMOTORA</t>
  </si>
  <si>
    <t>MPR</t>
  </si>
  <si>
    <t>MUTUAL PROGRESO</t>
  </si>
  <si>
    <t>MPG</t>
  </si>
  <si>
    <t>MUTUAL TARIJA</t>
  </si>
  <si>
    <t>MTJ</t>
  </si>
  <si>
    <t>MUTUAL POTOSI</t>
  </si>
  <si>
    <t>MPT</t>
  </si>
  <si>
    <t>MUTUAL PLATA</t>
  </si>
  <si>
    <t>MPL</t>
  </si>
  <si>
    <t>MUTUAL PAITITI</t>
  </si>
  <si>
    <t>MPY</t>
  </si>
  <si>
    <t>MUTUAL MANUTATA</t>
  </si>
  <si>
    <t>MMT</t>
  </si>
  <si>
    <t>MUTUAL LA FRONTERA</t>
  </si>
  <si>
    <t>MLF</t>
  </si>
  <si>
    <t>MUTUAL PANDO</t>
  </si>
  <si>
    <t>MPD</t>
  </si>
  <si>
    <t>MODULO DE LIQUIDACION DIFERIDA MLD - BCB</t>
  </si>
  <si>
    <t>MLD-BCB</t>
  </si>
  <si>
    <t>Mercado y Esq. Ayacucho</t>
  </si>
  <si>
    <t>XXXX</t>
  </si>
  <si>
    <t>3333</t>
  </si>
  <si>
    <t>ALTRASER</t>
  </si>
  <si>
    <t>WARRANT CRUZ</t>
  </si>
  <si>
    <t>WARRANTCRUZ</t>
  </si>
  <si>
    <t>RAISA</t>
  </si>
  <si>
    <t>INSTITUCION 173</t>
  </si>
  <si>
    <t>N173</t>
  </si>
  <si>
    <t>COMPANIA INTERNACIONAL ALMACENERA S.A.</t>
  </si>
  <si>
    <t>CIALSA</t>
  </si>
  <si>
    <t>Alm.Generales de Dep¢sito (AGEDESA)</t>
  </si>
  <si>
    <t>AGEDESA</t>
  </si>
  <si>
    <t>WARRANT MERCANTIL S.A.</t>
  </si>
  <si>
    <t>WAMSA</t>
  </si>
  <si>
    <t>ALFA</t>
  </si>
  <si>
    <t>BISA LEASING S.A.</t>
  </si>
  <si>
    <t>BLS</t>
  </si>
  <si>
    <t>NAL. FINANCIERA BOLIVIANA S.A.M.</t>
  </si>
  <si>
    <t>NFB</t>
  </si>
  <si>
    <t>COOPERATIVA DE AHORRO Y CREDITO SAN LUIS LTDA</t>
  </si>
  <si>
    <t>CSL</t>
  </si>
  <si>
    <t>591-3-329197</t>
  </si>
  <si>
    <t>FONDO FINANCIERO ECO-FUTURO</t>
  </si>
  <si>
    <t>FEF</t>
  </si>
  <si>
    <t>no se</t>
  </si>
  <si>
    <t>FONDO FINANCIERO PRODEM</t>
  </si>
  <si>
    <t>FPR</t>
  </si>
  <si>
    <t>XxxxxXXXXxx</t>
  </si>
  <si>
    <t>xXXXXXX</t>
  </si>
  <si>
    <t>4444</t>
  </si>
  <si>
    <t>BMB</t>
  </si>
  <si>
    <t>TEL1</t>
  </si>
  <si>
    <t>FAX</t>
  </si>
  <si>
    <t>BANCO AGRIGOLA DE BOLIVIA</t>
  </si>
  <si>
    <t>BAB</t>
  </si>
  <si>
    <t>BANCO POPULAR DEL PERU -(DEBE SER 34)</t>
  </si>
  <si>
    <t>BPP</t>
  </si>
  <si>
    <t>DIRECCION</t>
  </si>
  <si>
    <t>BANCO INDUSTRIAL Y GANADERO DEL BENI</t>
  </si>
  <si>
    <t>BIG</t>
  </si>
  <si>
    <t>BFI (DEBE SER EL 5)</t>
  </si>
  <si>
    <t>BFI</t>
  </si>
  <si>
    <t>BANCO DE INVERSION BOLIVIANO (EL 6 o 17)</t>
  </si>
  <si>
    <t>BIB</t>
  </si>
  <si>
    <t>FONDO DE DESARROLLO DEL SISTEMA FINACIERO</t>
  </si>
  <si>
    <t>FONDESIF</t>
  </si>
  <si>
    <t>Mercado esq.</t>
  </si>
  <si>
    <t>374151</t>
  </si>
  <si>
    <t>FONDO DE DESARROLLO</t>
  </si>
  <si>
    <t>FONDECOP</t>
  </si>
  <si>
    <t>No Tiene</t>
  </si>
  <si>
    <t>999999</t>
  </si>
  <si>
    <t>9999</t>
  </si>
  <si>
    <t>INSTITUCION 909</t>
  </si>
  <si>
    <t>N909</t>
  </si>
  <si>
    <t>DIREC</t>
  </si>
  <si>
    <t>INSTITUCION 911</t>
  </si>
  <si>
    <t>N911</t>
  </si>
  <si>
    <t>INSTITUCION 912</t>
  </si>
  <si>
    <t>N912</t>
  </si>
  <si>
    <t>INSTITUCION 918</t>
  </si>
  <si>
    <t>N918</t>
  </si>
  <si>
    <t>BANCO CENTRAL DE BOLIVIA</t>
  </si>
  <si>
    <t>BCB</t>
  </si>
  <si>
    <t>ESQ MERCADO</t>
  </si>
  <si>
    <t>344151</t>
  </si>
  <si>
    <t>Avenida Camacho esq. Colon Nº 1312</t>
  </si>
  <si>
    <t>2313232</t>
  </si>
  <si>
    <t>Nacional</t>
  </si>
  <si>
    <t>V</t>
  </si>
  <si>
    <t>BCO</t>
  </si>
  <si>
    <t>S</t>
  </si>
  <si>
    <t>004</t>
  </si>
  <si>
    <t>IBBNB</t>
  </si>
  <si>
    <t>BHN MULTIBANCO S. A.</t>
  </si>
  <si>
    <t>BHN MULTIBANCO</t>
  </si>
  <si>
    <t>BANCO MERCANTIL SANTA CRUZ S.A.</t>
  </si>
  <si>
    <t>Calle Ayacucho esq. Mercado Nº 295</t>
  </si>
  <si>
    <t>Mercantil SC</t>
  </si>
  <si>
    <t>005</t>
  </si>
  <si>
    <t>IBBME</t>
  </si>
  <si>
    <t>Calle Ayacucho esq. Mercado s/n</t>
  </si>
  <si>
    <t>CENTRAL</t>
  </si>
  <si>
    <t>Calle Colon esq Mercado Nº 1308</t>
  </si>
  <si>
    <t>de Crédito</t>
  </si>
  <si>
    <t>007-024</t>
  </si>
  <si>
    <t>IBBCR</t>
  </si>
  <si>
    <t>BANCO BOLIVIANO AMERICANO S. A.</t>
  </si>
  <si>
    <t>Calle Junin Nº 22</t>
  </si>
  <si>
    <t>de la Nación Argentina</t>
  </si>
  <si>
    <t>055</t>
  </si>
  <si>
    <t>IBBNA</t>
  </si>
  <si>
    <t>Avenida 16 de Julio Nº 1642</t>
  </si>
  <si>
    <t>do Brasil</t>
  </si>
  <si>
    <t>IBBDB</t>
  </si>
  <si>
    <t>Avenida 16 de Julio Nº 1628</t>
  </si>
  <si>
    <t>IBBIS</t>
  </si>
  <si>
    <t>CITIBANK N. A.</t>
  </si>
  <si>
    <t>Avenida Ballivian Calle 15 Calacoto</t>
  </si>
  <si>
    <t>CITIBANK</t>
  </si>
  <si>
    <t>IBBCT</t>
  </si>
  <si>
    <t>Avenida Camacho Nº 1448</t>
  </si>
  <si>
    <t>SANTA CRUZ</t>
  </si>
  <si>
    <t>003</t>
  </si>
  <si>
    <t>BANCO DE LA PAZ S. A.</t>
  </si>
  <si>
    <t>LA PAZ</t>
  </si>
  <si>
    <t>ABN AMRO BANK</t>
  </si>
  <si>
    <t>ABN AMRO</t>
  </si>
  <si>
    <t>Avenida Camacho Nº 1416</t>
  </si>
  <si>
    <t>Unión</t>
  </si>
  <si>
    <t>IBBUN</t>
  </si>
  <si>
    <t>BANCO INTERNACIONAL DE DESARROLLO S. A.</t>
  </si>
  <si>
    <t>BIDESA</t>
  </si>
  <si>
    <t>x</t>
  </si>
  <si>
    <t>IBBIN</t>
  </si>
  <si>
    <t>BANCO ECONOMICO S.A.</t>
  </si>
  <si>
    <t>BEC</t>
  </si>
  <si>
    <t>Avenida Camacho Nº 1245</t>
  </si>
  <si>
    <t>Económico</t>
  </si>
  <si>
    <t>IBBEC</t>
  </si>
  <si>
    <t>Calle Nicolas Acosta Nº 289</t>
  </si>
  <si>
    <t>Solidario</t>
  </si>
  <si>
    <t>006</t>
  </si>
  <si>
    <t>IBBSO</t>
  </si>
  <si>
    <t>Avenida Camacho Nº 1336</t>
  </si>
  <si>
    <t>Ganadero</t>
  </si>
  <si>
    <t>IBBGA</t>
  </si>
  <si>
    <t>BANCO LATINOAMERICANO DE DESARROLLO</t>
  </si>
  <si>
    <t>BLD</t>
  </si>
  <si>
    <t>BDV</t>
  </si>
  <si>
    <t>DE LA VIVIENDA</t>
  </si>
  <si>
    <t>BANCO DE CREDITO ORURO</t>
  </si>
  <si>
    <t>CREDITO ORURO</t>
  </si>
  <si>
    <t>BANCO DE POTOSI</t>
  </si>
  <si>
    <t>BPO</t>
  </si>
  <si>
    <t>POTOSI</t>
  </si>
  <si>
    <t>BANCO DEL PROGRESO</t>
  </si>
  <si>
    <t>BDP</t>
  </si>
  <si>
    <t>BANCO AGRICOLA DE BOLIVIA</t>
  </si>
  <si>
    <t>AGRIOCOLA</t>
  </si>
  <si>
    <t>BANCO DE FINANCIAMIENTO INDUSTRIAL</t>
  </si>
  <si>
    <t>BAFINSA</t>
  </si>
  <si>
    <t>MINERO</t>
  </si>
  <si>
    <t>IBBSR</t>
  </si>
  <si>
    <t>BANCO DE COCHABAMBA</t>
  </si>
  <si>
    <t>CBB</t>
  </si>
  <si>
    <t>COCHABAMBA</t>
  </si>
  <si>
    <t>IBCBB</t>
  </si>
  <si>
    <t>BANCO SANTA CRUZ (EXTERIOR)</t>
  </si>
  <si>
    <t>BSCE</t>
  </si>
  <si>
    <t>BSC (EXT)</t>
  </si>
  <si>
    <t>BANCO BOLIVIANO AMERICANO (EXTERIOR)</t>
  </si>
  <si>
    <t>BBAE</t>
  </si>
  <si>
    <t>BBA (EXT)</t>
  </si>
  <si>
    <t>DESCONOCIDA</t>
  </si>
  <si>
    <t>Avenida Mariscal Santa Cruz Nº 1364</t>
  </si>
  <si>
    <t>PRIMERA</t>
  </si>
  <si>
    <t>MUT</t>
  </si>
  <si>
    <t>001</t>
  </si>
  <si>
    <t>Avenida 16 de Julio Nº 4603</t>
  </si>
  <si>
    <t>062</t>
  </si>
  <si>
    <t>Calle Potosi esq Jenaro Sanjinez (of. La Paz)</t>
  </si>
  <si>
    <t>GUAPAY</t>
  </si>
  <si>
    <t>MUTUAL LA PROMOTORA</t>
  </si>
  <si>
    <t>Calle España Nº 625</t>
  </si>
  <si>
    <t>PROMOTORA</t>
  </si>
  <si>
    <t>061</t>
  </si>
  <si>
    <t>MUTUAL EL PROGRESO</t>
  </si>
  <si>
    <t>Calle Cochabamba esq. Potosi Nº 252</t>
  </si>
  <si>
    <t>MUTUAL LA PLATA</t>
  </si>
  <si>
    <t>Calle España Nº 25</t>
  </si>
  <si>
    <t>LA PLATA</t>
  </si>
  <si>
    <t>052</t>
  </si>
  <si>
    <t>Plaza 6 de Agosto Nº 11</t>
  </si>
  <si>
    <t>TARIJA</t>
  </si>
  <si>
    <t>Calle Cochabamba Nº 523</t>
  </si>
  <si>
    <t>PAITITI</t>
  </si>
  <si>
    <t>LA FRONTER</t>
  </si>
  <si>
    <t>DEL PUEBLO</t>
  </si>
  <si>
    <t>Calle Fernandez Molina</t>
  </si>
  <si>
    <t>PANDO</t>
  </si>
  <si>
    <t>059</t>
  </si>
  <si>
    <t>MANUTATA</t>
  </si>
  <si>
    <t>CAJA CENTRAL DE AHORRO Y PRESTAMO</t>
  </si>
  <si>
    <t>CAC</t>
  </si>
  <si>
    <t>COOPERATIVA DE A&amp;C ABIERTA JESUS NAZARENO R.L.</t>
  </si>
  <si>
    <t>Calle La Paz Nº 270</t>
  </si>
  <si>
    <t>Jesús Nazareno</t>
  </si>
  <si>
    <t>COO</t>
  </si>
  <si>
    <t>ICCJN</t>
  </si>
  <si>
    <t>COOPERATIVA DE A&amp;C ABIERTA SAN MARTIN DE PORRES R.L.</t>
  </si>
  <si>
    <t>Avenida 26 de Febrero Nº 797</t>
  </si>
  <si>
    <t>San Martín</t>
  </si>
  <si>
    <t>ICCSM</t>
  </si>
  <si>
    <t>COOPERATIVA DE A&amp;C ABIERTA FATIMA R.L.</t>
  </si>
  <si>
    <t>Calle Obispom Peña Nº 63</t>
  </si>
  <si>
    <t>Fátima</t>
  </si>
  <si>
    <t>054</t>
  </si>
  <si>
    <t>ICCFA</t>
  </si>
  <si>
    <t>COOPERATIVA DE A&amp;C ABIERTA LA MERCED R.L.</t>
  </si>
  <si>
    <t>La Merced</t>
  </si>
  <si>
    <t>ICCME</t>
  </si>
  <si>
    <t>COOPERATIVA DE A&amp;C ABIERTA SAN PEDRO R.L.</t>
  </si>
  <si>
    <t>CSP</t>
  </si>
  <si>
    <t>Plaza Sucre Nº 1101</t>
  </si>
  <si>
    <t>San Pedro</t>
  </si>
  <si>
    <t>ICCSP</t>
  </si>
  <si>
    <t>COOPERATIVA DE A&amp;C ABIERTA LOYOLA R.L.</t>
  </si>
  <si>
    <t>Calle Antezana Nº 397</t>
  </si>
  <si>
    <t>Loyola</t>
  </si>
  <si>
    <t>ICCLY</t>
  </si>
  <si>
    <t>COOPERATIVA DE A&amp;C ABIERTA CATEDRAL DE TARIJA R.L.</t>
  </si>
  <si>
    <t>Calle España esq Heroinas Nº 625</t>
  </si>
  <si>
    <t>Catedral Tarija</t>
  </si>
  <si>
    <t>0981</t>
  </si>
  <si>
    <t>ICCCA</t>
  </si>
  <si>
    <t>COOPERATIVA SAN JOSE OBRERO</t>
  </si>
  <si>
    <t>San José Obrero</t>
  </si>
  <si>
    <t>HOSPICIO</t>
  </si>
  <si>
    <t>COOPERATIVA DE A&amp;C ABIERTA SAN ANTONIO R.L.</t>
  </si>
  <si>
    <t>Calle Tarata Nº 352</t>
  </si>
  <si>
    <t>San Antonio</t>
  </si>
  <si>
    <t>ICCSA</t>
  </si>
  <si>
    <t>COOPERATIVA DE A&amp;C ABIERTA PIO X LTDA.</t>
  </si>
  <si>
    <t>Avenida Manco Kapac Nº 924</t>
  </si>
  <si>
    <t>Pío X</t>
  </si>
  <si>
    <t>ICCPX</t>
  </si>
  <si>
    <t>COOPERATIVA DE A&amp;C ABIERTA INCA HUASI R.L.</t>
  </si>
  <si>
    <t>Incahuassi</t>
  </si>
  <si>
    <t>ICCIH</t>
  </si>
  <si>
    <t>COOPERATIVA MONTERO</t>
  </si>
  <si>
    <t>MONTERO</t>
  </si>
  <si>
    <t>0980</t>
  </si>
  <si>
    <t>FINANCIACOOP</t>
  </si>
  <si>
    <t>COOPERATIVA DE A&amp;C ABIERTA QUILLACOLLO R.L.</t>
  </si>
  <si>
    <t>CQC</t>
  </si>
  <si>
    <t>Calle Antezana esq Jordan Nº 397</t>
  </si>
  <si>
    <t>Quillacollo</t>
  </si>
  <si>
    <t>ICCQC</t>
  </si>
  <si>
    <t>COOPERATIVA DE A&amp;C ABIERTA SAN JOSE DE PUNATA R.L.</t>
  </si>
  <si>
    <t>Avenida Andres M Torrico Nº 144</t>
  </si>
  <si>
    <t>San José de Punata</t>
  </si>
  <si>
    <t>ICCJP</t>
  </si>
  <si>
    <t>COOPERATIVA CHURQUI</t>
  </si>
  <si>
    <t>CCH</t>
  </si>
  <si>
    <t>CHURQUI</t>
  </si>
  <si>
    <t>COOPERATIVA DE A&amp;C ABIERTA COMARAPA R.L.</t>
  </si>
  <si>
    <t>CCM</t>
  </si>
  <si>
    <t>Localidad de Comarapa</t>
  </si>
  <si>
    <t>03862015</t>
  </si>
  <si>
    <t>03862016</t>
  </si>
  <si>
    <t>Comarapa</t>
  </si>
  <si>
    <t>0974</t>
  </si>
  <si>
    <t>ICCCM</t>
  </si>
  <si>
    <t>COOPERATIVA JINUSU</t>
  </si>
  <si>
    <t>CJS</t>
  </si>
  <si>
    <t>JINUSU</t>
  </si>
  <si>
    <t>COOPERATIVA DE A&amp;C ABIERTA SAN ROQUE R.L.</t>
  </si>
  <si>
    <t>CSR</t>
  </si>
  <si>
    <t>San Roque</t>
  </si>
  <si>
    <t>0987</t>
  </si>
  <si>
    <t>ICCSR</t>
  </si>
  <si>
    <t>COOPERATIVA DE A&amp;C ABIERTA SAN MATEO LTDA.</t>
  </si>
  <si>
    <t>CST</t>
  </si>
  <si>
    <t>Calle Cochabamba esq Limpias Nº 100</t>
  </si>
  <si>
    <t>San Mateo</t>
  </si>
  <si>
    <t>0990</t>
  </si>
  <si>
    <t>ICCST</t>
  </si>
  <si>
    <t>COOPERATIVA SAN LUIS</t>
  </si>
  <si>
    <t>San Luis</t>
  </si>
  <si>
    <t>FEDERACION NACIONAL DE COOPERATIVAS DE AHORRO Y CRÉDITO</t>
  </si>
  <si>
    <t>FCC</t>
  </si>
  <si>
    <t>COOPERATIVA DE A&amp;C ABIERTA TRINIDAD R.L.</t>
  </si>
  <si>
    <t>CTR</t>
  </si>
  <si>
    <t>Trinidad</t>
  </si>
  <si>
    <t>0982</t>
  </si>
  <si>
    <t>ICCTR</t>
  </si>
  <si>
    <t>COOPERATIVA DE A&amp;C ABIERTA CATEDRAL POTOSI R.L.</t>
  </si>
  <si>
    <t>CCP</t>
  </si>
  <si>
    <t>Calle Bolivar Nº 54</t>
  </si>
  <si>
    <t>Catedral Potosí</t>
  </si>
  <si>
    <t>ICCCP</t>
  </si>
  <si>
    <t>COOPERATIVA SAN PEDRO DE AIQUILE</t>
  </si>
  <si>
    <t>CPA</t>
  </si>
  <si>
    <t>X</t>
  </si>
  <si>
    <t>San PEDRO DE AI</t>
  </si>
  <si>
    <t>COOPERATIVA DE A&amp;C ABIERTA MAGISTERIO RURAL R.L.</t>
  </si>
  <si>
    <t>CMR</t>
  </si>
  <si>
    <t>Avenida 26 de Febrero esq Landivar Nº 797</t>
  </si>
  <si>
    <t>Magisterio Rural</t>
  </si>
  <si>
    <t>0978</t>
  </si>
  <si>
    <t>ICCMR</t>
  </si>
  <si>
    <t>COOPERATIVA DE A&amp;C ABIERTA EL CHOROLQUE R.L.</t>
  </si>
  <si>
    <t>CCR</t>
  </si>
  <si>
    <t>Calle Cochabamba esq Potosi Nº 252</t>
  </si>
  <si>
    <t>xxx</t>
  </si>
  <si>
    <t>xx</t>
  </si>
  <si>
    <t>El Chorolque</t>
  </si>
  <si>
    <t>ICCCR</t>
  </si>
  <si>
    <t>COOPERATIVA DE A&amp;C ABIERTA MONSEÑOR FELIX GAINZA R.L.</t>
  </si>
  <si>
    <t>CMG</t>
  </si>
  <si>
    <t>Calle Independencia Nº 101</t>
  </si>
  <si>
    <t>M. F. Gainza</t>
  </si>
  <si>
    <t>0973</t>
  </si>
  <si>
    <t>ICCMG</t>
  </si>
  <si>
    <t>COOPERATIVA DE A&amp;C ABIERTA EDUCADORES GRAN CHACO R.L.</t>
  </si>
  <si>
    <t>CEC</t>
  </si>
  <si>
    <t>Plaza 6 de Agosto - Yacuiba Nº 11</t>
  </si>
  <si>
    <t>E.G. Chaco</t>
  </si>
  <si>
    <t>0975</t>
  </si>
  <si>
    <t>ICCEC</t>
  </si>
  <si>
    <t>COOPERATIVA DE A&amp;C ABIERTA SAN JOAQUIN R.L.</t>
  </si>
  <si>
    <t>CJO</t>
  </si>
  <si>
    <t>San Joaquín</t>
  </si>
  <si>
    <t>0977</t>
  </si>
  <si>
    <t>ICCJO</t>
  </si>
  <si>
    <t>COOPERATIVA TRAPETROL ORIENTE</t>
  </si>
  <si>
    <t>CTO</t>
  </si>
  <si>
    <t>TRAPETROL O.</t>
  </si>
  <si>
    <t>0976</t>
  </si>
  <si>
    <t>COOPERATIVA SAN BARTOLOME LTDA.</t>
  </si>
  <si>
    <t>CSB</t>
  </si>
  <si>
    <t>SAN BARTOLOME L</t>
  </si>
  <si>
    <t>FVI</t>
  </si>
  <si>
    <t>FDR</t>
  </si>
  <si>
    <t>FNDR</t>
  </si>
  <si>
    <t>FINANCIERA DE DESARROLLO SANTA CRUZ SAM.</t>
  </si>
  <si>
    <t>FINDESA</t>
  </si>
  <si>
    <t>FDC</t>
  </si>
  <si>
    <t>NACIONAL FINANCIERA BOLIVIANA SAM</t>
  </si>
  <si>
    <t>NAFIBO</t>
  </si>
  <si>
    <t>0946</t>
  </si>
  <si>
    <t>FONDO GANADERO DEL BENI Y PANDO</t>
  </si>
  <si>
    <t>FGB</t>
  </si>
  <si>
    <t>ASOCIACIÓN NACIONAL ECUMÉNICA</t>
  </si>
  <si>
    <t>ANED</t>
  </si>
  <si>
    <t>RURAL</t>
  </si>
  <si>
    <t>FINANCIERA ACCESO LA PAZ</t>
  </si>
  <si>
    <t>FAC</t>
  </si>
  <si>
    <t>ACCESO</t>
  </si>
  <si>
    <t>FFP</t>
  </si>
  <si>
    <t>FONDO FINANCIERO DE LA COMUNIDAD</t>
  </si>
  <si>
    <t>COMUNIDAD</t>
  </si>
  <si>
    <t>0983</t>
  </si>
  <si>
    <t>ECO-FUTURO FFP S.A.</t>
  </si>
  <si>
    <t>0984</t>
  </si>
  <si>
    <t>FONDO FINANCIERO PRODEM S.A.</t>
  </si>
  <si>
    <t>0985</t>
  </si>
  <si>
    <t>056-002</t>
  </si>
  <si>
    <t>BDE</t>
  </si>
  <si>
    <t>BANEST</t>
  </si>
  <si>
    <t>ALMACENES GENERALES DE DEPOSITO ALFA S.A</t>
  </si>
  <si>
    <t>ALF</t>
  </si>
  <si>
    <t>ALMACENES GENERALES DE DEPOSITO AGEDESA</t>
  </si>
  <si>
    <t>AGD</t>
  </si>
  <si>
    <t>COMPAÑIA INTERNACIONAL ALMACENERA S.A.</t>
  </si>
  <si>
    <t>ACI</t>
  </si>
  <si>
    <t>CIAL</t>
  </si>
  <si>
    <t>ALMACENES INTERNACIONALES S.A.</t>
  </si>
  <si>
    <t>AIS</t>
  </si>
  <si>
    <t>AISA</t>
  </si>
  <si>
    <t>IWAIS</t>
  </si>
  <si>
    <t>ALMACENES GENERALES DE DEPOSITO ALTRASER</t>
  </si>
  <si>
    <t>ALT</t>
  </si>
  <si>
    <t>IWALT</t>
  </si>
  <si>
    <t>WARRANT SANTA CRUZ S.A.</t>
  </si>
  <si>
    <t>AWS</t>
  </si>
  <si>
    <t>AWM</t>
  </si>
  <si>
    <t>IWAWM</t>
  </si>
  <si>
    <t>PLAN BOLIVIANO AMERICANO</t>
  </si>
  <si>
    <t>PBA</t>
  </si>
  <si>
    <t>Total Sistema Bancario</t>
  </si>
  <si>
    <t>TSB</t>
  </si>
  <si>
    <t>Total Sistema Mutual</t>
  </si>
  <si>
    <t>TSM</t>
  </si>
  <si>
    <t>26 de Enero</t>
  </si>
  <si>
    <t>C08</t>
  </si>
  <si>
    <t>CASAdeCAMBIO</t>
  </si>
  <si>
    <t>CCAMB</t>
  </si>
  <si>
    <t>LGL</t>
  </si>
  <si>
    <t>BISA LEASING</t>
  </si>
  <si>
    <t>LBI</t>
  </si>
  <si>
    <t>ILLBI</t>
  </si>
  <si>
    <t>VARIOS</t>
  </si>
  <si>
    <t>VAR</t>
  </si>
  <si>
    <t>IDEPRO DESARROLLO EMPRESARIAL</t>
  </si>
  <si>
    <t>IDEPRO</t>
  </si>
  <si>
    <t>Adriática Seguros y Reaseguros S.A.</t>
  </si>
  <si>
    <t>ADR-G</t>
  </si>
  <si>
    <t>Adriatica</t>
  </si>
  <si>
    <t>Alianza Compañía de Seguros y Reaseguros S.A. E.M.</t>
  </si>
  <si>
    <t>ALI-G</t>
  </si>
  <si>
    <t>Alianza Gral.</t>
  </si>
  <si>
    <t>Alianza Vida Seguros y Reaseguros S.A.</t>
  </si>
  <si>
    <t>ALI-P</t>
  </si>
  <si>
    <t>Alianza Vida</t>
  </si>
  <si>
    <t>Bisa Seguros y Reaseguros S.A.</t>
  </si>
  <si>
    <t>BIS-G</t>
  </si>
  <si>
    <t>Bisa</t>
  </si>
  <si>
    <t>Cía. de Seguros y Reaseguros Fortaleza S.A.</t>
  </si>
  <si>
    <t>CRU-G</t>
  </si>
  <si>
    <t>Fortaleza</t>
  </si>
  <si>
    <t>Dato no disponible o no asignado</t>
  </si>
  <si>
    <t>NA</t>
  </si>
  <si>
    <t>EMISO</t>
  </si>
  <si>
    <t>International Health Insurance Danmarck (Bolivia)</t>
  </si>
  <si>
    <t>IHD-P</t>
  </si>
  <si>
    <t>Danmark</t>
  </si>
  <si>
    <t>Tienda Amiga ER S.A</t>
  </si>
  <si>
    <t>TAE</t>
  </si>
  <si>
    <t>Tienda ER</t>
  </si>
  <si>
    <t>H</t>
  </si>
  <si>
    <t>ZURICH BOLIVIANA SEGUROS PERSONALES S.A.</t>
  </si>
  <si>
    <t>LBC-P</t>
  </si>
  <si>
    <t>Zurich</t>
  </si>
  <si>
    <t>La Vitalicia Seguros y Reaseguros de Vida S.A.</t>
  </si>
  <si>
    <t>LVI-P</t>
  </si>
  <si>
    <t>La vitalicia</t>
  </si>
  <si>
    <t>Nacional Vida Seguros de Personas S.A.</t>
  </si>
  <si>
    <t>NAL-P</t>
  </si>
  <si>
    <t>Seguros Illimani S.A.</t>
  </si>
  <si>
    <t>ILL-G</t>
  </si>
  <si>
    <t>Illimani</t>
  </si>
  <si>
    <t>Seguros Provida S.A.</t>
  </si>
  <si>
    <t>PRO-P</t>
  </si>
  <si>
    <t>Provida</t>
  </si>
  <si>
    <t>SEGUROS Y REASEGUROS GENERALES 24 DE SEPTIEMBRE S.</t>
  </si>
  <si>
    <t>24S-G</t>
  </si>
  <si>
    <t>24 de septiembre</t>
  </si>
  <si>
    <t>Capital Plus Fondo de Inversión Cerrado</t>
  </si>
  <si>
    <t>CPL</t>
  </si>
  <si>
    <t>00</t>
  </si>
  <si>
    <t>CERRADO *X*</t>
  </si>
  <si>
    <t>FIC Fortaleza Factoring Internacional FFI-E1-07</t>
  </si>
  <si>
    <t>FFI</t>
  </si>
  <si>
    <t>Gestión Activa FIC GAC-E1-07</t>
  </si>
  <si>
    <t>GAC</t>
  </si>
  <si>
    <t>Fortaleza PYME FIC FPY-N1-06</t>
  </si>
  <si>
    <t>FPY</t>
  </si>
  <si>
    <t>Propyme Unión FIC PUC-N1U-10</t>
  </si>
  <si>
    <t>PPU</t>
  </si>
  <si>
    <t>BANCO LOS ANDES PROCREDIT S.A.</t>
  </si>
  <si>
    <t>BLA</t>
  </si>
  <si>
    <t>Los Andes</t>
  </si>
  <si>
    <t>051</t>
  </si>
  <si>
    <t>Capital FIA Mediano Plazo</t>
  </si>
  <si>
    <t>BSK</t>
  </si>
  <si>
    <t>Av. 16 de Julio N°1628 Edf. Banco Bisa 2do pi</t>
  </si>
  <si>
    <t>ABIERTO</t>
  </si>
  <si>
    <t>SBI</t>
  </si>
  <si>
    <t>Premier FIA Corto Plazo</t>
  </si>
  <si>
    <t>BSP</t>
  </si>
  <si>
    <t>Bolivia</t>
  </si>
  <si>
    <t>CREDIFONDO LIQUIDEZ USD FIA A MP</t>
  </si>
  <si>
    <t>Colón esq. Mercado N°1308, 5to piso</t>
  </si>
  <si>
    <t>SCF</t>
  </si>
  <si>
    <t>Credifondo Renta Fija FIA</t>
  </si>
  <si>
    <t>CFO</t>
  </si>
  <si>
    <t>Efectivo FIA</t>
  </si>
  <si>
    <t>EFE</t>
  </si>
  <si>
    <t>SNA</t>
  </si>
  <si>
    <t>Fortaleza Liquidez FIA</t>
  </si>
  <si>
    <t>FOL</t>
  </si>
  <si>
    <t>SFO</t>
  </si>
  <si>
    <t>Fortaleza Porvenir FIA</t>
  </si>
  <si>
    <t>FOP</t>
  </si>
  <si>
    <t>Horizonte Fondo de Inversión</t>
  </si>
  <si>
    <t>HOR</t>
  </si>
  <si>
    <t>Av. Camacho Nº 1448 Piso 2</t>
  </si>
  <si>
    <t>SME</t>
  </si>
  <si>
    <t>Mercantil Fondo Mutuo Mediano Plazo</t>
  </si>
  <si>
    <t>MFM</t>
  </si>
  <si>
    <t>Oportuno Fondo de Inversión</t>
  </si>
  <si>
    <t>OFI</t>
  </si>
  <si>
    <t>Calle Loayza Nº 255 Edificio de Ugarte Ingeni</t>
  </si>
  <si>
    <t>Portafolio Fondo de Inversión</t>
  </si>
  <si>
    <t>PBC</t>
  </si>
  <si>
    <t>Prossimo FIA Mediano Plazo</t>
  </si>
  <si>
    <t>POS</t>
  </si>
  <si>
    <t>Fortaleza Produce Ganancia</t>
  </si>
  <si>
    <t>PRD</t>
  </si>
  <si>
    <t>Fondo de Inversión Mutuo Unión Mediano Plazo</t>
  </si>
  <si>
    <t>UNI</t>
  </si>
  <si>
    <t>SUN</t>
  </si>
  <si>
    <t>TOTAL BANCOS</t>
  </si>
  <si>
    <t>BTS</t>
  </si>
  <si>
    <t>TOTAL MUTUALES</t>
  </si>
  <si>
    <t>MTS</t>
  </si>
  <si>
    <t>TOTAL COOPERATIVAS</t>
  </si>
  <si>
    <t>CTS</t>
  </si>
  <si>
    <t>TOTAL FONDOS FINANCIEROS</t>
  </si>
  <si>
    <t>FTS</t>
  </si>
  <si>
    <t>TOTAL FFPs</t>
  </si>
  <si>
    <t>TOTAL OTRAS ENTIDADES</t>
  </si>
  <si>
    <t>OTO</t>
  </si>
  <si>
    <t>TOTAL OTRAS</t>
  </si>
  <si>
    <t>TOTAL SISTEMA FINANCIERO</t>
  </si>
  <si>
    <t>TSF</t>
  </si>
  <si>
    <t>TOTAL SISTEMA</t>
  </si>
  <si>
    <t>BANCO DE DESARROLLO PRODUCTIVO S.A.M.</t>
  </si>
  <si>
    <t>BDR</t>
  </si>
  <si>
    <t>Calle Reyes Ortiz No 73</t>
  </si>
  <si>
    <t>de Desarrollo Prod.</t>
  </si>
  <si>
    <t>BCO2</t>
  </si>
  <si>
    <t>I2BDP</t>
  </si>
  <si>
    <t>FORTALEZA LEASING</t>
  </si>
  <si>
    <t>LFO</t>
  </si>
  <si>
    <t>ILLFO</t>
  </si>
  <si>
    <t>COOPERATIVA DE A&amp;C ABIERTA MADRE Y MAESTRA R.L.</t>
  </si>
  <si>
    <t>CMM</t>
  </si>
  <si>
    <t>Tarija</t>
  </si>
  <si>
    <t>Madre y Maestra</t>
  </si>
  <si>
    <t>ICCMM</t>
  </si>
  <si>
    <t>CMM 01092009 antes otra entidad</t>
  </si>
  <si>
    <t>CMM001</t>
  </si>
  <si>
    <t>BANCO DE FOMENTO A INICIATIVAS ECONOMICAS S.A.</t>
  </si>
  <si>
    <t>BIE</t>
  </si>
  <si>
    <t>San pedroº 1312</t>
  </si>
  <si>
    <t>060</t>
  </si>
  <si>
    <t>IBBIE</t>
  </si>
  <si>
    <t>Fondo Dinero Unión Corto Plazo</t>
  </si>
  <si>
    <t>DUN</t>
  </si>
  <si>
    <t>Av. Camacho Nº 1416</t>
  </si>
  <si>
    <t>A Medida FIA Corto Plazo</t>
  </si>
  <si>
    <t>Av. Camacho N°1333</t>
  </si>
  <si>
    <t>Crecer Bolivianos Fondo Mutuo Mediano Plazo</t>
  </si>
  <si>
    <t>CRB</t>
  </si>
  <si>
    <t>Fondo Mutuo Fortaleza Interés +</t>
  </si>
  <si>
    <t>FOI</t>
  </si>
  <si>
    <t>Av. Arce Nº 2799</t>
  </si>
  <si>
    <t>CREDIFONDO LIQUIDEZ BS FIA MP</t>
  </si>
  <si>
    <t>CFB</t>
  </si>
  <si>
    <t>C. Colón esq. Mercado Nº 1308</t>
  </si>
  <si>
    <t>Fortaleza Inversión Internacional FIA Corto Plazo</t>
  </si>
  <si>
    <t>FII</t>
  </si>
  <si>
    <t>Av. Arce N° 2799</t>
  </si>
  <si>
    <t>Ultra FIA Mediano Plazo</t>
  </si>
  <si>
    <t>UFM</t>
  </si>
  <si>
    <t>Av. 16 de Julio N° 1628</t>
  </si>
  <si>
    <t>Renta Activa FIA Largo Plazo</t>
  </si>
  <si>
    <t>RAL</t>
  </si>
  <si>
    <t>No existe registro en la asfi</t>
  </si>
  <si>
    <t>Credifondo UFV - FIA a Mediano Plazo</t>
  </si>
  <si>
    <t>CFU</t>
  </si>
  <si>
    <t>Calle Colón Esq. Mercado N° 1308</t>
  </si>
  <si>
    <t>Fortaleza UFV Rendimiento Total FIA Mediano Plazo</t>
  </si>
  <si>
    <t>FFU</t>
  </si>
  <si>
    <t>Opción UFV FI Corto Plazo</t>
  </si>
  <si>
    <t>OPF</t>
  </si>
  <si>
    <t>Av. Camacho esq. Colón Nº 1312</t>
  </si>
  <si>
    <t>UFV Superior Fondo Mutuo Corto Plazo</t>
  </si>
  <si>
    <t>SUP</t>
  </si>
  <si>
    <t>Xtravalor FI Corto Plazo</t>
  </si>
  <si>
    <t>XTU</t>
  </si>
  <si>
    <t>Edif. Ugarte Ingeniería, P-10 Of. 100</t>
  </si>
  <si>
    <t>Renta Activa FIA Corto Plazo</t>
  </si>
  <si>
    <t>RAC</t>
  </si>
  <si>
    <t>Av. San Martin N° 100, esquina 2° Anillo, Edi</t>
  </si>
  <si>
    <t>SSC</t>
  </si>
  <si>
    <t>Microfinanzas - FIC MIC-N1A-08</t>
  </si>
  <si>
    <t>MICA</t>
  </si>
  <si>
    <t>Microfinanzas - FIC MIC-N1B-08</t>
  </si>
  <si>
    <t>MICB</t>
  </si>
  <si>
    <t>Microfinanzas - FIC MIC-N1C-08</t>
  </si>
  <si>
    <t>MICC</t>
  </si>
  <si>
    <t>Microfinanzas - FIC MIC-N1D-08</t>
  </si>
  <si>
    <t>MICD</t>
  </si>
  <si>
    <t>BBA Valores S.A.</t>
  </si>
  <si>
    <t>ABB</t>
  </si>
  <si>
    <t>AGENC</t>
  </si>
  <si>
    <t>Aserfin S.A.</t>
  </si>
  <si>
    <t>ASF</t>
  </si>
  <si>
    <t>Bolsa Bancruz S.A.</t>
  </si>
  <si>
    <t>BBC</t>
  </si>
  <si>
    <t>Banco Central de Bolivia</t>
  </si>
  <si>
    <t>Banco Cochabamba S.A.</t>
  </si>
  <si>
    <t>BCH</t>
  </si>
  <si>
    <t>Banco del Estado</t>
  </si>
  <si>
    <t>BES</t>
  </si>
  <si>
    <t>BHN Valores S.A.</t>
  </si>
  <si>
    <t>BHV</t>
  </si>
  <si>
    <t>BIBSA Valores S.A.</t>
  </si>
  <si>
    <t>BIV</t>
  </si>
  <si>
    <t>Banco Real S.A.</t>
  </si>
  <si>
    <t>BRE</t>
  </si>
  <si>
    <t>Citibank N.A.</t>
  </si>
  <si>
    <t>CIT</t>
  </si>
  <si>
    <t>Citicorp Securities S.A.</t>
  </si>
  <si>
    <t>Provivienda</t>
  </si>
  <si>
    <t>ERA</t>
  </si>
  <si>
    <t>AFP Futuro de Bolivia S.A.</t>
  </si>
  <si>
    <t>FTB</t>
  </si>
  <si>
    <t>Garantía Ltda.</t>
  </si>
  <si>
    <t>GAR</t>
  </si>
  <si>
    <t>INBURSA S.R.L.</t>
  </si>
  <si>
    <t>INB</t>
  </si>
  <si>
    <t>Consorcio BIA,CBA,MIB,NVA y PAN</t>
  </si>
  <si>
    <t>K01</t>
  </si>
  <si>
    <t>Mutual la Primera</t>
  </si>
  <si>
    <t>ML1*</t>
  </si>
  <si>
    <t>AFP Previsión BBVA S.A.</t>
  </si>
  <si>
    <t>PRE</t>
  </si>
  <si>
    <t>Probolsa S.A.</t>
  </si>
  <si>
    <t>PRO</t>
  </si>
  <si>
    <t>Roberto Zalaquett</t>
  </si>
  <si>
    <t>RZZ</t>
  </si>
  <si>
    <t>Agencia por averiguar</t>
  </si>
  <si>
    <t>INV</t>
  </si>
  <si>
    <t>Agencia no determinada</t>
  </si>
  <si>
    <t>CBC</t>
  </si>
  <si>
    <t>Banco do Brasil Securities LLC</t>
  </si>
  <si>
    <t>BBS</t>
  </si>
  <si>
    <t>K02</t>
  </si>
  <si>
    <t>Agencia o Emisor</t>
  </si>
  <si>
    <t>NAV</t>
  </si>
  <si>
    <t>Administradora de Tarjetas de Crédito</t>
  </si>
  <si>
    <t>ATC</t>
  </si>
  <si>
    <t>1450</t>
  </si>
  <si>
    <t>Renta Activa Internacional</t>
  </si>
  <si>
    <t>RAN</t>
  </si>
  <si>
    <t>BANCO DEL EXTERIOR</t>
  </si>
  <si>
    <t>OTROS TARJETAS</t>
  </si>
  <si>
    <t>CREDIFONDO</t>
  </si>
  <si>
    <t>CRFO</t>
  </si>
  <si>
    <t>TARJE</t>
  </si>
  <si>
    <t>057</t>
  </si>
  <si>
    <t>LA PAZ GOLF CLUB</t>
  </si>
  <si>
    <t>LPGC</t>
  </si>
  <si>
    <t>067</t>
  </si>
  <si>
    <t>CREDIFONDO BOLIVIANOS FIA CORTO PLAZO</t>
  </si>
  <si>
    <t>CFB*</t>
  </si>
  <si>
    <t>ADMINISTRADORA DE CAMARAS DE COMPENSACION Y LIQUIDACION S.A.</t>
  </si>
  <si>
    <t>ACCL1</t>
  </si>
  <si>
    <t>ACCL</t>
  </si>
  <si>
    <t>CAMAR</t>
  </si>
  <si>
    <t>1426</t>
  </si>
  <si>
    <t>ENTIDAD DE DEPOSITO DE VALORES DE BOLIVIA S.A.</t>
  </si>
  <si>
    <t>EDV</t>
  </si>
  <si>
    <t>ADMIN</t>
  </si>
  <si>
    <t>DEPOS</t>
  </si>
  <si>
    <t>1424</t>
  </si>
  <si>
    <t>OTRAS EMPRESAS PRIVADAS Y PERSONAS</t>
  </si>
  <si>
    <t>OTRAS</t>
  </si>
  <si>
    <t>0899</t>
  </si>
  <si>
    <t>GANADERO SOCIEDAD ADMINISTRADORA DE FONDOS DE INVERSIÓN S.A.</t>
  </si>
  <si>
    <t>GAI</t>
  </si>
  <si>
    <t>Renta Activa Bolivianos - FIA de Corto Plazo</t>
  </si>
  <si>
    <t>RBF</t>
  </si>
  <si>
    <t>SUPERIOR FONDO MUTUO LARGO PLAZO</t>
  </si>
  <si>
    <t>SFM</t>
  </si>
  <si>
    <t>PROPYME</t>
  </si>
  <si>
    <t>PUN</t>
  </si>
  <si>
    <t>Fondo de Microfinancieras FIC - MICROFIC MFC-N1U-1</t>
  </si>
  <si>
    <t>MFI</t>
  </si>
  <si>
    <t>RENTA ACTIVA EMERGENTE FIC RAE-N1U-12</t>
  </si>
  <si>
    <t>RAE</t>
  </si>
  <si>
    <t>Acelerador de Empresas FIC FAE-N1U-13</t>
  </si>
  <si>
    <t>FAE</t>
  </si>
  <si>
    <t>Credifondo + Rendimiento FIA a Mediano Plazo</t>
  </si>
  <si>
    <t>K12 FONDO DE INVERSION CERRADO KFC-E1U-13</t>
  </si>
  <si>
    <t>KFC</t>
  </si>
  <si>
    <t>SMV</t>
  </si>
  <si>
    <t>MSC PRODUCTIVO FIC MSP-N1U-14</t>
  </si>
  <si>
    <t>MSP</t>
  </si>
  <si>
    <t>Alianza Compañía de Seguros y Reaseguros S.A.</t>
  </si>
  <si>
    <t>SEGUR</t>
  </si>
  <si>
    <t>Seguros y Reaseguros Credinform International S.A.</t>
  </si>
  <si>
    <t>CRI-G</t>
  </si>
  <si>
    <t>Compañía de Seguros y Reaseguros Fortaleza S.A.</t>
  </si>
  <si>
    <t>FOR-G</t>
  </si>
  <si>
    <t>La Boliviana Ciacruz de Seguros y Reaseguros S.A.</t>
  </si>
  <si>
    <t>LBC-G</t>
  </si>
  <si>
    <t>COOPERATIVA DE A&amp;C ABIERTA ASUNCION R.L.</t>
  </si>
  <si>
    <t>CAS</t>
  </si>
  <si>
    <t>Asunción</t>
  </si>
  <si>
    <t>0989</t>
  </si>
  <si>
    <t>ICCAS</t>
  </si>
  <si>
    <t>FONDO FINANCIERO PRIVADO LOS ANDES</t>
  </si>
  <si>
    <t>FLA</t>
  </si>
  <si>
    <t>LOS ANDES</t>
  </si>
  <si>
    <t>0994</t>
  </si>
  <si>
    <t>Internacional FIC FCI-E1U-12</t>
  </si>
  <si>
    <t>INT</t>
  </si>
  <si>
    <t>MSC Estrategico FIC EFC-E1U-12</t>
  </si>
  <si>
    <t>MSC</t>
  </si>
  <si>
    <t>COOPERATIVA DE A&amp;C ABIERTA SAN CARLOS BORROMEO R.L.</t>
  </si>
  <si>
    <t>San Carlos Borromeo</t>
  </si>
  <si>
    <t>0992</t>
  </si>
  <si>
    <t>ICCSC</t>
  </si>
  <si>
    <t>PYME PROGRESO FIC FPP-N1B-12</t>
  </si>
  <si>
    <t>FPP2</t>
  </si>
  <si>
    <t>Sembrar Alimentario FIC SEM-N1U-12</t>
  </si>
  <si>
    <t>SEM</t>
  </si>
  <si>
    <t>SCM</t>
  </si>
  <si>
    <t>Agroperativo FIC AGP-N1U-12</t>
  </si>
  <si>
    <t>AGP</t>
  </si>
  <si>
    <t>BANCO FORTALEZA S.A.</t>
  </si>
  <si>
    <t>BFO</t>
  </si>
  <si>
    <t>ND</t>
  </si>
  <si>
    <t>IBBFO</t>
  </si>
  <si>
    <t>Latina Seguros Patrimoniales S.A.</t>
  </si>
  <si>
    <t>LAT-G</t>
  </si>
  <si>
    <t>Seguros y Reaseguros Generales 24 de Septiembre S.</t>
  </si>
  <si>
    <t>Adriática Seguros &amp; Reaseguros S.A.</t>
  </si>
  <si>
    <t>Compañía de Seguros y Reaseguros Cruceña S.A.</t>
  </si>
  <si>
    <t>BUPA Insurance Bolivia S.A.</t>
  </si>
  <si>
    <t>BUP-P</t>
  </si>
  <si>
    <t>Zurich Boliviana Seguros Personales S.A.</t>
  </si>
  <si>
    <t>ZUR-P</t>
  </si>
  <si>
    <t>Seguros Próvida S.A.</t>
  </si>
  <si>
    <t>FONDO DE DESARROLLO COMUNAL</t>
  </si>
  <si>
    <t>FONDECO</t>
  </si>
  <si>
    <t>PROGRAMAS PARA LA MUJER</t>
  </si>
  <si>
    <t>PRO MUJER</t>
  </si>
  <si>
    <t>CENTRO DE INVESTIGACIÓN Y DESARROLLO REGIONAL</t>
  </si>
  <si>
    <t>CRÉDITO CON EDUCACIÓN RURAL</t>
  </si>
  <si>
    <t>FONDO ROTATIVO DE INVERSIÓN Y FOMENTO</t>
  </si>
  <si>
    <t>FUNDACIÓN BOLIVIANA PARA EL DESARROLLO DE LA MUJER</t>
  </si>
  <si>
    <t>FUNBODEM</t>
  </si>
  <si>
    <t>FUNDACIÓN BOLIVIANA PARA EL DESARROLLO</t>
  </si>
  <si>
    <t>INCUBADORA DE MICROEMPRESAS PRODUCTIVAS</t>
  </si>
  <si>
    <t>FONCRESOL</t>
  </si>
  <si>
    <t>SARTAWI</t>
  </si>
  <si>
    <t>EMPRENDER</t>
  </si>
  <si>
    <t>FUNDACIÓN AGROCAPITAL</t>
  </si>
  <si>
    <t>AGROCAPITAL</t>
  </si>
  <si>
    <t>IMPRO</t>
  </si>
  <si>
    <t>Opción Fondo de Inversión Mediano Plazo</t>
  </si>
  <si>
    <t>OPU</t>
  </si>
  <si>
    <t>Sembrar Micro Capital FIC SMC-N1U-11</t>
  </si>
  <si>
    <t>SMC</t>
  </si>
  <si>
    <t>En Accion FIA Mediano Plazo</t>
  </si>
  <si>
    <t>EAF</t>
  </si>
  <si>
    <t>Impulsor FIC IFI-N1U-11 (sigla IMP)</t>
  </si>
  <si>
    <t>IFI</t>
  </si>
  <si>
    <t>FORTALEZA RENTA MIXTA INTERNACIONAL FIA MED. PLAZO</t>
  </si>
  <si>
    <t>FRM</t>
  </si>
  <si>
    <t>Proquinua Unión FIC PQU-N1U-11</t>
  </si>
  <si>
    <t>PQU</t>
  </si>
  <si>
    <t>Renta Activa PYME FIC de Capital Privado RAP-N1U-1</t>
  </si>
  <si>
    <t>RAP</t>
  </si>
  <si>
    <t>International Health Insurance Danmark (Bolivia) S</t>
  </si>
  <si>
    <t>CREDISEGURO S.A.</t>
  </si>
  <si>
    <t>CRS-P</t>
  </si>
  <si>
    <t>PYME II FIC FFY-N1U-14</t>
  </si>
  <si>
    <t>FFY</t>
  </si>
  <si>
    <t>Casa de Cambios Clover</t>
  </si>
  <si>
    <t>C50</t>
  </si>
  <si>
    <t>Maritza Margarita Lopez Marquez</t>
  </si>
  <si>
    <t>C43</t>
  </si>
  <si>
    <t>Casa de Cambios Samdy</t>
  </si>
  <si>
    <t>C68</t>
  </si>
  <si>
    <t>El Alto</t>
  </si>
  <si>
    <t>Vidsal Cambios SRL.</t>
  </si>
  <si>
    <t>C54</t>
  </si>
  <si>
    <t>MANUEL</t>
  </si>
  <si>
    <t>C33</t>
  </si>
  <si>
    <t>Villazón</t>
  </si>
  <si>
    <t>Multicambios -Lopez</t>
  </si>
  <si>
    <t>C46</t>
  </si>
  <si>
    <t>PATY</t>
  </si>
  <si>
    <t>C34</t>
  </si>
  <si>
    <t>Casa de Cambio Internacional Pando</t>
  </si>
  <si>
    <t>C60</t>
  </si>
  <si>
    <t>Cobija</t>
  </si>
  <si>
    <t>Casa de Cambio Cachito</t>
  </si>
  <si>
    <t>C59</t>
  </si>
  <si>
    <t>Casa de Cambios Olimpia S.R.L.</t>
  </si>
  <si>
    <t>C48</t>
  </si>
  <si>
    <t>Casa de Cambios Ayacucho</t>
  </si>
  <si>
    <t>C49</t>
  </si>
  <si>
    <t>Cochabamba</t>
  </si>
  <si>
    <t>Casa de Cambios Llanos</t>
  </si>
  <si>
    <t>C29</t>
  </si>
  <si>
    <t>Casa de Cambios Plus</t>
  </si>
  <si>
    <t>C56</t>
  </si>
  <si>
    <t>Casa de Cambio Tejerina</t>
  </si>
  <si>
    <t>C65</t>
  </si>
  <si>
    <t>Casa de Cambios El Porvenir</t>
  </si>
  <si>
    <t>C62</t>
  </si>
  <si>
    <t>Genesis</t>
  </si>
  <si>
    <t>C31</t>
  </si>
  <si>
    <t>Casa de Cambios M&amp;M S.R.L.</t>
  </si>
  <si>
    <t>C35</t>
  </si>
  <si>
    <t>Cambios y Remesas Maya S.R.L.</t>
  </si>
  <si>
    <t>C42</t>
  </si>
  <si>
    <t>Casa de Cambio Transfer Andina Alvarez S.R.L.</t>
  </si>
  <si>
    <t>C61</t>
  </si>
  <si>
    <t>Casa de Cambio J &amp; M</t>
  </si>
  <si>
    <t>C66</t>
  </si>
  <si>
    <t>Guayaramerín</t>
  </si>
  <si>
    <t>Casa de Cambio Paris</t>
  </si>
  <si>
    <t>C55</t>
  </si>
  <si>
    <t>Casa de Cambios Comevex Miraflores</t>
  </si>
  <si>
    <t>C44</t>
  </si>
  <si>
    <t>Casa de Cambios America SRL.</t>
  </si>
  <si>
    <t>C53</t>
  </si>
  <si>
    <t>La Paz - Av. Camacho Nro. 1233</t>
  </si>
  <si>
    <t>MARNEG</t>
  </si>
  <si>
    <t>C30</t>
  </si>
  <si>
    <t>Casa de Cambios Euro Americana</t>
  </si>
  <si>
    <t>C51</t>
  </si>
  <si>
    <t>Casa de Cambio Brasil S.R.L.</t>
  </si>
  <si>
    <t>C63</t>
  </si>
  <si>
    <t>Casa de Cambio Zeballos</t>
  </si>
  <si>
    <t>C57</t>
  </si>
  <si>
    <t>Santa Cruz de la Sierra</t>
  </si>
  <si>
    <t>Casa de Cambio Larico</t>
  </si>
  <si>
    <t>C47</t>
  </si>
  <si>
    <t>UNI-4</t>
  </si>
  <si>
    <t>C36</t>
  </si>
  <si>
    <t>Mia</t>
  </si>
  <si>
    <t>C12</t>
  </si>
  <si>
    <t>PERICO</t>
  </si>
  <si>
    <t>C32</t>
  </si>
  <si>
    <t>Alejandra</t>
  </si>
  <si>
    <t>C14</t>
  </si>
  <si>
    <t>Indira</t>
  </si>
  <si>
    <t>C13</t>
  </si>
  <si>
    <t>Casa de Cambio Santa Cruz</t>
  </si>
  <si>
    <t>C58</t>
  </si>
  <si>
    <t>SCZ-Bolívar, Shopping Bolívar Local 1 PB</t>
  </si>
  <si>
    <t>Casa de Cambio Libertad</t>
  </si>
  <si>
    <t>C45</t>
  </si>
  <si>
    <t>BANCO PRODEM S.A.</t>
  </si>
  <si>
    <t>BPR</t>
  </si>
  <si>
    <t>IBBPR</t>
  </si>
  <si>
    <t>BANCO PYME LOS ANDES PROCREDIT S.A.</t>
  </si>
  <si>
    <t>PLA</t>
  </si>
  <si>
    <t>PYME</t>
  </si>
  <si>
    <t>IBPLA</t>
  </si>
  <si>
    <t>BANCO PYME ECOFUTURO S.A.</t>
  </si>
  <si>
    <t>PEF</t>
  </si>
  <si>
    <t>Ecofuturo</t>
  </si>
  <si>
    <t>IBPEF</t>
  </si>
  <si>
    <t>Infinito S.R.L.</t>
  </si>
  <si>
    <t>C01</t>
  </si>
  <si>
    <t>Internacional Unitours Ltda.</t>
  </si>
  <si>
    <t>C02</t>
  </si>
  <si>
    <t>La Paz - Mercado,Edif.Ballivián Mezz.1 Of.15</t>
  </si>
  <si>
    <t>Sudamer Ltda.</t>
  </si>
  <si>
    <t>C03</t>
  </si>
  <si>
    <t>La Paz - Av. Camacho esq. Colón Nro. 1311</t>
  </si>
  <si>
    <t>Financiera Grufisur S.R.L.</t>
  </si>
  <si>
    <t>C04</t>
  </si>
  <si>
    <t>Cambio Alemán Transatlántico S.A.</t>
  </si>
  <si>
    <t>C05</t>
  </si>
  <si>
    <t>Exprintbol S.R.L.</t>
  </si>
  <si>
    <t>C06</t>
  </si>
  <si>
    <t>Edytransfer S.R.L.</t>
  </si>
  <si>
    <t>C07</t>
  </si>
  <si>
    <t>La Esperanza</t>
  </si>
  <si>
    <t>C09</t>
  </si>
  <si>
    <t>Marquimau</t>
  </si>
  <si>
    <t>C11</t>
  </si>
  <si>
    <t>Casa de Cambios Money Exchange International S.R.L.</t>
  </si>
  <si>
    <t>C16</t>
  </si>
  <si>
    <t>Casa de Cambios Su Oportunidad S.R.L.</t>
  </si>
  <si>
    <t>C17</t>
  </si>
  <si>
    <t>San Luís S.R.L.</t>
  </si>
  <si>
    <t>C18</t>
  </si>
  <si>
    <t>AMBAR LTDA.</t>
  </si>
  <si>
    <t>C19</t>
  </si>
  <si>
    <t>J &amp; M</t>
  </si>
  <si>
    <t>C20</t>
  </si>
  <si>
    <t>Cambios Sucha</t>
  </si>
  <si>
    <t>C21</t>
  </si>
  <si>
    <t>Cerro de Plata</t>
  </si>
  <si>
    <t>C22</t>
  </si>
  <si>
    <t>Dracma</t>
  </si>
  <si>
    <t>C23</t>
  </si>
  <si>
    <t>R &amp; M</t>
  </si>
  <si>
    <t>C24</t>
  </si>
  <si>
    <t>Casa de Cambios CHICHE CAMBIO S.R.L.</t>
  </si>
  <si>
    <t>C25</t>
  </si>
  <si>
    <t>Ayacucho</t>
  </si>
  <si>
    <t>C26</t>
  </si>
  <si>
    <t>LA PLATA S.R.L.</t>
  </si>
  <si>
    <t>C28</t>
  </si>
  <si>
    <t>Casa de Cambios Oasis</t>
  </si>
  <si>
    <t>C37</t>
  </si>
  <si>
    <t>Uyuni</t>
  </si>
  <si>
    <t>Carmar Uyuni</t>
  </si>
  <si>
    <t>C38</t>
  </si>
  <si>
    <t>Casa de Cambios Vieli</t>
  </si>
  <si>
    <t>C39</t>
  </si>
  <si>
    <t>Treasure</t>
  </si>
  <si>
    <t>C40</t>
  </si>
  <si>
    <t>Oruro</t>
  </si>
  <si>
    <t>Casa de Cambios Tio Choco</t>
  </si>
  <si>
    <t>C41</t>
  </si>
  <si>
    <t>Casa de Cambio Flor de Lis</t>
  </si>
  <si>
    <t>C52</t>
  </si>
  <si>
    <t>Casa de Cambio Burgos</t>
  </si>
  <si>
    <t>C64</t>
  </si>
  <si>
    <t>Casa de Cambios La Plata S.R.L.</t>
  </si>
  <si>
    <t>C67</t>
  </si>
  <si>
    <t>Casa de Cambio L&amp;F Ltda S.R.L.</t>
  </si>
  <si>
    <t>C70</t>
  </si>
  <si>
    <t>Casa de Cambio Virgen de Agua Chica</t>
  </si>
  <si>
    <t>C71</t>
  </si>
  <si>
    <t>Casa de Cambios Global</t>
  </si>
  <si>
    <t>C72</t>
  </si>
  <si>
    <t>Aerocambio</t>
  </si>
  <si>
    <t>C73</t>
  </si>
  <si>
    <t>Warnes</t>
  </si>
  <si>
    <t>Casa de Cambios Tromay</t>
  </si>
  <si>
    <t>C74</t>
  </si>
  <si>
    <t>Latin Travel Business Management S.R.L.</t>
  </si>
  <si>
    <t>C75</t>
  </si>
  <si>
    <t>Grupo Inversor Quiñones Divisa S.R.L</t>
  </si>
  <si>
    <t>C76</t>
  </si>
  <si>
    <t>C77</t>
  </si>
  <si>
    <t>Casa de Cambios NIC*MA</t>
  </si>
  <si>
    <t>C78</t>
  </si>
  <si>
    <t>Casa de Cambios Las Siete Llaves</t>
  </si>
  <si>
    <t>C79</t>
  </si>
  <si>
    <t>Casa de Cambios Exprintbol S.R.L.</t>
  </si>
  <si>
    <t>C80</t>
  </si>
  <si>
    <t>Casa de Cambios S.R.B.</t>
  </si>
  <si>
    <t>C81</t>
  </si>
  <si>
    <t>Casa de Cambios Sandanel</t>
  </si>
  <si>
    <t>C82</t>
  </si>
  <si>
    <t>Casa de Cambios BSF</t>
  </si>
  <si>
    <t>C83</t>
  </si>
  <si>
    <t>Casa de Cambio La Salvación</t>
  </si>
  <si>
    <t>C84</t>
  </si>
  <si>
    <t>Casa de Cambio Unicentro de Cambios</t>
  </si>
  <si>
    <t>C85</t>
  </si>
  <si>
    <t>Money Transfer Gambarte S.R.L.</t>
  </si>
  <si>
    <t>C86</t>
  </si>
  <si>
    <t>Casa de Cambios Amanda S.R.L.</t>
  </si>
  <si>
    <t>C87</t>
  </si>
  <si>
    <t>Casa de Cambios Bolicambio S.R.L.</t>
  </si>
  <si>
    <t>C88</t>
  </si>
  <si>
    <t>Casa de Cambio Cambios SUR.</t>
  </si>
  <si>
    <t>C89</t>
  </si>
  <si>
    <t>Casa de Cambios COSAFI Ltda.</t>
  </si>
  <si>
    <t>C91</t>
  </si>
  <si>
    <t>C92</t>
  </si>
  <si>
    <t>Casa de Cambios EDMUND TRANSFER S.R.L.</t>
  </si>
  <si>
    <t>C93</t>
  </si>
  <si>
    <t>Casa de Cambios Muruchi</t>
  </si>
  <si>
    <t>C94</t>
  </si>
  <si>
    <t>Casa de Cambio El Tajibo</t>
  </si>
  <si>
    <t>C99</t>
  </si>
  <si>
    <t>SCZ-Calle Libertad, 115 Esq. Junín</t>
  </si>
  <si>
    <t>Casa de Cambios Miguel</t>
  </si>
  <si>
    <t>C0A</t>
  </si>
  <si>
    <t>Casa de Cambio Arenales</t>
  </si>
  <si>
    <t>C0B</t>
  </si>
  <si>
    <t>Casa de Cambios Brissmel</t>
  </si>
  <si>
    <t>C0C</t>
  </si>
  <si>
    <t>Casa de Cambios M y M</t>
  </si>
  <si>
    <t>C0D</t>
  </si>
  <si>
    <t>Casa de Cambio La Roca</t>
  </si>
  <si>
    <t>C0E</t>
  </si>
  <si>
    <t>Casa de Cambios Roberto S.R.L.</t>
  </si>
  <si>
    <t>C0F</t>
  </si>
  <si>
    <t>Casa de Cambio Danny</t>
  </si>
  <si>
    <t>C0G</t>
  </si>
  <si>
    <t>Casa de Cambios Graelpa</t>
  </si>
  <si>
    <t>C0H</t>
  </si>
  <si>
    <t>Casa de Cambio Nataly</t>
  </si>
  <si>
    <t>C0I</t>
  </si>
  <si>
    <t>Casa de Cambios Kairos</t>
  </si>
  <si>
    <t>C0J</t>
  </si>
  <si>
    <t>Casa de Cambios Virgen de Livi Livi</t>
  </si>
  <si>
    <t>C0K</t>
  </si>
  <si>
    <t>Casa de Cambios Mercy</t>
  </si>
  <si>
    <t>C0L</t>
  </si>
  <si>
    <t>Casa de Cambios Virgen de Copacabana</t>
  </si>
  <si>
    <t>C0M</t>
  </si>
  <si>
    <t>Casa de Cambios o Globo</t>
  </si>
  <si>
    <t>C0N</t>
  </si>
  <si>
    <t>Casa de Cambios Victor</t>
  </si>
  <si>
    <t>C0O</t>
  </si>
  <si>
    <t>Casa de Cambios Center</t>
  </si>
  <si>
    <t>C0P</t>
  </si>
  <si>
    <t>Casa de Cambio Bonafide Boliviana de Cambios</t>
  </si>
  <si>
    <t>C0Q</t>
  </si>
  <si>
    <t>LPZ-Mcal.Santa Cruz 2150, Ed.Esperanza of.15</t>
  </si>
  <si>
    <t>Casa de Cambio Infinito</t>
  </si>
  <si>
    <t>C0R</t>
  </si>
  <si>
    <t>Casa de Cambios Gessy</t>
  </si>
  <si>
    <t>C0S</t>
  </si>
  <si>
    <t>Casa de Cambios Chiqui</t>
  </si>
  <si>
    <t>C0T</t>
  </si>
  <si>
    <t>Casa de Cambio Money Zone</t>
  </si>
  <si>
    <t>C0U</t>
  </si>
  <si>
    <t>Casa de Cambios Jireh</t>
  </si>
  <si>
    <t>C0V</t>
  </si>
  <si>
    <t>C0W</t>
  </si>
  <si>
    <t>Activo Union Bs FIA - Largo Plazo</t>
  </si>
  <si>
    <t>AUF</t>
  </si>
  <si>
    <t>Global Union $us FIA - Largo Plazo</t>
  </si>
  <si>
    <t>GUF</t>
  </si>
  <si>
    <t>FORTALEZA POTENCIA BOLIVIANOS FIA - LARGO PLAZO</t>
  </si>
  <si>
    <t>FPB</t>
  </si>
  <si>
    <t>BISA S.A. Agencia de Bolsa</t>
  </si>
  <si>
    <t>BIA</t>
  </si>
  <si>
    <t>Av. 20 de Octubre Nº2665</t>
  </si>
  <si>
    <t>BISA S.A. Agencia de Bols</t>
  </si>
  <si>
    <t>BNB VALORES S.A. AGENCIA DE BOLSA</t>
  </si>
  <si>
    <t>NVA</t>
  </si>
  <si>
    <t>Av. Camacho 1312 esq. Colón</t>
  </si>
  <si>
    <t>BNB Valores</t>
  </si>
  <si>
    <t>COMPAÑIA AMERICANA DE INVERSIONES S.A. CAISA AGENCIA DE BOLS</t>
  </si>
  <si>
    <t>CAI</t>
  </si>
  <si>
    <t>Calle Campero Nº 9 esquina Avenida 16 de Juli</t>
  </si>
  <si>
    <t>CAISA - Agencia de Bolsa</t>
  </si>
  <si>
    <t>Credibolsa S.A. Agencia de Bolsa</t>
  </si>
  <si>
    <t>CBA</t>
  </si>
  <si>
    <t>Calle Heriberto Gutierrez N° 2323</t>
  </si>
  <si>
    <t>Credibolsa S.A. Agencia d</t>
  </si>
  <si>
    <t>MERCANTIL SANTA CRUZ AGENCIA DE BOLSA S.A.</t>
  </si>
  <si>
    <t>MIB</t>
  </si>
  <si>
    <t>Av. Camacho N°1448</t>
  </si>
  <si>
    <t>Mercantil Santa Cruz Agen</t>
  </si>
  <si>
    <t>Panamerican Securities S.A. Agencia de Bolsa</t>
  </si>
  <si>
    <t>Calle 15 esq. Sánchez Bustamante</t>
  </si>
  <si>
    <t>Panamerican Securities</t>
  </si>
  <si>
    <t>Santa Cruz Securities S.A. Agencia de Bolsa</t>
  </si>
  <si>
    <t>SZS</t>
  </si>
  <si>
    <t>Av. San Martín N° 1</t>
  </si>
  <si>
    <t>Santa Cruz Securities</t>
  </si>
  <si>
    <t>Sudaval Agencia de Bolsa S.A.</t>
  </si>
  <si>
    <t>SUD</t>
  </si>
  <si>
    <t>Av. 6 de Agosto esq. Campos N°2700</t>
  </si>
  <si>
    <t>Sudaval S.A.</t>
  </si>
  <si>
    <t>VALORES UNION S.A. Agencia de Bolsa</t>
  </si>
  <si>
    <t>VUN</t>
  </si>
  <si>
    <t>Edificio de Ugarte Ingeniería</t>
  </si>
  <si>
    <t>Valores Union S.A.</t>
  </si>
  <si>
    <t>Alianza Cía. de Seguros y Reaseguros S.A. E.M.A.</t>
  </si>
  <si>
    <t>Av. 20 de Octubre N° 2680 esq. Campos</t>
  </si>
  <si>
    <t>Alianza de Seguros S.A.</t>
  </si>
  <si>
    <t>ALI</t>
  </si>
  <si>
    <t>Av. Viedma N° 19 esq. Melchor Pinto</t>
  </si>
  <si>
    <t>Almacenes Internacionales S.A. (RAISA)</t>
  </si>
  <si>
    <t>RAI</t>
  </si>
  <si>
    <t>Calle Fortin Corrales Nº 176 esq. Cañada Stro</t>
  </si>
  <si>
    <t>Raisa</t>
  </si>
  <si>
    <t>AMETEX S.A.</t>
  </si>
  <si>
    <t>AMX</t>
  </si>
  <si>
    <t>Av. Yanacachi Nº 1489</t>
  </si>
  <si>
    <t>MUTUAL LA  PLATA</t>
  </si>
  <si>
    <t>Calle España Nº 31</t>
  </si>
  <si>
    <t>Mutual La Plata</t>
  </si>
  <si>
    <t>Banco BISA S.A.</t>
  </si>
  <si>
    <t>Av. 16 de Julio N°1628</t>
  </si>
  <si>
    <t>Banco de Crédito de Bolivia S.A.</t>
  </si>
  <si>
    <t>BTB</t>
  </si>
  <si>
    <t>Colón Esq. Mercado 1308</t>
  </si>
  <si>
    <t>Banco de Crédito</t>
  </si>
  <si>
    <t>Banco de Desarrollo Productivo S.A.M. (BDP S.A.M)</t>
  </si>
  <si>
    <t>Calle Reyes Ortiz N°73 Edificio Torres Gundla</t>
  </si>
  <si>
    <t>BDP S.A.M.</t>
  </si>
  <si>
    <t>Banco Do Brasil S.A. Sucursal Bolivia</t>
  </si>
  <si>
    <t>Av. 16 de Julio N° 1642</t>
  </si>
  <si>
    <t>Banco Do Brasil</t>
  </si>
  <si>
    <t>Banco Económico S.A.</t>
  </si>
  <si>
    <t>Ayacucho N°166</t>
  </si>
  <si>
    <t>BANECO</t>
  </si>
  <si>
    <t>Banco Ganadero S.A.</t>
  </si>
  <si>
    <t>Calle Bolivar N°99</t>
  </si>
  <si>
    <t>BANGASA</t>
  </si>
  <si>
    <t>Banco PyME Los Andes ProCredit S.A.</t>
  </si>
  <si>
    <t>Av. 16 de Julio N°1486 "A" - El Prado</t>
  </si>
  <si>
    <t>Banco Los Andes</t>
  </si>
  <si>
    <t>Banco Mercantil Santa Cruz S.A.</t>
  </si>
  <si>
    <t>Calle Mercado, esq. Ayacucho N°295</t>
  </si>
  <si>
    <t>Banco Mercantil Santa Cru</t>
  </si>
  <si>
    <t>Banco Nacional de Bolivia S.A.</t>
  </si>
  <si>
    <t>Calle España N° 90</t>
  </si>
  <si>
    <t>Banco Solidario S.A.</t>
  </si>
  <si>
    <t>Calle Nicolás Acosta N°289</t>
  </si>
  <si>
    <t>Banco Sol</t>
  </si>
  <si>
    <t>Banco Unión S.A.</t>
  </si>
  <si>
    <t>Libertad 156</t>
  </si>
  <si>
    <t>Banco Unión</t>
  </si>
  <si>
    <t>BISA Leasing S.A.</t>
  </si>
  <si>
    <t>BIL</t>
  </si>
  <si>
    <t>Av. 20 de Octubre esq. Campos N°2665</t>
  </si>
  <si>
    <t>Bisa Leasing S.A.</t>
  </si>
  <si>
    <t>BISA Seguros y Reaseguros S.A.</t>
  </si>
  <si>
    <t>BSG</t>
  </si>
  <si>
    <t>Av. 16 de Julio N°1479</t>
  </si>
  <si>
    <t>Bisa Seguros y Reaseguros</t>
  </si>
  <si>
    <t>Bodegas y Viñedos de La Concepción S.A.</t>
  </si>
  <si>
    <t>BVC</t>
  </si>
  <si>
    <t>Calle Colón No. 585</t>
  </si>
  <si>
    <t>BVC S.A.</t>
  </si>
  <si>
    <t>Bolivian Oil Services  Ltda.</t>
  </si>
  <si>
    <t>BLR</t>
  </si>
  <si>
    <t>c. Apolo 520, Km 8 1/2 Carretera Antigua Cbba</t>
  </si>
  <si>
    <t>BOLSER</t>
  </si>
  <si>
    <t>Carlson Divident Facility S.A.</t>
  </si>
  <si>
    <t>Av. Sanchez Bustamante esq. calle 15</t>
  </si>
  <si>
    <t>Carlson Dividend Facility</t>
  </si>
  <si>
    <t>CBN S.A.</t>
  </si>
  <si>
    <t>CBN</t>
  </si>
  <si>
    <t>Av. Montes N°400</t>
  </si>
  <si>
    <t>Chacaltaya S.A.</t>
  </si>
  <si>
    <t>CHA</t>
  </si>
  <si>
    <t>Av. Chacaltaya Nº 789</t>
  </si>
  <si>
    <t>Calle Sanchez Bustamante esquina Calle 14</t>
  </si>
  <si>
    <t>Citibank</t>
  </si>
  <si>
    <t>Clínica Privada Niño Jesús S.A.</t>
  </si>
  <si>
    <t>CNJ</t>
  </si>
  <si>
    <t>Av. Cañoto Esq. Rafael Peña</t>
  </si>
  <si>
    <t>Clínica Niño Jesús</t>
  </si>
  <si>
    <t>Companía Americana de Construcciones S.A.</t>
  </si>
  <si>
    <t>Colinas del Urubó S2, ZR 5, M1, L10</t>
  </si>
  <si>
    <t>Ameco Ltda</t>
  </si>
  <si>
    <t>Compañía Boliviana de Energía Eletrica S.A.BPC LTD.</t>
  </si>
  <si>
    <t>BPC</t>
  </si>
  <si>
    <t>Av. Hernando Siles N°5635</t>
  </si>
  <si>
    <t>COBEE</t>
  </si>
  <si>
    <t>Compañia de Seguros y Reaseguros Fortaleza S.A.</t>
  </si>
  <si>
    <t>CRU</t>
  </si>
  <si>
    <t>Av.Virgen de Cotoca N°2080</t>
  </si>
  <si>
    <t>Fortaleza Seguros y Rease</t>
  </si>
  <si>
    <t>Compañia Molinera Boliviana S.A.</t>
  </si>
  <si>
    <t>CMB</t>
  </si>
  <si>
    <t>Av. Ismael Vasquez N°843</t>
  </si>
  <si>
    <t>Compañia Molinera Bolivia</t>
  </si>
  <si>
    <t>Cooperativa de A&amp;C Abierta Jesús Nazareno R.L.</t>
  </si>
  <si>
    <t>Calle La Paz N°270</t>
  </si>
  <si>
    <t>Cooperativa Jesús Nazaren</t>
  </si>
  <si>
    <t>Droguería INTI S.A.</t>
  </si>
  <si>
    <t>DIN</t>
  </si>
  <si>
    <t>Calle Lucas Jaimes Nº 1959</t>
  </si>
  <si>
    <t>INTI</t>
  </si>
  <si>
    <t>Banco PyME Ecofuturo S.A.</t>
  </si>
  <si>
    <t>Calle México N° 1530</t>
  </si>
  <si>
    <t>ECO Futuro S.A. F.F.P.</t>
  </si>
  <si>
    <t>Distribuidora de Electricidad La Paz S.A. DELAPAZ</t>
  </si>
  <si>
    <t>ELP</t>
  </si>
  <si>
    <t>Av. Illimani N°1987</t>
  </si>
  <si>
    <t>DELaPaz</t>
  </si>
  <si>
    <t>Empresa de Ingenieria y Servicios Integrales Cochabamba S.A.</t>
  </si>
  <si>
    <t>VID</t>
  </si>
  <si>
    <t>Av. Heroinas Oeste Nº 610</t>
  </si>
  <si>
    <t>Integra S.A.</t>
  </si>
  <si>
    <t>Empresa de Luz y Fuerza Eléctrica Cochabamba ELFEC S.A.</t>
  </si>
  <si>
    <t>ELF</t>
  </si>
  <si>
    <t>Av. Heroinas N°0-0686 entre Falsuri y Av. Cos</t>
  </si>
  <si>
    <t>ELFEC S.A.</t>
  </si>
  <si>
    <t>Distribuidora de Electricidad ENDE de Oruro ELFEO S.A.</t>
  </si>
  <si>
    <t>EEO</t>
  </si>
  <si>
    <t>Calle Catacora y 12 de Octubre s/n</t>
  </si>
  <si>
    <t>ELFEO S.A.</t>
  </si>
  <si>
    <t>Empresa de Servicios Edeser S.A.</t>
  </si>
  <si>
    <t>ESE</t>
  </si>
  <si>
    <t>Av. Iturralde N°1309</t>
  </si>
  <si>
    <t>EDESER</t>
  </si>
  <si>
    <t>EMDIGAS S.A.M.</t>
  </si>
  <si>
    <t>EDG</t>
  </si>
  <si>
    <t>Avenida del Maestro N°372</t>
  </si>
  <si>
    <t>Empresa Eléctrica Corani S.A.</t>
  </si>
  <si>
    <t>COR</t>
  </si>
  <si>
    <t>Av. Oquendo N°0654</t>
  </si>
  <si>
    <t>Empresa Corani S.A.</t>
  </si>
  <si>
    <t>Empresa Eléctrica Guaracahi S.A.</t>
  </si>
  <si>
    <t>GUA</t>
  </si>
  <si>
    <t>Av. Brasil 3er anillo Interno</t>
  </si>
  <si>
    <t>EGSA</t>
  </si>
  <si>
    <t>ENDE Valle Hermoso S.A.</t>
  </si>
  <si>
    <t>VAH</t>
  </si>
  <si>
    <t>Calle Tarija N°1425</t>
  </si>
  <si>
    <t>Empresa Valle Hermoso S.A</t>
  </si>
  <si>
    <t>Empresa Ferroviaria Andina S.A.</t>
  </si>
  <si>
    <t>FCA</t>
  </si>
  <si>
    <t>Calle Fernando Guachalla N°494 esq. Sanchez L</t>
  </si>
  <si>
    <t>F.C.A. S.A.</t>
  </si>
  <si>
    <t>Empresa Nacional de Telecomunicaciones Sociedad An</t>
  </si>
  <si>
    <t>ENT</t>
  </si>
  <si>
    <t>Calle Federico Zuazo N°1771</t>
  </si>
  <si>
    <t>ENTEL S.A.</t>
  </si>
  <si>
    <t>YPFB Chaco S.A.</t>
  </si>
  <si>
    <t>PCH</t>
  </si>
  <si>
    <t>Av. San Martin N°1700 Centro Empresarial Equi</t>
  </si>
  <si>
    <t>EPCHA S.A.</t>
  </si>
  <si>
    <t>Empresa Pública Social de Agua y Saneamiento S.A.</t>
  </si>
  <si>
    <t>ADI</t>
  </si>
  <si>
    <t>Villa Fátima Av. de las Américas N°705</t>
  </si>
  <si>
    <t>Alianza SAFI S.A.</t>
  </si>
  <si>
    <t>SAL</t>
  </si>
  <si>
    <t>Saxxon Capital S.A.</t>
  </si>
  <si>
    <t>SAX</t>
  </si>
  <si>
    <t>BISA SAFI S.A.</t>
  </si>
  <si>
    <t>Credifondo SAFI S.A.</t>
  </si>
  <si>
    <t>CAPITAL + SAFI S.A.</t>
  </si>
  <si>
    <t>Citicorp SAFI S.A.</t>
  </si>
  <si>
    <t>SCS</t>
  </si>
  <si>
    <t>Sudamer Valores S.A.</t>
  </si>
  <si>
    <t>SER</t>
  </si>
  <si>
    <t>Bancruz SAFI S.A.</t>
  </si>
  <si>
    <t>SFB</t>
  </si>
  <si>
    <t>FIPADE SAFI S.A.</t>
  </si>
  <si>
    <t>SFE</t>
  </si>
  <si>
    <t>Fortaleza SAFI S.A.</t>
  </si>
  <si>
    <t>SAFI Mercantil Santa Cruz S.A.</t>
  </si>
  <si>
    <t>Marca Verde SAFI S.A.</t>
  </si>
  <si>
    <t>Nacional SAFI S.A.</t>
  </si>
  <si>
    <t>Panamerican SAFI S.A.</t>
  </si>
  <si>
    <t>SANTA CRUZ INVESTMENTS SAFI S.A.</t>
  </si>
  <si>
    <t>SAFI Unión S.A.</t>
  </si>
  <si>
    <t>Valores La Paz S.A.</t>
  </si>
  <si>
    <t>VLP</t>
  </si>
  <si>
    <t>Valores Excel S.R.L.</t>
  </si>
  <si>
    <t>VXL</t>
  </si>
  <si>
    <t>Agroperativo Fondo de Inversión Cerrado</t>
  </si>
  <si>
    <t>Ingenio Sucroalcoholero Aguai S.A.</t>
  </si>
  <si>
    <t>AGU</t>
  </si>
  <si>
    <t>Aguai</t>
  </si>
  <si>
    <t>Agoquinua Unión Fondo de Inversión Cerrado</t>
  </si>
  <si>
    <t>AQU</t>
  </si>
  <si>
    <t>Automotivos Unión S.A.</t>
  </si>
  <si>
    <t>AUN</t>
  </si>
  <si>
    <t>Autocentro S.A.</t>
  </si>
  <si>
    <t>AUT</t>
  </si>
  <si>
    <t>BBA S.A.</t>
  </si>
  <si>
    <t>Banco de Cochabamba S.A.</t>
  </si>
  <si>
    <t>Patrimonio Autónomo BISA ST - DIACONIA FRIF</t>
  </si>
  <si>
    <t>BISA Factoring S.A.</t>
  </si>
  <si>
    <t>BFA</t>
  </si>
  <si>
    <t>BHN Multibanco S.A.</t>
  </si>
  <si>
    <t>Banco de Inversión Boliviano S.A.</t>
  </si>
  <si>
    <t>Bisa Sociedad de Titularización S.A.</t>
  </si>
  <si>
    <t>BIT</t>
  </si>
  <si>
    <t>Banco de La Paz S.A.</t>
  </si>
  <si>
    <t>BNB Leasing S.A.</t>
  </si>
  <si>
    <t>BNL</t>
  </si>
  <si>
    <t>Banco Santa Cruz S.A.</t>
  </si>
  <si>
    <t>Compañía Americana de Inversiones S.A.</t>
  </si>
  <si>
    <t>PA Coboce - Bisa ST Flujos de Libre Disponibilidad</t>
  </si>
  <si>
    <t>CBT</t>
  </si>
  <si>
    <t>Patrimonio  Autónomo Concordia-NAfibo 004</t>
  </si>
  <si>
    <t>CCN</t>
  </si>
  <si>
    <t>CIAGRO S.A.</t>
  </si>
  <si>
    <t>CIO</t>
  </si>
  <si>
    <t>COMSUR S.A.</t>
  </si>
  <si>
    <t>CMS</t>
  </si>
  <si>
    <t>Pat. Aut. COBOCE NAFIBO 003</t>
  </si>
  <si>
    <t>CN2</t>
  </si>
  <si>
    <t>Corandina S.A.</t>
  </si>
  <si>
    <t>COA</t>
  </si>
  <si>
    <t>PA Coboce - Bisa ST Flujos de Ventas Futuras 002</t>
  </si>
  <si>
    <t>COB</t>
  </si>
  <si>
    <t>Pat. Autónomo. COBOCE-NAFIBO 001</t>
  </si>
  <si>
    <t>CON</t>
  </si>
  <si>
    <t>CAPITAL PLUS FONDO DE INVERSION CERRADO</t>
  </si>
  <si>
    <t>Cia. de Seguros Fortaleza S.A.  sigla CRU</t>
  </si>
  <si>
    <t>XX</t>
  </si>
  <si>
    <t>Csapek S.A.</t>
  </si>
  <si>
    <t>CSK</t>
  </si>
  <si>
    <t>DIRECCION GENERAL DE IMPUESTOS INTERNOS</t>
  </si>
  <si>
    <t>DGI</t>
  </si>
  <si>
    <t>Nissan Bolivia S.A.</t>
  </si>
  <si>
    <t>DNB</t>
  </si>
  <si>
    <t>DISMAC S.R.L.</t>
  </si>
  <si>
    <t>DSM</t>
  </si>
  <si>
    <t>Emb. Cotoca S.A.</t>
  </si>
  <si>
    <t>ECA</t>
  </si>
  <si>
    <t>Entidad de Depósito de Valores S.A.</t>
  </si>
  <si>
    <t>EDB</t>
  </si>
  <si>
    <t>MSC Estratégico Fondo de Inversión Cerrado</t>
  </si>
  <si>
    <t>EFC</t>
  </si>
  <si>
    <t>Ferroviaria Oriental S.A.</t>
  </si>
  <si>
    <t>EFO</t>
  </si>
  <si>
    <t>EMCOGAS S.A.M.</t>
  </si>
  <si>
    <t>EMG</t>
  </si>
  <si>
    <t>YPFB Andina S.A.</t>
  </si>
  <si>
    <t>EPA</t>
  </si>
  <si>
    <t>Exportadores Bolivianos S.R.L.</t>
  </si>
  <si>
    <t>EXB</t>
  </si>
  <si>
    <t>FINANCIERA ACCESO COCHABAMBA S.A.</t>
  </si>
  <si>
    <t>Acelerador de Empresas FIC</t>
  </si>
  <si>
    <t>Factoring Aserfin S.A.</t>
  </si>
  <si>
    <t>FAF</t>
  </si>
  <si>
    <t>Acceso S.A. FFP</t>
  </si>
  <si>
    <t>Fábrica Nacional de Cemento S.A. FANCESA</t>
  </si>
  <si>
    <t>FAN</t>
  </si>
  <si>
    <t>FANCESA</t>
  </si>
  <si>
    <t>FINANCIERA ACCESO SANTA CRUZ</t>
  </si>
  <si>
    <t>FAS</t>
  </si>
  <si>
    <t>Internacional Fondo de Inversión Cerrado</t>
  </si>
  <si>
    <t>FCI</t>
  </si>
  <si>
    <t>Banco PyME de la Comunidad S.A.</t>
  </si>
  <si>
    <t>Fortaleza Factoring Internacional</t>
  </si>
  <si>
    <t>Banco Fortaleza S.A.</t>
  </si>
  <si>
    <t>FFO</t>
  </si>
  <si>
    <t>PYME II Fondo de Inversión Cerrado</t>
  </si>
  <si>
    <t>Banco para el Fomento a Iniciativas Económicas S.A</t>
  </si>
  <si>
    <t>Industrias de Aceite S.A.</t>
  </si>
  <si>
    <t>FIN</t>
  </si>
  <si>
    <t>Fortaleza Leasing S.A.</t>
  </si>
  <si>
    <t>FLE</t>
  </si>
  <si>
    <t>PYME Progreso Fondo de Inversión Cerrado</t>
  </si>
  <si>
    <t>Banco Prodem S.A.</t>
  </si>
  <si>
    <t>Fortaleza PYME -Fondo de Inversión  Cerrado</t>
  </si>
  <si>
    <t>BANCO FASSIL S.A.</t>
  </si>
  <si>
    <t>Gestión Activa - Fondo de Inversión  Cerrado</t>
  </si>
  <si>
    <t>PATRIMONIO AUTONOMO GAS ELECTRICIDAD - NAFIBO 008</t>
  </si>
  <si>
    <t>GEN</t>
  </si>
  <si>
    <t>Gravetal Bolivia S.A.</t>
  </si>
  <si>
    <t>GRB</t>
  </si>
  <si>
    <t>Gas &amp; Electricidad S.A.</t>
  </si>
  <si>
    <t>GYE</t>
  </si>
  <si>
    <t>Hidroeléctrica Boliviana S.A</t>
  </si>
  <si>
    <t>HDB</t>
  </si>
  <si>
    <t>Hidrobol - Nafibo 016</t>
  </si>
  <si>
    <t>HDN</t>
  </si>
  <si>
    <t>PATRIMONIO AUTONOMO HOTEL EUROPA - NAFIBO 011</t>
  </si>
  <si>
    <t>HEN</t>
  </si>
  <si>
    <t>Sociedad Hotelera Los Tajibos S.A.</t>
  </si>
  <si>
    <t>HLT</t>
  </si>
  <si>
    <t>Hotelera Nacional S.A.</t>
  </si>
  <si>
    <t>HNA</t>
  </si>
  <si>
    <t>Río Selva Resort S.A.</t>
  </si>
  <si>
    <t>HRI</t>
  </si>
  <si>
    <t>Patrimonio Autonomo IC NORTE -NAFIBO 005</t>
  </si>
  <si>
    <t>ICN</t>
  </si>
  <si>
    <t>Impulsor Fondo de Inversión Cerrado</t>
  </si>
  <si>
    <t>Kantutani S.A.</t>
  </si>
  <si>
    <t>IKA</t>
  </si>
  <si>
    <t>La Belgica S.A.</t>
  </si>
  <si>
    <t>ILB</t>
  </si>
  <si>
    <t>Las Misiones S.A.</t>
  </si>
  <si>
    <t>ILM</t>
  </si>
  <si>
    <t>Impresiones Quality S.R.L.</t>
  </si>
  <si>
    <t>IMQ</t>
  </si>
  <si>
    <t>Ingelec S.A.</t>
  </si>
  <si>
    <t>ING</t>
  </si>
  <si>
    <t>PATRIMONIO AUTONOMO INTI NAFIBO 006</t>
  </si>
  <si>
    <t>INN</t>
  </si>
  <si>
    <t>INTEGRA S.A.</t>
  </si>
  <si>
    <t>Industrias Oleaginosas S.A.</t>
  </si>
  <si>
    <t>IOL</t>
  </si>
  <si>
    <t>K12 Fondo de Inversión Cerrado</t>
  </si>
  <si>
    <t>Leasing Aserfin S.A.</t>
  </si>
  <si>
    <t>LAF</t>
  </si>
  <si>
    <t>Patrimonio Autónomo Liberty - Nafibo 009</t>
  </si>
  <si>
    <t>Nacional Seguros Patrimoniales y Fianzas S.A. (Latina)</t>
  </si>
  <si>
    <t>LSP</t>
  </si>
  <si>
    <t>La Vitalicia Seguros y Reaseguros S.A.</t>
  </si>
  <si>
    <t>LVI</t>
  </si>
  <si>
    <t>Patrimonio Autónomo Microcrédito IFD - BDP ST 022</t>
  </si>
  <si>
    <t>MBD</t>
  </si>
  <si>
    <t>Patrimonio Autónomo Microcrédito IFD - BDP ST 023</t>
  </si>
  <si>
    <t>MBP</t>
  </si>
  <si>
    <t>Patrimonio Autónomo Microcrédito IFD - BDP ST 021</t>
  </si>
  <si>
    <t>MCB</t>
  </si>
  <si>
    <t>Patrimonio Autónomo Microcrédito IFD- Nafibo 017</t>
  </si>
  <si>
    <t>MCN</t>
  </si>
  <si>
    <t>Patrimonio Autónomo Microcrédito IFD - BDP ST 028</t>
  </si>
  <si>
    <t>MCT</t>
  </si>
  <si>
    <t>Patrimonio Autónomo MADEPA - IBOLSA ST 001</t>
  </si>
  <si>
    <t>MDI</t>
  </si>
  <si>
    <t>Fondo de Microfinancieras FIC - MICROFIC</t>
  </si>
  <si>
    <t>MFC</t>
  </si>
  <si>
    <t>Microfinanzas - Fondo de Inversión Cerrado</t>
  </si>
  <si>
    <t>MIC</t>
  </si>
  <si>
    <t>Patrimonio Autónomo Microcrédito IFD - BDP ST 025</t>
  </si>
  <si>
    <t>MID</t>
  </si>
  <si>
    <t>Patrimonio Autónomo Microcrédito IFD - BDP ST 026</t>
  </si>
  <si>
    <t>MII</t>
  </si>
  <si>
    <t>Mercantile Investment Corporatión Bolivia S.A.</t>
  </si>
  <si>
    <t>MIN</t>
  </si>
  <si>
    <t>Patrimonio Autónomo Microcrédito IFD - BDP ST 027</t>
  </si>
  <si>
    <t>MIP</t>
  </si>
  <si>
    <t>Gobierno Autónomo Municipal de La Paz</t>
  </si>
  <si>
    <t>Meier Pinell S.A.</t>
  </si>
  <si>
    <t>MPC</t>
  </si>
  <si>
    <t>MPZ</t>
  </si>
  <si>
    <t>Manhattan Shirt S.A.</t>
  </si>
  <si>
    <t>MSB</t>
  </si>
  <si>
    <t>MSC Productivo Fondo de Inversión Cerrado</t>
  </si>
  <si>
    <t>MATREQ  S.A.</t>
  </si>
  <si>
    <t>MTQ</t>
  </si>
  <si>
    <t>Nacional Seguros Vida y Salud S.A.</t>
  </si>
  <si>
    <t>NSP</t>
  </si>
  <si>
    <t>Sociedad Agroindustrial Nutrioil S.A.</t>
  </si>
  <si>
    <t>NUT</t>
  </si>
  <si>
    <t>Ovando S.A.</t>
  </si>
  <si>
    <t>OVA</t>
  </si>
  <si>
    <t>Patrimonio Autónomo Bisa ST 001</t>
  </si>
  <si>
    <t>PB1</t>
  </si>
  <si>
    <t>PEMSA Petróleos S.A.</t>
  </si>
  <si>
    <t>PEM</t>
  </si>
  <si>
    <t>Productos Ecologicos Naturaleza S.A.</t>
  </si>
  <si>
    <t>Pil Andina S.A.</t>
  </si>
  <si>
    <t>PIL</t>
  </si>
  <si>
    <t>Panamerican Investments S.A.</t>
  </si>
  <si>
    <t>PIN</t>
  </si>
  <si>
    <t>Tigre S.A. Tubos, Conexiones y Cables (Plasmar)</t>
  </si>
  <si>
    <t>PLR</t>
  </si>
  <si>
    <t>Procesadora de Oleaginosas PROLEGA S.A.</t>
  </si>
  <si>
    <t>Proquinua Unión Fondo de Inversión Cerrado</t>
  </si>
  <si>
    <t>PRS</t>
  </si>
  <si>
    <t>Propyme Unión Fondo de Inversión Cerrado</t>
  </si>
  <si>
    <t>PUC</t>
  </si>
  <si>
    <t>Quinoa Foods Company S.R.L.</t>
  </si>
  <si>
    <t>QFC</t>
  </si>
  <si>
    <t>Renta Activa Emergente Fondo de Inversión Cerrado</t>
  </si>
  <si>
    <t>Renta Activa Internacional FIC</t>
  </si>
  <si>
    <t>RAF</t>
  </si>
  <si>
    <t>Renta Activa PYME FIC de Capital Privado</t>
  </si>
  <si>
    <t>Ready Mix S.A.</t>
  </si>
  <si>
    <t>RDM</t>
  </si>
  <si>
    <t>Renta Activa Puente FIC de Capital Privado</t>
  </si>
  <si>
    <t>REP</t>
  </si>
  <si>
    <t>ADM SAO S.A.</t>
  </si>
  <si>
    <t>SAO</t>
  </si>
  <si>
    <t>Sociedad Boliviana de Cemento S.A. SOBOCE</t>
  </si>
  <si>
    <t>SBC</t>
  </si>
  <si>
    <t>PAT. AUT SOBOCE NAFIBO 002</t>
  </si>
  <si>
    <t>SBN</t>
  </si>
  <si>
    <t>Sidec Overseas S.A.</t>
  </si>
  <si>
    <t>SDC</t>
  </si>
  <si>
    <t>Sembrar Alimentario Fondo de Inversión Cerrrado</t>
  </si>
  <si>
    <t>SAGIC S.A.</t>
  </si>
  <si>
    <t>SGC</t>
  </si>
  <si>
    <t>SIDERCO S.A.</t>
  </si>
  <si>
    <t>SID</t>
  </si>
  <si>
    <t>SIS</t>
  </si>
  <si>
    <t>Patrimonio Autónomo Sinchi Wayra - Nafibo 015</t>
  </si>
  <si>
    <t>SIW</t>
  </si>
  <si>
    <t>Sembrar Micro Capital Fondo de Inversión Cerrado</t>
  </si>
  <si>
    <t>Servicio Nacional de Impuestos Internos</t>
  </si>
  <si>
    <t>SNI</t>
  </si>
  <si>
    <t>Granja Avícola Integral Sofía Ltda.</t>
  </si>
  <si>
    <t>SOF</t>
  </si>
  <si>
    <t>Sisteco Ltda</t>
  </si>
  <si>
    <t>STC</t>
  </si>
  <si>
    <t>Patrimonio Autónomo Sinchi Wayra - Nafibo 010</t>
  </si>
  <si>
    <t>SWA</t>
  </si>
  <si>
    <t>Terminal de Buses Cochabamba S.A.</t>
  </si>
  <si>
    <t>TBC</t>
  </si>
  <si>
    <t>Telefónica Celular de Bolivia S.A.</t>
  </si>
  <si>
    <t>TCB</t>
  </si>
  <si>
    <t>Tecnología Corporativa TECORP S.A.</t>
  </si>
  <si>
    <t>TCO</t>
  </si>
  <si>
    <t>ENDE Transmisión S.A.</t>
  </si>
  <si>
    <t>TDE</t>
  </si>
  <si>
    <t>Tesoro General de la Nación</t>
  </si>
  <si>
    <t>TGN</t>
  </si>
  <si>
    <t>YPFB Transierra S.A.</t>
  </si>
  <si>
    <t>TRA</t>
  </si>
  <si>
    <t>YPFB Transporte S.A.</t>
  </si>
  <si>
    <t>TRD</t>
  </si>
  <si>
    <t>Toyosa S.A.</t>
  </si>
  <si>
    <t>TYS</t>
  </si>
  <si>
    <t>Vascal S.A.</t>
  </si>
  <si>
    <t>VAL</t>
  </si>
  <si>
    <t>Valores Unión S.A. Agencia de Bolsa</t>
  </si>
  <si>
    <t>ZZC</t>
  </si>
  <si>
    <t>Renta Activa Puente FIC de Capital Privado REP-N1U-15</t>
  </si>
  <si>
    <t>COOPERATIVA DE A&amp;C ABIERTA SAN JOSE DE BERMEJO LTDA.</t>
  </si>
  <si>
    <t>CJB</t>
  </si>
  <si>
    <t>Calle Pacheco Nº 372</t>
  </si>
  <si>
    <t>San José de Bermejo</t>
  </si>
  <si>
    <t>0991</t>
  </si>
  <si>
    <t>ICCJB</t>
  </si>
  <si>
    <t>Crecimiento FIC</t>
  </si>
  <si>
    <t>CRF</t>
  </si>
  <si>
    <t>SEMBRAR PRODUCTIVO FIC SPF-N1U-15</t>
  </si>
  <si>
    <t>SPF</t>
  </si>
  <si>
    <t>MVA</t>
  </si>
  <si>
    <t>Equipo Petrolero S.A. - Equipetrol S.A.</t>
  </si>
  <si>
    <t>EPE</t>
  </si>
  <si>
    <t>LA PRIMERA ENTIDAD FINANCIERA DE VIVIENDA</t>
  </si>
  <si>
    <t>VL1</t>
  </si>
  <si>
    <t>La Primera</t>
  </si>
  <si>
    <t>IVV</t>
  </si>
  <si>
    <t>IVVL1</t>
  </si>
  <si>
    <t>LA PAZ ENTIDAD FINANCIERA DE VIVIENDA</t>
  </si>
  <si>
    <t>VPZ</t>
  </si>
  <si>
    <t>IVVPZ</t>
  </si>
  <si>
    <t>LA PROMOTORA ENTIDAD FINANCIERA DE VIVIENDA</t>
  </si>
  <si>
    <t>VPR</t>
  </si>
  <si>
    <t>La Promotora</t>
  </si>
  <si>
    <t>IVVPR</t>
  </si>
  <si>
    <t>EL PROGRESO ENTIDAD FINANCIERA DE VIVIENDA</t>
  </si>
  <si>
    <t>VPG</t>
  </si>
  <si>
    <t>El Progreso</t>
  </si>
  <si>
    <t>IVVPG</t>
  </si>
  <si>
    <t>LA PLATA ENTIDAD FINANCIERA DE VIVIENDA</t>
  </si>
  <si>
    <t>VPA</t>
  </si>
  <si>
    <t>La Plata</t>
  </si>
  <si>
    <t>IVVPA</t>
  </si>
  <si>
    <t>POTOSI ENTIDAD FINANCIERA DE VIVIENDA</t>
  </si>
  <si>
    <t>VPT</t>
  </si>
  <si>
    <t>Potosí</t>
  </si>
  <si>
    <t>IVVPT</t>
  </si>
  <si>
    <t>PAITITI ENTIDAD FINANCIERA DE VIVIENDA</t>
  </si>
  <si>
    <t>VPY</t>
  </si>
  <si>
    <t>Paitití</t>
  </si>
  <si>
    <t>IVVPY</t>
  </si>
  <si>
    <t>PANDO ENTIDAD FINANCIERA DE VIVIENDA</t>
  </si>
  <si>
    <t>VPD</t>
  </si>
  <si>
    <t>Pando</t>
  </si>
  <si>
    <t>IVVPD</t>
  </si>
  <si>
    <t>BANCO PYME DE LA COMUNIDAD S.A.</t>
  </si>
  <si>
    <t>PCO</t>
  </si>
  <si>
    <t>de la Comunidad</t>
  </si>
  <si>
    <t>IBPCO</t>
  </si>
  <si>
    <t>COOPERATIVA DE A&amp;C ABIERTA CACEF R.L.</t>
  </si>
  <si>
    <t>CCF</t>
  </si>
  <si>
    <t>CACEF</t>
  </si>
  <si>
    <t>ICCFC</t>
  </si>
  <si>
    <t>GLOBAL FIC GFC-E1U-16</t>
  </si>
  <si>
    <t>GFC</t>
  </si>
  <si>
    <t>Patrimonio Autónomo Microcrédito IFD - BDP ST 031</t>
  </si>
  <si>
    <t>VTC</t>
  </si>
  <si>
    <t>Sembrar Productivo FIC</t>
  </si>
  <si>
    <t>La Papelera S.A.</t>
  </si>
  <si>
    <t>PAP</t>
  </si>
  <si>
    <t>Patrimonio Autónomo UNIPARTES - BDP ST 030</t>
  </si>
  <si>
    <t>PAU</t>
  </si>
  <si>
    <t>Parque Industrial Latinoamericano SRL</t>
  </si>
  <si>
    <t>PAR</t>
  </si>
  <si>
    <t>iBolsa Agencia de bolsa S.A.</t>
  </si>
  <si>
    <t>IBO</t>
  </si>
  <si>
    <t>GLOBAL Fondo de inversión cerrado GFC-E1U-16</t>
  </si>
  <si>
    <t>FIBRA FIC FFC-N1U-16</t>
  </si>
  <si>
    <t>FFC</t>
  </si>
  <si>
    <t>FIBRA Fondo de inversión cerrado FFC-N1U-16</t>
  </si>
  <si>
    <t>COOPERATIVA DE A&amp;C PROGRESO R.L.</t>
  </si>
  <si>
    <t>CPG</t>
  </si>
  <si>
    <t>Progreso</t>
  </si>
  <si>
    <t>0993</t>
  </si>
  <si>
    <t>ICCPG</t>
  </si>
  <si>
    <t>Casa de Cambio Monesur</t>
  </si>
  <si>
    <t>C0X</t>
  </si>
  <si>
    <t>Casa de Cambio Money Box</t>
  </si>
  <si>
    <t>C2P</t>
  </si>
  <si>
    <t>Casa de Cambios Internacional Unitours Ltda.</t>
  </si>
  <si>
    <t>C2Q</t>
  </si>
  <si>
    <t>Patrimonio Autónomo Microcrédito IFD - BDP ST 032</t>
  </si>
  <si>
    <t>VCR</t>
  </si>
  <si>
    <t>FUTURO ASEGURADO FIA - LARGO PLAZO</t>
  </si>
  <si>
    <t>FFA</t>
  </si>
  <si>
    <t>n</t>
  </si>
  <si>
    <t>Casa de Cambios EUROS</t>
  </si>
  <si>
    <t>C0Y</t>
  </si>
  <si>
    <t>Casa de Cambios Money Exchange SORIONE</t>
  </si>
  <si>
    <t>C0Z</t>
  </si>
  <si>
    <t>Nacional Seguros Patrimoniales y Finanzas S.A.</t>
  </si>
  <si>
    <t>NAL-G</t>
  </si>
  <si>
    <t>Univida S.A.</t>
  </si>
  <si>
    <t>UNI-P</t>
  </si>
  <si>
    <t>Seguro de Vida Fortaleza S.A.</t>
  </si>
  <si>
    <t>FOR-P</t>
  </si>
  <si>
    <t>INSTITUCIÓN FINANCIERA DE DESARROLLO CIDRE</t>
  </si>
  <si>
    <t>ICI</t>
  </si>
  <si>
    <t>IFD</t>
  </si>
  <si>
    <t>IIICI</t>
  </si>
  <si>
    <t>INSTITUCIÓN FINANCIERA DE DESARROLLO CRECER</t>
  </si>
  <si>
    <t>ICR</t>
  </si>
  <si>
    <t>IIICR</t>
  </si>
  <si>
    <t>INSTITUCIÓN FINANCIERA DE DESARROLLO DIACONIA</t>
  </si>
  <si>
    <t>IDI</t>
  </si>
  <si>
    <t>DIACONIA</t>
  </si>
  <si>
    <t>IIIDI</t>
  </si>
  <si>
    <t>INSTITUCIÓN FINANCIERA DE DESARROLLO FONDECO</t>
  </si>
  <si>
    <t>IFO</t>
  </si>
  <si>
    <t>IIIFO</t>
  </si>
  <si>
    <t>INSTITUCIÓN FINANCIERA DE DESARROLLO FUBODE</t>
  </si>
  <si>
    <t>IFU</t>
  </si>
  <si>
    <t>IIIFU</t>
  </si>
  <si>
    <t>INSTITUCIÓN FINANCIERA DE DESARROLLO IDEPRO</t>
  </si>
  <si>
    <t>IID</t>
  </si>
  <si>
    <t>IIIID</t>
  </si>
  <si>
    <t>INSTITUCIÓN FINANCIERA DE DESARROLLO IMPRO</t>
  </si>
  <si>
    <t>IIM</t>
  </si>
  <si>
    <t>IIIIM</t>
  </si>
  <si>
    <t>CAP FIC KFI-N1U-16</t>
  </si>
  <si>
    <t>KFI</t>
  </si>
  <si>
    <t>GanaValores Agencia de Bolsa S.A.</t>
  </si>
  <si>
    <t>GVA</t>
  </si>
  <si>
    <t>CAP Fondo de Inversión Cerrado KFI-N1C-16</t>
  </si>
  <si>
    <t>Banco Pyme Los Andes ProCredit S.A. sigla CLA</t>
  </si>
  <si>
    <t>Empresa de giro y remesas de dinero Caceres Ltda.</t>
  </si>
  <si>
    <t>R05</t>
  </si>
  <si>
    <t>Cambios Mercado negro Av. Camacho</t>
  </si>
  <si>
    <t>COOPERATIVA DE A&amp;C ABIERTA LA SAGRADA FAMILIA R.L.</t>
  </si>
  <si>
    <t>CLS</t>
  </si>
  <si>
    <t>La Sagrada Familia</t>
  </si>
  <si>
    <t>ICCLS</t>
  </si>
  <si>
    <t>COOPERATIVA DE A&amp;C ABIERTA MAGISTR. RURAL DE CHUQUISACA R.L.</t>
  </si>
  <si>
    <t>CMD</t>
  </si>
  <si>
    <t>Mag. Rural Chuquisaca</t>
  </si>
  <si>
    <t>ICCMD</t>
  </si>
  <si>
    <t>CREDIFONDO GARANTIZA - FIC CGF-N1A-16</t>
  </si>
  <si>
    <t>CGF</t>
  </si>
  <si>
    <t>CREDIFONDO GARANTIZA - FIC CGF-N1B-16</t>
  </si>
  <si>
    <t>CGF2</t>
  </si>
  <si>
    <t>Património Autónomo Microcrédito Crecer IFD - BDP ST 034</t>
  </si>
  <si>
    <t>PAM</t>
  </si>
  <si>
    <t>FORTALEZA FFP S.A.</t>
  </si>
  <si>
    <t>0986</t>
  </si>
  <si>
    <t>053</t>
  </si>
  <si>
    <t>FORTALEZA PLANIFICA FIA LARGO PLAZO</t>
  </si>
  <si>
    <t>PFA</t>
  </si>
  <si>
    <t>BNB LEASING S.A.</t>
  </si>
  <si>
    <t>ILLBN</t>
  </si>
  <si>
    <t>INCLUSIÓN EMPRESARIAL FIC INC-N1A-16</t>
  </si>
  <si>
    <t>INC</t>
  </si>
  <si>
    <t>FORTALEZA DISPONIBLE FIA CORTO PLAZO</t>
  </si>
  <si>
    <t>DFA</t>
  </si>
  <si>
    <t>INCLUSION EMPRESARIAL FIC INC-N1A-16</t>
  </si>
  <si>
    <t>CAP</t>
  </si>
  <si>
    <t>INCLUSION EMPRESARIAL FIC INC-N1B-16</t>
  </si>
  <si>
    <t>INC2</t>
  </si>
  <si>
    <t>COOPERATIVA DE A&amp;C ABIERTA SAN FRANCISCO SOLANO R.L.</t>
  </si>
  <si>
    <t>CLO</t>
  </si>
  <si>
    <t>San Francisco Solano</t>
  </si>
  <si>
    <t>ICCLO</t>
  </si>
  <si>
    <t>CAPCEM SAFI S.A.</t>
  </si>
  <si>
    <t>INDUSTRIA TEXTIL TSM S.A.</t>
  </si>
  <si>
    <t>INVERSIONES INMOBILIARIAS IRALA S.A.</t>
  </si>
  <si>
    <t>IIR</t>
  </si>
  <si>
    <t>BFS</t>
  </si>
  <si>
    <t>IBBFS</t>
  </si>
  <si>
    <t>PATRIMONIO AUTONOMO CRESPAL BDP-ST 035</t>
  </si>
  <si>
    <t>CRP</t>
  </si>
  <si>
    <t>N001</t>
  </si>
  <si>
    <t>Avenida Camcho # 1245</t>
  </si>
  <si>
    <t>354259</t>
  </si>
  <si>
    <t>COOP. SAN PEDRO - COCHABAMBA</t>
  </si>
  <si>
    <t>FINANCIERA ACCESO (COCHABAMBA)</t>
  </si>
  <si>
    <t>N068</t>
  </si>
  <si>
    <t>Casa de Cambios MCM</t>
  </si>
  <si>
    <t>C15</t>
  </si>
  <si>
    <t>Casa de Cambios Sagitario</t>
  </si>
  <si>
    <t>C27</t>
  </si>
  <si>
    <t>Casa de Cambio Dinar de Oro</t>
  </si>
  <si>
    <t>C69</t>
  </si>
  <si>
    <t>Casa de Cambio Freddy Flores Perez</t>
  </si>
  <si>
    <t>C90</t>
  </si>
  <si>
    <t>Patrimonio Autónomo BISA ST - DIACONIA II</t>
  </si>
  <si>
    <t>DII</t>
  </si>
  <si>
    <t>Património Autónomo Microcrédito CRECER IFD- BDP ST 036</t>
  </si>
  <si>
    <t>PMI</t>
  </si>
  <si>
    <t>Multivalores Agencia de Bolsa S.A.</t>
  </si>
  <si>
    <t>MAB</t>
  </si>
  <si>
    <t>PATRIMONIO AUTÓNOMO MICROCRÉDITO IFD BDP- ST 037</t>
  </si>
  <si>
    <t>PMD</t>
  </si>
  <si>
    <t>Unibienes Seguros y Reaseguros Patrimoniales S.A.</t>
  </si>
  <si>
    <t>UNI-G</t>
  </si>
  <si>
    <t>INSTITUCIÓN FINANCIERA DE DESARROLLO FUNDACIÓN PRO MUJER</t>
  </si>
  <si>
    <t>IPM</t>
  </si>
  <si>
    <t>IIIPM</t>
  </si>
  <si>
    <t>COOPERATIVA DE A&amp;C SOCIETARIA VIRGEN DE LOS REMEDIOS R.L.</t>
  </si>
  <si>
    <t>Societaria Virgen Remedio</t>
  </si>
  <si>
    <t>1537</t>
  </si>
  <si>
    <t>ICCVE</t>
  </si>
  <si>
    <t>CREDIFONDO CRECIMIENTO USD FIA LARGO PLAZO</t>
  </si>
  <si>
    <t>ABIERTO *X*</t>
  </si>
  <si>
    <t>CREDIFONDO CRECIMIENTO BS FIA LARGO PLAZO</t>
  </si>
  <si>
    <t>CBO</t>
  </si>
  <si>
    <t>PREVISOR FONDO MUTUO LARGO PLAZO</t>
  </si>
  <si>
    <t>PFM</t>
  </si>
  <si>
    <t>SEMBRAR EXPORTADOR FONDO DE INVERSIÓN CERRADO</t>
  </si>
  <si>
    <t>SFI</t>
  </si>
  <si>
    <t>SEMBRAR EXPORTADOR FIC SFI-N1U-17</t>
  </si>
  <si>
    <t>Crediseguro S.A. Seguros Generales</t>
  </si>
  <si>
    <t>CRS-G</t>
  </si>
  <si>
    <t>PATRIMONIO AUTÓNOMO BISA ST - FUBODE IFD</t>
  </si>
  <si>
    <t>FUB</t>
  </si>
  <si>
    <t>+BENEFICIO FONDO MUTUO MP</t>
  </si>
  <si>
    <t>BEN</t>
  </si>
  <si>
    <t>PATRIMONIO AUTÓNOMO MICROCRÉDITO IFD-BDP ST 038</t>
  </si>
  <si>
    <t>PMF</t>
  </si>
  <si>
    <t>MSC EXPANSIÓN FONDO DE INVERSIÓN CERRADO</t>
  </si>
  <si>
    <t>EXP</t>
  </si>
  <si>
    <t>MSC EXPANSION FIC EXP-N1U-18</t>
  </si>
  <si>
    <t>PATRIMONIO AUTÓNOMO MICROCRÉDITO IFD - BDP ST 041</t>
  </si>
  <si>
    <t>PMG</t>
  </si>
  <si>
    <t>Casa de Cambio KMBIOS SAN IGNACIO</t>
  </si>
  <si>
    <t>C1A</t>
  </si>
  <si>
    <t>San Ignacio de Velasco</t>
  </si>
  <si>
    <t>Casa de Cambios Guadalupe</t>
  </si>
  <si>
    <t>C1E</t>
  </si>
  <si>
    <t>Casa de Cambios Ever</t>
  </si>
  <si>
    <t>C1F</t>
  </si>
  <si>
    <t>Casa de Cambios Cruz</t>
  </si>
  <si>
    <t>C1G</t>
  </si>
  <si>
    <t>Casa de Cambio Santa Ana - Expreso Amazonas S.R.L.</t>
  </si>
  <si>
    <t>C1K</t>
  </si>
  <si>
    <t>Casa de Cambio BORJA</t>
  </si>
  <si>
    <t>C1L</t>
  </si>
  <si>
    <t>Casa de Cambios Zeballos Mejia</t>
  </si>
  <si>
    <t>C1M</t>
  </si>
  <si>
    <t>Casa de Cambio Basilio</t>
  </si>
  <si>
    <t>C1P</t>
  </si>
  <si>
    <t>Casa de Cambio de Moneda Villazón la Frontera</t>
  </si>
  <si>
    <t>C1R</t>
  </si>
  <si>
    <t>Casa de Cambios El Progreso</t>
  </si>
  <si>
    <t>C1T</t>
  </si>
  <si>
    <t>Casa de Cambios Ruce</t>
  </si>
  <si>
    <t>C1U</t>
  </si>
  <si>
    <t>Casa de Cambio City Yac.</t>
  </si>
  <si>
    <t>C1X</t>
  </si>
  <si>
    <t>Casa de Cambios Reynaga S.R.L.</t>
  </si>
  <si>
    <t>C1W</t>
  </si>
  <si>
    <t>Casa de Cambios San Luis S.R.L.</t>
  </si>
  <si>
    <t>C1Y</t>
  </si>
  <si>
    <t>Casa de Cambio Holanda</t>
  </si>
  <si>
    <t>C2A</t>
  </si>
  <si>
    <t>Casa de Cambio Pepe</t>
  </si>
  <si>
    <t>C2B</t>
  </si>
  <si>
    <t>Casa de Cambio Barcelona</t>
  </si>
  <si>
    <t>C2C</t>
  </si>
  <si>
    <t>Casa de Cambio Nola</t>
  </si>
  <si>
    <t>C2D</t>
  </si>
  <si>
    <t>Casa de Cambios Los Cedros</t>
  </si>
  <si>
    <t>C2E</t>
  </si>
  <si>
    <t>Casa de Cambios Dylan</t>
  </si>
  <si>
    <t>C2F</t>
  </si>
  <si>
    <t>Casa de Cambios Sucre Oasis</t>
  </si>
  <si>
    <t>C2H</t>
  </si>
  <si>
    <t>Chuquisaca</t>
  </si>
  <si>
    <t>Casa de Cambio Oriana</t>
  </si>
  <si>
    <t>C2I</t>
  </si>
  <si>
    <t>Casa de Cambio MIBA S.R.L.</t>
  </si>
  <si>
    <t>C2L</t>
  </si>
  <si>
    <t>Casa de Cambio Bimodal</t>
  </si>
  <si>
    <t>C2M</t>
  </si>
  <si>
    <t>Casa de Cambio Julia</t>
  </si>
  <si>
    <t>C2N</t>
  </si>
  <si>
    <t>Casa de Cambio Money Fortune</t>
  </si>
  <si>
    <t>C2O</t>
  </si>
  <si>
    <t>Casa de Cambios Mayerli</t>
  </si>
  <si>
    <t>C2R</t>
  </si>
  <si>
    <t>Casa de Cambios Matias Money</t>
  </si>
  <si>
    <t>C2S</t>
  </si>
  <si>
    <t>Casa de Cambio Emily</t>
  </si>
  <si>
    <t>C2T</t>
  </si>
  <si>
    <t>Casa de Cambio Sagarnaga Money Exchange Blessing of God</t>
  </si>
  <si>
    <t>C2V</t>
  </si>
  <si>
    <t>Casa de Cambio Guapomó</t>
  </si>
  <si>
    <t>C2W</t>
  </si>
  <si>
    <t>Servicios "Money Cambios San José-RC"</t>
  </si>
  <si>
    <t>C2X</t>
  </si>
  <si>
    <t>Casa de Cambio Mar del Plata</t>
  </si>
  <si>
    <t>C2Y</t>
  </si>
  <si>
    <t>Casa de Cambio Urkupiña</t>
  </si>
  <si>
    <t>C2Z</t>
  </si>
  <si>
    <t>Casa de Cambios Giovana</t>
  </si>
  <si>
    <t>C3B</t>
  </si>
  <si>
    <t>Bermejo</t>
  </si>
  <si>
    <t>Casa de Cambio Buen Precio</t>
  </si>
  <si>
    <t>C3C</t>
  </si>
  <si>
    <t>Casa de Cambios Libertador La Fuente</t>
  </si>
  <si>
    <t>C3E</t>
  </si>
  <si>
    <t>Casa de Cambio Murano</t>
  </si>
  <si>
    <t>C3F</t>
  </si>
  <si>
    <t>SCZ - Libertad 142</t>
  </si>
  <si>
    <t>Casa de Cambio Isla del Sol</t>
  </si>
  <si>
    <t>C3H</t>
  </si>
  <si>
    <t>Casa de Cambio Águila Real</t>
  </si>
  <si>
    <t>C3I</t>
  </si>
  <si>
    <t>Casa de Cambio Alianza</t>
  </si>
  <si>
    <t>C3J</t>
  </si>
  <si>
    <t>Casa de Cambio Goper</t>
  </si>
  <si>
    <t>C3K</t>
  </si>
  <si>
    <t>Casa de Cambios Aguilar</t>
  </si>
  <si>
    <t>C3L</t>
  </si>
  <si>
    <t>Casa de Cambios San Lorenzo</t>
  </si>
  <si>
    <t>C3M</t>
  </si>
  <si>
    <t>Casa de Cambio La Catedral</t>
  </si>
  <si>
    <t>C3N</t>
  </si>
  <si>
    <t>Casa de Cambio El Macheñito</t>
  </si>
  <si>
    <t>C3O</t>
  </si>
  <si>
    <t>Casa de Cambio Argentina</t>
  </si>
  <si>
    <t>C3P</t>
  </si>
  <si>
    <t>Casa de Cambio Santa Fe</t>
  </si>
  <si>
    <t>C3Q</t>
  </si>
  <si>
    <t>Casa de Cambio Money Cherry Expert</t>
  </si>
  <si>
    <t>C3R</t>
  </si>
  <si>
    <t>Casa de Cambio Dubai</t>
  </si>
  <si>
    <t>C3S</t>
  </si>
  <si>
    <t>Casa de Cambio Sevilla</t>
  </si>
  <si>
    <t>C3T</t>
  </si>
  <si>
    <t>Casa de Cambios Britita</t>
  </si>
  <si>
    <t>C3U</t>
  </si>
  <si>
    <t>Casa de Cambios Señor del Milagro</t>
  </si>
  <si>
    <t>C3V</t>
  </si>
  <si>
    <t>Casa de Cambios Armella</t>
  </si>
  <si>
    <t>C3W</t>
  </si>
  <si>
    <t>Casa de Cambio Money Exchange Eurodol</t>
  </si>
  <si>
    <t>C3X</t>
  </si>
  <si>
    <t>Casa de Cambio Metropoli</t>
  </si>
  <si>
    <t>C3Y</t>
  </si>
  <si>
    <t>Casa de Cambio Cash</t>
  </si>
  <si>
    <t>C3Z</t>
  </si>
  <si>
    <t>Casa de Cambio Efectivo</t>
  </si>
  <si>
    <t>C4B</t>
  </si>
  <si>
    <t>Casa de Cambio TOB</t>
  </si>
  <si>
    <t>C4C</t>
  </si>
  <si>
    <t>Casa de Cambio Virgen de Chaguaya</t>
  </si>
  <si>
    <t>C4D</t>
  </si>
  <si>
    <t>Casa de Cambio San Felipe</t>
  </si>
  <si>
    <t>C4E</t>
  </si>
  <si>
    <t>Casa de Cambios Juancito</t>
  </si>
  <si>
    <t>C4F</t>
  </si>
  <si>
    <t>Casa de Cambio Santiago</t>
  </si>
  <si>
    <t>C4G</t>
  </si>
  <si>
    <t>Casa de Cambio Cambios Vidal</t>
  </si>
  <si>
    <t>C4H</t>
  </si>
  <si>
    <t>Montero</t>
  </si>
  <si>
    <t>Casa de Cambio Merlin</t>
  </si>
  <si>
    <t>C4I</t>
  </si>
  <si>
    <t>Casa de Cambio El Rey</t>
  </si>
  <si>
    <t>C4J</t>
  </si>
  <si>
    <t>Casa de Cambio La Nación S.R.L.</t>
  </si>
  <si>
    <t>C4K</t>
  </si>
  <si>
    <t>Casa de Cambio Unicambios</t>
  </si>
  <si>
    <t>C4L</t>
  </si>
  <si>
    <t>Casa de Cambio Santander</t>
  </si>
  <si>
    <t>C4M</t>
  </si>
  <si>
    <t>Casa de Cambio Gaby</t>
  </si>
  <si>
    <t>C4N</t>
  </si>
  <si>
    <t>Casa de Cambio Jhonbett</t>
  </si>
  <si>
    <t>C4O</t>
  </si>
  <si>
    <t>Casa de Cambio Globanet</t>
  </si>
  <si>
    <t>C4P</t>
  </si>
  <si>
    <t>Casa de Cambio JADIZ</t>
  </si>
  <si>
    <t>C4Q</t>
  </si>
  <si>
    <t>CBB - JORDAN Y ESTEBAN ARCE #286</t>
  </si>
  <si>
    <t>Casa de Cambio Hamilton</t>
  </si>
  <si>
    <t>C4R</t>
  </si>
  <si>
    <t>Casa de Cambio San Pedro</t>
  </si>
  <si>
    <t>C4S</t>
  </si>
  <si>
    <t>Casa de Cambio Agustina</t>
  </si>
  <si>
    <t>C4T</t>
  </si>
  <si>
    <t>Casa de Cambio Suipacha</t>
  </si>
  <si>
    <t>C4U</t>
  </si>
  <si>
    <t>Casa de Cambio Unicent</t>
  </si>
  <si>
    <t>C4V</t>
  </si>
  <si>
    <t>Casa de Cambio Biyuyo</t>
  </si>
  <si>
    <t>C4W</t>
  </si>
  <si>
    <t>Casa de Cambio Brasil</t>
  </si>
  <si>
    <t>C4X</t>
  </si>
  <si>
    <t>PATRIMONIO AUTÓNOMO MICROCRÉDITO IFD - BDP ST 042</t>
  </si>
  <si>
    <t>PMA</t>
  </si>
  <si>
    <t>PATRIMONIO AUTÓNOMO CHÁVEZ - BDP ST 044</t>
  </si>
  <si>
    <t>PMC</t>
  </si>
  <si>
    <t>PATRIMONIO AUTÓNOMO AMERICAN IRIS - BISA ST</t>
  </si>
  <si>
    <t>PAI</t>
  </si>
  <si>
    <t>PATRIMONIO AUTÓNOMO MICROCRÉDITO IFD-BDP ST 043</t>
  </si>
  <si>
    <t>PMH</t>
  </si>
  <si>
    <t>Casa de Cambio Onix</t>
  </si>
  <si>
    <t>C1B</t>
  </si>
  <si>
    <t>Casa de Cambios Angelical-AMS</t>
  </si>
  <si>
    <t>C1D</t>
  </si>
  <si>
    <t>Casa de Cambios Lazaro</t>
  </si>
  <si>
    <t>C1H</t>
  </si>
  <si>
    <t>Casa de Cambios Nadia</t>
  </si>
  <si>
    <t>C1I</t>
  </si>
  <si>
    <t>Casa de Cambio Ribesa S.R.L.</t>
  </si>
  <si>
    <t>C1J</t>
  </si>
  <si>
    <t>Casa de Cambios San Pedro</t>
  </si>
  <si>
    <t>C1Q</t>
  </si>
  <si>
    <t>Casa de Cambios Yacuiba</t>
  </si>
  <si>
    <t>C1V</t>
  </si>
  <si>
    <t>Casa de Cambios Hispana</t>
  </si>
  <si>
    <t>C1Z</t>
  </si>
  <si>
    <t>Casa de Cambios Leonardo</t>
  </si>
  <si>
    <t>C2K</t>
  </si>
  <si>
    <t>Casa de Cambio Gonza</t>
  </si>
  <si>
    <t>C2U</t>
  </si>
  <si>
    <t>Casa de Cambio Andalucia</t>
  </si>
  <si>
    <t>C3A</t>
  </si>
  <si>
    <t>Casa de Cambio Kraken</t>
  </si>
  <si>
    <t>C3D</t>
  </si>
  <si>
    <t>Casa de Cambio Cris</t>
  </si>
  <si>
    <t>C3G</t>
  </si>
  <si>
    <t>INTERFIN FONDO DE INVERSIÓN CERRADO ITF-N1U-18</t>
  </si>
  <si>
    <t>ITF</t>
  </si>
  <si>
    <t>INTERFIN FONDO DE INVERSION CERRADO ITF-N1U-18</t>
  </si>
  <si>
    <t>Santa Cruz Vida y Salud Seguros y Reaseguros Personales S.A.</t>
  </si>
  <si>
    <t>SCZ-P</t>
  </si>
  <si>
    <t>Casa de Cambio TikaBelen</t>
  </si>
  <si>
    <t>C4Y</t>
  </si>
  <si>
    <t>Casa de Cambio Victor</t>
  </si>
  <si>
    <t>C4Z</t>
  </si>
  <si>
    <t>Casa de Cambio Don Angel</t>
  </si>
  <si>
    <t>C5A</t>
  </si>
  <si>
    <t>ITACAMBA CEMENTO S.A</t>
  </si>
  <si>
    <t>GRUPO EMPRESARIAL DE INVERSIONES NACIONAL VIDA S.A.</t>
  </si>
  <si>
    <t>GNI</t>
  </si>
  <si>
    <t>PROYECCION FIA LP</t>
  </si>
  <si>
    <t>PFI</t>
  </si>
  <si>
    <t>Casa de  Cambio Gran Chaco</t>
  </si>
  <si>
    <t>C5C</t>
  </si>
  <si>
    <t>Casa de  Cambio Jerusalen</t>
  </si>
  <si>
    <t>C5B</t>
  </si>
  <si>
    <t>CASA DE CAMBIO SANDRA CDCS</t>
  </si>
  <si>
    <t>C5D</t>
  </si>
  <si>
    <t>CASA DE CAMBIO MASTER CAMBIOS</t>
  </si>
  <si>
    <t>C5E</t>
  </si>
  <si>
    <t>INSTITUCIÓN FINANCIERA DE DESARROLLO SEMBRAR SARTAWI</t>
  </si>
  <si>
    <t>ISA</t>
  </si>
  <si>
    <t>SEMBRAR SARTAWI</t>
  </si>
  <si>
    <t>IIISA</t>
  </si>
  <si>
    <t>Casa de Cambio Lautaro</t>
  </si>
  <si>
    <t>C5F</t>
  </si>
  <si>
    <t>Casa de Cambio Euromundo</t>
  </si>
  <si>
    <t>C5G</t>
  </si>
  <si>
    <t>Casa de Cambio Cesana</t>
  </si>
  <si>
    <t>C5H</t>
  </si>
  <si>
    <t>Casa de Cambio Manfred</t>
  </si>
  <si>
    <t>C5I</t>
  </si>
  <si>
    <t>Casa de Cambio Mamachela</t>
  </si>
  <si>
    <t>C5J</t>
  </si>
  <si>
    <t>Casa de Cambio JEZABEL</t>
  </si>
  <si>
    <t>C5K</t>
  </si>
  <si>
    <t>Casa de Cambio BFCFOREX</t>
  </si>
  <si>
    <t>C5L</t>
  </si>
  <si>
    <t>DIVERSO IMPORT EXPORT FIC DIV-E1U-18</t>
  </si>
  <si>
    <t>DIV</t>
  </si>
  <si>
    <t>PATRIMONIO AUTÓNOMO MICROCRÉDITO IFD - BDP ST 045</t>
  </si>
  <si>
    <t>PMT</t>
  </si>
  <si>
    <t>Sociedad Minera Illapa S.A.</t>
  </si>
  <si>
    <t>SMI</t>
  </si>
  <si>
    <t>DIVERSO IMPORT EXPORT FONDO DE INVERSIÓN CERRADO</t>
  </si>
  <si>
    <t>NIBOL LTDA.</t>
  </si>
  <si>
    <t>NIB</t>
  </si>
  <si>
    <t>PATRIMONIO AUTÓNOMO MICROCRÉDITO IFD - BDP ST 046</t>
  </si>
  <si>
    <t>PMJ</t>
  </si>
  <si>
    <t>PATRIMONIO AUTÓNOMO MICROCRÉDITO IFD - BDP ST 047</t>
  </si>
  <si>
    <t>PMB</t>
  </si>
  <si>
    <t>PATRIMONIO AUTÓNOMO MICRO</t>
  </si>
  <si>
    <t>JALASOFT S.R.L.</t>
  </si>
  <si>
    <t>JSF</t>
  </si>
  <si>
    <t>JALASOFT</t>
  </si>
  <si>
    <t>COOPERATIVA DE A&amp;C SOCIETARIA SAN MARTIN R.L.</t>
  </si>
  <si>
    <t>CSN</t>
  </si>
  <si>
    <t>6222431</t>
  </si>
  <si>
    <t>Societaria San Martín</t>
  </si>
  <si>
    <t>1528</t>
  </si>
  <si>
    <t>ICCSN</t>
  </si>
  <si>
    <t>CAMSA INDUSTRIA Y COMERCIO S.A.</t>
  </si>
  <si>
    <t>CMI</t>
  </si>
  <si>
    <t>CAMSA</t>
  </si>
  <si>
    <t>Casa de Cambio Piscis</t>
  </si>
  <si>
    <t>C5M</t>
  </si>
  <si>
    <t>La Paz - Calle 21 Calacoto</t>
  </si>
  <si>
    <t>Casa de Cambio Rigomar</t>
  </si>
  <si>
    <t>C5N</t>
  </si>
  <si>
    <t>Casa de Cambio Occidente</t>
  </si>
  <si>
    <t>C5O</t>
  </si>
  <si>
    <t>OPERACIONES ELECTRÓNICAS DE PAGO UNILINK</t>
  </si>
  <si>
    <t>ACD</t>
  </si>
  <si>
    <t>UNILINK</t>
  </si>
  <si>
    <t>CAACD</t>
  </si>
  <si>
    <t>E-fectivo ESPM S.A.</t>
  </si>
  <si>
    <t>MEF</t>
  </si>
  <si>
    <t>E-fectivo</t>
  </si>
  <si>
    <t>FINAN</t>
  </si>
  <si>
    <t>IOMEF</t>
  </si>
  <si>
    <t>Entel Financiera</t>
  </si>
  <si>
    <t>MEN</t>
  </si>
  <si>
    <t>Entel Finaciera</t>
  </si>
  <si>
    <t>ATMEN</t>
  </si>
  <si>
    <t>BURÓ DE INFORMACIÓN ENSERBIC S.A.</t>
  </si>
  <si>
    <t>ESB</t>
  </si>
  <si>
    <t>ENSERBIC</t>
  </si>
  <si>
    <t>BUROI</t>
  </si>
  <si>
    <t>IBESB</t>
  </si>
  <si>
    <t>BURÓ DE INFORMACIÓN INFROCRED BIC S.A.</t>
  </si>
  <si>
    <t>IFC</t>
  </si>
  <si>
    <t>INFROCRED BIC</t>
  </si>
  <si>
    <t>IBIFC</t>
  </si>
  <si>
    <t>ELITE FONDO DE INVERSION ABIERTO DE CORTO PLAZO</t>
  </si>
  <si>
    <t>ELI</t>
  </si>
  <si>
    <t>INVERSOR FIC IIF-N1U-19</t>
  </si>
  <si>
    <t>IIF</t>
  </si>
  <si>
    <t>DISTRIBUIDORA MAYORISTA DE TECNOLOGIA S.A</t>
  </si>
  <si>
    <t>DMT</t>
  </si>
  <si>
    <t>PATRIMONIO AUTÓNOMO BISA ST - CIDRE IFD</t>
  </si>
  <si>
    <t>PCI</t>
  </si>
  <si>
    <t>BISA ST - CIDRE IFD</t>
  </si>
  <si>
    <t>INVERSOR FONDO DE INVERSIÓN CERRADO</t>
  </si>
  <si>
    <t>INVERSOR</t>
  </si>
  <si>
    <t>INGENIERÍA Y CONSTRUCCIONES TÉCNICAS INCOTEC S.A.</t>
  </si>
  <si>
    <t>ICT</t>
  </si>
  <si>
    <t>INCOTEC</t>
  </si>
  <si>
    <t>IMPORT EXPORT LAS LOMAS LTDA</t>
  </si>
  <si>
    <t>IEL</t>
  </si>
  <si>
    <t>LAS LOMAS</t>
  </si>
  <si>
    <t>CRÉDITO CON EDUCACIÓN RURAL IFD</t>
  </si>
  <si>
    <t>CRE</t>
  </si>
  <si>
    <t>CRE IFD</t>
  </si>
  <si>
    <t>RENTA ACTIVA AGROINDUSTRIAL FONDO DE INVERSIÓN CERRADO</t>
  </si>
  <si>
    <t>RAG</t>
  </si>
  <si>
    <t>RENTA ACTIVA AGROINDUSTRIAL RAG-N1U-19</t>
  </si>
  <si>
    <t>Casa de Cambio Tucumilla</t>
  </si>
  <si>
    <t>C5P</t>
  </si>
  <si>
    <t>Casa de Cambio La Esperanza</t>
  </si>
  <si>
    <t>C5Q</t>
  </si>
  <si>
    <t>Casa de Cambio Saint Philippe</t>
  </si>
  <si>
    <t>C5R</t>
  </si>
  <si>
    <t>PATRIMONIO AUTÓNOMO NUEVATEL - BDP ST 049</t>
  </si>
  <si>
    <t>PTL</t>
  </si>
  <si>
    <t>NUEVATEL</t>
  </si>
  <si>
    <t>SANTA CRUZ INVESTMENTS SOCIEDAD ADMIN DE FI S.A.</t>
  </si>
  <si>
    <t>SANTA CRUZ INV</t>
  </si>
  <si>
    <t>Santa Cruz FG Sociedad Controladora S.A</t>
  </si>
  <si>
    <t>SOC</t>
  </si>
  <si>
    <t>Controladora</t>
  </si>
  <si>
    <t>PATRIMONIO AUTÓNOMO MICROCRÉDITO IFD - BDP ST 052</t>
  </si>
  <si>
    <t>PMK</t>
  </si>
  <si>
    <t>BDP ST</t>
  </si>
  <si>
    <t>FUTURO DE BOLIVIA S.A. AFP</t>
  </si>
  <si>
    <t>AFB</t>
  </si>
  <si>
    <t>AFP FUTURO</t>
  </si>
  <si>
    <t>AFP</t>
  </si>
  <si>
    <t>PAAFB</t>
  </si>
  <si>
    <t>AFP BBVA Previsión</t>
  </si>
  <si>
    <t>APB</t>
  </si>
  <si>
    <t>AFP PREVISION</t>
  </si>
  <si>
    <t>PAAPB</t>
  </si>
  <si>
    <t>COOPERATIVA DE A&amp;C ABIERTA SOLUCREDIT SAN SILVESTRE R.L.</t>
  </si>
  <si>
    <t>CLC</t>
  </si>
  <si>
    <t>SOLUCREDIT San Silvestre</t>
  </si>
  <si>
    <t>1541</t>
  </si>
  <si>
    <t>ICCLC</t>
  </si>
  <si>
    <t>COOPERATIVA DE A&amp;C ABIERTA COOPROLE R.L.</t>
  </si>
  <si>
    <t>COOPROLE</t>
  </si>
  <si>
    <t>1540</t>
  </si>
  <si>
    <t>ICCOO</t>
  </si>
  <si>
    <t>CREDIFONDO CRECIMIENTO USD FIA MP</t>
  </si>
  <si>
    <t>FDO</t>
  </si>
  <si>
    <t>CREDIFONDO PROMOTOR FONDO DE INVERSIÓN CERRADO</t>
  </si>
  <si>
    <t>CREDIFONDO PROMOTOR</t>
  </si>
  <si>
    <t>PATRIMONIO AUTÓNOMO GRANOSOL - BISA ST</t>
  </si>
  <si>
    <t>PGB</t>
  </si>
  <si>
    <t>GRANOSOL</t>
  </si>
  <si>
    <t>PATRIMONIO AUTÓNOMO CHAVEZ-BDP ST 053</t>
  </si>
  <si>
    <t>PAZ</t>
  </si>
  <si>
    <t>CHAVEZ-BDP ST053</t>
  </si>
  <si>
    <t>CLÍNICA METROPOLITANA DE LAS AMÉRICAS S.A.</t>
  </si>
  <si>
    <t>CTM</t>
  </si>
  <si>
    <t>METROPOLITANA DE LAS AMER</t>
  </si>
  <si>
    <t>CREDIFONDO PROMOTOR FIC CPF-N1U-20</t>
  </si>
  <si>
    <t>Casa de Cambio LEYLUC</t>
  </si>
  <si>
    <t>C5S</t>
  </si>
  <si>
    <t>Casa de Cambio Virey</t>
  </si>
  <si>
    <t>C5T</t>
  </si>
  <si>
    <t>Casa de Cambio Bolivar</t>
  </si>
  <si>
    <t>C5U</t>
  </si>
  <si>
    <t>Casa de Cambio Center Jolt</t>
  </si>
  <si>
    <t>C5V</t>
  </si>
  <si>
    <t>Casa de Cambio Cinmaycar</t>
  </si>
  <si>
    <t>C5W</t>
  </si>
  <si>
    <t>Casa de Cambio Madizon</t>
  </si>
  <si>
    <t>C5X</t>
  </si>
  <si>
    <t>MIPYME FIC MPM-N1U-20</t>
  </si>
  <si>
    <t>MPM</t>
  </si>
  <si>
    <t>MIPYME FONDO DE INVERSIÓN CERRADO</t>
  </si>
  <si>
    <t>MIPYME FIC</t>
  </si>
  <si>
    <t>CACCL</t>
  </si>
  <si>
    <t>Dinámico Fondo Mutuo Corto Plazo</t>
  </si>
  <si>
    <t>DMC</t>
  </si>
  <si>
    <t>BISA SOCIEDAD ADMINISTRADORA DE FONDOS DE INVERSIÓN S.A.</t>
  </si>
  <si>
    <t>SAFI</t>
  </si>
  <si>
    <t>VSSBI</t>
  </si>
  <si>
    <t>BNB SAFI S.A. SOCIEDAD ADMINISTRADORA DE FONDOS DE INVERSIÓN</t>
  </si>
  <si>
    <t>VSSNA</t>
  </si>
  <si>
    <t>CREDIFONDO SOCIEDAD ADMINISTRADORA DE FONDOS DE INVERSIÓN SA</t>
  </si>
  <si>
    <t>VSSCF</t>
  </si>
  <si>
    <t>FORTALEZA SOCIEDAD ADMINISTRADORA DE FONDOS DE INVERSIÓN SA</t>
  </si>
  <si>
    <t>VSSFO</t>
  </si>
  <si>
    <t>SOC. ADMIN. DE FONDOS DE INVERSIÓN MERCANTIL SANTA CRUZ S.A.</t>
  </si>
  <si>
    <t>VSSME</t>
  </si>
  <si>
    <t>SOCIEDAD ADMINISTRADORA DE FONDOS DE INVERSIÓN UNION S.A.</t>
  </si>
  <si>
    <t>VSSUN</t>
  </si>
  <si>
    <t>PLASTIFORTE S.R.L.</t>
  </si>
  <si>
    <t>PTF</t>
  </si>
  <si>
    <t>PLASTIFORTE</t>
  </si>
  <si>
    <t>CAPITAL + GESTIONADORA DE ACTIVOS SAFI S.A.</t>
  </si>
  <si>
    <t>VSSCM</t>
  </si>
  <si>
    <t>VSSSC</t>
  </si>
  <si>
    <t>PANAMERICAN SOCIEDAD ADMIN.DE FONDOS DE INVERSIÓN S.A.</t>
  </si>
  <si>
    <t>VSSPA</t>
  </si>
  <si>
    <t>MARCA VERDE SOCIEDAD ADMIN. DE FONDOS DE INVERSIÓN S.A.</t>
  </si>
  <si>
    <t>VSSMV</t>
  </si>
  <si>
    <t>ALIANZA SAFI S.A. SOCIEDAD ADMIN. DE FONDOS DE INVERSION</t>
  </si>
  <si>
    <t>VSSAL</t>
  </si>
  <si>
    <t>FIPADE SOCIEDAD ADMINISTRADORA DE FONDOS DE INVERSIÓN S.A.</t>
  </si>
  <si>
    <t>VSSFE</t>
  </si>
  <si>
    <t>CAPITAL PARA EL CRECIMIENTO EMPRESARIAL SAFI S.A.</t>
  </si>
  <si>
    <t>VSCAP</t>
  </si>
  <si>
    <t>AICC SAFI S.A.</t>
  </si>
  <si>
    <t>AFI</t>
  </si>
  <si>
    <t>VSAFI</t>
  </si>
  <si>
    <t>VSGAI</t>
  </si>
  <si>
    <t>COOPERATIVA DE A&amp;C ABIERTA SAN PEDRO DE AIQUILE R.L.</t>
  </si>
  <si>
    <t>CSQ</t>
  </si>
  <si>
    <t>SAN PEDRO AIQUILE</t>
  </si>
  <si>
    <t>1538</t>
  </si>
  <si>
    <t>ICCSQ</t>
  </si>
  <si>
    <t>PATRIMONIO AUTÓNOMO MICROCRÉDITO IFD-BDP ST 051</t>
  </si>
  <si>
    <t>PML</t>
  </si>
  <si>
    <t>Mercantil Santa Cruz Seguros y Reaseguros Generales S.A.</t>
  </si>
  <si>
    <t>MSC-G</t>
  </si>
  <si>
    <t>PATRIMONIO AUNTÓNOMO BISA ST - FUBODE II</t>
  </si>
  <si>
    <t>PFD</t>
  </si>
  <si>
    <t>EMISOR</t>
  </si>
  <si>
    <t>PATRIMONIO AUTÓNOMO MICROCREDITO IFD - BDP ST 054</t>
  </si>
  <si>
    <t>PMN</t>
  </si>
  <si>
    <t>Ganainversiones Fondo de Inversión abierto</t>
  </si>
  <si>
    <t>GIC</t>
  </si>
  <si>
    <t>GANARENDIMIENTO FONDO DE INVERSIÓN ABIERTO</t>
  </si>
  <si>
    <t>GRF</t>
  </si>
  <si>
    <t>CREDIFONDO RENTA INMEDIATA FIA CP</t>
  </si>
  <si>
    <t>CRR</t>
  </si>
  <si>
    <t>COOPERATIVA DE A&amp;C ABIERTA CRISTO REY COCHABAMBA R.L.</t>
  </si>
  <si>
    <t>CEY</t>
  </si>
  <si>
    <t>Abierta Cristo Rey</t>
  </si>
  <si>
    <t>1545</t>
  </si>
  <si>
    <t>ICCEY</t>
  </si>
  <si>
    <t>Innovasalud Servicios en Salud S.A.</t>
  </si>
  <si>
    <t>INS-R</t>
  </si>
  <si>
    <t>Sociedad de Inversiones Biopetrol S.A.</t>
  </si>
  <si>
    <t>BIO</t>
  </si>
  <si>
    <t>Biopetrol</t>
  </si>
  <si>
    <t>Crediseguro S.A. Seguros Personales</t>
  </si>
  <si>
    <t>CGU</t>
  </si>
  <si>
    <t>Crediseguro SP</t>
  </si>
  <si>
    <t>CPE</t>
  </si>
  <si>
    <t>Crediseguro SG</t>
  </si>
  <si>
    <t>Fundación Diaconía Fondo Rotativo de Inversión y Fomento IFD</t>
  </si>
  <si>
    <t>Diaconía</t>
  </si>
  <si>
    <t>Industrias Sucroalcoholeras ISA S.A.</t>
  </si>
  <si>
    <t>SCV</t>
  </si>
  <si>
    <t>Propyme Unión FIC - PUC-N1U-10</t>
  </si>
  <si>
    <t>MSC Estratégico FIC - EFC-E1U-12</t>
  </si>
  <si>
    <t>PATRIMONIO AUTONOMO BISA ST - CIDRE II</t>
  </si>
  <si>
    <t>PCD</t>
  </si>
  <si>
    <t>COMERCIALIZADORA NEXOLIDER S.A.</t>
  </si>
  <si>
    <t>NXS</t>
  </si>
  <si>
    <t>Foianini Salud Medicina Prepagada S.A.</t>
  </si>
  <si>
    <t>FOI-R</t>
  </si>
  <si>
    <t>EQUILIBRIO FONDO MUTUO MEDIANO PLAZO</t>
  </si>
  <si>
    <t>EMP</t>
  </si>
  <si>
    <t>TRABAJO UNIÓN BS. FIA - CP</t>
  </si>
  <si>
    <t>TUI</t>
  </si>
  <si>
    <t>COOPERATIVA DE A&amp;C SOCIETARIA UNIÓN STGO. MACHACA USAMA R.L.</t>
  </si>
  <si>
    <t>CUM</t>
  </si>
  <si>
    <t>USAMA</t>
  </si>
  <si>
    <t>1551</t>
  </si>
  <si>
    <t>ICCUM</t>
  </si>
  <si>
    <t>MICROFINANCIERAS FONDO DE INVERSIÓN CERRADO II</t>
  </si>
  <si>
    <t>MICROFINANCIERAS FIC 2</t>
  </si>
  <si>
    <t>COOPERATIVA DE A&amp;C ABIERTA PAULO VI R.L.</t>
  </si>
  <si>
    <t>CPS</t>
  </si>
  <si>
    <t>PAULO VI</t>
  </si>
  <si>
    <t>1550</t>
  </si>
  <si>
    <t>ICCPS</t>
  </si>
  <si>
    <t>COOPERATIVA DE A&amp;C SOCIETARIA HOSPICIO R.L.</t>
  </si>
  <si>
    <t>CHO</t>
  </si>
  <si>
    <t>1553</t>
  </si>
  <si>
    <t>ICCHO</t>
  </si>
  <si>
    <t>COOPERATIVA DE A&amp;C SOCIETARIA CANTERA R.L.</t>
  </si>
  <si>
    <t>CAE</t>
  </si>
  <si>
    <t>CANTERA</t>
  </si>
  <si>
    <t>1552</t>
  </si>
  <si>
    <t>ICCAE</t>
  </si>
  <si>
    <t>COOPERATIVA DE VIVIENDA BERMEJO</t>
  </si>
  <si>
    <t>CVB</t>
  </si>
  <si>
    <t>bermejo</t>
  </si>
  <si>
    <t>COOPERATIVA NUESTRA SEÑORA DE REMEDIOS</t>
  </si>
  <si>
    <t>CNS</t>
  </si>
  <si>
    <t>Remedios</t>
  </si>
  <si>
    <t>Casa de Cambio Dinheiro</t>
  </si>
  <si>
    <t>C5Y</t>
  </si>
  <si>
    <t>Casa de Cambio Chuquiago</t>
  </si>
  <si>
    <t>C5Z</t>
  </si>
  <si>
    <t>Casa de Cambio Roosevelt</t>
  </si>
  <si>
    <t>C6A</t>
  </si>
  <si>
    <t>Casa de Cambio Adicional</t>
  </si>
  <si>
    <t>C6B</t>
  </si>
  <si>
    <t>Casa de Cambio Italia</t>
  </si>
  <si>
    <t>C6C</t>
  </si>
  <si>
    <t>Casa de Cambio Intercash</t>
  </si>
  <si>
    <t>C6D</t>
  </si>
  <si>
    <t>Casa de Cambio Atentto</t>
  </si>
  <si>
    <t>C6E</t>
  </si>
  <si>
    <t>Casa de Cambio El Fortín</t>
  </si>
  <si>
    <t>C6F</t>
  </si>
  <si>
    <t>Casa de Cambio Capricornio</t>
  </si>
  <si>
    <t>C6G</t>
  </si>
  <si>
    <t>Casa de Cambio Moneytours</t>
  </si>
  <si>
    <t>C6H</t>
  </si>
  <si>
    <t>Casa de Cambio Yenbol</t>
  </si>
  <si>
    <t>C6I</t>
  </si>
  <si>
    <t>Casa de Cambio Intermoney</t>
  </si>
  <si>
    <t>C6J</t>
  </si>
  <si>
    <t>Casa de Cambio Milenial</t>
  </si>
  <si>
    <t>C6K</t>
  </si>
  <si>
    <t>Casa de Cambio Rainbow</t>
  </si>
  <si>
    <t>C6L</t>
  </si>
  <si>
    <t>Casa de Cambio Argebol</t>
  </si>
  <si>
    <t>C6M</t>
  </si>
  <si>
    <t>Casa de Cambio Reycash</t>
  </si>
  <si>
    <t>C6N</t>
  </si>
  <si>
    <t>Casa de Cambio Rio de Janeiro</t>
  </si>
  <si>
    <t>C6O</t>
  </si>
  <si>
    <t>Casa de Cambio Fredman</t>
  </si>
  <si>
    <t>C6Q</t>
  </si>
  <si>
    <t>Casa de Cambio El Mellizo</t>
  </si>
  <si>
    <t>C6R</t>
  </si>
  <si>
    <t>Casa de Cambio Cosmos</t>
  </si>
  <si>
    <t>C6S</t>
  </si>
  <si>
    <t>FONDO DE INVERSIÓN DINERO UNIÓN MEDIANO PLAZO</t>
  </si>
  <si>
    <t>DUN1</t>
  </si>
  <si>
    <t>PATRIMONIO AUTONOMO IDEPRO IFD - BDP ST 056</t>
  </si>
  <si>
    <t>PMO</t>
  </si>
  <si>
    <t>BONOS REDIMIBLES UFV BANCO CENTRAL DE BOLIVIA</t>
  </si>
  <si>
    <t>BRU</t>
  </si>
  <si>
    <t>0000000000006056</t>
  </si>
  <si>
    <t>637</t>
  </si>
  <si>
    <t>638</t>
  </si>
  <si>
    <t>0000000000006005</t>
  </si>
  <si>
    <t>0000000000002046</t>
  </si>
  <si>
    <t>0000000000002045</t>
  </si>
  <si>
    <t>112.05</t>
  </si>
  <si>
    <t>20000016</t>
  </si>
  <si>
    <t>0000000000005003</t>
  </si>
  <si>
    <t>0000000000002044</t>
  </si>
  <si>
    <t>0000000000007001</t>
  </si>
  <si>
    <t>647</t>
  </si>
  <si>
    <t>673</t>
  </si>
  <si>
    <t>675</t>
  </si>
  <si>
    <t>677</t>
  </si>
  <si>
    <t>683</t>
  </si>
  <si>
    <t>684</t>
  </si>
  <si>
    <t>CAMBIOS ENTIDADES FINANCIERAS1</t>
  </si>
  <si>
    <t>0000000000002049</t>
  </si>
  <si>
    <t>0000000000002055</t>
  </si>
  <si>
    <t>0000000000002041</t>
  </si>
  <si>
    <t>0000000000002047</t>
  </si>
  <si>
    <t>0000000000002051</t>
  </si>
  <si>
    <t>0000000000002050</t>
  </si>
  <si>
    <t>0000000000002056</t>
  </si>
  <si>
    <t>0000000000002057</t>
  </si>
  <si>
    <t>0000000000002058</t>
  </si>
  <si>
    <t>0000000000002039</t>
  </si>
  <si>
    <t>0000000000002040</t>
  </si>
  <si>
    <t>0000000000005002</t>
  </si>
  <si>
    <t>0000000000010034</t>
  </si>
  <si>
    <t>0000000000003013</t>
  </si>
  <si>
    <t>0000000000003016</t>
  </si>
  <si>
    <t>0000000000003012</t>
  </si>
  <si>
    <t>0000000000003014</t>
  </si>
  <si>
    <t>0000000000003015</t>
  </si>
  <si>
    <t>0000000000003017</t>
  </si>
  <si>
    <t>0000000000003019</t>
  </si>
  <si>
    <t>0000000000003020</t>
  </si>
  <si>
    <t>0000000000003018</t>
  </si>
  <si>
    <t>0000000000002048</t>
  </si>
  <si>
    <t>0000000000017614</t>
  </si>
  <si>
    <t>0000000000002052</t>
  </si>
  <si>
    <t>PEF-GNF-0305/2023</t>
  </si>
  <si>
    <t>749</t>
  </si>
  <si>
    <t>720</t>
  </si>
  <si>
    <t>722</t>
  </si>
  <si>
    <t>746</t>
  </si>
  <si>
    <t>772</t>
  </si>
  <si>
    <t>764</t>
  </si>
  <si>
    <t>819</t>
  </si>
  <si>
    <t>833</t>
  </si>
  <si>
    <t>782</t>
  </si>
  <si>
    <t>779</t>
  </si>
  <si>
    <t>856</t>
  </si>
  <si>
    <t>760</t>
  </si>
  <si>
    <t>747</t>
  </si>
  <si>
    <t>790</t>
  </si>
  <si>
    <t>818</t>
  </si>
  <si>
    <t>699</t>
  </si>
  <si>
    <t>857</t>
  </si>
  <si>
    <t>797</t>
  </si>
  <si>
    <t>765</t>
  </si>
  <si>
    <t>794</t>
  </si>
  <si>
    <t>787</t>
  </si>
  <si>
    <t>751</t>
  </si>
  <si>
    <t>854</t>
  </si>
  <si>
    <t>769</t>
  </si>
  <si>
    <t>935</t>
  </si>
  <si>
    <t>810</t>
  </si>
  <si>
    <t>792</t>
  </si>
  <si>
    <t>723</t>
  </si>
  <si>
    <t>736</t>
  </si>
  <si>
    <t>791</t>
  </si>
  <si>
    <t>2000446</t>
  </si>
  <si>
    <t>2015330</t>
  </si>
  <si>
    <t>2045829</t>
  </si>
  <si>
    <t>2054584</t>
  </si>
  <si>
    <t>2093016</t>
  </si>
  <si>
    <t>2097387</t>
  </si>
  <si>
    <t>2098011</t>
  </si>
  <si>
    <t>2098488</t>
  </si>
  <si>
    <t>2099345</t>
  </si>
  <si>
    <t>2100770</t>
  </si>
  <si>
    <t>2107199</t>
  </si>
  <si>
    <t>2110614</t>
  </si>
  <si>
    <t>2113340</t>
  </si>
  <si>
    <t>2114485</t>
  </si>
  <si>
    <t>2118023</t>
  </si>
  <si>
    <t>2138878</t>
  </si>
  <si>
    <t>2148190</t>
  </si>
  <si>
    <t>2149191</t>
  </si>
  <si>
    <t>2154985</t>
  </si>
  <si>
    <t>2173239</t>
  </si>
  <si>
    <t>2175331</t>
  </si>
  <si>
    <t>2180581</t>
  </si>
  <si>
    <t>2180892</t>
  </si>
  <si>
    <t>2185353</t>
  </si>
  <si>
    <t>2186243</t>
  </si>
  <si>
    <t>2191304</t>
  </si>
  <si>
    <t>2192038</t>
  </si>
  <si>
    <t>2197355</t>
  </si>
  <si>
    <t>2202140</t>
  </si>
  <si>
    <t>2202151</t>
  </si>
  <si>
    <t>2222062</t>
  </si>
  <si>
    <t>2227234</t>
  </si>
  <si>
    <t>2229758</t>
  </si>
  <si>
    <t>2229769</t>
  </si>
  <si>
    <t>2231294</t>
  </si>
  <si>
    <t>2234197</t>
  </si>
  <si>
    <t>2237189</t>
  </si>
  <si>
    <t>2240226</t>
  </si>
  <si>
    <t>2241661</t>
  </si>
  <si>
    <t>2245821</t>
  </si>
  <si>
    <t>2245854</t>
  </si>
  <si>
    <t>2251649</t>
  </si>
  <si>
    <t>2253830</t>
  </si>
  <si>
    <t>2253907</t>
  </si>
  <si>
    <t>2257278</t>
  </si>
  <si>
    <t>2258479</t>
  </si>
  <si>
    <t>2264120</t>
  </si>
  <si>
    <t>2266022</t>
  </si>
  <si>
    <t>2267934</t>
  </si>
  <si>
    <t>2323519</t>
  </si>
  <si>
    <t>2356690</t>
  </si>
  <si>
    <t>2361140</t>
  </si>
  <si>
    <t>2331372</t>
  </si>
  <si>
    <t>2332372</t>
  </si>
  <si>
    <t>2338075</t>
  </si>
  <si>
    <t>2426179 2426724</t>
  </si>
  <si>
    <t>2426724</t>
  </si>
  <si>
    <t>2431430</t>
  </si>
  <si>
    <t>2440873</t>
  </si>
  <si>
    <t>2443076</t>
  </si>
  <si>
    <t>2447714</t>
  </si>
  <si>
    <t>2465634</t>
  </si>
  <si>
    <t>2467170</t>
  </si>
  <si>
    <t>2468771</t>
  </si>
  <si>
    <t>2487658</t>
  </si>
  <si>
    <t>2539206 2539762</t>
  </si>
  <si>
    <t>2558738</t>
  </si>
  <si>
    <t>2569995</t>
  </si>
  <si>
    <t>2588316</t>
  </si>
  <si>
    <t>2627150</t>
  </si>
  <si>
    <t>2725904</t>
  </si>
  <si>
    <t>2758830</t>
  </si>
  <si>
    <t>2762178</t>
  </si>
  <si>
    <t>2765826</t>
  </si>
  <si>
    <t>2766183</t>
  </si>
  <si>
    <t>2767639</t>
  </si>
  <si>
    <t>2768418</t>
  </si>
  <si>
    <t>2772078</t>
  </si>
  <si>
    <t>2772623</t>
  </si>
  <si>
    <t>2811056</t>
  </si>
  <si>
    <t>2815361</t>
  </si>
  <si>
    <t>2820199</t>
  </si>
  <si>
    <t>2829410</t>
  </si>
  <si>
    <t>2834593</t>
  </si>
  <si>
    <t>2837196</t>
  </si>
  <si>
    <t>2839910 2840044 2840999 2841078</t>
  </si>
  <si>
    <t>2847341 2847385</t>
  </si>
  <si>
    <t>2853747</t>
  </si>
  <si>
    <t>2863647</t>
  </si>
  <si>
    <t>2863670</t>
  </si>
  <si>
    <t>2866139</t>
  </si>
  <si>
    <t>2871978</t>
  </si>
  <si>
    <t>2877630</t>
  </si>
  <si>
    <t>2883092</t>
  </si>
  <si>
    <t>2883558 2883569</t>
  </si>
  <si>
    <t>2885983</t>
  </si>
  <si>
    <t>2889021</t>
  </si>
  <si>
    <t>28923022892335</t>
  </si>
  <si>
    <t>2898897</t>
  </si>
  <si>
    <t>2901857</t>
  </si>
  <si>
    <t>2902192</t>
  </si>
  <si>
    <t>2904861</t>
  </si>
  <si>
    <t>2905284</t>
  </si>
  <si>
    <t>2940390</t>
  </si>
  <si>
    <t>2942169</t>
  </si>
  <si>
    <t>2954383</t>
  </si>
  <si>
    <t>2956763</t>
  </si>
  <si>
    <t>2967642</t>
  </si>
  <si>
    <t>2971057</t>
  </si>
  <si>
    <t>29794992979500</t>
  </si>
  <si>
    <t>2986063</t>
  </si>
  <si>
    <t>3003306</t>
  </si>
  <si>
    <t>3003384</t>
  </si>
  <si>
    <t>3021926</t>
  </si>
  <si>
    <t>3037544</t>
  </si>
  <si>
    <t>3038690</t>
  </si>
  <si>
    <t>3043784</t>
  </si>
  <si>
    <t>3044130</t>
  </si>
  <si>
    <t>3047744</t>
  </si>
  <si>
    <t>3055919</t>
  </si>
  <si>
    <t>3064196</t>
  </si>
  <si>
    <t>3073673</t>
  </si>
  <si>
    <t>3073862</t>
  </si>
  <si>
    <t>3082827</t>
  </si>
  <si>
    <t>3089535</t>
  </si>
  <si>
    <t>3089802</t>
  </si>
  <si>
    <t>3127467</t>
  </si>
  <si>
    <t>3134197</t>
  </si>
  <si>
    <t>3134342</t>
  </si>
  <si>
    <t>3136299</t>
  </si>
  <si>
    <t>3147767</t>
  </si>
  <si>
    <t>3163807</t>
  </si>
  <si>
    <t>3168279</t>
  </si>
  <si>
    <t>3177223</t>
  </si>
  <si>
    <t>3181216</t>
  </si>
  <si>
    <t>3182928</t>
  </si>
  <si>
    <t>3188702</t>
  </si>
  <si>
    <t>3197334</t>
  </si>
  <si>
    <t>3199692</t>
  </si>
  <si>
    <t>3209537</t>
  </si>
  <si>
    <t>3211862</t>
  </si>
  <si>
    <t>3222652</t>
  </si>
  <si>
    <t>3241240</t>
  </si>
  <si>
    <t>3243275</t>
  </si>
  <si>
    <t>3249760 3250472</t>
  </si>
  <si>
    <t>3267157</t>
  </si>
  <si>
    <t>3276634  3276834</t>
  </si>
  <si>
    <t>3277457</t>
  </si>
  <si>
    <t>3291484 3291495</t>
  </si>
  <si>
    <t>3292485</t>
  </si>
  <si>
    <t>3312775 3312819 3313032</t>
  </si>
  <si>
    <t>3330406</t>
  </si>
  <si>
    <t>3334188</t>
  </si>
  <si>
    <t>3339494</t>
  </si>
  <si>
    <t>3340873</t>
  </si>
  <si>
    <t>3346568 3346580 3346591</t>
  </si>
  <si>
    <t>3347036 3347047</t>
  </si>
  <si>
    <t>3349894</t>
  </si>
  <si>
    <t>3350239</t>
  </si>
  <si>
    <t>3350262</t>
  </si>
  <si>
    <t>3353921</t>
  </si>
  <si>
    <t>3356268</t>
  </si>
  <si>
    <t>3356580 3357092 3357214</t>
  </si>
  <si>
    <t>3361074</t>
  </si>
  <si>
    <t>3365823</t>
  </si>
  <si>
    <t>3365845</t>
  </si>
  <si>
    <t>3367047</t>
  </si>
  <si>
    <t>3367736 3368826</t>
  </si>
  <si>
    <t>3368359</t>
  </si>
  <si>
    <t>3373710</t>
  </si>
  <si>
    <t>3380528  3380584</t>
  </si>
  <si>
    <t>3383454</t>
  </si>
  <si>
    <t>3385212</t>
  </si>
  <si>
    <t>3385834 3386079</t>
  </si>
  <si>
    <t>3389349</t>
  </si>
  <si>
    <t>3393421</t>
  </si>
  <si>
    <t>3393509</t>
  </si>
  <si>
    <t>3401942</t>
  </si>
  <si>
    <t>3402009</t>
  </si>
  <si>
    <t>3402509</t>
  </si>
  <si>
    <t>3402798</t>
  </si>
  <si>
    <t>3406247</t>
  </si>
  <si>
    <t>3408805</t>
  </si>
  <si>
    <t>3409662</t>
  </si>
  <si>
    <t>3410296</t>
  </si>
  <si>
    <t>3410396</t>
  </si>
  <si>
    <t>3411142</t>
  </si>
  <si>
    <t>3412354</t>
  </si>
  <si>
    <t>3412865</t>
  </si>
  <si>
    <t>3418083</t>
  </si>
  <si>
    <t>3419084</t>
  </si>
  <si>
    <t>3420885</t>
  </si>
  <si>
    <t>3423200</t>
  </si>
  <si>
    <t xml:space="preserve">3423211	</t>
  </si>
  <si>
    <t xml:space="preserve">3423222	</t>
  </si>
  <si>
    <t>3423233</t>
  </si>
  <si>
    <t>3430263</t>
  </si>
  <si>
    <t>3431764</t>
  </si>
  <si>
    <t>3432332</t>
  </si>
  <si>
    <t>3434667</t>
  </si>
  <si>
    <t>3440629</t>
  </si>
  <si>
    <t>3441208</t>
  </si>
  <si>
    <t>3443322</t>
  </si>
  <si>
    <t>3444467</t>
  </si>
  <si>
    <t>3448427</t>
  </si>
  <si>
    <t>3452176</t>
  </si>
  <si>
    <t>3468716</t>
  </si>
  <si>
    <t>3468727</t>
  </si>
  <si>
    <t>3477326</t>
  </si>
  <si>
    <t>3486058</t>
  </si>
  <si>
    <t>3488883</t>
  </si>
  <si>
    <t>3517994</t>
  </si>
  <si>
    <t>3522312</t>
  </si>
  <si>
    <t>3525747</t>
  </si>
  <si>
    <t>3526337</t>
  </si>
  <si>
    <t>3533701</t>
  </si>
  <si>
    <t>3549296</t>
  </si>
  <si>
    <t>3559174</t>
  </si>
  <si>
    <t>3573145</t>
  </si>
  <si>
    <t>3580075</t>
  </si>
  <si>
    <t>3583056</t>
  </si>
  <si>
    <t>3583989</t>
  </si>
  <si>
    <t>3584479</t>
  </si>
  <si>
    <t>3585658</t>
  </si>
  <si>
    <t>3600398</t>
  </si>
  <si>
    <t>3600410</t>
  </si>
  <si>
    <t>3600421</t>
  </si>
  <si>
    <t>3600487</t>
  </si>
  <si>
    <t>3620932</t>
  </si>
  <si>
    <t>3620998</t>
  </si>
  <si>
    <t>3622189</t>
  </si>
  <si>
    <t>3644470</t>
  </si>
  <si>
    <t>3644925</t>
  </si>
  <si>
    <t>3653379</t>
  </si>
  <si>
    <t>3653457</t>
  </si>
  <si>
    <t>3653480</t>
  </si>
  <si>
    <t>3658496</t>
  </si>
  <si>
    <t>3696649</t>
  </si>
  <si>
    <t>3739921</t>
  </si>
  <si>
    <t>3744482</t>
  </si>
  <si>
    <t>3745261</t>
  </si>
  <si>
    <t>3745327</t>
  </si>
  <si>
    <t>3745338</t>
  </si>
  <si>
    <t>3745349</t>
  </si>
  <si>
    <t>3745361</t>
  </si>
  <si>
    <t>3745372</t>
  </si>
  <si>
    <t>3751756</t>
  </si>
  <si>
    <t>3754148</t>
  </si>
  <si>
    <t>3755572</t>
  </si>
  <si>
    <t>3758008</t>
  </si>
  <si>
    <t>3758020</t>
  </si>
  <si>
    <t>3792602</t>
  </si>
  <si>
    <t>3792613</t>
  </si>
  <si>
    <t>3802903</t>
  </si>
  <si>
    <t>3813926</t>
  </si>
  <si>
    <t>3864127</t>
  </si>
  <si>
    <t>3871368</t>
  </si>
  <si>
    <t>3871380</t>
  </si>
  <si>
    <t>3925629</t>
  </si>
  <si>
    <t>3932148</t>
  </si>
  <si>
    <t>3937821</t>
  </si>
  <si>
    <t>3981092</t>
  </si>
  <si>
    <t>3981592</t>
  </si>
  <si>
    <t>3986620</t>
  </si>
  <si>
    <t>3986631</t>
  </si>
  <si>
    <t>3986642</t>
  </si>
  <si>
    <t>3986653</t>
  </si>
  <si>
    <t>4038646</t>
  </si>
  <si>
    <t xml:space="preserve">4064197     			</t>
  </si>
  <si>
    <t xml:space="preserve">4064208        		</t>
  </si>
  <si>
    <t>4073885</t>
  </si>
  <si>
    <t>4075298</t>
  </si>
  <si>
    <t>4077089</t>
  </si>
  <si>
    <t>4078857</t>
  </si>
  <si>
    <t>4080404</t>
  </si>
  <si>
    <t xml:space="preserve">4107813		</t>
  </si>
  <si>
    <t xml:space="preserve">4107824		</t>
  </si>
  <si>
    <t>4131265</t>
  </si>
  <si>
    <t>4133031</t>
  </si>
  <si>
    <t>4134521</t>
  </si>
  <si>
    <t>4140594</t>
  </si>
  <si>
    <t>4148936</t>
  </si>
  <si>
    <t>0000783</t>
  </si>
  <si>
    <t>0002793</t>
  </si>
  <si>
    <t>0004948</t>
  </si>
  <si>
    <t>0005402</t>
  </si>
  <si>
    <t>0004716</t>
  </si>
  <si>
    <t>0005070</t>
  </si>
  <si>
    <t>20000015</t>
  </si>
  <si>
    <t>20000006</t>
  </si>
  <si>
    <t>20193652137</t>
  </si>
  <si>
    <t>20200032128</t>
  </si>
  <si>
    <t>20200362147</t>
  </si>
  <si>
    <t>20200362148</t>
  </si>
  <si>
    <t>20200362149</t>
  </si>
  <si>
    <t>20200372112</t>
  </si>
  <si>
    <t>20200372113</t>
  </si>
  <si>
    <t>20200372114</t>
  </si>
  <si>
    <t>20200372115</t>
  </si>
  <si>
    <t>20200422157</t>
  </si>
  <si>
    <t>20200422158</t>
  </si>
  <si>
    <t>20200422159</t>
  </si>
  <si>
    <t>20200422160</t>
  </si>
  <si>
    <t>20200422161</t>
  </si>
  <si>
    <t>20200422162</t>
  </si>
  <si>
    <t>20200422163</t>
  </si>
  <si>
    <t>20200422164</t>
  </si>
  <si>
    <t>20202962161</t>
  </si>
  <si>
    <t>20202962162</t>
  </si>
  <si>
    <t>20202962163</t>
  </si>
  <si>
    <t>20202962164</t>
  </si>
  <si>
    <t>20211612190</t>
  </si>
  <si>
    <t>20211612191</t>
  </si>
  <si>
    <t>20211612192</t>
  </si>
  <si>
    <t>20211612193</t>
  </si>
  <si>
    <t>20212602169</t>
  </si>
  <si>
    <t>20212662219</t>
  </si>
  <si>
    <t>20220672196</t>
  </si>
  <si>
    <t>20223432175</t>
  </si>
  <si>
    <t>20230912161</t>
  </si>
  <si>
    <t>20193502002</t>
  </si>
  <si>
    <t>20200312044</t>
  </si>
  <si>
    <t>20200382012</t>
  </si>
  <si>
    <t>20201212015</t>
  </si>
  <si>
    <t>20201692021</t>
  </si>
  <si>
    <t>20201882025</t>
  </si>
  <si>
    <t>20202132041</t>
  </si>
  <si>
    <t>20202232029</t>
  </si>
  <si>
    <t>20202262024</t>
  </si>
  <si>
    <t>20202372030</t>
  </si>
  <si>
    <t>20202372031</t>
  </si>
  <si>
    <t>20202402017</t>
  </si>
  <si>
    <t>20202552010</t>
  </si>
  <si>
    <t>20202742012</t>
  </si>
  <si>
    <t>20202962018</t>
  </si>
  <si>
    <t>20203212004</t>
  </si>
  <si>
    <t>20203212005</t>
  </si>
  <si>
    <t>20203312014</t>
  </si>
  <si>
    <t>20210152031</t>
  </si>
  <si>
    <t>20210152032</t>
  </si>
  <si>
    <t>20210282084</t>
  </si>
  <si>
    <t>20210322014</t>
  </si>
  <si>
    <t>20210552013</t>
  </si>
  <si>
    <t>20210552083</t>
  </si>
  <si>
    <t>20210702009</t>
  </si>
  <si>
    <t>20210782027</t>
  </si>
  <si>
    <t>20211202032</t>
  </si>
  <si>
    <t>20211582012</t>
  </si>
  <si>
    <t>20211612019</t>
  </si>
  <si>
    <t>20211622015</t>
  </si>
  <si>
    <t>20211692001</t>
  </si>
  <si>
    <t>20211812002</t>
  </si>
  <si>
    <t>20212302020</t>
  </si>
  <si>
    <t>20212362015</t>
  </si>
  <si>
    <t>20212362037</t>
  </si>
  <si>
    <t>20212362039</t>
  </si>
  <si>
    <t>20220492017</t>
  </si>
  <si>
    <t>20220552002</t>
  </si>
  <si>
    <t>20220772017</t>
  </si>
  <si>
    <t>20220822037</t>
  </si>
  <si>
    <t>20220842009</t>
  </si>
  <si>
    <t>20220842027</t>
  </si>
  <si>
    <t>20220882020</t>
  </si>
  <si>
    <t>20220902044</t>
  </si>
  <si>
    <t>20221712034</t>
  </si>
  <si>
    <t>20221782022</t>
  </si>
  <si>
    <t>20222362033</t>
  </si>
  <si>
    <t>20222732041</t>
  </si>
  <si>
    <t>20222792043</t>
  </si>
  <si>
    <t>20222842017</t>
  </si>
  <si>
    <t>20222862019</t>
  </si>
  <si>
    <t>20223002027</t>
  </si>
  <si>
    <t>20223002033</t>
  </si>
  <si>
    <t>20223002034</t>
  </si>
  <si>
    <t>20223042044</t>
  </si>
  <si>
    <t>20223342040</t>
  </si>
  <si>
    <t>20223532025</t>
  </si>
  <si>
    <t>20223642013</t>
  </si>
  <si>
    <t>20230112010</t>
  </si>
  <si>
    <t>20230192008</t>
  </si>
  <si>
    <t>20230192009</t>
  </si>
  <si>
    <t>20230192011</t>
  </si>
  <si>
    <t>20230192015</t>
  </si>
  <si>
    <t>20230262006</t>
  </si>
  <si>
    <t>20230272022</t>
  </si>
  <si>
    <t>20230312012</t>
  </si>
  <si>
    <t>20230542051</t>
  </si>
  <si>
    <t>20230542052</t>
  </si>
  <si>
    <t>20230582017</t>
  </si>
  <si>
    <t>20230582037</t>
  </si>
  <si>
    <t>20230582038</t>
  </si>
  <si>
    <t>20230582039</t>
  </si>
  <si>
    <t>20230582040</t>
  </si>
  <si>
    <t>20230582041</t>
  </si>
  <si>
    <t>20230582042</t>
  </si>
  <si>
    <t>20230672041</t>
  </si>
  <si>
    <t>20230672042</t>
  </si>
  <si>
    <t>20230682046</t>
  </si>
  <si>
    <t>20230682047</t>
  </si>
  <si>
    <t>20230882136</t>
  </si>
  <si>
    <t>20230882137</t>
  </si>
  <si>
    <t>20230882138</t>
  </si>
  <si>
    <t>20230882139</t>
  </si>
  <si>
    <t>20230902044</t>
  </si>
  <si>
    <t>20231012053</t>
  </si>
  <si>
    <t>20231022022</t>
  </si>
  <si>
    <t>20231162090</t>
  </si>
  <si>
    <t>20231162091</t>
  </si>
  <si>
    <t>20193658004</t>
  </si>
  <si>
    <t>20210218015</t>
  </si>
  <si>
    <t>MAT-T29540</t>
  </si>
  <si>
    <t>MAT-T31455</t>
  </si>
  <si>
    <t>20211198002</t>
  </si>
  <si>
    <t>20211238002</t>
  </si>
  <si>
    <t>MAT-T31823</t>
  </si>
  <si>
    <t>20211268002</t>
  </si>
  <si>
    <t>20211488004</t>
  </si>
  <si>
    <t>MAT-T40970</t>
  </si>
  <si>
    <t>MAT-T41014</t>
  </si>
  <si>
    <t>20220568004</t>
  </si>
  <si>
    <t>20222438003</t>
  </si>
  <si>
    <t>20222728002</t>
  </si>
  <si>
    <t>20223418002</t>
  </si>
  <si>
    <t>20230378004</t>
  </si>
  <si>
    <t>20230558007</t>
  </si>
  <si>
    <t>20230558009</t>
  </si>
  <si>
    <t>MAT-T54881</t>
  </si>
  <si>
    <t>20230808002</t>
  </si>
  <si>
    <t>20230838008</t>
  </si>
  <si>
    <t>MAT-T55404</t>
  </si>
  <si>
    <t>20230958001</t>
  </si>
  <si>
    <t>20231048015</t>
  </si>
  <si>
    <t>20231078005</t>
  </si>
  <si>
    <t>202318738</t>
  </si>
  <si>
    <t>20193542165</t>
  </si>
  <si>
    <t>20193642111</t>
  </si>
  <si>
    <t>20201822117</t>
  </si>
  <si>
    <t>20202242128</t>
  </si>
  <si>
    <t>20202372095</t>
  </si>
  <si>
    <t>20202752118</t>
  </si>
  <si>
    <t>20202872102</t>
  </si>
  <si>
    <t>20202872104</t>
  </si>
  <si>
    <t>20202872105</t>
  </si>
  <si>
    <t>20203532189</t>
  </si>
  <si>
    <t>20203652147</t>
  </si>
  <si>
    <t>20210692122</t>
  </si>
  <si>
    <t>20211162209</t>
  </si>
  <si>
    <t>20211302104</t>
  </si>
  <si>
    <t>20211372103</t>
  </si>
  <si>
    <t>20211462170</t>
  </si>
  <si>
    <t>20212152124</t>
  </si>
  <si>
    <t>20213512204</t>
  </si>
  <si>
    <t>20221192220</t>
  </si>
  <si>
    <t>20221192224</t>
  </si>
  <si>
    <t>20221802199</t>
  </si>
  <si>
    <t>20222412280</t>
  </si>
  <si>
    <t>20222412286</t>
  </si>
  <si>
    <t>20222432222</t>
  </si>
  <si>
    <t>20222432223</t>
  </si>
  <si>
    <t>20223182176</t>
  </si>
  <si>
    <t>20230552241</t>
  </si>
  <si>
    <t>20230692142</t>
  </si>
  <si>
    <t>20210142127</t>
  </si>
  <si>
    <t>20220542240</t>
  </si>
  <si>
    <t>20220902257</t>
  </si>
  <si>
    <t>20200212165</t>
  </si>
  <si>
    <t>20230162111</t>
  </si>
  <si>
    <t>20211872106</t>
  </si>
  <si>
    <t>20220542139</t>
  </si>
  <si>
    <t>20222102133</t>
  </si>
  <si>
    <t>20222102176</t>
  </si>
  <si>
    <t>781</t>
  </si>
  <si>
    <t>1001</t>
  </si>
  <si>
    <t>946</t>
  </si>
  <si>
    <t>816</t>
  </si>
  <si>
    <t>vME</t>
  </si>
  <si>
    <t>0000000000004022</t>
  </si>
  <si>
    <t>4460488</t>
  </si>
  <si>
    <t>4478193</t>
  </si>
  <si>
    <t>4478364</t>
  </si>
  <si>
    <t>4486245</t>
  </si>
  <si>
    <t>4520922</t>
  </si>
  <si>
    <t>1230930</t>
  </si>
  <si>
    <t>4550484</t>
  </si>
  <si>
    <t>4566150</t>
  </si>
  <si>
    <t>4594154</t>
  </si>
  <si>
    <t>9917</t>
  </si>
  <si>
    <t>4626573</t>
  </si>
  <si>
    <t>4632626</t>
  </si>
  <si>
    <t>4635828</t>
  </si>
  <si>
    <t>4642209</t>
  </si>
  <si>
    <t>4655174</t>
  </si>
  <si>
    <t>4656768</t>
  </si>
  <si>
    <t>4661788</t>
  </si>
  <si>
    <t>4665870</t>
  </si>
  <si>
    <t>4683075</t>
  </si>
  <si>
    <t>4691084</t>
  </si>
  <si>
    <t>4699916</t>
  </si>
  <si>
    <t>301-400-202-1-25</t>
  </si>
  <si>
    <t>1083</t>
  </si>
  <si>
    <t>1170</t>
  </si>
  <si>
    <t>927</t>
  </si>
  <si>
    <t>1020</t>
  </si>
  <si>
    <t>1062</t>
  </si>
  <si>
    <t>1160</t>
  </si>
  <si>
    <t>1143</t>
  </si>
  <si>
    <t>1382</t>
  </si>
  <si>
    <t>758</t>
  </si>
  <si>
    <t>231.04</t>
  </si>
  <si>
    <t>1319</t>
  </si>
  <si>
    <t>1099</t>
  </si>
  <si>
    <t>1177</t>
  </si>
  <si>
    <t>1293</t>
  </si>
  <si>
    <t>1292</t>
  </si>
  <si>
    <t>1188</t>
  </si>
  <si>
    <t>844</t>
  </si>
  <si>
    <t>1207</t>
  </si>
  <si>
    <t>1206</t>
  </si>
  <si>
    <t>1111</t>
  </si>
  <si>
    <t>1466</t>
  </si>
  <si>
    <t>1098</t>
  </si>
  <si>
    <t>1105</t>
  </si>
  <si>
    <t>1019</t>
  </si>
  <si>
    <t>1128</t>
  </si>
  <si>
    <t>1402</t>
  </si>
  <si>
    <t>1335</t>
  </si>
  <si>
    <t>1294</t>
  </si>
  <si>
    <t>1336</t>
  </si>
  <si>
    <t>1752</t>
  </si>
  <si>
    <t>300890</t>
  </si>
  <si>
    <t>309281</t>
  </si>
  <si>
    <t>310629</t>
  </si>
  <si>
    <t>324939</t>
  </si>
  <si>
    <t>327526</t>
  </si>
  <si>
    <t>328413</t>
  </si>
  <si>
    <t>332396</t>
  </si>
  <si>
    <t>366270</t>
  </si>
  <si>
    <t>410821</t>
  </si>
  <si>
    <t>414287</t>
  </si>
  <si>
    <t>434809</t>
  </si>
  <si>
    <t>6557832</t>
  </si>
  <si>
    <t>448398</t>
  </si>
  <si>
    <t>523298</t>
  </si>
  <si>
    <t>532359</t>
  </si>
  <si>
    <t>549569</t>
  </si>
  <si>
    <t>554309</t>
  </si>
  <si>
    <t>556244</t>
  </si>
  <si>
    <t>560998</t>
  </si>
  <si>
    <t>4440</t>
  </si>
  <si>
    <t>146917028</t>
  </si>
  <si>
    <t>5041</t>
  </si>
  <si>
    <t>5131</t>
  </si>
  <si>
    <t>5146</t>
  </si>
  <si>
    <t>448652</t>
  </si>
  <si>
    <t>5158</t>
  </si>
  <si>
    <t>5175</t>
  </si>
  <si>
    <t>5185</t>
  </si>
  <si>
    <t>5187</t>
  </si>
  <si>
    <t>5207</t>
  </si>
  <si>
    <t>5246</t>
  </si>
  <si>
    <t>5251</t>
  </si>
  <si>
    <t>5258</t>
  </si>
  <si>
    <t>5271</t>
  </si>
  <si>
    <t>5273</t>
  </si>
  <si>
    <t>5275</t>
  </si>
  <si>
    <t>5279</t>
  </si>
  <si>
    <t>5296</t>
  </si>
  <si>
    <t>5327</t>
  </si>
  <si>
    <t>5343</t>
  </si>
  <si>
    <t>5348</t>
  </si>
  <si>
    <t>5351</t>
  </si>
  <si>
    <t>5435</t>
  </si>
  <si>
    <t>5443</t>
  </si>
  <si>
    <t>5479</t>
  </si>
  <si>
    <t>5520</t>
  </si>
  <si>
    <t>5567</t>
  </si>
  <si>
    <t>5597</t>
  </si>
  <si>
    <t>5640</t>
  </si>
  <si>
    <t>5655</t>
  </si>
  <si>
    <t>5689</t>
  </si>
  <si>
    <t>5833</t>
  </si>
  <si>
    <t>5854</t>
  </si>
  <si>
    <t>5880</t>
  </si>
  <si>
    <t>5894</t>
  </si>
  <si>
    <t>5955</t>
  </si>
  <si>
    <t>5987</t>
  </si>
  <si>
    <t>5989</t>
  </si>
  <si>
    <t>6606</t>
  </si>
  <si>
    <t>6622</t>
  </si>
  <si>
    <t>6640</t>
  </si>
  <si>
    <t>6731</t>
  </si>
  <si>
    <t>6743</t>
  </si>
  <si>
    <t>6761</t>
  </si>
  <si>
    <t>6815</t>
  </si>
  <si>
    <t>6935</t>
  </si>
  <si>
    <t>507224</t>
  </si>
  <si>
    <t>6982</t>
  </si>
  <si>
    <t>7000</t>
  </si>
  <si>
    <t>7003</t>
  </si>
  <si>
    <t>7014</t>
  </si>
  <si>
    <t>7015</t>
  </si>
  <si>
    <t>7025</t>
  </si>
  <si>
    <t>7049</t>
  </si>
  <si>
    <t>7193</t>
  </si>
  <si>
    <t>7290</t>
  </si>
  <si>
    <t>7291</t>
  </si>
  <si>
    <t>7347</t>
  </si>
  <si>
    <t>7361</t>
  </si>
  <si>
    <t>7371</t>
  </si>
  <si>
    <t>7401</t>
  </si>
  <si>
    <t>7411</t>
  </si>
  <si>
    <t>7433</t>
  </si>
  <si>
    <t>7471</t>
  </si>
  <si>
    <t>7476</t>
  </si>
  <si>
    <t>7566</t>
  </si>
  <si>
    <t>7576</t>
  </si>
  <si>
    <t>7612</t>
  </si>
  <si>
    <t>7657</t>
  </si>
  <si>
    <t>7665</t>
  </si>
  <si>
    <t>7962</t>
  </si>
  <si>
    <t>8289</t>
  </si>
  <si>
    <t>333542</t>
  </si>
  <si>
    <t>488820</t>
  </si>
  <si>
    <t>302678</t>
  </si>
  <si>
    <t>571965298</t>
  </si>
  <si>
    <t>661326874</t>
  </si>
  <si>
    <t>2039174940</t>
  </si>
  <si>
    <t>517929695</t>
  </si>
  <si>
    <t>0000000020121466</t>
  </si>
  <si>
    <t>0000000020290666</t>
  </si>
  <si>
    <t>0000000020290699</t>
  </si>
  <si>
    <t>0000000020458600</t>
  </si>
  <si>
    <t>0000000020458607</t>
  </si>
  <si>
    <t>0000000020627107</t>
  </si>
  <si>
    <t>0000000020627137</t>
  </si>
  <si>
    <t>0000000020754371</t>
  </si>
  <si>
    <t>0000000020754437</t>
  </si>
  <si>
    <t>0000000000013864</t>
  </si>
  <si>
    <t>0000000000014354</t>
  </si>
  <si>
    <t>0000000020881822</t>
  </si>
  <si>
    <t>0000000020881830</t>
  </si>
  <si>
    <t>0000000021021889</t>
  </si>
  <si>
    <t>0000000021022103</t>
  </si>
  <si>
    <t>0000000021183525</t>
  </si>
  <si>
    <t>0000000021713486</t>
  </si>
  <si>
    <t>0000000000020511</t>
  </si>
  <si>
    <t>0000000000021924</t>
  </si>
  <si>
    <t>0000000021494898</t>
  </si>
  <si>
    <t>0000000021495086</t>
  </si>
  <si>
    <t>0000000021665870</t>
  </si>
  <si>
    <t>0000000021665880</t>
  </si>
  <si>
    <t>0000000001062151</t>
  </si>
  <si>
    <t>0000000021841774</t>
  </si>
  <si>
    <t>0000000021841801</t>
  </si>
  <si>
    <t>0000000000036409</t>
  </si>
  <si>
    <t>0000000022214483</t>
  </si>
  <si>
    <t>0000000022214523</t>
  </si>
  <si>
    <t>0000000022393524</t>
  </si>
  <si>
    <t>0000000022393529</t>
  </si>
  <si>
    <t>0000000000004728</t>
  </si>
  <si>
    <t>0000000022575196</t>
  </si>
  <si>
    <t>0000000022575207</t>
  </si>
  <si>
    <t>0000000022765789</t>
  </si>
  <si>
    <t>0000000022765818</t>
  </si>
  <si>
    <t>0000000022956986</t>
  </si>
  <si>
    <t>0000000022960909</t>
  </si>
  <si>
    <t>0000000022960910</t>
  </si>
  <si>
    <t>0000000000021657</t>
  </si>
  <si>
    <t>0000000000002061</t>
  </si>
  <si>
    <t>0000000000047144</t>
  </si>
  <si>
    <t>0000000000003233</t>
  </si>
  <si>
    <t>0000000000012800</t>
  </si>
  <si>
    <t>0000000000022548</t>
  </si>
  <si>
    <t>0000000000026588</t>
  </si>
  <si>
    <t>0000000000027496</t>
  </si>
  <si>
    <t>0000000000029363</t>
  </si>
  <si>
    <t>0000000000030672</t>
  </si>
  <si>
    <t>0000000000031545</t>
  </si>
  <si>
    <t>0000000000033168</t>
  </si>
  <si>
    <t>0000000000033961</t>
  </si>
  <si>
    <t>0000000000034642</t>
  </si>
  <si>
    <t>0000000000040554</t>
  </si>
  <si>
    <t>0000000000040933</t>
  </si>
  <si>
    <t>0000000000045014</t>
  </si>
  <si>
    <t>0000000000045219</t>
  </si>
  <si>
    <t>0000000000047349</t>
  </si>
  <si>
    <t>0000000000000304</t>
  </si>
  <si>
    <t>0000000000004699</t>
  </si>
  <si>
    <t>0000000000008009</t>
  </si>
  <si>
    <t>0000000000009521</t>
  </si>
  <si>
    <t>0000000000009528</t>
  </si>
  <si>
    <t>0000000000010033</t>
  </si>
  <si>
    <t>0000000001428046</t>
  </si>
  <si>
    <t>0000000000015451</t>
  </si>
  <si>
    <t>0000000000023999</t>
  </si>
  <si>
    <t>0000000000028467</t>
  </si>
  <si>
    <t>0000000000029725</t>
  </si>
  <si>
    <t>0000000000030224</t>
  </si>
  <si>
    <t>0000000001489425</t>
  </si>
  <si>
    <t>0000000000034545</t>
  </si>
  <si>
    <t>0000000000035815</t>
  </si>
  <si>
    <t>0000000000039588</t>
  </si>
  <si>
    <t>0000000000040158</t>
  </si>
  <si>
    <t>0000000000040366</t>
  </si>
  <si>
    <t>0000000000005353</t>
  </si>
  <si>
    <t>0000000000005630</t>
  </si>
  <si>
    <t>0000000000014241</t>
  </si>
  <si>
    <t>0000000000910993</t>
  </si>
  <si>
    <t>0000000020415214</t>
  </si>
  <si>
    <t>0000000020435264</t>
  </si>
  <si>
    <t>0000000021331480</t>
  </si>
  <si>
    <t>0000000021332692</t>
  </si>
  <si>
    <t>0000000000024582</t>
  </si>
  <si>
    <t>0000000000040270</t>
  </si>
  <si>
    <t>0000000000001925</t>
  </si>
  <si>
    <t>0000000000031087</t>
  </si>
  <si>
    <t>0000000000239251</t>
  </si>
  <si>
    <t>0000000000239255</t>
  </si>
  <si>
    <t>0000000000919405</t>
  </si>
  <si>
    <t>0000000020263671</t>
  </si>
  <si>
    <t>0000000020281721</t>
  </si>
  <si>
    <t>0000000020295805</t>
  </si>
  <si>
    <t>0000000020586693</t>
  </si>
  <si>
    <t>0000000020873494</t>
  </si>
  <si>
    <t>0000000000118247</t>
  </si>
  <si>
    <t>0000000000234226</t>
  </si>
  <si>
    <t>0000000000012538</t>
  </si>
  <si>
    <t>300310951</t>
  </si>
  <si>
    <t>3490068</t>
  </si>
  <si>
    <t>302364058</t>
  </si>
  <si>
    <t>0000000000000192</t>
  </si>
  <si>
    <t>0000000000005229</t>
  </si>
  <si>
    <t>0000000000001535</t>
  </si>
  <si>
    <t>0000000000003154</t>
  </si>
  <si>
    <t>113.00</t>
  </si>
  <si>
    <t>3055365839</t>
  </si>
  <si>
    <t>3117722870</t>
  </si>
  <si>
    <t>3117725236</t>
  </si>
  <si>
    <t>3215669400</t>
  </si>
  <si>
    <t>2422640051</t>
  </si>
  <si>
    <t>7L1Q056216</t>
  </si>
  <si>
    <t>72000016</t>
  </si>
  <si>
    <t>36013538</t>
  </si>
  <si>
    <t>2172315374</t>
  </si>
  <si>
    <t>530579</t>
  </si>
  <si>
    <t>3023736607</t>
  </si>
  <si>
    <t>127.25</t>
  </si>
  <si>
    <t>0000000000003026</t>
  </si>
  <si>
    <t>39403473</t>
  </si>
  <si>
    <t>1884098573</t>
  </si>
  <si>
    <t>1898986043</t>
  </si>
  <si>
    <t>2105085872</t>
  </si>
  <si>
    <t>3JBA188606</t>
  </si>
  <si>
    <t>36004366</t>
  </si>
  <si>
    <t>234226</t>
  </si>
  <si>
    <t>3158508128</t>
  </si>
  <si>
    <t>54459</t>
  </si>
  <si>
    <t>13230050539</t>
  </si>
  <si>
    <t>09740221202214252030054</t>
  </si>
  <si>
    <t>1686272656</t>
  </si>
  <si>
    <t>860542</t>
  </si>
  <si>
    <t>610848</t>
  </si>
  <si>
    <t>15646</t>
  </si>
  <si>
    <t>610533</t>
  </si>
  <si>
    <t>860518</t>
  </si>
  <si>
    <t>860563</t>
  </si>
  <si>
    <t>85360000124</t>
  </si>
  <si>
    <t>610544</t>
  </si>
  <si>
    <t>860443</t>
  </si>
  <si>
    <t>860471</t>
  </si>
  <si>
    <t>860444</t>
  </si>
  <si>
    <t>54410328314</t>
  </si>
  <si>
    <t>54410328316</t>
  </si>
  <si>
    <t>54610327582</t>
  </si>
  <si>
    <t>54210328675</t>
  </si>
  <si>
    <t>54210328676</t>
  </si>
  <si>
    <t>54210328677</t>
  </si>
  <si>
    <t>54610327750</t>
  </si>
  <si>
    <t>54110330522</t>
  </si>
  <si>
    <t>54210329740</t>
  </si>
  <si>
    <t>54310325903</t>
  </si>
  <si>
    <t>54310325908</t>
  </si>
  <si>
    <t>54410329601</t>
  </si>
  <si>
    <t>54510325202</t>
  </si>
  <si>
    <t>54510325203</t>
  </si>
  <si>
    <t>54610328725</t>
  </si>
  <si>
    <t>54110379874</t>
  </si>
  <si>
    <t>54110379876</t>
  </si>
  <si>
    <t>54310373030</t>
  </si>
  <si>
    <t>54310373032</t>
  </si>
  <si>
    <t>670478</t>
  </si>
  <si>
    <t>54210443820</t>
  </si>
  <si>
    <t>54510434830</t>
  </si>
  <si>
    <t>54510434832</t>
  </si>
  <si>
    <t>54710437530</t>
  </si>
  <si>
    <t>54710466401</t>
  </si>
  <si>
    <t>54110473613</t>
  </si>
  <si>
    <t>3754316</t>
  </si>
  <si>
    <t>1302647120</t>
  </si>
  <si>
    <t>2173169112</t>
  </si>
  <si>
    <t>2250411499</t>
  </si>
  <si>
    <t>2285782017</t>
  </si>
  <si>
    <t>2745050293</t>
  </si>
  <si>
    <t>3158758496</t>
  </si>
  <si>
    <t>3202167266</t>
  </si>
  <si>
    <t>2143716094</t>
  </si>
  <si>
    <t>2231214118</t>
  </si>
  <si>
    <t>2346836780</t>
  </si>
  <si>
    <t>2632190146</t>
  </si>
  <si>
    <t>0000000000003138</t>
  </si>
  <si>
    <t>4370</t>
  </si>
  <si>
    <t>5795</t>
  </si>
  <si>
    <t>0000000000001438</t>
  </si>
  <si>
    <t>0000000000001732</t>
  </si>
  <si>
    <t>2034</t>
  </si>
  <si>
    <t>2547</t>
  </si>
  <si>
    <t>0000000000004665</t>
  </si>
  <si>
    <t>0000000000005130</t>
  </si>
  <si>
    <t>0000000000005671</t>
  </si>
  <si>
    <t>0000000000000372</t>
  </si>
  <si>
    <t>0000000000000749</t>
  </si>
  <si>
    <t>5461</t>
  </si>
  <si>
    <t>884</t>
  </si>
  <si>
    <t>30413062</t>
  </si>
  <si>
    <t>590442</t>
  </si>
  <si>
    <t>34571458</t>
  </si>
  <si>
    <t>36773969</t>
  </si>
  <si>
    <t>174476</t>
  </si>
  <si>
    <t>2005358502</t>
  </si>
  <si>
    <t>50654483</t>
  </si>
  <si>
    <t>2174077419</t>
  </si>
  <si>
    <t>66869302</t>
  </si>
  <si>
    <t>2363567121</t>
  </si>
  <si>
    <t>2408270168</t>
  </si>
  <si>
    <t>2425392748</t>
  </si>
  <si>
    <t>2449990553</t>
  </si>
  <si>
    <t>197768</t>
  </si>
  <si>
    <t>87733078</t>
  </si>
  <si>
    <t>88978653</t>
  </si>
  <si>
    <t>2578654456</t>
  </si>
  <si>
    <t>2694831128</t>
  </si>
  <si>
    <t>5866405</t>
  </si>
  <si>
    <t>5982455</t>
  </si>
  <si>
    <t>11824346</t>
  </si>
  <si>
    <t>26464560</t>
  </si>
  <si>
    <t>176430</t>
  </si>
  <si>
    <t>176431</t>
  </si>
  <si>
    <t>257189</t>
  </si>
  <si>
    <t>38872888</t>
  </si>
  <si>
    <t>41698656</t>
  </si>
  <si>
    <t>42147252</t>
  </si>
  <si>
    <t>44622512</t>
  </si>
  <si>
    <t>2908009381</t>
  </si>
  <si>
    <t>2908010857</t>
  </si>
  <si>
    <t>2908010912</t>
  </si>
  <si>
    <t>2908010951</t>
  </si>
  <si>
    <t>0000000000000971</t>
  </si>
  <si>
    <t>0000000000003025</t>
  </si>
  <si>
    <t>0000000000002064</t>
  </si>
  <si>
    <t>0000000000002069</t>
  </si>
  <si>
    <t>0000000000002067</t>
  </si>
  <si>
    <t>0000000000002065</t>
  </si>
  <si>
    <t>0000000000002059</t>
  </si>
  <si>
    <t>0000000000002060</t>
  </si>
  <si>
    <t>0000000000002071</t>
  </si>
  <si>
    <t>0000000000002063</t>
  </si>
  <si>
    <t>0000000000002068</t>
  </si>
  <si>
    <t>0000000000002062</t>
  </si>
  <si>
    <t>0000000000000110</t>
  </si>
  <si>
    <t>0000000000000104</t>
  </si>
  <si>
    <t>000000000000099</t>
  </si>
  <si>
    <t>0000000000000105</t>
  </si>
  <si>
    <t>0000000000000107</t>
  </si>
  <si>
    <t>0000000000000108</t>
  </si>
  <si>
    <t>0000000000000106</t>
  </si>
  <si>
    <t>0000000000000103</t>
  </si>
  <si>
    <t>0000000000000109</t>
  </si>
  <si>
    <t>0000000000033299</t>
  </si>
  <si>
    <t>0000000000001057</t>
  </si>
  <si>
    <t>0000000000001374</t>
  </si>
  <si>
    <t>0000000000005481</t>
  </si>
  <si>
    <t>0000000000006278</t>
  </si>
  <si>
    <t>0000000000008439</t>
  </si>
  <si>
    <t>0000000000009467</t>
  </si>
  <si>
    <t>0000000000018369</t>
  </si>
  <si>
    <t>0000000000019764</t>
  </si>
  <si>
    <t>0000000000019923</t>
  </si>
  <si>
    <t>0000000000021560</t>
  </si>
  <si>
    <t>0000000000013504</t>
  </si>
  <si>
    <t>0000000000015758</t>
  </si>
  <si>
    <t>0000000000018318</t>
  </si>
  <si>
    <t>0000000000020267</t>
  </si>
  <si>
    <t>0000000000023274</t>
  </si>
  <si>
    <t>0000000000025534</t>
  </si>
  <si>
    <t>0000000000005445</t>
  </si>
  <si>
    <t>0000000000008678</t>
  </si>
  <si>
    <t>0000000000020948</t>
  </si>
  <si>
    <t>0000000000020990</t>
  </si>
  <si>
    <t>0000000000023575</t>
  </si>
  <si>
    <t>0000000000023795</t>
  </si>
  <si>
    <t>0000000000026117</t>
  </si>
  <si>
    <t>0000000000028998</t>
  </si>
  <si>
    <t>0000000000002364</t>
  </si>
  <si>
    <t>0000000000007827</t>
  </si>
  <si>
    <t>0000000000008412</t>
  </si>
  <si>
    <t>0000000000009006</t>
  </si>
  <si>
    <t>0000000000009009</t>
  </si>
  <si>
    <t>0000000000009228</t>
  </si>
  <si>
    <t>0000000000002552</t>
  </si>
  <si>
    <t>0001</t>
  </si>
  <si>
    <t>0002</t>
  </si>
  <si>
    <t>0003</t>
  </si>
  <si>
    <t>0004</t>
  </si>
  <si>
    <t>PEF-GNF-0473/2022</t>
  </si>
  <si>
    <t>PEF-GNF-0536-2022</t>
  </si>
  <si>
    <t>PEF-GNF-0541-2022</t>
  </si>
  <si>
    <t>4571878</t>
  </si>
  <si>
    <t>4759662</t>
  </si>
  <si>
    <t>4913901</t>
  </si>
  <si>
    <t>PEF-GNF-0192/2021</t>
  </si>
  <si>
    <t>PEF-GNF-0217/2021</t>
  </si>
  <si>
    <t>PEF-GNF-0273/2021</t>
  </si>
  <si>
    <t>PEF-GNF-0284/2021</t>
  </si>
  <si>
    <t>PEF-GNF-0518/2021</t>
  </si>
  <si>
    <t>PEF-GNF-0005/2022</t>
  </si>
  <si>
    <t>PEF-GNF-0029/2022</t>
  </si>
  <si>
    <t>PEF-GNF-0138/2022</t>
  </si>
  <si>
    <t>PEF-GNF-0139/2022</t>
  </si>
  <si>
    <t>PEF-GNF-0370/2022</t>
  </si>
  <si>
    <t>PEF-GNF-0461/2022</t>
  </si>
  <si>
    <t>PEF-GNF-0488/2022</t>
  </si>
  <si>
    <t>0000000000014071</t>
  </si>
  <si>
    <t>0000000205580514</t>
  </si>
  <si>
    <t>0000000000005373</t>
  </si>
  <si>
    <t>0000000000006497</t>
  </si>
  <si>
    <t>0000000000007728</t>
  </si>
  <si>
    <t>0000000000011930</t>
  </si>
  <si>
    <t>0000000000004949</t>
  </si>
  <si>
    <t>0000000000012064</t>
  </si>
  <si>
    <t>0000000000002854</t>
  </si>
  <si>
    <t>0000000000010119</t>
  </si>
  <si>
    <t>0000000000010700</t>
  </si>
  <si>
    <t>0000000000010902</t>
  </si>
  <si>
    <t>0000000000010941</t>
  </si>
  <si>
    <t>0000000000011529</t>
  </si>
  <si>
    <t>3009</t>
  </si>
  <si>
    <t>0000012</t>
  </si>
  <si>
    <r>
      <t>FASSIL (EN INTERVENCIÓN)</t>
    </r>
    <r>
      <rPr>
        <vertAlign val="superscript"/>
        <sz val="10"/>
        <rFont val="Book Antiqua"/>
        <family val="1"/>
      </rPr>
      <t>5</t>
    </r>
  </si>
  <si>
    <t>SAN PEDRO</t>
  </si>
  <si>
    <t>SOLIDARIO</t>
  </si>
  <si>
    <r>
      <t xml:space="preserve">BDP </t>
    </r>
    <r>
      <rPr>
        <vertAlign val="superscript"/>
        <sz val="10"/>
        <rFont val="Book Antiqua"/>
        <family val="1"/>
      </rPr>
      <t>5</t>
    </r>
  </si>
  <si>
    <t>FATIMA</t>
  </si>
  <si>
    <t>13</t>
  </si>
  <si>
    <t>6</t>
  </si>
  <si>
    <t>100</t>
  </si>
  <si>
    <t>101</t>
  </si>
  <si>
    <t>103</t>
  </si>
  <si>
    <t>104</t>
  </si>
  <si>
    <t>106</t>
  </si>
  <si>
    <t>108</t>
  </si>
  <si>
    <t>110</t>
  </si>
  <si>
    <t>111</t>
  </si>
  <si>
    <t>112</t>
  </si>
  <si>
    <t>113</t>
  </si>
  <si>
    <t>114</t>
  </si>
  <si>
    <t>116</t>
  </si>
  <si>
    <t>119</t>
  </si>
  <si>
    <t>120</t>
  </si>
  <si>
    <t>121</t>
  </si>
  <si>
    <t>124</t>
  </si>
  <si>
    <t>127</t>
  </si>
  <si>
    <t>131</t>
  </si>
  <si>
    <t>132</t>
  </si>
  <si>
    <t>134</t>
  </si>
  <si>
    <t>135</t>
  </si>
  <si>
    <t>136</t>
  </si>
  <si>
    <t>137</t>
  </si>
  <si>
    <t>141</t>
  </si>
  <si>
    <t>142</t>
  </si>
  <si>
    <t>143</t>
  </si>
  <si>
    <t>145</t>
  </si>
  <si>
    <t>146</t>
  </si>
  <si>
    <t>147</t>
  </si>
  <si>
    <t>148</t>
  </si>
  <si>
    <t>149</t>
  </si>
  <si>
    <t>150</t>
  </si>
  <si>
    <t>151</t>
  </si>
  <si>
    <t>153</t>
  </si>
  <si>
    <t>154</t>
  </si>
  <si>
    <t>157</t>
  </si>
  <si>
    <t>169</t>
  </si>
  <si>
    <t>45</t>
  </si>
  <si>
    <t>48</t>
  </si>
  <si>
    <t>51</t>
  </si>
  <si>
    <t>53</t>
  </si>
  <si>
    <t>54</t>
  </si>
  <si>
    <t>59</t>
  </si>
  <si>
    <t>63</t>
  </si>
  <si>
    <t>64</t>
  </si>
  <si>
    <t>67</t>
  </si>
  <si>
    <t>69</t>
  </si>
  <si>
    <t>70</t>
  </si>
  <si>
    <t>72</t>
  </si>
  <si>
    <t>75</t>
  </si>
  <si>
    <t>87</t>
  </si>
  <si>
    <t>88</t>
  </si>
  <si>
    <t>89</t>
  </si>
  <si>
    <t>90</t>
  </si>
  <si>
    <t>91</t>
  </si>
  <si>
    <t>92</t>
  </si>
  <si>
    <t>93</t>
  </si>
  <si>
    <t>94</t>
  </si>
  <si>
    <t>95</t>
  </si>
  <si>
    <t>96</t>
  </si>
  <si>
    <t>97</t>
  </si>
  <si>
    <t>98</t>
  </si>
  <si>
    <t>170</t>
  </si>
  <si>
    <t>172</t>
  </si>
  <si>
    <t>173</t>
  </si>
  <si>
    <t>175</t>
  </si>
  <si>
    <t>177</t>
  </si>
  <si>
    <t>178</t>
  </si>
  <si>
    <t>179</t>
  </si>
  <si>
    <t>180</t>
  </si>
  <si>
    <t>181</t>
  </si>
  <si>
    <t>182</t>
  </si>
  <si>
    <t>183</t>
  </si>
  <si>
    <t>184</t>
  </si>
  <si>
    <t>185</t>
  </si>
  <si>
    <t>186</t>
  </si>
  <si>
    <t>188</t>
  </si>
  <si>
    <t>189</t>
  </si>
  <si>
    <t>190</t>
  </si>
  <si>
    <t>192</t>
  </si>
  <si>
    <t>193</t>
  </si>
  <si>
    <t>195</t>
  </si>
  <si>
    <t>196</t>
  </si>
  <si>
    <t>197</t>
  </si>
  <si>
    <t>200</t>
  </si>
  <si>
    <t>201</t>
  </si>
  <si>
    <t>202</t>
  </si>
  <si>
    <t>203</t>
  </si>
  <si>
    <t>205</t>
  </si>
  <si>
    <t>206</t>
  </si>
  <si>
    <t>207</t>
  </si>
  <si>
    <t>208</t>
  </si>
  <si>
    <t>209</t>
  </si>
  <si>
    <t>210</t>
  </si>
  <si>
    <t>212</t>
  </si>
  <si>
    <t>213</t>
  </si>
  <si>
    <t>214</t>
  </si>
  <si>
    <t>215</t>
  </si>
  <si>
    <t>223</t>
  </si>
  <si>
    <t>224</t>
  </si>
  <si>
    <t>226</t>
  </si>
  <si>
    <t>227</t>
  </si>
  <si>
    <t>228</t>
  </si>
  <si>
    <t>229</t>
  </si>
  <si>
    <t>230</t>
  </si>
  <si>
    <t>231</t>
  </si>
  <si>
    <t>232</t>
  </si>
  <si>
    <t>233</t>
  </si>
  <si>
    <t>234</t>
  </si>
  <si>
    <t>235</t>
  </si>
  <si>
    <t>236</t>
  </si>
  <si>
    <t>237</t>
  </si>
  <si>
    <t>238</t>
  </si>
  <si>
    <t>239</t>
  </si>
  <si>
    <t>240</t>
  </si>
  <si>
    <t>241</t>
  </si>
  <si>
    <t>243</t>
  </si>
  <si>
    <t>244</t>
  </si>
  <si>
    <t>245</t>
  </si>
  <si>
    <t>246</t>
  </si>
  <si>
    <t>247</t>
  </si>
  <si>
    <t>249</t>
  </si>
  <si>
    <t>250</t>
  </si>
  <si>
    <t>251</t>
  </si>
  <si>
    <t>252</t>
  </si>
  <si>
    <t>253</t>
  </si>
  <si>
    <t>256</t>
  </si>
  <si>
    <t>258</t>
  </si>
  <si>
    <t>259</t>
  </si>
  <si>
    <t>260</t>
  </si>
  <si>
    <t>261</t>
  </si>
  <si>
    <t>262</t>
  </si>
  <si>
    <t>264</t>
  </si>
  <si>
    <t>265</t>
  </si>
  <si>
    <t>266</t>
  </si>
  <si>
    <t>267</t>
  </si>
  <si>
    <t>268</t>
  </si>
  <si>
    <t>269</t>
  </si>
  <si>
    <t>271</t>
  </si>
  <si>
    <t>272</t>
  </si>
  <si>
    <t>273</t>
  </si>
  <si>
    <t>274</t>
  </si>
  <si>
    <t>276</t>
  </si>
  <si>
    <t>277</t>
  </si>
  <si>
    <t>278</t>
  </si>
  <si>
    <t>279</t>
  </si>
  <si>
    <t>280</t>
  </si>
  <si>
    <t>281</t>
  </si>
  <si>
    <t>282</t>
  </si>
  <si>
    <t>283</t>
  </si>
  <si>
    <t>284</t>
  </si>
  <si>
    <t>285</t>
  </si>
  <si>
    <t>286</t>
  </si>
  <si>
    <t>287</t>
  </si>
  <si>
    <t>288</t>
  </si>
  <si>
    <t>290</t>
  </si>
  <si>
    <t>291</t>
  </si>
  <si>
    <t>298</t>
  </si>
  <si>
    <t>304</t>
  </si>
  <si>
    <t>305</t>
  </si>
  <si>
    <t>306</t>
  </si>
  <si>
    <t>307</t>
  </si>
  <si>
    <t>309</t>
  </si>
  <si>
    <t>318</t>
  </si>
  <si>
    <t>319</t>
  </si>
  <si>
    <t>321</t>
  </si>
  <si>
    <t>322</t>
  </si>
  <si>
    <t>323</t>
  </si>
  <si>
    <t>333</t>
  </si>
  <si>
    <t>338</t>
  </si>
  <si>
    <t>355</t>
  </si>
  <si>
    <t>374</t>
  </si>
  <si>
    <t>377</t>
  </si>
  <si>
    <t>381</t>
  </si>
  <si>
    <t>389</t>
  </si>
  <si>
    <t>390</t>
  </si>
  <si>
    <t>393</t>
  </si>
  <si>
    <t>394</t>
  </si>
  <si>
    <t>398</t>
  </si>
  <si>
    <t>399</t>
  </si>
  <si>
    <t>400</t>
  </si>
  <si>
    <t>401</t>
  </si>
  <si>
    <t>402</t>
  </si>
  <si>
    <t>406</t>
  </si>
  <si>
    <t>407</t>
  </si>
  <si>
    <t>408</t>
  </si>
  <si>
    <t>409</t>
  </si>
  <si>
    <t>411</t>
  </si>
  <si>
    <t>413</t>
  </si>
  <si>
    <t>414</t>
  </si>
  <si>
    <t>415</t>
  </si>
  <si>
    <t>416</t>
  </si>
  <si>
    <t>417</t>
  </si>
  <si>
    <t>418</t>
  </si>
  <si>
    <t>419</t>
  </si>
  <si>
    <t>420</t>
  </si>
  <si>
    <t>422</t>
  </si>
  <si>
    <t>423</t>
  </si>
  <si>
    <t>424</t>
  </si>
  <si>
    <t>425</t>
  </si>
  <si>
    <t>426</t>
  </si>
  <si>
    <t>427</t>
  </si>
  <si>
    <t>428</t>
  </si>
  <si>
    <t>429</t>
  </si>
  <si>
    <t>430</t>
  </si>
  <si>
    <t>431</t>
  </si>
  <si>
    <t>432</t>
  </si>
  <si>
    <t>433</t>
  </si>
  <si>
    <t>434</t>
  </si>
  <si>
    <t>435</t>
  </si>
  <si>
    <t>436</t>
  </si>
  <si>
    <t>437</t>
  </si>
  <si>
    <t>438</t>
  </si>
  <si>
    <t>440</t>
  </si>
  <si>
    <t>441</t>
  </si>
  <si>
    <t>443</t>
  </si>
  <si>
    <t>445</t>
  </si>
  <si>
    <t>446</t>
  </si>
  <si>
    <t>448</t>
  </si>
  <si>
    <t>449</t>
  </si>
  <si>
    <t>450</t>
  </si>
  <si>
    <t>451</t>
  </si>
  <si>
    <t>452</t>
  </si>
  <si>
    <t>453</t>
  </si>
  <si>
    <t>454</t>
  </si>
  <si>
    <t>09</t>
  </si>
  <si>
    <t>CLIENTES DIFERENCIADOS1</t>
  </si>
  <si>
    <t>CLIENTES DIFERENCIADOS14</t>
  </si>
  <si>
    <t>CLIENTES DIFERENCIADOS16</t>
  </si>
  <si>
    <t>CLIENTES DIFERENCIADOS20</t>
  </si>
  <si>
    <t>CLIENTES DIFERENCIADOS22</t>
  </si>
  <si>
    <t>CLIENTES DIFERENCIADOS4</t>
  </si>
  <si>
    <t>CLIENTES DIFERENCIADOS6</t>
  </si>
  <si>
    <t>CLIENTES DIFERENCIADOS7</t>
  </si>
  <si>
    <t>CLIENTES DIFERENCIADOS8</t>
  </si>
  <si>
    <t>GENERICOS CAMBIOS3</t>
  </si>
  <si>
    <t>CLIENTES DIFERENCIADOS15</t>
  </si>
  <si>
    <t>CLIENTES DIFERENCIADOS17</t>
  </si>
  <si>
    <t>CLIENTES DIFERENCIADOS3</t>
  </si>
  <si>
    <t>GENERICOS CAMBIOS1</t>
  </si>
  <si>
    <t>CLIENTES DIFERENCIADOS2</t>
  </si>
  <si>
    <t>GENERICOS CAMBIOS2</t>
  </si>
  <si>
    <t>CLIENTES DIFERENCIADOS13</t>
  </si>
  <si>
    <t>CLIENTES DIFERENCIADOS18</t>
  </si>
  <si>
    <t>CLIENTES DIFERENCIADOS5</t>
  </si>
  <si>
    <t>CLIENTES DIFERENCIADOS10</t>
  </si>
  <si>
    <t>CLIENTES DIFERENCIADOS12</t>
  </si>
  <si>
    <t>CLIENTES DIFERENCIADOS21</t>
  </si>
  <si>
    <t>CLIENTES DIFERENCIADOS9</t>
  </si>
  <si>
    <t>GENERICOS CAMBIOS4</t>
  </si>
  <si>
    <t>CLIENTES DIFERENCIADOS11</t>
  </si>
  <si>
    <t>CLIENTES DIFERENCIADOS19</t>
  </si>
  <si>
    <t>143.99</t>
  </si>
  <si>
    <t>0000000000001001</t>
  </si>
  <si>
    <t>0000000000001000</t>
  </si>
  <si>
    <t>0000000000001003</t>
  </si>
  <si>
    <t>0000000000001004</t>
  </si>
  <si>
    <t>0000000000001005</t>
  </si>
  <si>
    <t>0000000000001007</t>
  </si>
  <si>
    <t>0000000000003000</t>
  </si>
  <si>
    <t>0000000000004000</t>
  </si>
  <si>
    <t>CRISTO REY COCHABAMBA</t>
  </si>
  <si>
    <t>20231242484</t>
  </si>
  <si>
    <t>9174</t>
  </si>
  <si>
    <t>dinar serbio</t>
  </si>
  <si>
    <t>dinar</t>
  </si>
  <si>
    <t>RSD</t>
  </si>
  <si>
    <t>SRB</t>
  </si>
  <si>
    <t>Casa de Cambios Molina de Gloria Roncal Medina</t>
  </si>
  <si>
    <t>GANACOBERTURA FONDO DE INVERSIÓN CERRADO</t>
  </si>
  <si>
    <t>GCT</t>
  </si>
  <si>
    <t>ganacobertura</t>
  </si>
  <si>
    <t>GANACOBERTURA - FIC GCT-N1A-23</t>
  </si>
  <si>
    <t>FONDO DE INVERSIÓN UNIÓN ABIERTO LARGO PLAZO</t>
  </si>
  <si>
    <t>DUN2</t>
  </si>
  <si>
    <t>GANACOBERTURA - FIC GCT-N1B-23</t>
  </si>
  <si>
    <t>UNIPARTES BDP ST</t>
  </si>
  <si>
    <t>PAT</t>
  </si>
  <si>
    <t>UNIPARTES BDP</t>
  </si>
  <si>
    <t>PATRIMONIO AUTÓNOMO CRECER IFD - BDP ST 058</t>
  </si>
  <si>
    <t>PMP</t>
  </si>
  <si>
    <t>Casa de Cambio Paulista</t>
  </si>
  <si>
    <t>C6T</t>
  </si>
  <si>
    <t>Casa de Cambio RojasExpress</t>
  </si>
  <si>
    <t>C6U</t>
  </si>
  <si>
    <t>Punata</t>
  </si>
  <si>
    <t>Casa de Cambio Denario</t>
  </si>
  <si>
    <t>C6V</t>
  </si>
  <si>
    <t>Casa de Cambio Sagittarius</t>
  </si>
  <si>
    <t>C6W</t>
  </si>
  <si>
    <t>Casa de Cambio Panqara</t>
  </si>
  <si>
    <t>C6X</t>
  </si>
  <si>
    <t>Casa de Cambio Duende Verde</t>
  </si>
  <si>
    <t>C6Y</t>
  </si>
  <si>
    <t>Casa de Cambio Monarca</t>
  </si>
  <si>
    <t>C6Z</t>
  </si>
  <si>
    <t>Casa de Cambio Denarius City</t>
  </si>
  <si>
    <t>C7A</t>
  </si>
  <si>
    <t>Casa de Cambio Manantial</t>
  </si>
  <si>
    <t>C7B</t>
  </si>
  <si>
    <t>Casa de Cambio RomaExpress</t>
  </si>
  <si>
    <t>C7C</t>
  </si>
  <si>
    <t>Casa de Cambio Cambia Facil</t>
  </si>
  <si>
    <t>C7D</t>
  </si>
  <si>
    <t>Casa de Cambio Speedy</t>
  </si>
  <si>
    <t>C7E</t>
  </si>
  <si>
    <t>Casa de Cambio Ariel</t>
  </si>
  <si>
    <t>C7F</t>
  </si>
  <si>
    <t>0000000000006000</t>
  </si>
  <si>
    <t>Sin descripción</t>
  </si>
  <si>
    <t>NC3</t>
  </si>
  <si>
    <t>NC5</t>
  </si>
  <si>
    <t>NC1</t>
  </si>
  <si>
    <t>NC4</t>
  </si>
  <si>
    <t>FBF</t>
  </si>
  <si>
    <t>IDEPRO DES. EMPRESARIAL INSTITUCIÓN FIN. DE DES.</t>
  </si>
  <si>
    <t>457</t>
  </si>
  <si>
    <t>458</t>
  </si>
  <si>
    <t>459</t>
  </si>
  <si>
    <t>460</t>
  </si>
  <si>
    <t>461</t>
  </si>
  <si>
    <t>462</t>
  </si>
  <si>
    <t>463</t>
  </si>
  <si>
    <t>464</t>
  </si>
  <si>
    <t>466</t>
  </si>
  <si>
    <t>467</t>
  </si>
  <si>
    <t>468</t>
  </si>
  <si>
    <t>SAN ROQUE</t>
  </si>
  <si>
    <t>CATEDRAL DE  TARIJA</t>
  </si>
  <si>
    <t>DE LA COMUNIDAD</t>
  </si>
  <si>
    <t>EL PROGRESO</t>
  </si>
  <si>
    <t>MAG. RURAL</t>
  </si>
  <si>
    <t>S.J. PUNATA</t>
  </si>
  <si>
    <t>COMARAPA</t>
  </si>
  <si>
    <t>CATEDRAL (de Potosí)</t>
  </si>
  <si>
    <t>SAN JOAQUIN</t>
  </si>
  <si>
    <t>QUILLACOLLO</t>
  </si>
  <si>
    <t>M. RURAL DE CHUQUISACA</t>
  </si>
  <si>
    <t>469</t>
  </si>
  <si>
    <t>470</t>
  </si>
  <si>
    <t>471</t>
  </si>
  <si>
    <t>472</t>
  </si>
  <si>
    <t>473</t>
  </si>
  <si>
    <t>474</t>
  </si>
  <si>
    <t>475</t>
  </si>
  <si>
    <t>476</t>
  </si>
  <si>
    <t>477</t>
  </si>
  <si>
    <t>478</t>
  </si>
  <si>
    <t>479</t>
  </si>
  <si>
    <t>480</t>
  </si>
  <si>
    <t>481</t>
  </si>
  <si>
    <t>482</t>
  </si>
  <si>
    <t>0000000000006001</t>
  </si>
  <si>
    <t>0000000000007000</t>
  </si>
  <si>
    <r>
      <t>SOCIETARIA SAN MARTÍN</t>
    </r>
    <r>
      <rPr>
        <sz val="10"/>
        <rFont val="Book Antiqua"/>
        <family val="1"/>
      </rPr>
      <t xml:space="preserve"> </t>
    </r>
  </si>
  <si>
    <t>INCAHUASSI</t>
  </si>
  <si>
    <t>ASUNCION</t>
  </si>
  <si>
    <t>SAN FRANCISCO SOLANO</t>
  </si>
  <si>
    <t>PIO X</t>
  </si>
  <si>
    <t>M.F.GAINZA</t>
  </si>
  <si>
    <t>S. C. BORROMEO</t>
  </si>
  <si>
    <t>ASOC. PRODUCT DE LECHE</t>
  </si>
  <si>
    <r>
      <t>SEMBRAR SARTAWI</t>
    </r>
    <r>
      <rPr>
        <vertAlign val="superscript"/>
        <sz val="10"/>
        <rFont val="Book Antiqua"/>
        <family val="1"/>
      </rPr>
      <t xml:space="preserve"> 5</t>
    </r>
  </si>
  <si>
    <t>coo</t>
  </si>
  <si>
    <t>900000023</t>
  </si>
  <si>
    <t>COMPRA MIN</t>
  </si>
  <si>
    <t>COMPRA MAX</t>
  </si>
  <si>
    <t>VTA MIN</t>
  </si>
  <si>
    <t>VTA MAX</t>
  </si>
  <si>
    <t>S/L</t>
  </si>
  <si>
    <t>900000013</t>
  </si>
  <si>
    <t>900000014</t>
  </si>
  <si>
    <t>900000026</t>
  </si>
  <si>
    <t>0000000000005014</t>
  </si>
  <si>
    <t>0000000000006012</t>
  </si>
  <si>
    <t>0000000000005039</t>
  </si>
  <si>
    <t>0000000000005035</t>
  </si>
  <si>
    <t>Total general</t>
  </si>
  <si>
    <t>Suma de T.C.</t>
  </si>
  <si>
    <t>Total BANCOS MÚLTIPLES 1</t>
  </si>
  <si>
    <t>Total BANCOS MÚLTIPLES 2</t>
  </si>
  <si>
    <t>Total BANCOS PYMES</t>
  </si>
  <si>
    <t>Total COOPERATIVAS</t>
  </si>
  <si>
    <t>Total ENTIDADES FINANCIERAS DE VIVIENDA</t>
  </si>
  <si>
    <t>Total INSTITUCIONES FINANCIERAS DE DESARROLLO</t>
  </si>
  <si>
    <t>22000005</t>
  </si>
  <si>
    <t>22000008</t>
  </si>
  <si>
    <t>22000015</t>
  </si>
  <si>
    <t>900000003</t>
  </si>
  <si>
    <t>900000004</t>
  </si>
  <si>
    <t>900000005</t>
  </si>
  <si>
    <t>900000008</t>
  </si>
  <si>
    <t>900000012</t>
  </si>
  <si>
    <t>900000031</t>
  </si>
  <si>
    <t>900000032</t>
  </si>
  <si>
    <t>22000052</t>
  </si>
  <si>
    <t>33A</t>
  </si>
  <si>
    <t>0000000000006027</t>
  </si>
  <si>
    <t>0000000000005009</t>
  </si>
  <si>
    <t>0000000000006007</t>
  </si>
  <si>
    <t>0000000000004040</t>
  </si>
  <si>
    <t>0000000000006049</t>
  </si>
  <si>
    <t>0000000000005038</t>
  </si>
  <si>
    <t>0000000000006006</t>
  </si>
  <si>
    <t>0000000000006048</t>
  </si>
  <si>
    <t>0000000000005046</t>
  </si>
  <si>
    <t>0000000000005050</t>
  </si>
  <si>
    <t>0000000000005021</t>
  </si>
  <si>
    <t>0000000000006024</t>
  </si>
  <si>
    <t>0000000000004052</t>
  </si>
  <si>
    <t>0000000000006042</t>
  </si>
  <si>
    <t>0000000000004004</t>
  </si>
  <si>
    <t>0000000000004015</t>
  </si>
  <si>
    <t>0000000000004016</t>
  </si>
  <si>
    <t>0000000000004047</t>
  </si>
  <si>
    <t>0000000000004053</t>
  </si>
  <si>
    <t>0000000000005051</t>
  </si>
  <si>
    <t>0000000000006043</t>
  </si>
  <si>
    <t>0000000000004002</t>
  </si>
  <si>
    <t>0000000000004001</t>
  </si>
  <si>
    <t>483</t>
  </si>
  <si>
    <t>484</t>
  </si>
  <si>
    <t>485</t>
  </si>
  <si>
    <t>486</t>
  </si>
  <si>
    <t>487</t>
  </si>
  <si>
    <t>489</t>
  </si>
  <si>
    <t>490</t>
  </si>
  <si>
    <t>491</t>
  </si>
  <si>
    <t>492</t>
  </si>
  <si>
    <t>493</t>
  </si>
  <si>
    <t>494</t>
  </si>
  <si>
    <t>495</t>
  </si>
  <si>
    <t>496</t>
  </si>
  <si>
    <t>497</t>
  </si>
  <si>
    <t>498</t>
  </si>
  <si>
    <t>499</t>
  </si>
  <si>
    <t>500</t>
  </si>
  <si>
    <t>501</t>
  </si>
  <si>
    <t>502</t>
  </si>
  <si>
    <t>503</t>
  </si>
  <si>
    <t>505</t>
  </si>
  <si>
    <t>506</t>
  </si>
  <si>
    <t>507</t>
  </si>
  <si>
    <t>508</t>
  </si>
  <si>
    <t>509</t>
  </si>
  <si>
    <t>510</t>
  </si>
  <si>
    <t>511</t>
  </si>
  <si>
    <t>512</t>
  </si>
  <si>
    <t>513</t>
  </si>
  <si>
    <t>514</t>
  </si>
  <si>
    <t>515</t>
  </si>
  <si>
    <t>516</t>
  </si>
  <si>
    <t>517</t>
  </si>
  <si>
    <t>10000002</t>
  </si>
  <si>
    <t>10000004</t>
  </si>
  <si>
    <t>10000011</t>
  </si>
  <si>
    <t>4000077</t>
  </si>
  <si>
    <t>900000002</t>
  </si>
  <si>
    <t>900000015</t>
  </si>
  <si>
    <t>900000016</t>
  </si>
  <si>
    <t>900000017</t>
  </si>
  <si>
    <t>900000018</t>
  </si>
  <si>
    <t>900000021</t>
  </si>
  <si>
    <t>900000024</t>
  </si>
  <si>
    <t>900000025</t>
  </si>
  <si>
    <t>900000027</t>
  </si>
  <si>
    <t>900000029</t>
  </si>
  <si>
    <t>900000030</t>
  </si>
  <si>
    <t>900000033</t>
  </si>
  <si>
    <t>900000034</t>
  </si>
  <si>
    <t>900000035</t>
  </si>
  <si>
    <t>900000036</t>
  </si>
  <si>
    <t>900000037</t>
  </si>
  <si>
    <t>900000038</t>
  </si>
  <si>
    <t>900000039</t>
  </si>
  <si>
    <t>900000042</t>
  </si>
  <si>
    <t>900000044</t>
  </si>
  <si>
    <t>900000046</t>
  </si>
  <si>
    <t>22000003</t>
  </si>
  <si>
    <t>22000020</t>
  </si>
  <si>
    <t>22000022</t>
  </si>
  <si>
    <t>22000024</t>
  </si>
  <si>
    <t>22000031</t>
  </si>
  <si>
    <t>22000039</t>
  </si>
  <si>
    <t>22000041</t>
  </si>
  <si>
    <t>22000045</t>
  </si>
  <si>
    <t>22000054</t>
  </si>
  <si>
    <t>22000056</t>
  </si>
  <si>
    <t>22000067</t>
  </si>
  <si>
    <t>22000078</t>
  </si>
  <si>
    <t>22000121</t>
  </si>
  <si>
    <t>114.01</t>
  </si>
  <si>
    <t>20000036</t>
  </si>
  <si>
    <t>10000006</t>
  </si>
  <si>
    <t>10000022</t>
  </si>
  <si>
    <t>10000024</t>
  </si>
  <si>
    <t>10000026</t>
  </si>
  <si>
    <t>10000028</t>
  </si>
  <si>
    <t>20243552268</t>
  </si>
  <si>
    <t>20243552269</t>
  </si>
  <si>
    <t>20243552272</t>
  </si>
  <si>
    <t>20243552001</t>
  </si>
  <si>
    <t>20243552004</t>
  </si>
  <si>
    <t>20243552013</t>
  </si>
  <si>
    <t>20243552027</t>
  </si>
  <si>
    <t>20243552057</t>
  </si>
  <si>
    <t>20243552310</t>
  </si>
  <si>
    <t>20243552002</t>
  </si>
  <si>
    <t>20243552003</t>
  </si>
  <si>
    <t>20243552007</t>
  </si>
  <si>
    <t>20243552009</t>
  </si>
  <si>
    <t>20243552010</t>
  </si>
  <si>
    <t>20243552012</t>
  </si>
  <si>
    <t>20243552015</t>
  </si>
  <si>
    <t>20243552017</t>
  </si>
  <si>
    <t>20243552019</t>
  </si>
  <si>
    <t>20243552021</t>
  </si>
  <si>
    <t>20243552023</t>
  </si>
  <si>
    <t>20243552025</t>
  </si>
  <si>
    <t>20243552026</t>
  </si>
  <si>
    <t>20243552029</t>
  </si>
  <si>
    <t>20243552031</t>
  </si>
  <si>
    <t>20243552033</t>
  </si>
  <si>
    <t>20243552035</t>
  </si>
  <si>
    <t>20243552036</t>
  </si>
  <si>
    <t>20243552038</t>
  </si>
  <si>
    <t>20243552039</t>
  </si>
  <si>
    <t>20243552041</t>
  </si>
  <si>
    <t>20243552043</t>
  </si>
  <si>
    <t>20243552045</t>
  </si>
  <si>
    <t>20243552047</t>
  </si>
  <si>
    <t>20243552049</t>
  </si>
  <si>
    <t>20243552051</t>
  </si>
  <si>
    <t>20243552053</t>
  </si>
  <si>
    <t>20243552054</t>
  </si>
  <si>
    <t>20243552055</t>
  </si>
  <si>
    <t>20243552056</t>
  </si>
  <si>
    <t>20243552058</t>
  </si>
  <si>
    <t>20243552059</t>
  </si>
  <si>
    <t>20243552060</t>
  </si>
  <si>
    <t>20243552061</t>
  </si>
  <si>
    <t>20243552062</t>
  </si>
  <si>
    <t>20243552063</t>
  </si>
  <si>
    <t>20243552064</t>
  </si>
  <si>
    <t>20243552065</t>
  </si>
  <si>
    <t>20243552066</t>
  </si>
  <si>
    <t>20243552067</t>
  </si>
  <si>
    <t>20243552068</t>
  </si>
  <si>
    <t>20243552069</t>
  </si>
  <si>
    <t>20243552070</t>
  </si>
  <si>
    <t>20243552071</t>
  </si>
  <si>
    <t>20243552072</t>
  </si>
  <si>
    <t>20243552073</t>
  </si>
  <si>
    <t>20243552074</t>
  </si>
  <si>
    <t>20243552075</t>
  </si>
  <si>
    <t>20243552076</t>
  </si>
  <si>
    <t>20243552077</t>
  </si>
  <si>
    <t>20243552078</t>
  </si>
  <si>
    <t>20243552079</t>
  </si>
  <si>
    <t>20243552080</t>
  </si>
  <si>
    <t>20243552081</t>
  </si>
  <si>
    <t>20243552082</t>
  </si>
  <si>
    <t>20243552083</t>
  </si>
  <si>
    <t>20243552084</t>
  </si>
  <si>
    <t>20243552085</t>
  </si>
  <si>
    <t>20243552086</t>
  </si>
  <si>
    <t>20243552087</t>
  </si>
  <si>
    <t>20243552088</t>
  </si>
  <si>
    <t>20243552089</t>
  </si>
  <si>
    <t>20243552090</t>
  </si>
  <si>
    <t>20243552091</t>
  </si>
  <si>
    <t>20243552092</t>
  </si>
  <si>
    <t>20243552093</t>
  </si>
  <si>
    <t>20243552094</t>
  </si>
  <si>
    <t>20243552095</t>
  </si>
  <si>
    <t>20243552096</t>
  </si>
  <si>
    <t>20243552097</t>
  </si>
  <si>
    <t>20243552098</t>
  </si>
  <si>
    <t>20243552099</t>
  </si>
  <si>
    <t>20243552100</t>
  </si>
  <si>
    <t>20243552101</t>
  </si>
  <si>
    <t>20243552102</t>
  </si>
  <si>
    <t>20243552103</t>
  </si>
  <si>
    <t>20243552104</t>
  </si>
  <si>
    <t>20243552105</t>
  </si>
  <si>
    <t>20243552106</t>
  </si>
  <si>
    <t>20243552107</t>
  </si>
  <si>
    <t>20243552108</t>
  </si>
  <si>
    <t>20243552109</t>
  </si>
  <si>
    <t>20243552110</t>
  </si>
  <si>
    <t>20243552111</t>
  </si>
  <si>
    <t>20243552112</t>
  </si>
  <si>
    <t>20243552113</t>
  </si>
  <si>
    <t>20243552114</t>
  </si>
  <si>
    <t>20243552115</t>
  </si>
  <si>
    <t>20243552116</t>
  </si>
  <si>
    <t>20243552117</t>
  </si>
  <si>
    <t>20243552118</t>
  </si>
  <si>
    <t>20243552119</t>
  </si>
  <si>
    <t>20243552120</t>
  </si>
  <si>
    <t>20243552121</t>
  </si>
  <si>
    <t>20243552122</t>
  </si>
  <si>
    <t>20243552123</t>
  </si>
  <si>
    <t>20243552124</t>
  </si>
  <si>
    <t>20243552125</t>
  </si>
  <si>
    <t>20243552126</t>
  </si>
  <si>
    <t>20243552127</t>
  </si>
  <si>
    <t>20243552128</t>
  </si>
  <si>
    <t>20243552129</t>
  </si>
  <si>
    <t>20243552130</t>
  </si>
  <si>
    <t>20243552131</t>
  </si>
  <si>
    <t>20243552132</t>
  </si>
  <si>
    <t>20243552133</t>
  </si>
  <si>
    <t>20243552134</t>
  </si>
  <si>
    <t>20243552135</t>
  </si>
  <si>
    <t>20243552136</t>
  </si>
  <si>
    <t>20243552137</t>
  </si>
  <si>
    <t>20243552138</t>
  </si>
  <si>
    <t>20243552139</t>
  </si>
  <si>
    <t>20243552140</t>
  </si>
  <si>
    <t>20243552142</t>
  </si>
  <si>
    <t>20243552144</t>
  </si>
  <si>
    <t>20243552146</t>
  </si>
  <si>
    <t>20243552148</t>
  </si>
  <si>
    <t>20243552150</t>
  </si>
  <si>
    <t>20243552152</t>
  </si>
  <si>
    <t>20243552154</t>
  </si>
  <si>
    <t>20243552156</t>
  </si>
  <si>
    <t>20243552158</t>
  </si>
  <si>
    <t>20243552160</t>
  </si>
  <si>
    <t>20243552300</t>
  </si>
  <si>
    <t>20243552301</t>
  </si>
  <si>
    <t>20243552302</t>
  </si>
  <si>
    <t>20243552303</t>
  </si>
  <si>
    <t>20243552304</t>
  </si>
  <si>
    <t>20243552305</t>
  </si>
  <si>
    <t>20243552306</t>
  </si>
  <si>
    <t>20243552307</t>
  </si>
  <si>
    <t>20243552308</t>
  </si>
  <si>
    <t>20243552309</t>
  </si>
  <si>
    <t>20243552311</t>
  </si>
  <si>
    <t>20243552312</t>
  </si>
  <si>
    <t>20243552313</t>
  </si>
  <si>
    <t>20243552314</t>
  </si>
  <si>
    <t>20243552315</t>
  </si>
  <si>
    <t>20243552316</t>
  </si>
  <si>
    <t>20243552317</t>
  </si>
  <si>
    <t>20243552318</t>
  </si>
  <si>
    <t>20243552319</t>
  </si>
  <si>
    <t>20243558001</t>
  </si>
  <si>
    <t>20243558002</t>
  </si>
  <si>
    <t>20243558003</t>
  </si>
  <si>
    <t>20243558004</t>
  </si>
  <si>
    <t>20243558007</t>
  </si>
  <si>
    <t>20243558008</t>
  </si>
  <si>
    <t>20243558005</t>
  </si>
  <si>
    <t>MAT-T65807</t>
  </si>
  <si>
    <t>20243552213</t>
  </si>
  <si>
    <t>20243552214</t>
  </si>
  <si>
    <t>20243552220</t>
  </si>
  <si>
    <t>20243552259</t>
  </si>
  <si>
    <t>20243552267</t>
  </si>
  <si>
    <t>20243552217</t>
  </si>
  <si>
    <t>20243552219</t>
  </si>
  <si>
    <t>20243552222</t>
  </si>
  <si>
    <t>20243552224</t>
  </si>
  <si>
    <t>20243552226</t>
  </si>
  <si>
    <t>20243552228</t>
  </si>
  <si>
    <t>20243552230</t>
  </si>
  <si>
    <t>20243552232</t>
  </si>
  <si>
    <t>20243552234</t>
  </si>
  <si>
    <t>20243552236</t>
  </si>
  <si>
    <t>20243552238</t>
  </si>
  <si>
    <t>20243552240</t>
  </si>
  <si>
    <t>20243552242</t>
  </si>
  <si>
    <t>20243552244</t>
  </si>
  <si>
    <t>20243552246</t>
  </si>
  <si>
    <t>20243552248</t>
  </si>
  <si>
    <t>20243552251</t>
  </si>
  <si>
    <t>20243552253</t>
  </si>
  <si>
    <t>20243552255</t>
  </si>
  <si>
    <t>20243552256</t>
  </si>
  <si>
    <t>20243552257</t>
  </si>
  <si>
    <t>20243552258</t>
  </si>
  <si>
    <t>20243552260</t>
  </si>
  <si>
    <t>20243552261</t>
  </si>
  <si>
    <t>20243552262</t>
  </si>
  <si>
    <t>20243552263</t>
  </si>
  <si>
    <t>20243552264</t>
  </si>
  <si>
    <t>20243552265</t>
  </si>
  <si>
    <t>20243552266</t>
  </si>
  <si>
    <t>20243552288</t>
  </si>
  <si>
    <t>20243552289</t>
  </si>
  <si>
    <t>20243552290</t>
  </si>
  <si>
    <t>20243552292</t>
  </si>
  <si>
    <t>20243552293</t>
  </si>
  <si>
    <t>20243552294</t>
  </si>
  <si>
    <t>20243552273</t>
  </si>
  <si>
    <t>20243552277</t>
  </si>
  <si>
    <t>20243552284</t>
  </si>
  <si>
    <t>20243552276</t>
  </si>
  <si>
    <t>20243552279</t>
  </si>
  <si>
    <t>20243552281</t>
  </si>
  <si>
    <t>20243552283</t>
  </si>
  <si>
    <t>20243552285</t>
  </si>
  <si>
    <t>20243552161</t>
  </si>
  <si>
    <t>20243552162</t>
  </si>
  <si>
    <t>20243552163</t>
  </si>
  <si>
    <t>20243552165</t>
  </si>
  <si>
    <t>20243552164</t>
  </si>
  <si>
    <t>20243552168</t>
  </si>
  <si>
    <t>20243552170</t>
  </si>
  <si>
    <t>20243552172</t>
  </si>
  <si>
    <t>20243552173</t>
  </si>
  <si>
    <t>20243552174</t>
  </si>
  <si>
    <t>20243552176</t>
  </si>
  <si>
    <t>20243552178</t>
  </si>
  <si>
    <t>20243552180</t>
  </si>
  <si>
    <t>20243552181</t>
  </si>
  <si>
    <t>20243552183</t>
  </si>
  <si>
    <t>20243552185</t>
  </si>
  <si>
    <t>20243552187</t>
  </si>
  <si>
    <t>20243552189</t>
  </si>
  <si>
    <t>20243552192</t>
  </si>
  <si>
    <t>20243552194</t>
  </si>
  <si>
    <t>20243552196</t>
  </si>
  <si>
    <t>20243552198</t>
  </si>
  <si>
    <t>20243552200</t>
  </si>
  <si>
    <t>20243552202</t>
  </si>
  <si>
    <t>20243552203</t>
  </si>
  <si>
    <t>20243552204</t>
  </si>
  <si>
    <t>20243552205</t>
  </si>
  <si>
    <t>20243552206</t>
  </si>
  <si>
    <t>20243552207</t>
  </si>
  <si>
    <t>20243552208</t>
  </si>
  <si>
    <t>20243552209</t>
  </si>
  <si>
    <t>20243552210</t>
  </si>
  <si>
    <t>20243552211</t>
  </si>
  <si>
    <t>20243552212</t>
  </si>
  <si>
    <t>20243552299</t>
  </si>
  <si>
    <t>20243552297</t>
  </si>
  <si>
    <t>20243552296</t>
  </si>
  <si>
    <t>0000000000006008</t>
  </si>
  <si>
    <t>0000000000004026</t>
  </si>
  <si>
    <t>0000000000006018</t>
  </si>
  <si>
    <t>0000000000006017</t>
  </si>
  <si>
    <t>0000000000004037</t>
  </si>
  <si>
    <t>0000000000005020</t>
  </si>
  <si>
    <t>0000000000005028</t>
  </si>
  <si>
    <t>0000000000006019</t>
  </si>
  <si>
    <t>0000000000004030</t>
  </si>
  <si>
    <t>0000000000005044</t>
  </si>
  <si>
    <t>0000000000006033</t>
  </si>
  <si>
    <t>0000000000005045</t>
  </si>
  <si>
    <t>0000000000005029</t>
  </si>
  <si>
    <t>0000000000006013</t>
  </si>
  <si>
    <t>0000000000006023</t>
  </si>
  <si>
    <t>0000000000004032</t>
  </si>
  <si>
    <t>0000000000006011</t>
  </si>
  <si>
    <t>0000000000006025</t>
  </si>
  <si>
    <t>0000000000004010</t>
  </si>
  <si>
    <t>0000000000004031</t>
  </si>
  <si>
    <t>0000000000004041</t>
  </si>
  <si>
    <t>0000000000005036</t>
  </si>
  <si>
    <t>0000000000006034</t>
  </si>
  <si>
    <t>218-50-525-5-21</t>
  </si>
  <si>
    <t>305-50-539-1-52</t>
  </si>
  <si>
    <t>312-50-525-120-21</t>
  </si>
  <si>
    <t>323-50-525-43-21</t>
  </si>
  <si>
    <t>329-50-525-15-21</t>
  </si>
  <si>
    <t>702-50-539-1-52</t>
  </si>
  <si>
    <t>704-50-525-24-21</t>
  </si>
  <si>
    <t>211.16</t>
  </si>
  <si>
    <t>1906980064</t>
  </si>
  <si>
    <t>1907366622</t>
  </si>
  <si>
    <t>1908842512</t>
  </si>
  <si>
    <t>1906222721</t>
  </si>
  <si>
    <t>1908515312</t>
  </si>
  <si>
    <t>1909960321</t>
  </si>
  <si>
    <t>1909659632</t>
  </si>
  <si>
    <t>1910819956</t>
  </si>
  <si>
    <t>0000000000024123</t>
  </si>
  <si>
    <t>0000000000036386</t>
  </si>
  <si>
    <t>0000000000001014</t>
  </si>
  <si>
    <t>0000000000001013</t>
  </si>
  <si>
    <t>0000000000001021</t>
  </si>
  <si>
    <t>0000000000001015</t>
  </si>
  <si>
    <t>0000000000001019</t>
  </si>
  <si>
    <r>
      <t>TRINIDAD</t>
    </r>
    <r>
      <rPr>
        <vertAlign val="superscript"/>
        <sz val="10"/>
        <rFont val="Book Antiqua"/>
        <family val="1"/>
      </rPr>
      <t>5</t>
    </r>
  </si>
  <si>
    <r>
      <t>SAN MATEO</t>
    </r>
    <r>
      <rPr>
        <vertAlign val="superscript"/>
        <sz val="10"/>
        <rFont val="Book Antiqua"/>
        <family val="1"/>
      </rPr>
      <t>5</t>
    </r>
  </si>
  <si>
    <r>
      <t>EL CHOROLQUE</t>
    </r>
    <r>
      <rPr>
        <vertAlign val="superscript"/>
        <sz val="10"/>
        <rFont val="Book Antiqua"/>
        <family val="1"/>
      </rPr>
      <t>5</t>
    </r>
  </si>
  <si>
    <r>
      <t>E.G.CHACO</t>
    </r>
    <r>
      <rPr>
        <vertAlign val="superscript"/>
        <sz val="10"/>
        <rFont val="Book Antiqua"/>
        <family val="1"/>
      </rPr>
      <t xml:space="preserve"> 5</t>
    </r>
  </si>
  <si>
    <r>
      <t>MADRE Y MAESTRA</t>
    </r>
    <r>
      <rPr>
        <vertAlign val="superscript"/>
        <sz val="10"/>
        <rFont val="Book Antiqua"/>
        <family val="1"/>
      </rPr>
      <t>5</t>
    </r>
  </si>
  <si>
    <r>
      <t>S.J.BERMEJO</t>
    </r>
    <r>
      <rPr>
        <vertAlign val="superscript"/>
        <sz val="10"/>
        <rFont val="Book Antiqua"/>
        <family val="1"/>
      </rPr>
      <t>5</t>
    </r>
  </si>
  <si>
    <r>
      <t>LA SAGRADA FAMILIA</t>
    </r>
    <r>
      <rPr>
        <vertAlign val="superscript"/>
        <sz val="10"/>
        <rFont val="Book Antiqua"/>
        <family val="1"/>
      </rPr>
      <t>5</t>
    </r>
  </si>
  <si>
    <r>
      <t>SAN PEDRO DE AIQUILE</t>
    </r>
    <r>
      <rPr>
        <vertAlign val="superscript"/>
        <sz val="10"/>
        <rFont val="Book Antiqua"/>
        <family val="1"/>
      </rPr>
      <t>5</t>
    </r>
  </si>
  <si>
    <r>
      <t>VIRGEN DE LOS REMEDIOS</t>
    </r>
    <r>
      <rPr>
        <vertAlign val="superscript"/>
        <sz val="10"/>
        <rFont val="Book Antiqua"/>
        <family val="1"/>
      </rPr>
      <t>5</t>
    </r>
  </si>
  <si>
    <r>
      <t>SOLUCREDIT SAN SILVESTRE</t>
    </r>
    <r>
      <rPr>
        <vertAlign val="superscript"/>
        <sz val="10"/>
        <rFont val="Book Antiqua"/>
        <family val="1"/>
      </rPr>
      <t>5</t>
    </r>
  </si>
  <si>
    <r>
      <t>HOSPICIO</t>
    </r>
    <r>
      <rPr>
        <vertAlign val="superscript"/>
        <sz val="10"/>
        <rFont val="Book Antiqua"/>
        <family val="1"/>
      </rPr>
      <t>5</t>
    </r>
  </si>
  <si>
    <r>
      <t>CANTERA</t>
    </r>
    <r>
      <rPr>
        <vertAlign val="superscript"/>
        <sz val="10"/>
        <rFont val="Book Antiqua"/>
        <family val="1"/>
      </rPr>
      <t>5</t>
    </r>
  </si>
  <si>
    <r>
      <t>FUBODE</t>
    </r>
    <r>
      <rPr>
        <vertAlign val="superscript"/>
        <sz val="10"/>
        <rFont val="Book Antiqua"/>
        <family val="1"/>
      </rPr>
      <t>5</t>
    </r>
  </si>
  <si>
    <r>
      <t>FUNDACIÓN PRO MUJER</t>
    </r>
    <r>
      <rPr>
        <vertAlign val="superscript"/>
        <sz val="10"/>
        <rFont val="Book Antiqua"/>
        <family val="1"/>
      </rPr>
      <t>5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</si>
</sst>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43" formatCode="_-* #,##0.00_-;\-* #,##0.00_-;_-* &quot;-&quot;??_-;_-@_-"/>
    <numFmt numFmtId="164" formatCode="_(* #,##0.00_);_(* \(#,##0.00\);_(* &quot;-&quot;??_);_(@_)"/>
    <numFmt numFmtId="165" formatCode="#,##0.000"/>
    <numFmt numFmtId="166" formatCode="#,##0.0000"/>
    <numFmt numFmtId="167" formatCode="_(* #,##0_);_(* \(#,##0\);_(* &quot;-&quot;??_);_(@_)"/>
    <numFmt numFmtId="168" formatCode="#,##0.00000000"/>
    <numFmt numFmtId="169" formatCode="_(* #,##0.00000_);_(* \(#,##0.00000\);_(* &quot;-&quot;??_);_(@_)"/>
    <numFmt numFmtId="170" formatCode="dd/mm/yyyy"/>
  </numFmts>
  <fonts count="28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8"/>
      <name val="Arial"/>
      <family val="2"/>
    </font>
    <font>
      <b/>
      <sz val="10"/>
      <name val="Book Antiqua"/>
      <family val="1"/>
    </font>
    <font>
      <sz val="10"/>
      <name val="Book Antiqua"/>
      <family val="1"/>
    </font>
    <font>
      <sz val="8"/>
      <name val="Book Antiqua"/>
      <family val="1"/>
    </font>
    <font>
      <sz val="8"/>
      <name val="Arial"/>
      <family val="2"/>
    </font>
    <font>
      <vertAlign val="superscript"/>
      <sz val="8"/>
      <name val="Book Antiqua"/>
      <family val="1"/>
    </font>
    <font>
      <sz val="11"/>
      <color theme="1"/>
      <name val="Calibri"/>
      <family val="2"/>
      <scheme val="minor"/>
    </font>
    <font>
      <vertAlign val="superscript"/>
      <sz val="10"/>
      <name val="Book Antiqua"/>
      <family val="1"/>
    </font>
    <font>
      <b/>
      <vertAlign val="superscript"/>
      <sz val="10"/>
      <name val="Book Antiqua"/>
      <family val="1"/>
    </font>
    <font>
      <sz val="10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theme="0"/>
      <name val="Book Antiqua"/>
      <family val="1"/>
    </font>
    <font>
      <b/>
      <sz val="9"/>
      <name val="Book Antiqua"/>
      <family val="1"/>
    </font>
    <font>
      <sz val="11"/>
      <color rgb="FF006100"/>
      <name val="Calibri"/>
      <family val="2"/>
      <scheme val="minor"/>
    </font>
    <font>
      <b/>
      <sz val="11"/>
      <color rgb="FF006100"/>
      <name val="Calibri"/>
      <family val="2"/>
      <scheme val="minor"/>
    </font>
    <font>
      <b/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8"/>
      <name val="Book Antiqua"/>
      <family val="1"/>
    </font>
    <font>
      <b/>
      <sz val="11"/>
      <color theme="1"/>
      <name val="Calibri"/>
      <scheme val="minor"/>
    </font>
    <font>
      <sz val="11"/>
      <color theme="1"/>
      <name val="Calibri"/>
      <scheme val="minor"/>
    </font>
    <font>
      <sz val="11"/>
      <name val="Calibri"/>
      <scheme val="minor"/>
    </font>
  </fonts>
  <fills count="26">
    <fill>
      <patternFill patternType="none"/>
    </fill>
    <fill>
      <patternFill patternType="gray125"/>
    </fill>
    <fill>
      <patternFill patternType="solid">
        <fgColor indexed="6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theme="4" tint="0.79998168889431442"/>
      </patternFill>
    </fill>
    <fill>
      <patternFill patternType="solid">
        <fgColor theme="0"/>
        <bgColor theme="4" tint="0.59999389629810485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C6EFCE"/>
      </patternFill>
    </fill>
    <fill>
      <patternFill patternType="solid">
        <fgColor rgb="FFFFFFCC"/>
      </patternFill>
    </fill>
    <fill>
      <patternFill patternType="solid">
        <fgColor theme="0"/>
        <bgColor indexed="64"/>
      </patternFill>
    </fill>
    <fill>
      <patternFill patternType="solid">
        <fgColor theme="9" tint="0.39997558519241921"/>
        <bgColor indexed="64"/>
      </patternFill>
    </fill>
  </fills>
  <borders count="5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</borders>
  <cellStyleXfs count="5">
    <xf numFmtId="0" fontId="0" fillId="0" borderId="0"/>
    <xf numFmtId="0" fontId="1" fillId="0" borderId="0"/>
    <xf numFmtId="164" fontId="8" fillId="0" borderId="0" applyFont="0" applyFill="0" applyBorder="0" applyAlignment="0" applyProtection="0"/>
    <xf numFmtId="0" fontId="17" fillId="22" borderId="0" applyNumberFormat="0" applyBorder="0" applyAlignment="0" applyProtection="0"/>
    <xf numFmtId="0" fontId="8" fillId="23" borderId="56" applyNumberFormat="0" applyFont="0" applyAlignment="0" applyProtection="0"/>
  </cellStyleXfs>
  <cellXfs count="272">
    <xf numFmtId="0" fontId="0" fillId="0" borderId="0" xfId="0"/>
    <xf numFmtId="14" fontId="0" fillId="0" borderId="0" xfId="0" applyNumberFormat="1"/>
    <xf numFmtId="0" fontId="3" fillId="2" borderId="0" xfId="1" applyFont="1" applyFill="1"/>
    <xf numFmtId="0" fontId="4" fillId="2" borderId="0" xfId="1" applyFont="1" applyFill="1" applyAlignment="1">
      <alignment vertical="center"/>
    </xf>
    <xf numFmtId="0" fontId="3" fillId="2" borderId="0" xfId="1" applyFont="1" applyFill="1" applyAlignment="1">
      <alignment vertical="center"/>
    </xf>
    <xf numFmtId="166" fontId="3" fillId="2" borderId="0" xfId="1" applyNumberFormat="1" applyFont="1" applyFill="1" applyAlignment="1">
      <alignment vertical="center"/>
    </xf>
    <xf numFmtId="0" fontId="4" fillId="2" borderId="0" xfId="1" applyFont="1" applyFill="1"/>
    <xf numFmtId="0" fontId="7" fillId="2" borderId="0" xfId="1" applyFont="1" applyFill="1"/>
    <xf numFmtId="0" fontId="4" fillId="0" borderId="22" xfId="0" applyFont="1" applyBorder="1" applyAlignment="1">
      <alignment horizontal="center"/>
    </xf>
    <xf numFmtId="0" fontId="4" fillId="0" borderId="21" xfId="0" applyFont="1" applyBorder="1" applyAlignment="1">
      <alignment horizontal="center"/>
    </xf>
    <xf numFmtId="0" fontId="4" fillId="0" borderId="23" xfId="0" applyFont="1" applyBorder="1" applyAlignment="1">
      <alignment horizontal="center"/>
    </xf>
    <xf numFmtId="0" fontId="3" fillId="2" borderId="17" xfId="1" applyFont="1" applyFill="1" applyBorder="1" applyAlignment="1">
      <alignment horizontal="center" vertical="center"/>
    </xf>
    <xf numFmtId="0" fontId="3" fillId="2" borderId="18" xfId="1" applyFont="1" applyFill="1" applyBorder="1" applyAlignment="1">
      <alignment horizontal="center" vertical="center"/>
    </xf>
    <xf numFmtId="0" fontId="3" fillId="2" borderId="0" xfId="1" applyFont="1" applyFill="1" applyBorder="1" applyAlignment="1">
      <alignment horizontal="center" vertical="center"/>
    </xf>
    <xf numFmtId="165" fontId="4" fillId="2" borderId="19" xfId="1" applyNumberFormat="1" applyFont="1" applyFill="1" applyBorder="1" applyAlignment="1">
      <alignment vertical="center"/>
    </xf>
    <xf numFmtId="165" fontId="4" fillId="2" borderId="16" xfId="1" applyNumberFormat="1" applyFont="1" applyFill="1" applyBorder="1" applyAlignment="1">
      <alignment vertical="center"/>
    </xf>
    <xf numFmtId="165" fontId="4" fillId="2" borderId="20" xfId="1" applyNumberFormat="1" applyFont="1" applyFill="1" applyBorder="1" applyAlignment="1">
      <alignment vertical="center"/>
    </xf>
    <xf numFmtId="165" fontId="4" fillId="2" borderId="3" xfId="1" applyNumberFormat="1" applyFont="1" applyFill="1" applyBorder="1" applyAlignment="1">
      <alignment vertical="center"/>
    </xf>
    <xf numFmtId="167" fontId="4" fillId="2" borderId="0" xfId="1" applyNumberFormat="1" applyFont="1" applyFill="1"/>
    <xf numFmtId="165" fontId="4" fillId="2" borderId="7" xfId="1" applyNumberFormat="1" applyFont="1" applyFill="1" applyBorder="1" applyAlignment="1">
      <alignment vertical="center"/>
    </xf>
    <xf numFmtId="165" fontId="4" fillId="2" borderId="4" xfId="1" applyNumberFormat="1" applyFont="1" applyFill="1" applyBorder="1" applyAlignment="1">
      <alignment vertical="center"/>
    </xf>
    <xf numFmtId="165" fontId="4" fillId="2" borderId="8" xfId="1" applyNumberFormat="1" applyFont="1" applyFill="1" applyBorder="1" applyAlignment="1">
      <alignment vertical="center"/>
    </xf>
    <xf numFmtId="165" fontId="4" fillId="2" borderId="6" xfId="1" applyNumberFormat="1" applyFont="1" applyFill="1" applyBorder="1" applyAlignment="1">
      <alignment vertical="center"/>
    </xf>
    <xf numFmtId="3" fontId="4" fillId="2" borderId="4" xfId="2" applyNumberFormat="1" applyFont="1" applyFill="1" applyBorder="1" applyAlignment="1">
      <alignment vertical="center"/>
    </xf>
    <xf numFmtId="3" fontId="4" fillId="2" borderId="8" xfId="2" applyNumberFormat="1" applyFont="1" applyFill="1" applyBorder="1" applyAlignment="1">
      <alignment vertical="center"/>
    </xf>
    <xf numFmtId="3" fontId="4" fillId="2" borderId="13" xfId="2" applyNumberFormat="1" applyFont="1" applyFill="1" applyBorder="1" applyAlignment="1">
      <alignment vertical="center"/>
    </xf>
    <xf numFmtId="3" fontId="4" fillId="2" borderId="14" xfId="2" applyNumberFormat="1" applyFont="1" applyFill="1" applyBorder="1" applyAlignment="1">
      <alignment vertical="center"/>
    </xf>
    <xf numFmtId="3" fontId="4" fillId="2" borderId="44" xfId="2" applyNumberFormat="1" applyFont="1" applyFill="1" applyBorder="1" applyAlignment="1">
      <alignment vertical="center"/>
    </xf>
    <xf numFmtId="0" fontId="3" fillId="2" borderId="0" xfId="1" applyFont="1" applyFill="1" applyBorder="1"/>
    <xf numFmtId="14" fontId="2" fillId="2" borderId="0" xfId="1" applyNumberFormat="1" applyFont="1" applyFill="1" applyBorder="1" applyAlignment="1">
      <alignment horizontal="center" vertical="center"/>
    </xf>
    <xf numFmtId="0" fontId="0" fillId="2" borderId="0" xfId="0" applyFont="1" applyFill="1" applyBorder="1"/>
    <xf numFmtId="0" fontId="5" fillId="2" borderId="0" xfId="1" applyFont="1" applyFill="1" applyBorder="1" applyAlignment="1">
      <alignment vertical="center"/>
    </xf>
    <xf numFmtId="0" fontId="6" fillId="2" borderId="0" xfId="1" applyFont="1" applyFill="1" applyBorder="1" applyAlignment="1">
      <alignment vertical="center"/>
    </xf>
    <xf numFmtId="0" fontId="0" fillId="2" borderId="0" xfId="0" applyFill="1" applyBorder="1"/>
    <xf numFmtId="0" fontId="4" fillId="2" borderId="0" xfId="1" applyFont="1" applyFill="1" applyBorder="1"/>
    <xf numFmtId="3" fontId="4" fillId="2" borderId="45" xfId="2" applyNumberFormat="1" applyFont="1" applyFill="1" applyBorder="1" applyAlignment="1">
      <alignment vertical="center"/>
    </xf>
    <xf numFmtId="3" fontId="4" fillId="2" borderId="6" xfId="2" applyNumberFormat="1" applyFont="1" applyFill="1" applyBorder="1" applyAlignment="1">
      <alignment vertical="center"/>
    </xf>
    <xf numFmtId="3" fontId="4" fillId="2" borderId="0" xfId="1" applyNumberFormat="1" applyFont="1" applyFill="1"/>
    <xf numFmtId="0" fontId="12" fillId="4" borderId="0" xfId="0" applyFont="1" applyFill="1"/>
    <xf numFmtId="0" fontId="15" fillId="2" borderId="0" xfId="1" applyFont="1" applyFill="1"/>
    <xf numFmtId="0" fontId="14" fillId="0" borderId="26" xfId="0" applyFont="1" applyFill="1" applyBorder="1"/>
    <xf numFmtId="165" fontId="4" fillId="2" borderId="0" xfId="1" applyNumberFormat="1" applyFont="1" applyFill="1" applyAlignment="1">
      <alignment vertical="center"/>
    </xf>
    <xf numFmtId="0" fontId="3" fillId="2" borderId="0" xfId="1" applyFont="1" applyFill="1" applyAlignment="1">
      <alignment horizontal="right"/>
    </xf>
    <xf numFmtId="164" fontId="0" fillId="0" borderId="0" xfId="2" applyFont="1"/>
    <xf numFmtId="167" fontId="0" fillId="0" borderId="0" xfId="2" applyNumberFormat="1" applyFont="1"/>
    <xf numFmtId="166" fontId="0" fillId="0" borderId="0" xfId="0" applyNumberFormat="1"/>
    <xf numFmtId="165" fontId="3" fillId="2" borderId="0" xfId="1" applyNumberFormat="1" applyFont="1" applyFill="1" applyAlignment="1">
      <alignment vertical="center"/>
    </xf>
    <xf numFmtId="165" fontId="3" fillId="4" borderId="4" xfId="1" applyNumberFormat="1" applyFont="1" applyFill="1" applyBorder="1" applyAlignment="1">
      <alignment vertical="center"/>
    </xf>
    <xf numFmtId="3" fontId="4" fillId="2" borderId="22" xfId="2" applyNumberFormat="1" applyFont="1" applyFill="1" applyBorder="1" applyAlignment="1">
      <alignment vertical="center"/>
    </xf>
    <xf numFmtId="3" fontId="4" fillId="2" borderId="46" xfId="2" applyNumberFormat="1" applyFont="1" applyFill="1" applyBorder="1" applyAlignment="1">
      <alignment vertical="center"/>
    </xf>
    <xf numFmtId="3" fontId="4" fillId="2" borderId="12" xfId="2" applyNumberFormat="1" applyFont="1" applyFill="1" applyBorder="1" applyAlignment="1">
      <alignment vertical="center"/>
    </xf>
    <xf numFmtId="165" fontId="4" fillId="0" borderId="4" xfId="1" applyNumberFormat="1" applyFont="1" applyFill="1" applyBorder="1" applyAlignment="1">
      <alignment vertical="center"/>
    </xf>
    <xf numFmtId="0" fontId="16" fillId="2" borderId="0" xfId="1" applyFont="1" applyFill="1" applyBorder="1" applyAlignment="1">
      <alignment horizontal="center" vertical="center" wrapText="1"/>
    </xf>
    <xf numFmtId="3" fontId="4" fillId="2" borderId="49" xfId="2" applyNumberFormat="1" applyFont="1" applyFill="1" applyBorder="1" applyAlignment="1">
      <alignment vertical="center"/>
    </xf>
    <xf numFmtId="0" fontId="0" fillId="0" borderId="47" xfId="0" applyFont="1" applyFill="1" applyBorder="1"/>
    <xf numFmtId="0" fontId="0" fillId="3" borderId="0" xfId="0" applyFill="1"/>
    <xf numFmtId="0" fontId="13" fillId="3" borderId="0" xfId="0" applyFont="1" applyFill="1"/>
    <xf numFmtId="165" fontId="3" fillId="5" borderId="9" xfId="1" applyNumberFormat="1" applyFont="1" applyFill="1" applyBorder="1" applyAlignment="1">
      <alignment vertical="center"/>
    </xf>
    <xf numFmtId="165" fontId="3" fillId="5" borderId="10" xfId="1" applyNumberFormat="1" applyFont="1" applyFill="1" applyBorder="1" applyAlignment="1">
      <alignment vertical="center"/>
    </xf>
    <xf numFmtId="165" fontId="3" fillId="5" borderId="11" xfId="1" applyNumberFormat="1" applyFont="1" applyFill="1" applyBorder="1" applyAlignment="1">
      <alignment vertical="center"/>
    </xf>
    <xf numFmtId="165" fontId="3" fillId="5" borderId="32" xfId="1" applyNumberFormat="1" applyFont="1" applyFill="1" applyBorder="1" applyAlignment="1">
      <alignment vertical="center"/>
    </xf>
    <xf numFmtId="0" fontId="4" fillId="2" borderId="0" xfId="1" applyFont="1" applyFill="1" applyAlignment="1">
      <alignment horizontal="center" vertical="center"/>
    </xf>
    <xf numFmtId="0" fontId="3" fillId="5" borderId="52" xfId="0" applyFont="1" applyFill="1" applyBorder="1" applyAlignment="1">
      <alignment horizontal="center" vertical="center" wrapText="1"/>
    </xf>
    <xf numFmtId="0" fontId="0" fillId="7" borderId="47" xfId="0" applyFont="1" applyFill="1" applyBorder="1"/>
    <xf numFmtId="3" fontId="0" fillId="0" borderId="0" xfId="0" applyNumberFormat="1"/>
    <xf numFmtId="165" fontId="3" fillId="8" borderId="9" xfId="1" applyNumberFormat="1" applyFont="1" applyFill="1" applyBorder="1" applyAlignment="1">
      <alignment vertical="center"/>
    </xf>
    <xf numFmtId="165" fontId="3" fillId="8" borderId="10" xfId="1" applyNumberFormat="1" applyFont="1" applyFill="1" applyBorder="1" applyAlignment="1">
      <alignment vertical="center"/>
    </xf>
    <xf numFmtId="165" fontId="3" fillId="8" borderId="11" xfId="1" applyNumberFormat="1" applyFont="1" applyFill="1" applyBorder="1" applyAlignment="1">
      <alignment vertical="center"/>
    </xf>
    <xf numFmtId="165" fontId="3" fillId="8" borderId="32" xfId="1" applyNumberFormat="1" applyFont="1" applyFill="1" applyBorder="1" applyAlignment="1">
      <alignment vertical="center"/>
    </xf>
    <xf numFmtId="0" fontId="3" fillId="8" borderId="29" xfId="1" applyFont="1" applyFill="1" applyBorder="1" applyAlignment="1">
      <alignment horizontal="center" vertical="center" wrapText="1"/>
    </xf>
    <xf numFmtId="0" fontId="16" fillId="8" borderId="29" xfId="1" applyFont="1" applyFill="1" applyBorder="1" applyAlignment="1">
      <alignment horizontal="center" vertical="center" wrapText="1"/>
    </xf>
    <xf numFmtId="4" fontId="0" fillId="0" borderId="0" xfId="0" applyNumberFormat="1"/>
    <xf numFmtId="168" fontId="0" fillId="0" borderId="0" xfId="0" applyNumberFormat="1"/>
    <xf numFmtId="0" fontId="0" fillId="4" borderId="0" xfId="0" applyFill="1"/>
    <xf numFmtId="0" fontId="0" fillId="0" borderId="0" xfId="0" applyFill="1"/>
    <xf numFmtId="37" fontId="4" fillId="2" borderId="4" xfId="2" applyNumberFormat="1" applyFont="1" applyFill="1" applyBorder="1" applyAlignment="1">
      <alignment vertical="center"/>
    </xf>
    <xf numFmtId="0" fontId="12" fillId="0" borderId="0" xfId="0" applyFont="1"/>
    <xf numFmtId="4" fontId="12" fillId="0" borderId="0" xfId="0" applyNumberFormat="1" applyFont="1"/>
    <xf numFmtId="4" fontId="0" fillId="4" borderId="0" xfId="0" applyNumberFormat="1" applyFill="1"/>
    <xf numFmtId="14" fontId="0" fillId="4" borderId="0" xfId="0" applyNumberFormat="1" applyFill="1"/>
    <xf numFmtId="0" fontId="0" fillId="9" borderId="0" xfId="0" applyFill="1"/>
    <xf numFmtId="14" fontId="0" fillId="9" borderId="0" xfId="0" applyNumberFormat="1" applyFill="1"/>
    <xf numFmtId="4" fontId="0" fillId="9" borderId="0" xfId="0" applyNumberFormat="1" applyFill="1"/>
    <xf numFmtId="0" fontId="0" fillId="10" borderId="0" xfId="0" applyFill="1"/>
    <xf numFmtId="14" fontId="0" fillId="10" borderId="0" xfId="0" applyNumberFormat="1" applyFill="1"/>
    <xf numFmtId="4" fontId="0" fillId="10" borderId="0" xfId="0" applyNumberFormat="1" applyFill="1"/>
    <xf numFmtId="0" fontId="0" fillId="11" borderId="0" xfId="0" applyFill="1"/>
    <xf numFmtId="14" fontId="0" fillId="11" borderId="0" xfId="0" applyNumberFormat="1" applyFill="1"/>
    <xf numFmtId="0" fontId="0" fillId="12" borderId="0" xfId="0" applyFill="1"/>
    <xf numFmtId="14" fontId="0" fillId="12" borderId="0" xfId="0" applyNumberFormat="1" applyFill="1"/>
    <xf numFmtId="0" fontId="0" fillId="13" borderId="0" xfId="0" applyFill="1"/>
    <xf numFmtId="14" fontId="0" fillId="13" borderId="0" xfId="0" applyNumberFormat="1" applyFill="1"/>
    <xf numFmtId="4" fontId="0" fillId="11" borderId="0" xfId="0" applyNumberFormat="1" applyFill="1"/>
    <xf numFmtId="4" fontId="0" fillId="12" borderId="0" xfId="0" applyNumberFormat="1" applyFill="1"/>
    <xf numFmtId="0" fontId="0" fillId="14" borderId="0" xfId="0" applyFill="1"/>
    <xf numFmtId="14" fontId="0" fillId="14" borderId="0" xfId="0" applyNumberFormat="1" applyFill="1"/>
    <xf numFmtId="4" fontId="0" fillId="14" borderId="0" xfId="0" applyNumberFormat="1" applyFill="1"/>
    <xf numFmtId="0" fontId="0" fillId="15" borderId="0" xfId="0" applyFill="1"/>
    <xf numFmtId="14" fontId="0" fillId="15" borderId="0" xfId="0" applyNumberFormat="1" applyFill="1"/>
    <xf numFmtId="4" fontId="0" fillId="15" borderId="0" xfId="0" applyNumberFormat="1" applyFill="1"/>
    <xf numFmtId="0" fontId="0" fillId="16" borderId="0" xfId="0" applyFill="1"/>
    <xf numFmtId="14" fontId="0" fillId="16" borderId="0" xfId="0" applyNumberFormat="1" applyFill="1"/>
    <xf numFmtId="4" fontId="0" fillId="16" borderId="0" xfId="0" applyNumberFormat="1" applyFill="1"/>
    <xf numFmtId="0" fontId="0" fillId="17" borderId="0" xfId="0" applyFill="1"/>
    <xf numFmtId="14" fontId="0" fillId="17" borderId="0" xfId="0" applyNumberFormat="1" applyFill="1"/>
    <xf numFmtId="0" fontId="0" fillId="18" borderId="0" xfId="0" applyFill="1"/>
    <xf numFmtId="14" fontId="0" fillId="18" borderId="0" xfId="0" applyNumberFormat="1" applyFill="1"/>
    <xf numFmtId="0" fontId="0" fillId="19" borderId="0" xfId="0" applyFill="1"/>
    <xf numFmtId="14" fontId="0" fillId="19" borderId="0" xfId="0" applyNumberFormat="1" applyFill="1"/>
    <xf numFmtId="4" fontId="0" fillId="18" borderId="0" xfId="0" applyNumberFormat="1" applyFill="1"/>
    <xf numFmtId="4" fontId="0" fillId="19" borderId="0" xfId="0" applyNumberFormat="1" applyFill="1"/>
    <xf numFmtId="0" fontId="0" fillId="20" borderId="0" xfId="0" applyFill="1"/>
    <xf numFmtId="14" fontId="0" fillId="20" borderId="0" xfId="0" applyNumberFormat="1" applyFill="1"/>
    <xf numFmtId="4" fontId="0" fillId="20" borderId="0" xfId="0" applyNumberFormat="1" applyFill="1"/>
    <xf numFmtId="0" fontId="0" fillId="21" borderId="0" xfId="0" applyFill="1"/>
    <xf numFmtId="14" fontId="0" fillId="21" borderId="0" xfId="0" applyNumberFormat="1" applyFill="1"/>
    <xf numFmtId="4" fontId="0" fillId="21" borderId="0" xfId="0" applyNumberFormat="1" applyFill="1"/>
    <xf numFmtId="4" fontId="0" fillId="17" borderId="0" xfId="0" applyNumberFormat="1" applyFill="1"/>
    <xf numFmtId="4" fontId="0" fillId="13" borderId="0" xfId="0" applyNumberFormat="1" applyFill="1"/>
    <xf numFmtId="0" fontId="13" fillId="15" borderId="0" xfId="0" applyFont="1" applyFill="1"/>
    <xf numFmtId="14" fontId="13" fillId="15" borderId="0" xfId="0" applyNumberFormat="1" applyFont="1" applyFill="1"/>
    <xf numFmtId="4" fontId="13" fillId="15" borderId="0" xfId="0" applyNumberFormat="1" applyFont="1" applyFill="1"/>
    <xf numFmtId="14" fontId="18" fillId="22" borderId="0" xfId="3" applyNumberFormat="1" applyFont="1"/>
    <xf numFmtId="22" fontId="0" fillId="0" borderId="0" xfId="0" applyNumberFormat="1"/>
    <xf numFmtId="165" fontId="4" fillId="2" borderId="0" xfId="1" applyNumberFormat="1" applyFont="1" applyFill="1"/>
    <xf numFmtId="0" fontId="19" fillId="23" borderId="56" xfId="4" applyFont="1" applyAlignment="1">
      <alignment horizontal="center"/>
    </xf>
    <xf numFmtId="3" fontId="4" fillId="0" borderId="46" xfId="2" applyNumberFormat="1" applyFont="1" applyFill="1" applyBorder="1" applyAlignment="1">
      <alignment vertical="center"/>
    </xf>
    <xf numFmtId="0" fontId="4" fillId="0" borderId="0" xfId="1" applyFont="1" applyFill="1"/>
    <xf numFmtId="0" fontId="3" fillId="8" borderId="29" xfId="1" applyFont="1" applyFill="1" applyBorder="1" applyAlignment="1">
      <alignment horizontal="left" vertical="center"/>
    </xf>
    <xf numFmtId="0" fontId="3" fillId="8" borderId="53" xfId="1" applyFont="1" applyFill="1" applyBorder="1" applyAlignment="1">
      <alignment horizontal="left" vertical="center"/>
    </xf>
    <xf numFmtId="0" fontId="3" fillId="8" borderId="54" xfId="1" applyFont="1" applyFill="1" applyBorder="1" applyAlignment="1">
      <alignment horizontal="left" vertical="center"/>
    </xf>
    <xf numFmtId="0" fontId="14" fillId="0" borderId="57" xfId="0" applyFont="1" applyFill="1" applyBorder="1"/>
    <xf numFmtId="165" fontId="4" fillId="0" borderId="0" xfId="1" applyNumberFormat="1" applyFont="1" applyFill="1" applyBorder="1" applyAlignment="1">
      <alignment vertical="center"/>
    </xf>
    <xf numFmtId="0" fontId="4" fillId="0" borderId="0" xfId="0" applyFont="1" applyFill="1" applyBorder="1" applyAlignment="1">
      <alignment horizontal="center"/>
    </xf>
    <xf numFmtId="0" fontId="4" fillId="0" borderId="0" xfId="0" quotePrefix="1" applyFont="1" applyFill="1" applyBorder="1" applyAlignment="1">
      <alignment horizontal="center" vertical="center"/>
    </xf>
    <xf numFmtId="3" fontId="4" fillId="0" borderId="0" xfId="2" applyNumberFormat="1" applyFont="1" applyFill="1" applyBorder="1" applyAlignment="1">
      <alignment vertical="center"/>
    </xf>
    <xf numFmtId="0" fontId="3" fillId="0" borderId="0" xfId="1" applyFont="1" applyFill="1" applyBorder="1" applyAlignment="1">
      <alignment horizontal="center" vertical="center"/>
    </xf>
    <xf numFmtId="0" fontId="3" fillId="0" borderId="0" xfId="1" applyFont="1" applyFill="1" applyBorder="1" applyAlignment="1">
      <alignment horizontal="left" vertical="center"/>
    </xf>
    <xf numFmtId="165" fontId="3" fillId="0" borderId="0" xfId="1" applyNumberFormat="1" applyFont="1" applyFill="1" applyBorder="1" applyAlignment="1">
      <alignment vertical="center"/>
    </xf>
    <xf numFmtId="0" fontId="4" fillId="0" borderId="0" xfId="1" applyFont="1" applyFill="1" applyBorder="1" applyAlignment="1">
      <alignment horizontal="left" vertical="center"/>
    </xf>
    <xf numFmtId="0" fontId="4" fillId="0" borderId="0" xfId="1" quotePrefix="1" applyFont="1" applyFill="1" applyBorder="1" applyAlignment="1">
      <alignment horizontal="left" vertical="center"/>
    </xf>
    <xf numFmtId="0" fontId="4" fillId="0" borderId="0" xfId="0" applyFont="1" applyFill="1" applyBorder="1" applyAlignment="1">
      <alignment horizontal="left" vertical="center"/>
    </xf>
    <xf numFmtId="0" fontId="16" fillId="0" borderId="0" xfId="1" applyFont="1" applyFill="1" applyBorder="1" applyAlignment="1">
      <alignment horizontal="center" vertical="center"/>
    </xf>
    <xf numFmtId="0" fontId="4" fillId="0" borderId="0" xfId="1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4" fillId="0" borderId="0" xfId="1" applyFont="1" applyFill="1" applyBorder="1"/>
    <xf numFmtId="0" fontId="4" fillId="0" borderId="0" xfId="1" applyFont="1" applyFill="1" applyBorder="1" applyAlignment="1">
      <alignment horizontal="left"/>
    </xf>
    <xf numFmtId="0" fontId="4" fillId="0" borderId="0" xfId="1" applyFont="1" applyFill="1" applyBorder="1" applyAlignment="1">
      <alignment horizontal="center"/>
    </xf>
    <xf numFmtId="0" fontId="4" fillId="0" borderId="0" xfId="1" applyFont="1" applyFill="1" applyBorder="1" applyAlignment="1"/>
    <xf numFmtId="0" fontId="4" fillId="0" borderId="0" xfId="0" quotePrefix="1" applyFont="1" applyFill="1" applyBorder="1" applyAlignment="1">
      <alignment horizontal="left" vertical="center"/>
    </xf>
    <xf numFmtId="37" fontId="4" fillId="0" borderId="0" xfId="2" applyNumberFormat="1" applyFont="1" applyFill="1" applyBorder="1" applyAlignment="1">
      <alignment vertical="center"/>
    </xf>
    <xf numFmtId="0" fontId="15" fillId="0" borderId="0" xfId="1" applyFont="1" applyFill="1" applyBorder="1" applyAlignment="1"/>
    <xf numFmtId="0" fontId="15" fillId="0" borderId="0" xfId="1" applyFont="1" applyFill="1" applyBorder="1"/>
    <xf numFmtId="0" fontId="6" fillId="24" borderId="0" xfId="1" applyFont="1" applyFill="1" applyBorder="1" applyAlignment="1">
      <alignment vertical="center"/>
    </xf>
    <xf numFmtId="0" fontId="4" fillId="24" borderId="0" xfId="1" applyFont="1" applyFill="1" applyAlignment="1">
      <alignment vertical="center"/>
    </xf>
    <xf numFmtId="165" fontId="4" fillId="24" borderId="19" xfId="1" applyNumberFormat="1" applyFont="1" applyFill="1" applyBorder="1" applyAlignment="1">
      <alignment vertical="center"/>
    </xf>
    <xf numFmtId="165" fontId="4" fillId="24" borderId="16" xfId="1" applyNumberFormat="1" applyFont="1" applyFill="1" applyBorder="1" applyAlignment="1">
      <alignment vertical="center"/>
    </xf>
    <xf numFmtId="165" fontId="4" fillId="24" borderId="20" xfId="1" applyNumberFormat="1" applyFont="1" applyFill="1" applyBorder="1" applyAlignment="1">
      <alignment vertical="center"/>
    </xf>
    <xf numFmtId="165" fontId="4" fillId="24" borderId="3" xfId="1" applyNumberFormat="1" applyFont="1" applyFill="1" applyBorder="1" applyAlignment="1">
      <alignment vertical="center"/>
    </xf>
    <xf numFmtId="166" fontId="3" fillId="24" borderId="0" xfId="1" applyNumberFormat="1" applyFont="1" applyFill="1" applyAlignment="1">
      <alignment vertical="center"/>
    </xf>
    <xf numFmtId="165" fontId="3" fillId="24" borderId="0" xfId="1" applyNumberFormat="1" applyFont="1" applyFill="1" applyAlignment="1">
      <alignment vertical="center"/>
    </xf>
    <xf numFmtId="165" fontId="4" fillId="24" borderId="0" xfId="1" applyNumberFormat="1" applyFont="1" applyFill="1" applyBorder="1" applyAlignment="1">
      <alignment vertical="center"/>
    </xf>
    <xf numFmtId="0" fontId="6" fillId="0" borderId="0" xfId="1" applyFont="1" applyFill="1" applyBorder="1" applyAlignment="1">
      <alignment vertical="center"/>
    </xf>
    <xf numFmtId="0" fontId="4" fillId="0" borderId="0" xfId="1" applyFont="1" applyFill="1" applyAlignment="1">
      <alignment vertical="center"/>
    </xf>
    <xf numFmtId="165" fontId="4" fillId="0" borderId="19" xfId="1" applyNumberFormat="1" applyFont="1" applyFill="1" applyBorder="1" applyAlignment="1">
      <alignment vertical="center"/>
    </xf>
    <xf numFmtId="165" fontId="4" fillId="0" borderId="16" xfId="1" applyNumberFormat="1" applyFont="1" applyFill="1" applyBorder="1" applyAlignment="1">
      <alignment vertical="center"/>
    </xf>
    <xf numFmtId="165" fontId="4" fillId="0" borderId="20" xfId="1" applyNumberFormat="1" applyFont="1" applyFill="1" applyBorder="1" applyAlignment="1">
      <alignment vertical="center"/>
    </xf>
    <xf numFmtId="165" fontId="4" fillId="0" borderId="3" xfId="1" applyNumberFormat="1" applyFont="1" applyFill="1" applyBorder="1" applyAlignment="1">
      <alignment vertical="center"/>
    </xf>
    <xf numFmtId="166" fontId="3" fillId="0" borderId="0" xfId="1" applyNumberFormat="1" applyFont="1" applyFill="1" applyAlignment="1">
      <alignment vertical="center"/>
    </xf>
    <xf numFmtId="165" fontId="3" fillId="0" borderId="0" xfId="1" applyNumberFormat="1" applyFont="1" applyFill="1" applyAlignment="1">
      <alignment vertical="center"/>
    </xf>
    <xf numFmtId="0" fontId="4" fillId="24" borderId="0" xfId="1" applyFont="1" applyFill="1" applyBorder="1" applyAlignment="1">
      <alignment horizontal="center" vertical="center"/>
    </xf>
    <xf numFmtId="0" fontId="4" fillId="0" borderId="31" xfId="1" applyFont="1" applyFill="1" applyBorder="1" applyAlignment="1">
      <alignment horizontal="center" vertical="center" wrapText="1"/>
    </xf>
    <xf numFmtId="0" fontId="4" fillId="0" borderId="31" xfId="1" quotePrefix="1" applyFont="1" applyFill="1" applyBorder="1" applyAlignment="1">
      <alignment horizontal="center" vertical="center" wrapText="1"/>
    </xf>
    <xf numFmtId="0" fontId="3" fillId="0" borderId="0" xfId="1" applyFont="1" applyFill="1" applyAlignment="1">
      <alignment vertical="center"/>
    </xf>
    <xf numFmtId="0" fontId="4" fillId="0" borderId="30" xfId="1" applyFont="1" applyFill="1" applyBorder="1" applyAlignment="1">
      <alignment horizontal="center" vertical="center" wrapText="1"/>
    </xf>
    <xf numFmtId="0" fontId="4" fillId="0" borderId="15" xfId="1" applyFont="1" applyFill="1" applyBorder="1" applyAlignment="1">
      <alignment horizontal="center" vertical="center" wrapText="1"/>
    </xf>
    <xf numFmtId="165" fontId="4" fillId="0" borderId="8" xfId="1" applyNumberFormat="1" applyFont="1" applyFill="1" applyBorder="1" applyAlignment="1">
      <alignment vertical="center"/>
    </xf>
    <xf numFmtId="165" fontId="4" fillId="0" borderId="6" xfId="1" applyNumberFormat="1" applyFont="1" applyFill="1" applyBorder="1" applyAlignment="1">
      <alignment vertical="center"/>
    </xf>
    <xf numFmtId="165" fontId="4" fillId="0" borderId="7" xfId="1" applyNumberFormat="1" applyFont="1" applyFill="1" applyBorder="1" applyAlignment="1">
      <alignment vertical="center"/>
    </xf>
    <xf numFmtId="0" fontId="4" fillId="0" borderId="48" xfId="1" applyFont="1" applyFill="1" applyBorder="1" applyAlignment="1">
      <alignment horizontal="center" vertical="center"/>
    </xf>
    <xf numFmtId="0" fontId="4" fillId="0" borderId="43" xfId="1" applyFont="1" applyFill="1" applyBorder="1" applyAlignment="1">
      <alignment horizontal="center" vertical="center" wrapText="1"/>
    </xf>
    <xf numFmtId="0" fontId="5" fillId="0" borderId="0" xfId="1" applyFont="1" applyFill="1" applyBorder="1" applyAlignment="1">
      <alignment vertical="center"/>
    </xf>
    <xf numFmtId="164" fontId="0" fillId="0" borderId="0" xfId="2" applyNumberFormat="1" applyFont="1"/>
    <xf numFmtId="0" fontId="4" fillId="0" borderId="55" xfId="1" applyFont="1" applyFill="1" applyBorder="1" applyAlignment="1">
      <alignment horizontal="center" vertical="center" wrapText="1"/>
    </xf>
    <xf numFmtId="165" fontId="4" fillId="0" borderId="12" xfId="1" applyNumberFormat="1" applyFont="1" applyFill="1" applyBorder="1" applyAlignment="1">
      <alignment vertical="center"/>
    </xf>
    <xf numFmtId="165" fontId="4" fillId="0" borderId="13" xfId="1" applyNumberFormat="1" applyFont="1" applyFill="1" applyBorder="1" applyAlignment="1">
      <alignment vertical="center"/>
    </xf>
    <xf numFmtId="165" fontId="4" fillId="0" borderId="50" xfId="1" applyNumberFormat="1" applyFont="1" applyFill="1" applyBorder="1" applyAlignment="1">
      <alignment vertical="center"/>
    </xf>
    <xf numFmtId="165" fontId="4" fillId="0" borderId="14" xfId="1" applyNumberFormat="1" applyFont="1" applyFill="1" applyBorder="1" applyAlignment="1">
      <alignment vertical="center"/>
    </xf>
    <xf numFmtId="0" fontId="4" fillId="0" borderId="31" xfId="1" applyFont="1" applyFill="1" applyBorder="1" applyAlignment="1">
      <alignment horizontal="center" vertical="center"/>
    </xf>
    <xf numFmtId="43" fontId="0" fillId="0" borderId="0" xfId="0" applyNumberFormat="1"/>
    <xf numFmtId="0" fontId="3" fillId="0" borderId="0" xfId="1" applyFont="1" applyFill="1"/>
    <xf numFmtId="0" fontId="7" fillId="0" borderId="0" xfId="1" applyFont="1" applyFill="1"/>
    <xf numFmtId="164" fontId="20" fillId="0" borderId="0" xfId="2" applyNumberFormat="1" applyFont="1"/>
    <xf numFmtId="167" fontId="20" fillId="0" borderId="0" xfId="2" applyNumberFormat="1" applyFont="1"/>
    <xf numFmtId="0" fontId="4" fillId="0" borderId="51" xfId="0" applyFont="1" applyFill="1" applyBorder="1" applyAlignment="1">
      <alignment horizontal="center" vertical="center" wrapText="1"/>
    </xf>
    <xf numFmtId="0" fontId="4" fillId="0" borderId="17" xfId="1" applyFont="1" applyFill="1" applyBorder="1" applyAlignment="1">
      <alignment horizontal="center" vertical="center" wrapText="1"/>
    </xf>
    <xf numFmtId="0" fontId="4" fillId="0" borderId="51" xfId="1" applyFont="1" applyFill="1" applyBorder="1" applyAlignment="1">
      <alignment horizontal="center" vertical="center" wrapText="1"/>
    </xf>
    <xf numFmtId="0" fontId="4" fillId="0" borderId="48" xfId="0" applyFont="1" applyFill="1" applyBorder="1" applyAlignment="1">
      <alignment horizontal="center" vertical="center" wrapText="1"/>
    </xf>
    <xf numFmtId="0" fontId="4" fillId="0" borderId="48" xfId="1" applyFont="1" applyFill="1" applyBorder="1" applyAlignment="1">
      <alignment horizontal="center" vertical="center" wrapText="1"/>
    </xf>
    <xf numFmtId="0" fontId="4" fillId="0" borderId="52" xfId="0" applyFont="1" applyFill="1" applyBorder="1" applyAlignment="1">
      <alignment horizontal="center" vertical="center" wrapText="1"/>
    </xf>
    <xf numFmtId="165" fontId="4" fillId="0" borderId="11" xfId="1" applyNumberFormat="1" applyFont="1" applyFill="1" applyBorder="1" applyAlignment="1">
      <alignment vertical="center"/>
    </xf>
    <xf numFmtId="0" fontId="15" fillId="0" borderId="0" xfId="1" applyFont="1" applyFill="1"/>
    <xf numFmtId="164" fontId="4" fillId="25" borderId="0" xfId="2" applyFont="1" applyFill="1" applyBorder="1"/>
    <xf numFmtId="0" fontId="21" fillId="0" borderId="0" xfId="0" applyFont="1"/>
    <xf numFmtId="0" fontId="13" fillId="0" borderId="0" xfId="0" applyFont="1"/>
    <xf numFmtId="0" fontId="23" fillId="0" borderId="0" xfId="0" applyFont="1"/>
    <xf numFmtId="164" fontId="22" fillId="0" borderId="0" xfId="2" applyNumberFormat="1" applyFont="1"/>
    <xf numFmtId="167" fontId="22" fillId="0" borderId="0" xfId="2" applyNumberFormat="1" applyFont="1"/>
    <xf numFmtId="3" fontId="4" fillId="25" borderId="0" xfId="1" applyNumberFormat="1" applyFont="1" applyFill="1"/>
    <xf numFmtId="0" fontId="4" fillId="0" borderId="0" xfId="0" applyFont="1" applyFill="1" applyBorder="1" applyAlignment="1">
      <alignment horizontal="center" vertical="center" textRotation="45"/>
    </xf>
    <xf numFmtId="0" fontId="11" fillId="0" borderId="28" xfId="0" applyFont="1" applyBorder="1" applyAlignment="1">
      <alignment horizontal="center" vertical="center" textRotation="45"/>
    </xf>
    <xf numFmtId="0" fontId="12" fillId="2" borderId="0" xfId="0" applyFont="1" applyFill="1" applyBorder="1"/>
    <xf numFmtId="0" fontId="24" fillId="2" borderId="0" xfId="1" applyFont="1" applyFill="1" applyBorder="1" applyAlignment="1">
      <alignment horizontal="center" vertical="center" wrapText="1"/>
    </xf>
    <xf numFmtId="0" fontId="12" fillId="6" borderId="47" xfId="0" applyFont="1" applyFill="1" applyBorder="1"/>
    <xf numFmtId="0" fontId="12" fillId="0" borderId="47" xfId="0" applyFont="1" applyFill="1" applyBorder="1"/>
    <xf numFmtId="165" fontId="3" fillId="4" borderId="0" xfId="1" applyNumberFormat="1" applyFont="1" applyFill="1" applyBorder="1" applyAlignment="1">
      <alignment vertical="center"/>
    </xf>
    <xf numFmtId="0" fontId="0" fillId="0" borderId="4" xfId="0" applyBorder="1"/>
    <xf numFmtId="0" fontId="19" fillId="23" borderId="4" xfId="4" applyFont="1" applyBorder="1" applyAlignment="1">
      <alignment horizontal="center"/>
    </xf>
    <xf numFmtId="0" fontId="3" fillId="2" borderId="4" xfId="1" applyFont="1" applyFill="1" applyBorder="1" applyAlignment="1">
      <alignment horizontal="center"/>
    </xf>
    <xf numFmtId="0" fontId="3" fillId="21" borderId="4" xfId="1" applyFont="1" applyFill="1" applyBorder="1" applyAlignment="1">
      <alignment wrapText="1"/>
    </xf>
    <xf numFmtId="0" fontId="0" fillId="0" borderId="0" xfId="0" pivotButton="1"/>
    <xf numFmtId="165" fontId="0" fillId="0" borderId="0" xfId="0" applyNumberFormat="1"/>
    <xf numFmtId="170" fontId="0" fillId="0" borderId="0" xfId="0" applyNumberFormat="1"/>
    <xf numFmtId="0" fontId="3" fillId="2" borderId="0" xfId="1" applyFont="1" applyFill="1" applyAlignment="1">
      <alignment horizontal="center"/>
    </xf>
    <xf numFmtId="0" fontId="3" fillId="2" borderId="42" xfId="1" applyFont="1" applyFill="1" applyBorder="1" applyAlignment="1">
      <alignment horizontal="center"/>
    </xf>
    <xf numFmtId="0" fontId="4" fillId="0" borderId="30" xfId="0" quotePrefix="1" applyFont="1" applyFill="1" applyBorder="1" applyAlignment="1">
      <alignment horizontal="center" vertical="center" wrapText="1"/>
    </xf>
    <xf numFmtId="0" fontId="4" fillId="0" borderId="3" xfId="0" quotePrefix="1" applyFont="1" applyFill="1" applyBorder="1" applyAlignment="1">
      <alignment horizontal="center" vertical="center" wrapText="1"/>
    </xf>
    <xf numFmtId="0" fontId="4" fillId="0" borderId="27" xfId="0" quotePrefix="1" applyFont="1" applyFill="1" applyBorder="1" applyAlignment="1">
      <alignment horizontal="center" vertical="center" wrapText="1"/>
    </xf>
    <xf numFmtId="0" fontId="4" fillId="0" borderId="36" xfId="0" quotePrefix="1" applyFont="1" applyFill="1" applyBorder="1" applyAlignment="1">
      <alignment horizontal="center" vertical="center" wrapText="1"/>
    </xf>
    <xf numFmtId="0" fontId="4" fillId="0" borderId="34" xfId="0" applyFont="1" applyFill="1" applyBorder="1" applyAlignment="1">
      <alignment horizontal="center" vertical="center" wrapText="1"/>
    </xf>
    <xf numFmtId="0" fontId="4" fillId="0" borderId="27" xfId="0" applyFont="1" applyFill="1" applyBorder="1" applyAlignment="1">
      <alignment horizontal="center" vertical="center" wrapText="1"/>
    </xf>
    <xf numFmtId="0" fontId="4" fillId="0" borderId="37" xfId="0" applyFont="1" applyFill="1" applyBorder="1" applyAlignment="1">
      <alignment horizontal="center" vertical="center" wrapText="1"/>
    </xf>
    <xf numFmtId="0" fontId="4" fillId="0" borderId="33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24" xfId="0" applyFont="1" applyFill="1" applyBorder="1" applyAlignment="1">
      <alignment horizontal="center"/>
    </xf>
    <xf numFmtId="0" fontId="4" fillId="0" borderId="25" xfId="0" applyFont="1" applyFill="1" applyBorder="1" applyAlignment="1">
      <alignment horizontal="center"/>
    </xf>
    <xf numFmtId="0" fontId="4" fillId="0" borderId="35" xfId="0" applyFont="1" applyFill="1" applyBorder="1" applyAlignment="1">
      <alignment horizontal="center"/>
    </xf>
    <xf numFmtId="0" fontId="4" fillId="0" borderId="38" xfId="0" applyFont="1" applyBorder="1" applyAlignment="1">
      <alignment horizontal="center" vertical="center" textRotation="45"/>
    </xf>
    <xf numFmtId="0" fontId="11" fillId="0" borderId="17" xfId="0" applyFont="1" applyBorder="1" applyAlignment="1">
      <alignment horizontal="center" vertical="center" textRotation="45"/>
    </xf>
    <xf numFmtId="0" fontId="11" fillId="0" borderId="28" xfId="0" applyFont="1" applyBorder="1" applyAlignment="1">
      <alignment horizontal="center" vertical="center" textRotation="45"/>
    </xf>
    <xf numFmtId="0" fontId="4" fillId="2" borderId="33" xfId="1" applyFont="1" applyFill="1" applyBorder="1" applyAlignment="1">
      <alignment horizontal="center"/>
    </xf>
    <xf numFmtId="0" fontId="4" fillId="2" borderId="42" xfId="1" applyFont="1" applyFill="1" applyBorder="1" applyAlignment="1">
      <alignment horizontal="center"/>
    </xf>
    <xf numFmtId="0" fontId="4" fillId="0" borderId="12" xfId="0" applyFont="1" applyBorder="1" applyAlignment="1">
      <alignment horizontal="center" vertical="center" wrapText="1"/>
    </xf>
    <xf numFmtId="0" fontId="4" fillId="0" borderId="14" xfId="0" applyFont="1" applyBorder="1" applyAlignment="1">
      <alignment horizontal="center" vertical="center" wrapText="1"/>
    </xf>
    <xf numFmtId="0" fontId="4" fillId="2" borderId="36" xfId="0" quotePrefix="1" applyFont="1" applyFill="1" applyBorder="1" applyAlignment="1">
      <alignment horizontal="center" vertical="center" wrapText="1"/>
    </xf>
    <xf numFmtId="0" fontId="4" fillId="2" borderId="34" xfId="0" quotePrefix="1" applyFont="1" applyFill="1" applyBorder="1" applyAlignment="1">
      <alignment horizontal="center" vertical="center" wrapText="1"/>
    </xf>
    <xf numFmtId="0" fontId="4" fillId="2" borderId="27" xfId="0" quotePrefix="1" applyFont="1" applyFill="1" applyBorder="1" applyAlignment="1">
      <alignment horizontal="center" vertical="center" wrapText="1"/>
    </xf>
    <xf numFmtId="0" fontId="4" fillId="2" borderId="37" xfId="0" quotePrefix="1" applyFont="1" applyFill="1" applyBorder="1" applyAlignment="1">
      <alignment horizontal="center" vertical="center" wrapText="1"/>
    </xf>
    <xf numFmtId="0" fontId="4" fillId="0" borderId="31" xfId="0" quotePrefix="1" applyFont="1" applyFill="1" applyBorder="1" applyAlignment="1">
      <alignment horizontal="center" vertical="center" wrapText="1"/>
    </xf>
    <xf numFmtId="0" fontId="4" fillId="0" borderId="6" xfId="0" quotePrefix="1" applyFont="1" applyFill="1" applyBorder="1" applyAlignment="1">
      <alignment horizontal="center" vertical="center" wrapText="1"/>
    </xf>
    <xf numFmtId="0" fontId="4" fillId="0" borderId="5" xfId="0" quotePrefix="1" applyFont="1" applyFill="1" applyBorder="1" applyAlignment="1">
      <alignment horizontal="center" vertical="center" wrapText="1"/>
    </xf>
    <xf numFmtId="0" fontId="4" fillId="0" borderId="39" xfId="0" applyFont="1" applyBorder="1" applyAlignment="1">
      <alignment horizontal="center" vertical="center"/>
    </xf>
    <xf numFmtId="0" fontId="4" fillId="0" borderId="41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2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39" xfId="0" quotePrefix="1" applyFont="1" applyBorder="1" applyAlignment="1">
      <alignment horizontal="center" vertical="center" wrapText="1"/>
    </xf>
    <xf numFmtId="0" fontId="4" fillId="0" borderId="40" xfId="0" quotePrefix="1" applyFont="1" applyBorder="1" applyAlignment="1">
      <alignment horizontal="center" vertical="center" wrapText="1"/>
    </xf>
    <xf numFmtId="0" fontId="4" fillId="0" borderId="7" xfId="0" quotePrefix="1" applyFont="1" applyBorder="1" applyAlignment="1">
      <alignment horizontal="center" vertical="center" wrapText="1"/>
    </xf>
    <xf numFmtId="0" fontId="4" fillId="0" borderId="8" xfId="0" quotePrefix="1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textRotation="45"/>
    </xf>
    <xf numFmtId="0" fontId="4" fillId="0" borderId="0" xfId="0" applyFont="1" applyFill="1" applyBorder="1" applyAlignment="1">
      <alignment horizontal="center"/>
    </xf>
    <xf numFmtId="0" fontId="4" fillId="0" borderId="0" xfId="0" quotePrefix="1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14" fontId="25" fillId="0" borderId="0" xfId="0" applyNumberFormat="1" applyFont="1"/>
    <xf numFmtId="169" fontId="26" fillId="0" borderId="0" xfId="0" applyNumberFormat="1" applyFont="1"/>
    <xf numFmtId="0" fontId="27" fillId="0" borderId="0" xfId="0" applyFont="1"/>
    <xf numFmtId="164" fontId="26" fillId="0" borderId="0" xfId="2" applyNumberFormat="1" applyFont="1"/>
    <xf numFmtId="167" fontId="26" fillId="0" borderId="0" xfId="2" applyNumberFormat="1" applyFont="1"/>
  </cellXfs>
  <cellStyles count="5">
    <cellStyle name="Buena" xfId="3" builtinId="26"/>
    <cellStyle name="Millares" xfId="2" builtinId="3"/>
    <cellStyle name="Normal" xfId="0" builtinId="0"/>
    <cellStyle name="Normal 2" xfId="1"/>
    <cellStyle name="Notas" xfId="4" builtinId="10"/>
  </cellStyles>
  <dxfs count="222">
    <dxf>
      <numFmt numFmtId="166" formatCode="#,##0.00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7" formatCode="_(* #,##0_);_(* \(#,##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4" formatCode="_(* #,##0.00_);_(* \(#,##0.00\);_(* &quot;-&quot;??_);_(@_)"/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</dxf>
    <dxf>
      <numFmt numFmtId="170" formatCode="dd/mm/yyyy"/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9" formatCode="d/m/yyyy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9" formatCode="_(* #,##0.00000_);_(* \(#,##0.0000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9" formatCode="_(* #,##0.00000_);_(* \(#,##0.00000\);_(* &quot;-&quot;??_);_(@_)"/>
    </dxf>
    <dxf>
      <numFmt numFmtId="166" formatCode="#,##0.0000"/>
    </dxf>
    <dxf>
      <numFmt numFmtId="19" formatCode="d/m/yyyy"/>
    </dxf>
    <dxf>
      <numFmt numFmtId="19" formatCode="d/m/yyyy"/>
    </dxf>
    <dxf>
      <numFmt numFmtId="4" formatCode="#,##0.00"/>
    </dxf>
    <dxf>
      <numFmt numFmtId="3" formatCode="#,##0"/>
    </dxf>
    <dxf>
      <fill>
        <patternFill patternType="solid">
          <fgColor indexed="64"/>
          <bgColor theme="6" tint="0.39997558519241921"/>
        </patternFill>
      </fill>
    </dxf>
    <dxf>
      <fill>
        <patternFill patternType="solid">
          <fgColor indexed="64"/>
          <bgColor theme="6" tint="0.39997558519241921"/>
        </patternFill>
      </fill>
    </dxf>
    <dxf>
      <numFmt numFmtId="3" formatCode="#,##0"/>
    </dxf>
    <dxf>
      <numFmt numFmtId="3" formatCode="#,##0"/>
    </dxf>
    <dxf>
      <numFmt numFmtId="19" formatCode="d/m/yyyy"/>
    </dxf>
    <dxf>
      <numFmt numFmtId="3" formatCode="#,##0"/>
    </dxf>
    <dxf>
      <numFmt numFmtId="19" formatCode="d/m/yyyy"/>
    </dxf>
    <dxf>
      <numFmt numFmtId="19" formatCode="d/m/yyyy"/>
    </dxf>
    <dxf>
      <numFmt numFmtId="4" formatCode="#,##0.00"/>
    </dxf>
    <dxf>
      <numFmt numFmtId="4" formatCode="#,##0.00"/>
    </dxf>
    <dxf>
      <numFmt numFmtId="19" formatCode="d/m/yyyy"/>
    </dxf>
    <dxf>
      <numFmt numFmtId="19" formatCode="d/m/yyyy"/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209550</xdr:colOff>
      <xdr:row>110</xdr:row>
      <xdr:rowOff>0</xdr:rowOff>
    </xdr:from>
    <xdr:to>
      <xdr:col>3</xdr:col>
      <xdr:colOff>438146</xdr:colOff>
      <xdr:row>111</xdr:row>
      <xdr:rowOff>57151</xdr:rowOff>
    </xdr:to>
    <xdr:sp macro="" textlink="">
      <xdr:nvSpPr>
        <xdr:cNvPr id="3073" name="OptionButton1" hidden="1">
          <a:extLst>
            <a:ext uri="{63B3BB69-23CF-44E3-9099-C40C66FF867C}">
              <a14:compatExt xmlns:a14="http://schemas.microsoft.com/office/drawing/2010/main" spid="_x0000_s3073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Sucre Casas Alexander" refreshedDate="45491.503240162034" createdVersion="6" refreshedVersion="6" minRefreshableVersion="3" recordCount="93">
  <cacheSource type="worksheet">
    <worksheetSource name="Tabla_Consulta_desde_saif"/>
  </cacheSource>
  <cacheFields count="11">
    <cacheField name="tipoentidad" numFmtId="0">
      <sharedItems count="6">
        <s v="BANCOS MÚLTIPLES 1"/>
        <s v="COOPERATIVAS"/>
        <s v="BANCOS PYMES"/>
        <s v="ENTIDADES FINANCIERAS DE VIVIENDA"/>
        <s v="INSTITUCIONES FINANCIERAS DE DESARROLLO"/>
        <s v="BANCOS MÚLTIPLES 2"/>
      </sharedItems>
    </cacheField>
    <cacheField name="pri_fec" numFmtId="14">
      <sharedItems containsSemiMixedTypes="0" containsNonDate="0" containsDate="1" containsString="0" minDate="2024-07-16T00:00:00" maxDate="2024-07-17T00:00:00"/>
    </cacheField>
    <cacheField name="ifi" numFmtId="0">
      <sharedItems containsSemiMixedTypes="0" containsString="0" containsNumber="1" containsInteger="1" minValue="1001" maxValue="75003" count="45">
        <n v="1001"/>
        <n v="1018"/>
        <n v="3010"/>
        <n v="3016"/>
        <n v="3034"/>
        <n v="74003"/>
        <n v="75001"/>
        <n v="1005"/>
        <n v="3003"/>
        <n v="27006"/>
        <n v="27009"/>
        <n v="74002"/>
        <n v="1014"/>
        <n v="3002"/>
        <n v="3024"/>
        <n v="1003"/>
        <n v="1009"/>
        <n v="3001"/>
        <n v="3006"/>
        <n v="75003"/>
        <n v="1016"/>
        <n v="1033"/>
        <n v="3005"/>
        <n v="27002"/>
        <n v="1034"/>
        <n v="3012"/>
        <n v="3025"/>
        <n v="3053"/>
        <n v="1007"/>
        <n v="1036"/>
        <n v="3027"/>
        <n v="3044"/>
        <n v="3048"/>
        <n v="3055"/>
        <n v="1017"/>
        <n v="3052"/>
        <n v="27012"/>
        <n v="3007"/>
        <n v="3031"/>
        <n v="3036"/>
        <n v="3047"/>
        <n v="3011"/>
        <n v="27003"/>
        <n v="3004"/>
        <n v="3058"/>
      </sharedItems>
    </cacheField>
    <cacheField name="con_cod" numFmtId="0">
      <sharedItems count="2">
        <s v="30"/>
        <s v="31"/>
      </sharedItems>
    </cacheField>
    <cacheField name="tra_cod" numFmtId="0">
      <sharedItems count="2">
        <s v="CME"/>
        <s v="VME"/>
      </sharedItems>
    </cacheField>
    <cacheField name="mon_cod" numFmtId="0">
      <sharedItems containsSemiMixedTypes="0" containsString="0" containsNumber="1" containsInteger="1" minValue="34" maxValue="34"/>
    </cacheField>
    <cacheField name="Columna1" numFmtId="164">
      <sharedItems containsSemiMixedTypes="0" containsString="0" containsNumber="1" minValue="0.01" maxValue="5478836.0899999999"/>
    </cacheField>
    <cacheField name="Columna2" numFmtId="167">
      <sharedItems containsSemiMixedTypes="0" containsString="0" containsNumber="1" minValue="6.8500000000000005E-2" maxValue="40425343.4987"/>
    </cacheField>
    <cacheField name="pri_inter" numFmtId="0">
      <sharedItems containsSemiMixedTypes="0" containsString="0" containsNumber="1" containsInteger="1" minValue="0" maxValue="0"/>
    </cacheField>
    <cacheField name="des" numFmtId="0">
      <sharedItems count="45">
        <s v="BANCO NACIONAL DE BOLIVIA S.A."/>
        <s v="BANCO GANADERO S.A."/>
        <s v="COOPERATIVA DE A&amp;C ABIERTA SAN ANTONIO R.L."/>
        <s v="COOPERATIVA DE A&amp;C ABIERTA SAN JOSE DE PUNATA R.L."/>
        <s v="COOPERATIVA DE A&amp;C ABIERTA MAGISTERIO RURAL R.L."/>
        <s v="BANCO PYME DE LA COMUNIDAD S.A."/>
        <s v="LA PRIMERA ENTIDAD FINANCIERA DE VIVIENDA"/>
        <s v="BANCO DE CREDITO DE BOLIVIA S.A."/>
        <s v="COOPERATIVA DE A&amp;C ABIERTA FATIMA R.L."/>
        <s v="INSTITUCIÓN FINANCIERA DE DESARROLLO FONDECO"/>
        <s v="INSTITUCIÓN FINANCIERA DE DESARROLLO IDEPRO"/>
        <s v="BANCO PYME ECOFUTURO S.A."/>
        <s v="BANCO UNION S.A."/>
        <s v="COOPERATIVA DE A&amp;C ABIERTA SAN MARTIN DE PORRES R.L."/>
        <s v="COOPERATIVA DE A&amp;C ABIERTA SAN ROQUE R.L."/>
        <s v="BANCO MERCANTIL SANTA CRUZ S.A."/>
        <s v="BANCO BISA S.A."/>
        <s v="COOPERATIVA DE A&amp;C ABIERTA JESUS NAZARENO R.L."/>
        <s v="COOPERATIVA DE A&amp;C ABIERTA LOYOLA R.L."/>
        <s v="LA PROMOTORA ENTIDAD FINANCIERA DE VIVIENDA"/>
        <s v="BANCO ECONOMICO S.A."/>
        <s v="BANCO DE FOMENTO A INICIATIVAS ECONOMICAS S.A."/>
        <s v="COOPERATIVA DE A&amp;C ABIERTA SAN PEDRO R.L."/>
        <s v="INSTITUCIÓN FINANCIERA DE DESARROLLO CIDRE"/>
        <s v="BANCO FORTALEZA S.A."/>
        <s v="COOPERATIVA DE A&amp;C ABIERTA INCA HUASI R.L."/>
        <s v="COOPERATIVA DE A&amp;C ABIERTA SAN MATEO LTDA."/>
        <s v="COOPERATIVA DE A&amp;C ABIERTA CRISTO REY COCHABAMBA R.L."/>
        <s v="BANCO DE LA NACION ARGENTINA"/>
        <s v="BANCO PRODEM S.A."/>
        <s v="COOPERATIVA DE A&amp;C ABIERTA MONSEÑOR FELIX GAINZA R.L."/>
        <s v="COOPERATIVA DE A&amp;C ABIERTA CACEF R.L."/>
        <s v="COOPERATIVA DE A&amp;C ABIERTA MAGISTR. RURAL DE CHUQUISACA R.L."/>
        <s v="COOPERATIVA DE A&amp;C ABIERTA COOPROLE R.L."/>
        <s v="BANCO SOLIDARIO S.A."/>
        <s v="COOPERATIVA DE A&amp;C SOCIETARIA SAN MARTIN R.L."/>
        <s v="INSTITUCIÓN FINANCIERA DE DESARROLLO FUNDACIÓN PRO MUJER"/>
        <s v="COOPERATIVA DE A&amp;C ABIERTA CATEDRAL DE TARIJA R.L."/>
        <s v="COOPERATIVA DE A&amp;C ABIERTA ASUNCION R.L."/>
        <s v="COOPERATIVA DE A&amp;C ABIERTA SAN JOAQUIN R.L."/>
        <s v="COOPERATIVA DE A&amp;C PROGRESO R.L."/>
        <s v="COOPERATIVA DE A&amp;C ABIERTA PIO X LTDA."/>
        <s v="INSTITUCIÓN FINANCIERA DE DESARROLLO CRECER"/>
        <s v="COOPERATIVA DE A&amp;C ABIERTA LA MERCED R.L."/>
        <s v="COOPERATIVA DE A&amp;C ABIERTA PAULO VI R.L."/>
      </sharedItems>
    </cacheField>
    <cacheField name="T.C." numFmtId="166">
      <sharedItems containsSemiMixedTypes="0" containsString="0" containsNumber="1" minValue="6.8499999999999988" maxValue="9.1877683211771615" count="29">
        <n v="6.8500000000000005"/>
        <n v="6.9700000000000006"/>
        <n v="6.8599999999999994"/>
        <n v="6.85"/>
        <n v="6.96"/>
        <n v="6.97"/>
        <n v="8.6026440049957902"/>
        <n v="7.3784546269753442"/>
        <n v="6.8499999999999988"/>
        <n v="6.95"/>
        <n v="6.9329048759955967"/>
        <n v="6.919999999999999"/>
        <n v="6.86"/>
        <n v="8.9600944114631744"/>
        <n v="9.1877683211771615"/>
        <n v="6.9600000000000009"/>
        <n v="6.9599579111251844"/>
        <n v="6.9"/>
        <n v="6.87"/>
        <n v="6.9699999999999989"/>
        <n v="6.9369565217391305"/>
        <n v="6.9700000000000015"/>
        <n v="6.8999999999999995"/>
        <n v="6.9497310017710303"/>
        <n v="7.06"/>
        <n v="8.4369391649191456"/>
        <n v="6.9500000000000011"/>
        <n v="6.9699902113178167"/>
        <n v="6.8599901784980384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93">
  <r>
    <x v="0"/>
    <d v="2024-07-16T00:00:00"/>
    <x v="0"/>
    <x v="0"/>
    <x v="0"/>
    <n v="34"/>
    <n v="84765.97"/>
    <n v="580646.89450000005"/>
    <n v="0"/>
    <x v="0"/>
    <x v="0"/>
  </r>
  <r>
    <x v="0"/>
    <d v="2024-07-16T00:00:00"/>
    <x v="1"/>
    <x v="0"/>
    <x v="1"/>
    <n v="34"/>
    <n v="528160.75"/>
    <n v="3681280.4275000002"/>
    <n v="0"/>
    <x v="1"/>
    <x v="1"/>
  </r>
  <r>
    <x v="1"/>
    <d v="2024-07-16T00:00:00"/>
    <x v="2"/>
    <x v="0"/>
    <x v="0"/>
    <n v="34"/>
    <n v="337.52"/>
    <n v="2312.0120000000002"/>
    <n v="0"/>
    <x v="2"/>
    <x v="0"/>
  </r>
  <r>
    <x v="1"/>
    <d v="2024-07-16T00:00:00"/>
    <x v="3"/>
    <x v="0"/>
    <x v="0"/>
    <n v="34"/>
    <n v="0.01"/>
    <n v="6.8500000000000005E-2"/>
    <n v="0"/>
    <x v="3"/>
    <x v="0"/>
  </r>
  <r>
    <x v="1"/>
    <d v="2024-07-16T00:00:00"/>
    <x v="4"/>
    <x v="1"/>
    <x v="0"/>
    <n v="34"/>
    <n v="0.19"/>
    <n v="1.3033999999999999"/>
    <n v="0"/>
    <x v="4"/>
    <x v="2"/>
  </r>
  <r>
    <x v="2"/>
    <d v="2024-07-16T00:00:00"/>
    <x v="5"/>
    <x v="0"/>
    <x v="0"/>
    <n v="34"/>
    <n v="11050"/>
    <n v="75692.5"/>
    <n v="0"/>
    <x v="5"/>
    <x v="3"/>
  </r>
  <r>
    <x v="3"/>
    <d v="2024-07-16T00:00:00"/>
    <x v="6"/>
    <x v="1"/>
    <x v="0"/>
    <n v="34"/>
    <n v="25419.74"/>
    <n v="176921.3904"/>
    <n v="0"/>
    <x v="6"/>
    <x v="4"/>
  </r>
  <r>
    <x v="0"/>
    <d v="2024-07-16T00:00:00"/>
    <x v="7"/>
    <x v="0"/>
    <x v="1"/>
    <n v="34"/>
    <n v="324339.76"/>
    <n v="2260648.1272"/>
    <n v="0"/>
    <x v="7"/>
    <x v="5"/>
  </r>
  <r>
    <x v="1"/>
    <d v="2024-07-16T00:00:00"/>
    <x v="8"/>
    <x v="0"/>
    <x v="0"/>
    <n v="34"/>
    <n v="73.430000000000007"/>
    <n v="503.72980000000001"/>
    <n v="0"/>
    <x v="8"/>
    <x v="2"/>
  </r>
  <r>
    <x v="4"/>
    <d v="2024-07-16T00:00:00"/>
    <x v="9"/>
    <x v="0"/>
    <x v="1"/>
    <n v="34"/>
    <n v="578.29"/>
    <n v="4030.6813000000002"/>
    <n v="0"/>
    <x v="9"/>
    <x v="1"/>
  </r>
  <r>
    <x v="4"/>
    <d v="2024-07-16T00:00:00"/>
    <x v="10"/>
    <x v="0"/>
    <x v="1"/>
    <n v="34"/>
    <n v="3386.22"/>
    <n v="23601.953399999999"/>
    <n v="0"/>
    <x v="10"/>
    <x v="5"/>
  </r>
  <r>
    <x v="2"/>
    <d v="2024-07-16T00:00:00"/>
    <x v="11"/>
    <x v="0"/>
    <x v="1"/>
    <n v="34"/>
    <n v="12669.01"/>
    <n v="88302.9997"/>
    <n v="0"/>
    <x v="11"/>
    <x v="5"/>
  </r>
  <r>
    <x v="0"/>
    <d v="2024-07-16T00:00:00"/>
    <x v="7"/>
    <x v="1"/>
    <x v="0"/>
    <n v="34"/>
    <n v="2773638.67"/>
    <n v="23860626.076499999"/>
    <n v="0"/>
    <x v="7"/>
    <x v="6"/>
  </r>
  <r>
    <x v="0"/>
    <d v="2024-07-16T00:00:00"/>
    <x v="12"/>
    <x v="1"/>
    <x v="1"/>
    <n v="34"/>
    <n v="52000"/>
    <n v="361920"/>
    <n v="0"/>
    <x v="12"/>
    <x v="4"/>
  </r>
  <r>
    <x v="0"/>
    <d v="2024-07-16T00:00:00"/>
    <x v="1"/>
    <x v="1"/>
    <x v="0"/>
    <n v="34"/>
    <n v="5478836.0899999999"/>
    <n v="40425343.4987"/>
    <n v="0"/>
    <x v="1"/>
    <x v="7"/>
  </r>
  <r>
    <x v="1"/>
    <d v="2024-07-16T00:00:00"/>
    <x v="13"/>
    <x v="0"/>
    <x v="0"/>
    <n v="34"/>
    <n v="698.97"/>
    <n v="4787.9444999999996"/>
    <n v="0"/>
    <x v="13"/>
    <x v="8"/>
  </r>
  <r>
    <x v="1"/>
    <d v="2024-07-16T00:00:00"/>
    <x v="14"/>
    <x v="1"/>
    <x v="0"/>
    <n v="34"/>
    <n v="21272.73"/>
    <n v="147845.47349999999"/>
    <n v="0"/>
    <x v="14"/>
    <x v="9"/>
  </r>
  <r>
    <x v="0"/>
    <d v="2024-07-16T00:00:00"/>
    <x v="15"/>
    <x v="0"/>
    <x v="0"/>
    <n v="34"/>
    <n v="250335.31"/>
    <n v="1714796.8735"/>
    <n v="0"/>
    <x v="15"/>
    <x v="3"/>
  </r>
  <r>
    <x v="0"/>
    <d v="2024-07-16T00:00:00"/>
    <x v="7"/>
    <x v="1"/>
    <x v="1"/>
    <n v="34"/>
    <n v="3195287.59"/>
    <n v="22271154.502300002"/>
    <n v="0"/>
    <x v="7"/>
    <x v="1"/>
  </r>
  <r>
    <x v="0"/>
    <d v="2024-07-16T00:00:00"/>
    <x v="16"/>
    <x v="0"/>
    <x v="0"/>
    <n v="34"/>
    <n v="109178.44"/>
    <n v="747872.31400000001"/>
    <n v="0"/>
    <x v="16"/>
    <x v="3"/>
  </r>
  <r>
    <x v="0"/>
    <d v="2024-07-16T00:00:00"/>
    <x v="12"/>
    <x v="1"/>
    <x v="0"/>
    <n v="34"/>
    <n v="15443"/>
    <n v="107064.85"/>
    <n v="0"/>
    <x v="12"/>
    <x v="10"/>
  </r>
  <r>
    <x v="0"/>
    <d v="2024-07-16T00:00:00"/>
    <x v="1"/>
    <x v="0"/>
    <x v="0"/>
    <n v="34"/>
    <n v="58893.18"/>
    <n v="403418.283"/>
    <n v="0"/>
    <x v="1"/>
    <x v="3"/>
  </r>
  <r>
    <x v="1"/>
    <d v="2024-07-16T00:00:00"/>
    <x v="17"/>
    <x v="0"/>
    <x v="1"/>
    <n v="34"/>
    <n v="30371.47"/>
    <n v="211689.1459"/>
    <n v="0"/>
    <x v="17"/>
    <x v="5"/>
  </r>
  <r>
    <x v="1"/>
    <d v="2024-07-16T00:00:00"/>
    <x v="18"/>
    <x v="0"/>
    <x v="0"/>
    <n v="34"/>
    <n v="259.10000000000002"/>
    <n v="1792.972"/>
    <n v="0"/>
    <x v="18"/>
    <x v="11"/>
  </r>
  <r>
    <x v="1"/>
    <d v="2024-07-16T00:00:00"/>
    <x v="18"/>
    <x v="0"/>
    <x v="1"/>
    <n v="34"/>
    <n v="755.34"/>
    <n v="5264.7197999999999"/>
    <n v="0"/>
    <x v="18"/>
    <x v="5"/>
  </r>
  <r>
    <x v="3"/>
    <d v="2024-07-16T00:00:00"/>
    <x v="19"/>
    <x v="0"/>
    <x v="0"/>
    <n v="34"/>
    <n v="4280.78"/>
    <n v="29323.343000000001"/>
    <n v="0"/>
    <x v="19"/>
    <x v="0"/>
  </r>
  <r>
    <x v="0"/>
    <d v="2024-07-16T00:00:00"/>
    <x v="15"/>
    <x v="1"/>
    <x v="1"/>
    <n v="34"/>
    <n v="4166.1499999999996"/>
    <n v="28579.789000000001"/>
    <n v="0"/>
    <x v="15"/>
    <x v="12"/>
  </r>
  <r>
    <x v="0"/>
    <d v="2024-07-16T00:00:00"/>
    <x v="16"/>
    <x v="1"/>
    <x v="0"/>
    <n v="34"/>
    <n v="1905648.89"/>
    <n v="17074793.969500002"/>
    <n v="0"/>
    <x v="16"/>
    <x v="13"/>
  </r>
  <r>
    <x v="0"/>
    <d v="2024-07-16T00:00:00"/>
    <x v="20"/>
    <x v="1"/>
    <x v="0"/>
    <n v="34"/>
    <n v="983801.96"/>
    <n v="9038944.4824000001"/>
    <n v="0"/>
    <x v="20"/>
    <x v="14"/>
  </r>
  <r>
    <x v="5"/>
    <d v="2024-07-16T00:00:00"/>
    <x v="21"/>
    <x v="1"/>
    <x v="0"/>
    <n v="34"/>
    <n v="4163.1499999999996"/>
    <n v="28975.524000000001"/>
    <n v="0"/>
    <x v="21"/>
    <x v="15"/>
  </r>
  <r>
    <x v="1"/>
    <d v="2024-07-16T00:00:00"/>
    <x v="13"/>
    <x v="1"/>
    <x v="0"/>
    <n v="34"/>
    <n v="4547.5200000000004"/>
    <n v="31650.5478"/>
    <n v="0"/>
    <x v="13"/>
    <x v="16"/>
  </r>
  <r>
    <x v="1"/>
    <d v="2024-07-16T00:00:00"/>
    <x v="22"/>
    <x v="0"/>
    <x v="0"/>
    <n v="34"/>
    <n v="649.65"/>
    <n v="4450.1025"/>
    <n v="0"/>
    <x v="22"/>
    <x v="0"/>
  </r>
  <r>
    <x v="1"/>
    <d v="2024-07-16T00:00:00"/>
    <x v="14"/>
    <x v="0"/>
    <x v="0"/>
    <n v="34"/>
    <n v="80"/>
    <n v="552"/>
    <n v="0"/>
    <x v="14"/>
    <x v="17"/>
  </r>
  <r>
    <x v="4"/>
    <d v="2024-07-16T00:00:00"/>
    <x v="23"/>
    <x v="0"/>
    <x v="0"/>
    <n v="34"/>
    <n v="2061.15"/>
    <n v="14118.877500000001"/>
    <n v="0"/>
    <x v="23"/>
    <x v="3"/>
  </r>
  <r>
    <x v="2"/>
    <d v="2024-07-16T00:00:00"/>
    <x v="11"/>
    <x v="0"/>
    <x v="0"/>
    <n v="34"/>
    <n v="58.91"/>
    <n v="404.71170000000001"/>
    <n v="0"/>
    <x v="11"/>
    <x v="18"/>
  </r>
  <r>
    <x v="2"/>
    <d v="2024-07-16T00:00:00"/>
    <x v="5"/>
    <x v="0"/>
    <x v="1"/>
    <n v="34"/>
    <n v="10851.49"/>
    <n v="75634.885299999994"/>
    <n v="0"/>
    <x v="5"/>
    <x v="5"/>
  </r>
  <r>
    <x v="0"/>
    <d v="2024-07-16T00:00:00"/>
    <x v="15"/>
    <x v="0"/>
    <x v="1"/>
    <n v="34"/>
    <n v="1721974.5"/>
    <n v="12002162.265000001"/>
    <n v="0"/>
    <x v="15"/>
    <x v="1"/>
  </r>
  <r>
    <x v="0"/>
    <d v="2024-07-16T00:00:00"/>
    <x v="20"/>
    <x v="1"/>
    <x v="1"/>
    <n v="34"/>
    <n v="40000"/>
    <n v="274000"/>
    <n v="0"/>
    <x v="20"/>
    <x v="3"/>
  </r>
  <r>
    <x v="5"/>
    <d v="2024-07-16T00:00:00"/>
    <x v="24"/>
    <x v="0"/>
    <x v="1"/>
    <n v="34"/>
    <n v="2315.65"/>
    <n v="16140.0805"/>
    <n v="0"/>
    <x v="24"/>
    <x v="5"/>
  </r>
  <r>
    <x v="1"/>
    <d v="2024-07-16T00:00:00"/>
    <x v="17"/>
    <x v="0"/>
    <x v="0"/>
    <n v="34"/>
    <n v="26.43"/>
    <n v="181.0455"/>
    <n v="0"/>
    <x v="17"/>
    <x v="0"/>
  </r>
  <r>
    <x v="1"/>
    <d v="2024-07-16T00:00:00"/>
    <x v="8"/>
    <x v="0"/>
    <x v="1"/>
    <n v="34"/>
    <n v="13419.05"/>
    <n v="93530.7785"/>
    <n v="0"/>
    <x v="8"/>
    <x v="1"/>
  </r>
  <r>
    <x v="1"/>
    <d v="2024-07-16T00:00:00"/>
    <x v="25"/>
    <x v="0"/>
    <x v="1"/>
    <n v="34"/>
    <n v="1076.04"/>
    <n v="7499.9988000000003"/>
    <n v="0"/>
    <x v="25"/>
    <x v="1"/>
  </r>
  <r>
    <x v="1"/>
    <d v="2024-07-16T00:00:00"/>
    <x v="14"/>
    <x v="0"/>
    <x v="1"/>
    <n v="34"/>
    <n v="215"/>
    <n v="1498.55"/>
    <n v="0"/>
    <x v="14"/>
    <x v="5"/>
  </r>
  <r>
    <x v="1"/>
    <d v="2024-07-16T00:00:00"/>
    <x v="26"/>
    <x v="0"/>
    <x v="1"/>
    <n v="34"/>
    <n v="0.72"/>
    <n v="5.0111999999999997"/>
    <n v="0"/>
    <x v="26"/>
    <x v="4"/>
  </r>
  <r>
    <x v="1"/>
    <d v="2024-07-16T00:00:00"/>
    <x v="27"/>
    <x v="0"/>
    <x v="1"/>
    <n v="34"/>
    <n v="2589.13"/>
    <n v="18046.236099999998"/>
    <n v="0"/>
    <x v="27"/>
    <x v="19"/>
  </r>
  <r>
    <x v="4"/>
    <d v="2024-07-16T00:00:00"/>
    <x v="23"/>
    <x v="0"/>
    <x v="1"/>
    <n v="34"/>
    <n v="3530.03"/>
    <n v="24604.309099999999"/>
    <n v="0"/>
    <x v="23"/>
    <x v="19"/>
  </r>
  <r>
    <x v="0"/>
    <d v="2024-07-16T00:00:00"/>
    <x v="28"/>
    <x v="0"/>
    <x v="1"/>
    <n v="34"/>
    <n v="273.5"/>
    <n v="1906.2950000000001"/>
    <n v="0"/>
    <x v="28"/>
    <x v="1"/>
  </r>
  <r>
    <x v="0"/>
    <d v="2024-07-16T00:00:00"/>
    <x v="20"/>
    <x v="0"/>
    <x v="0"/>
    <n v="34"/>
    <n v="59339.63"/>
    <n v="406476.46549999999"/>
    <n v="0"/>
    <x v="20"/>
    <x v="0"/>
  </r>
  <r>
    <x v="5"/>
    <d v="2024-07-16T00:00:00"/>
    <x v="24"/>
    <x v="1"/>
    <x v="0"/>
    <n v="34"/>
    <n v="575"/>
    <n v="3988.75"/>
    <n v="0"/>
    <x v="24"/>
    <x v="20"/>
  </r>
  <r>
    <x v="5"/>
    <d v="2024-07-16T00:00:00"/>
    <x v="29"/>
    <x v="0"/>
    <x v="1"/>
    <n v="34"/>
    <n v="3101.29"/>
    <n v="21615.991300000002"/>
    <n v="0"/>
    <x v="29"/>
    <x v="1"/>
  </r>
  <r>
    <x v="1"/>
    <d v="2024-07-16T00:00:00"/>
    <x v="13"/>
    <x v="0"/>
    <x v="1"/>
    <n v="34"/>
    <n v="20980.27"/>
    <n v="146232.48190000001"/>
    <n v="0"/>
    <x v="13"/>
    <x v="1"/>
  </r>
  <r>
    <x v="1"/>
    <d v="2024-07-16T00:00:00"/>
    <x v="30"/>
    <x v="0"/>
    <x v="1"/>
    <n v="34"/>
    <n v="5.0199999999999996"/>
    <n v="34.989400000000003"/>
    <n v="0"/>
    <x v="30"/>
    <x v="21"/>
  </r>
  <r>
    <x v="1"/>
    <d v="2024-07-16T00:00:00"/>
    <x v="31"/>
    <x v="0"/>
    <x v="0"/>
    <n v="34"/>
    <n v="37.76"/>
    <n v="258.65600000000001"/>
    <n v="0"/>
    <x v="31"/>
    <x v="0"/>
  </r>
  <r>
    <x v="1"/>
    <d v="2024-07-16T00:00:00"/>
    <x v="32"/>
    <x v="0"/>
    <x v="0"/>
    <n v="34"/>
    <n v="1746.23"/>
    <n v="11979.1378"/>
    <n v="0"/>
    <x v="32"/>
    <x v="12"/>
  </r>
  <r>
    <x v="1"/>
    <d v="2024-07-16T00:00:00"/>
    <x v="33"/>
    <x v="0"/>
    <x v="0"/>
    <n v="34"/>
    <n v="4.09"/>
    <n v="28.016500000000001"/>
    <n v="0"/>
    <x v="33"/>
    <x v="0"/>
  </r>
  <r>
    <x v="0"/>
    <d v="2024-07-16T00:00:00"/>
    <x v="7"/>
    <x v="0"/>
    <x v="0"/>
    <n v="34"/>
    <n v="463912.57"/>
    <n v="3177801.1044999999"/>
    <n v="0"/>
    <x v="7"/>
    <x v="3"/>
  </r>
  <r>
    <x v="0"/>
    <d v="2024-07-16T00:00:00"/>
    <x v="28"/>
    <x v="0"/>
    <x v="0"/>
    <n v="34"/>
    <n v="2991.25"/>
    <n v="20490.0625"/>
    <n v="0"/>
    <x v="28"/>
    <x v="3"/>
  </r>
  <r>
    <x v="0"/>
    <d v="2024-07-16T00:00:00"/>
    <x v="16"/>
    <x v="0"/>
    <x v="1"/>
    <n v="34"/>
    <n v="1154679.24"/>
    <n v="8048114.3027999997"/>
    <n v="0"/>
    <x v="16"/>
    <x v="5"/>
  </r>
  <r>
    <x v="0"/>
    <d v="2024-07-16T00:00:00"/>
    <x v="20"/>
    <x v="0"/>
    <x v="1"/>
    <n v="34"/>
    <n v="401902.16"/>
    <n v="2801258.0551999998"/>
    <n v="0"/>
    <x v="20"/>
    <x v="5"/>
  </r>
  <r>
    <x v="5"/>
    <d v="2024-07-16T00:00:00"/>
    <x v="34"/>
    <x v="0"/>
    <x v="0"/>
    <n v="34"/>
    <n v="3945.32"/>
    <n v="27025.441999999999"/>
    <n v="0"/>
    <x v="34"/>
    <x v="3"/>
  </r>
  <r>
    <x v="1"/>
    <d v="2024-07-16T00:00:00"/>
    <x v="17"/>
    <x v="1"/>
    <x v="0"/>
    <n v="34"/>
    <n v="18916"/>
    <n v="130520.4"/>
    <n v="0"/>
    <x v="17"/>
    <x v="22"/>
  </r>
  <r>
    <x v="1"/>
    <d v="2024-07-16T00:00:00"/>
    <x v="8"/>
    <x v="1"/>
    <x v="0"/>
    <n v="34"/>
    <n v="6115.89"/>
    <n v="42566.594400000002"/>
    <n v="0"/>
    <x v="8"/>
    <x v="4"/>
  </r>
  <r>
    <x v="1"/>
    <d v="2024-07-16T00:00:00"/>
    <x v="35"/>
    <x v="0"/>
    <x v="1"/>
    <n v="34"/>
    <n v="1754.17"/>
    <n v="12226.564899999999"/>
    <n v="0"/>
    <x v="35"/>
    <x v="5"/>
  </r>
  <r>
    <x v="4"/>
    <d v="2024-07-16T00:00:00"/>
    <x v="36"/>
    <x v="0"/>
    <x v="0"/>
    <n v="34"/>
    <n v="7"/>
    <n v="47.95"/>
    <n v="0"/>
    <x v="36"/>
    <x v="0"/>
  </r>
  <r>
    <x v="3"/>
    <d v="2024-07-16T00:00:00"/>
    <x v="19"/>
    <x v="0"/>
    <x v="1"/>
    <n v="34"/>
    <n v="4513.28"/>
    <n v="31457.561600000001"/>
    <n v="0"/>
    <x v="19"/>
    <x v="1"/>
  </r>
  <r>
    <x v="0"/>
    <d v="2024-07-16T00:00:00"/>
    <x v="15"/>
    <x v="1"/>
    <x v="0"/>
    <n v="34"/>
    <n v="206286.86"/>
    <n v="1433638.1862000001"/>
    <n v="0"/>
    <x v="15"/>
    <x v="23"/>
  </r>
  <r>
    <x v="0"/>
    <d v="2024-07-16T00:00:00"/>
    <x v="12"/>
    <x v="0"/>
    <x v="0"/>
    <n v="34"/>
    <n v="154867.01999999999"/>
    <n v="1060839.0870000001"/>
    <n v="0"/>
    <x v="12"/>
    <x v="0"/>
  </r>
  <r>
    <x v="5"/>
    <d v="2024-07-16T00:00:00"/>
    <x v="34"/>
    <x v="0"/>
    <x v="1"/>
    <n v="34"/>
    <n v="34172.03"/>
    <n v="238179.0491"/>
    <n v="0"/>
    <x v="34"/>
    <x v="1"/>
  </r>
  <r>
    <x v="5"/>
    <d v="2024-07-16T00:00:00"/>
    <x v="34"/>
    <x v="1"/>
    <x v="0"/>
    <n v="34"/>
    <n v="500"/>
    <n v="3530"/>
    <n v="0"/>
    <x v="34"/>
    <x v="24"/>
  </r>
  <r>
    <x v="5"/>
    <d v="2024-07-16T00:00:00"/>
    <x v="21"/>
    <x v="0"/>
    <x v="1"/>
    <n v="34"/>
    <n v="90451.08"/>
    <n v="630444.02760000003"/>
    <n v="0"/>
    <x v="21"/>
    <x v="1"/>
  </r>
  <r>
    <x v="1"/>
    <d v="2024-07-16T00:00:00"/>
    <x v="37"/>
    <x v="0"/>
    <x v="1"/>
    <n v="34"/>
    <n v="1068.43"/>
    <n v="7446.9570999999996"/>
    <n v="0"/>
    <x v="37"/>
    <x v="19"/>
  </r>
  <r>
    <x v="1"/>
    <d v="2024-07-16T00:00:00"/>
    <x v="38"/>
    <x v="0"/>
    <x v="0"/>
    <n v="34"/>
    <n v="50"/>
    <n v="342.5"/>
    <n v="0"/>
    <x v="38"/>
    <x v="3"/>
  </r>
  <r>
    <x v="1"/>
    <d v="2024-07-16T00:00:00"/>
    <x v="4"/>
    <x v="1"/>
    <x v="1"/>
    <n v="34"/>
    <n v="4.53"/>
    <n v="31.075800000000001"/>
    <n v="0"/>
    <x v="4"/>
    <x v="2"/>
  </r>
  <r>
    <x v="1"/>
    <d v="2024-07-16T00:00:00"/>
    <x v="39"/>
    <x v="0"/>
    <x v="1"/>
    <n v="34"/>
    <n v="456.22"/>
    <n v="3179.8534"/>
    <n v="0"/>
    <x v="39"/>
    <x v="5"/>
  </r>
  <r>
    <x v="1"/>
    <d v="2024-07-16T00:00:00"/>
    <x v="31"/>
    <x v="0"/>
    <x v="1"/>
    <n v="34"/>
    <n v="213"/>
    <n v="1484.61"/>
    <n v="0"/>
    <x v="31"/>
    <x v="5"/>
  </r>
  <r>
    <x v="1"/>
    <d v="2024-07-16T00:00:00"/>
    <x v="40"/>
    <x v="0"/>
    <x v="0"/>
    <n v="34"/>
    <n v="50"/>
    <n v="343"/>
    <n v="0"/>
    <x v="40"/>
    <x v="12"/>
  </r>
  <r>
    <x v="3"/>
    <d v="2024-07-16T00:00:00"/>
    <x v="6"/>
    <x v="0"/>
    <x v="1"/>
    <n v="34"/>
    <n v="592.54"/>
    <n v="4130.0038000000004"/>
    <n v="0"/>
    <x v="6"/>
    <x v="21"/>
  </r>
  <r>
    <x v="0"/>
    <d v="2024-07-16T00:00:00"/>
    <x v="0"/>
    <x v="1"/>
    <x v="0"/>
    <n v="34"/>
    <n v="1741205.05"/>
    <n v="14690441.080499999"/>
    <n v="0"/>
    <x v="0"/>
    <x v="25"/>
  </r>
  <r>
    <x v="0"/>
    <d v="2024-07-16T00:00:00"/>
    <x v="16"/>
    <x v="1"/>
    <x v="1"/>
    <n v="34"/>
    <n v="851.06"/>
    <n v="5838.2716"/>
    <n v="0"/>
    <x v="16"/>
    <x v="12"/>
  </r>
  <r>
    <x v="5"/>
    <d v="2024-07-16T00:00:00"/>
    <x v="21"/>
    <x v="0"/>
    <x v="0"/>
    <n v="34"/>
    <n v="3360.77"/>
    <n v="23021.2745"/>
    <n v="0"/>
    <x v="21"/>
    <x v="3"/>
  </r>
  <r>
    <x v="5"/>
    <d v="2024-07-16T00:00:00"/>
    <x v="24"/>
    <x v="0"/>
    <x v="0"/>
    <n v="34"/>
    <n v="2380.89"/>
    <n v="16356.7143"/>
    <n v="0"/>
    <x v="24"/>
    <x v="18"/>
  </r>
  <r>
    <x v="5"/>
    <d v="2024-07-16T00:00:00"/>
    <x v="29"/>
    <x v="0"/>
    <x v="0"/>
    <n v="34"/>
    <n v="524.96"/>
    <n v="3648.4720000000002"/>
    <n v="0"/>
    <x v="29"/>
    <x v="9"/>
  </r>
  <r>
    <x v="1"/>
    <d v="2024-07-16T00:00:00"/>
    <x v="22"/>
    <x v="0"/>
    <x v="1"/>
    <n v="34"/>
    <n v="1054.54"/>
    <n v="7350.1437999999998"/>
    <n v="0"/>
    <x v="22"/>
    <x v="5"/>
  </r>
  <r>
    <x v="1"/>
    <d v="2024-07-16T00:00:00"/>
    <x v="41"/>
    <x v="0"/>
    <x v="0"/>
    <n v="34"/>
    <n v="82.08"/>
    <n v="563.06880000000001"/>
    <n v="0"/>
    <x v="41"/>
    <x v="12"/>
  </r>
  <r>
    <x v="4"/>
    <d v="2024-07-16T00:00:00"/>
    <x v="42"/>
    <x v="0"/>
    <x v="1"/>
    <n v="34"/>
    <n v="3900.64"/>
    <n v="27187.460800000001"/>
    <n v="0"/>
    <x v="42"/>
    <x v="1"/>
  </r>
  <r>
    <x v="4"/>
    <d v="2024-07-16T00:00:00"/>
    <x v="42"/>
    <x v="0"/>
    <x v="0"/>
    <n v="34"/>
    <n v="612.30999999999995"/>
    <n v="4255.5545000000002"/>
    <n v="0"/>
    <x v="42"/>
    <x v="26"/>
  </r>
  <r>
    <x v="0"/>
    <d v="2024-07-16T00:00:00"/>
    <x v="0"/>
    <x v="0"/>
    <x v="1"/>
    <n v="34"/>
    <n v="549614.32999999996"/>
    <n v="3830806.5000999998"/>
    <n v="0"/>
    <x v="0"/>
    <x v="27"/>
  </r>
  <r>
    <x v="0"/>
    <d v="2024-07-16T00:00:00"/>
    <x v="0"/>
    <x v="1"/>
    <x v="1"/>
    <n v="34"/>
    <n v="2511.91"/>
    <n v="17231.702600000001"/>
    <n v="0"/>
    <x v="0"/>
    <x v="12"/>
  </r>
  <r>
    <x v="0"/>
    <d v="2024-07-16T00:00:00"/>
    <x v="12"/>
    <x v="0"/>
    <x v="1"/>
    <n v="34"/>
    <n v="91979.89"/>
    <n v="641099.83330000006"/>
    <n v="0"/>
    <x v="12"/>
    <x v="1"/>
  </r>
  <r>
    <x v="0"/>
    <d v="2024-07-16T00:00:00"/>
    <x v="1"/>
    <x v="1"/>
    <x v="1"/>
    <n v="34"/>
    <n v="2996324.81"/>
    <n v="20554758.76819"/>
    <n v="0"/>
    <x v="1"/>
    <x v="28"/>
  </r>
  <r>
    <x v="1"/>
    <d v="2024-07-16T00:00:00"/>
    <x v="43"/>
    <x v="0"/>
    <x v="1"/>
    <n v="34"/>
    <n v="1426.34"/>
    <n v="9941.5897999999997"/>
    <n v="0"/>
    <x v="43"/>
    <x v="1"/>
  </r>
  <r>
    <x v="1"/>
    <d v="2024-07-16T00:00:00"/>
    <x v="2"/>
    <x v="0"/>
    <x v="1"/>
    <n v="34"/>
    <n v="1581.34"/>
    <n v="11021.9398"/>
    <n v="0"/>
    <x v="2"/>
    <x v="1"/>
  </r>
  <r>
    <x v="1"/>
    <d v="2024-07-16T00:00:00"/>
    <x v="44"/>
    <x v="0"/>
    <x v="1"/>
    <n v="34"/>
    <n v="241.52"/>
    <n v="1683.3943999999999"/>
    <n v="0"/>
    <x v="44"/>
    <x v="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TablaDinámica2" cacheId="0" applyNumberFormats="0" applyBorderFormats="0" applyFontFormats="0" applyPatternFormats="0" applyAlignmentFormats="0" applyWidthHeightFormats="1" dataCaption="Valores" updatedVersion="6" minRefreshableVersion="3" useAutoFormatting="1" itemPrintTitles="1" createdVersion="6" indent="0" compact="0" compactData="0" multipleFieldFilters="0">
  <location ref="A3:H57" firstHeaderRow="1" firstDataRow="3" firstDataCol="3"/>
  <pivotFields count="11">
    <pivotField axis="axisRow" compact="0" outline="0" showAll="0">
      <items count="7">
        <item x="0"/>
        <item x="3"/>
        <item x="5"/>
        <item x="2"/>
        <item x="1"/>
        <item x="4"/>
        <item t="default"/>
      </items>
    </pivotField>
    <pivotField compact="0" numFmtId="14" outline="0" showAll="0"/>
    <pivotField axis="axisRow" compact="0" outline="0" showAll="0" defaultSubtotal="0">
      <items count="45">
        <item x="0"/>
        <item x="15"/>
        <item x="7"/>
        <item x="28"/>
        <item x="16"/>
        <item x="12"/>
        <item x="20"/>
        <item x="34"/>
        <item x="1"/>
        <item x="21"/>
        <item x="24"/>
        <item x="29"/>
        <item x="17"/>
        <item x="13"/>
        <item x="8"/>
        <item x="43"/>
        <item x="22"/>
        <item x="18"/>
        <item x="37"/>
        <item x="2"/>
        <item x="41"/>
        <item x="25"/>
        <item x="3"/>
        <item x="14"/>
        <item x="26"/>
        <item x="30"/>
        <item x="38"/>
        <item x="4"/>
        <item x="39"/>
        <item x="31"/>
        <item x="40"/>
        <item x="32"/>
        <item x="35"/>
        <item x="27"/>
        <item x="33"/>
        <item x="44"/>
        <item x="23"/>
        <item x="42"/>
        <item x="9"/>
        <item x="10"/>
        <item x="36"/>
        <item x="11"/>
        <item x="5"/>
        <item x="6"/>
        <item x="19"/>
      </items>
    </pivotField>
    <pivotField axis="axisCol" compact="0" outline="0" showAll="0" defaultSubtotal="0">
      <items count="2">
        <item x="0"/>
        <item x="1"/>
      </items>
    </pivotField>
    <pivotField axis="axisCol" compact="0" outline="0" showAll="0">
      <items count="3">
        <item x="0"/>
        <item x="1"/>
        <item t="default"/>
      </items>
    </pivotField>
    <pivotField compact="0" outline="0" showAll="0"/>
    <pivotField compact="0" numFmtId="164" outline="0" showAll="0"/>
    <pivotField compact="0" numFmtId="167" outline="0" showAll="0"/>
    <pivotField compact="0" outline="0" showAll="0"/>
    <pivotField axis="axisRow" compact="0" outline="0" showAll="0">
      <items count="46">
        <item x="16"/>
        <item x="7"/>
        <item x="21"/>
        <item x="28"/>
        <item x="20"/>
        <item x="24"/>
        <item x="1"/>
        <item x="15"/>
        <item x="0"/>
        <item x="29"/>
        <item x="5"/>
        <item x="11"/>
        <item x="34"/>
        <item x="12"/>
        <item x="38"/>
        <item x="31"/>
        <item x="37"/>
        <item x="33"/>
        <item x="27"/>
        <item x="8"/>
        <item x="25"/>
        <item x="17"/>
        <item x="43"/>
        <item x="18"/>
        <item x="4"/>
        <item x="32"/>
        <item x="30"/>
        <item x="44"/>
        <item x="41"/>
        <item x="2"/>
        <item x="39"/>
        <item x="3"/>
        <item x="13"/>
        <item x="26"/>
        <item x="22"/>
        <item x="14"/>
        <item x="40"/>
        <item x="35"/>
        <item x="23"/>
        <item x="42"/>
        <item x="9"/>
        <item x="36"/>
        <item x="10"/>
        <item x="6"/>
        <item x="19"/>
        <item t="default"/>
      </items>
    </pivotField>
    <pivotField dataField="1" compact="0" numFmtId="166" outline="0" showAll="0">
      <items count="30">
        <item x="8"/>
        <item x="3"/>
        <item x="0"/>
        <item x="28"/>
        <item x="2"/>
        <item x="12"/>
        <item x="18"/>
        <item x="22"/>
        <item x="17"/>
        <item x="11"/>
        <item x="10"/>
        <item x="20"/>
        <item x="23"/>
        <item x="9"/>
        <item x="26"/>
        <item x="16"/>
        <item x="4"/>
        <item x="15"/>
        <item x="27"/>
        <item x="19"/>
        <item x="5"/>
        <item x="1"/>
        <item x="21"/>
        <item x="24"/>
        <item x="7"/>
        <item x="25"/>
        <item x="6"/>
        <item x="13"/>
        <item x="14"/>
        <item t="default"/>
      </items>
    </pivotField>
  </pivotFields>
  <rowFields count="3">
    <field x="0"/>
    <field x="2"/>
    <field x="9"/>
  </rowFields>
  <rowItems count="52">
    <i>
      <x/>
      <x/>
      <x v="8"/>
    </i>
    <i r="1">
      <x v="1"/>
      <x v="7"/>
    </i>
    <i r="1">
      <x v="2"/>
      <x v="1"/>
    </i>
    <i r="1">
      <x v="3"/>
      <x v="3"/>
    </i>
    <i r="1">
      <x v="4"/>
      <x/>
    </i>
    <i r="1">
      <x v="5"/>
      <x v="13"/>
    </i>
    <i r="1">
      <x v="6"/>
      <x v="4"/>
    </i>
    <i r="1">
      <x v="8"/>
      <x v="6"/>
    </i>
    <i t="default">
      <x/>
    </i>
    <i>
      <x v="1"/>
      <x v="43"/>
      <x v="43"/>
    </i>
    <i r="1">
      <x v="44"/>
      <x v="44"/>
    </i>
    <i t="default">
      <x v="1"/>
    </i>
    <i>
      <x v="2"/>
      <x v="7"/>
      <x v="12"/>
    </i>
    <i r="1">
      <x v="9"/>
      <x v="2"/>
    </i>
    <i r="1">
      <x v="10"/>
      <x v="5"/>
    </i>
    <i r="1">
      <x v="11"/>
      <x v="9"/>
    </i>
    <i t="default">
      <x v="2"/>
    </i>
    <i>
      <x v="3"/>
      <x v="41"/>
      <x v="11"/>
    </i>
    <i r="1">
      <x v="42"/>
      <x v="10"/>
    </i>
    <i t="default">
      <x v="3"/>
    </i>
    <i>
      <x v="4"/>
      <x v="12"/>
      <x v="21"/>
    </i>
    <i r="1">
      <x v="13"/>
      <x v="32"/>
    </i>
    <i r="1">
      <x v="14"/>
      <x v="19"/>
    </i>
    <i r="1">
      <x v="15"/>
      <x v="22"/>
    </i>
    <i r="1">
      <x v="16"/>
      <x v="34"/>
    </i>
    <i r="1">
      <x v="17"/>
      <x v="23"/>
    </i>
    <i r="1">
      <x v="18"/>
      <x v="16"/>
    </i>
    <i r="1">
      <x v="19"/>
      <x v="29"/>
    </i>
    <i r="1">
      <x v="20"/>
      <x v="28"/>
    </i>
    <i r="1">
      <x v="21"/>
      <x v="20"/>
    </i>
    <i r="1">
      <x v="22"/>
      <x v="31"/>
    </i>
    <i r="1">
      <x v="23"/>
      <x v="35"/>
    </i>
    <i r="1">
      <x v="24"/>
      <x v="33"/>
    </i>
    <i r="1">
      <x v="25"/>
      <x v="26"/>
    </i>
    <i r="1">
      <x v="26"/>
      <x v="14"/>
    </i>
    <i r="1">
      <x v="27"/>
      <x v="24"/>
    </i>
    <i r="1">
      <x v="28"/>
      <x v="30"/>
    </i>
    <i r="1">
      <x v="29"/>
      <x v="15"/>
    </i>
    <i r="1">
      <x v="30"/>
      <x v="36"/>
    </i>
    <i r="1">
      <x v="31"/>
      <x v="25"/>
    </i>
    <i r="1">
      <x v="32"/>
      <x v="37"/>
    </i>
    <i r="1">
      <x v="33"/>
      <x v="18"/>
    </i>
    <i r="1">
      <x v="34"/>
      <x v="17"/>
    </i>
    <i r="1">
      <x v="35"/>
      <x v="27"/>
    </i>
    <i t="default">
      <x v="4"/>
    </i>
    <i>
      <x v="5"/>
      <x v="36"/>
      <x v="38"/>
    </i>
    <i r="1">
      <x v="37"/>
      <x v="39"/>
    </i>
    <i r="1">
      <x v="38"/>
      <x v="40"/>
    </i>
    <i r="1">
      <x v="39"/>
      <x v="42"/>
    </i>
    <i r="1">
      <x v="40"/>
      <x v="41"/>
    </i>
    <i t="default">
      <x v="5"/>
    </i>
    <i t="grand">
      <x/>
    </i>
  </rowItems>
  <colFields count="2">
    <field x="3"/>
    <field x="4"/>
  </colFields>
  <colItems count="5">
    <i>
      <x/>
      <x/>
    </i>
    <i r="1">
      <x v="1"/>
    </i>
    <i>
      <x v="1"/>
      <x/>
    </i>
    <i r="1">
      <x v="1"/>
    </i>
    <i t="grand">
      <x/>
    </i>
  </colItems>
  <dataFields count="1">
    <dataField name="Suma de T.C." fld="10" baseField="9" baseItem="43" numFmtId="165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queryTables/queryTable1.xml><?xml version="1.0" encoding="utf-8"?>
<queryTable xmlns="http://schemas.openxmlformats.org/spreadsheetml/2006/main" name="Consulta desde SAIF" connectionId="3" autoFormatId="16" applyNumberFormats="0" applyBorderFormats="0" applyFontFormats="0" applyPatternFormats="0" applyAlignmentFormats="0" applyWidthHeightFormats="0">
  <queryTableRefresh nextId="24">
    <queryTableFields count="16">
      <queryTableField id="1" name="ifi" tableColumnId="1"/>
      <queryTableField id="2" name="ciu_cod" tableColumnId="2"/>
      <queryTableField id="3" name="scr_cod" tableColumnId="3"/>
      <queryTableField id="4" name="tas_cod" tableColumnId="4"/>
      <queryTableField id="5" name="con_cod" tableColumnId="5"/>
      <queryTableField id="6" name="cta_cod" tableColumnId="6"/>
      <queryTableField id="7" name="pri_ope" tableColumnId="7"/>
      <queryTableField id="8" name="tra_cod" tableColumnId="8"/>
      <queryTableField id="9" name="mon_cod" tableColumnId="9"/>
      <queryTableField id="10" name="tip_cam" tableColumnId="10"/>
      <queryTableField id="15" name="pri_deb" tableColumnId="15"/>
      <queryTableField id="16" name="pri_hab" tableColumnId="16"/>
      <queryTableField id="20" name="can_oper" tableColumnId="20"/>
      <queryTableField id="21" name="pri_fec" tableColumnId="21"/>
      <queryTableField id="22" name="pri_inter" tableColumnId="11"/>
      <queryTableField id="23" name="pri_inter" tableColumnId="12"/>
    </queryTableFields>
    <queryTableDeletedFields count="7">
      <deletedField name="pri_exc"/>
      <deletedField name="pri_inter"/>
      <deletedField name="fec_orig"/>
      <deletedField name="pri_com"/>
      <deletedField name="pri_rec"/>
      <deletedField name="pri_pla"/>
      <deletedField name="pri_per"/>
    </queryTableDeletedFields>
  </queryTableRefresh>
</queryTable>
</file>

<file path=xl/queryTables/queryTable2.xml><?xml version="1.0" encoding="utf-8"?>
<queryTable xmlns="http://schemas.openxmlformats.org/spreadsheetml/2006/main" name="Consulta desde saif" connectionId="1" autoFormatId="16" applyNumberFormats="0" applyBorderFormats="0" applyFontFormats="0" applyPatternFormats="0" applyAlignmentFormats="0" applyWidthHeightFormats="0">
  <queryTableRefresh nextId="12" unboundColumnsRight="1">
    <queryTableFields count="11">
      <queryTableField id="1" name="tipoentidad" tableColumnId="1"/>
      <queryTableField id="2" name="pri_fec" tableColumnId="2"/>
      <queryTableField id="3" name="ifi" tableColumnId="3"/>
      <queryTableField id="4" name="con_cod" tableColumnId="4"/>
      <queryTableField id="5" name="tra_cod" tableColumnId="5"/>
      <queryTableField id="6" name="mon_cod" tableColumnId="6"/>
      <queryTableField id="7" tableColumnId="7"/>
      <queryTableField id="8" tableColumnId="8"/>
      <queryTableField id="10" name="pri_inter" tableColumnId="10"/>
      <queryTableField id="11" name="des" tableColumnId="11"/>
      <queryTableField id="9" dataBound="0" tableColumnId="9"/>
    </queryTableFields>
  </queryTableRefresh>
</queryTable>
</file>

<file path=xl/queryTables/queryTable3.xml><?xml version="1.0" encoding="utf-8"?>
<queryTable xmlns="http://schemas.openxmlformats.org/spreadsheetml/2006/main" name="Consulta desde saif" connectionId="4" autoFormatId="16" applyNumberFormats="0" applyBorderFormats="0" applyFontFormats="0" applyPatternFormats="0" applyAlignmentFormats="0" applyWidthHeightFormats="0">
  <queryTableRefresh nextId="22">
    <queryTableFields count="21">
      <queryTableField id="1" name="ifi" tableColumnId="1"/>
      <queryTableField id="2" name="ciu_cod" tableColumnId="2"/>
      <queryTableField id="3" name="scr_cod" tableColumnId="3"/>
      <queryTableField id="4" name="tas_cod" tableColumnId="4"/>
      <queryTableField id="5" name="con_cod" tableColumnId="5"/>
      <queryTableField id="6" name="cta_cod" tableColumnId="6"/>
      <queryTableField id="7" name="pri_ope" tableColumnId="7"/>
      <queryTableField id="8" name="pri_fec" tableColumnId="8"/>
      <queryTableField id="9" name="tra_cod" tableColumnId="9"/>
      <queryTableField id="10" name="mon_cod" tableColumnId="10"/>
      <queryTableField id="11" name="tip_cam" tableColumnId="11"/>
      <queryTableField id="12" name="pri_com" tableColumnId="12"/>
      <queryTableField id="13" name="pri_rec" tableColumnId="13"/>
      <queryTableField id="14" name="pri_pla" tableColumnId="14"/>
      <queryTableField id="15" name="pri_per" tableColumnId="15"/>
      <queryTableField id="16" name="pri_deb" tableColumnId="16"/>
      <queryTableField id="17" name="pri_hab" tableColumnId="17"/>
      <queryTableField id="18" name="pri_exc" tableColumnId="18"/>
      <queryTableField id="19" name="pri_inter" tableColumnId="19"/>
      <queryTableField id="20" name="fec_orig" tableColumnId="20"/>
      <queryTableField id="21" name="can_oper" tableColumnId="21"/>
    </queryTableFields>
  </queryTableRefresh>
</queryTable>
</file>

<file path=xl/queryTables/queryTable4.xml><?xml version="1.0" encoding="utf-8"?>
<queryTable xmlns="http://schemas.openxmlformats.org/spreadsheetml/2006/main" name="Consulta desde saif" connectionId="2" autoFormatId="16" applyNumberFormats="0" applyBorderFormats="0" applyFontFormats="0" applyPatternFormats="0" applyAlignmentFormats="0" applyWidthHeightFormats="0">
  <queryTableRefresh nextId="10">
    <queryTableFields count="9">
      <queryTableField id="1" name="moneda" tableColumnId="1"/>
      <queryTableField id="2" name="des" tableColumnId="2"/>
      <queryTableField id="3" name="unidad" tableColumnId="3"/>
      <queryTableField id="4" name="signo_mon" tableColumnId="4"/>
      <queryTableField id="5" name="co_ar" tableColumnId="5"/>
      <queryTableField id="6" name="opera" tableColumnId="6"/>
      <queryTableField id="7" name="grupo_pa" tableColumnId="7"/>
      <queryTableField id="8" name="pais" tableColumnId="8"/>
      <queryTableField id="9" name="coin" tableColumnId="9"/>
    </queryTableFields>
  </queryTableRefresh>
</queryTable>
</file>

<file path=xl/queryTables/queryTable5.xml><?xml version="1.0" encoding="utf-8"?>
<queryTable xmlns="http://schemas.openxmlformats.org/spreadsheetml/2006/main" name="Consulta desde saif" connectionId="5" autoFormatId="16" applyNumberFormats="0" applyBorderFormats="0" applyFontFormats="0" applyPatternFormats="0" applyAlignmentFormats="0" applyWidthHeightFormats="0">
  <queryTableRefresh nextId="14">
    <queryTableFields count="13">
      <queryTableField id="1" name="ifi" tableColumnId="1"/>
      <queryTableField id="2" name="des" tableColumnId="2"/>
      <queryTableField id="3" name="sigla" tableColumnId="3"/>
      <queryTableField id="4" name="direccion" tableColumnId="4"/>
      <queryTableField id="5" name="telefono" tableColumnId="5"/>
      <queryTableField id="6" name="fax" tableColumnId="6"/>
      <queryTableField id="7" name="nickname" tableColumnId="7"/>
      <queryTableField id="8" name="status" tableColumnId="8"/>
      <queryTableField id="9" name="cod_tipo_ent" tableColumnId="9"/>
      <queryTableField id="10" name="cve_tasas" tableColumnId="10"/>
      <queryTableField id="11" name="per_coin" tableColumnId="11"/>
      <queryTableField id="12" name="per_tarjeta" tableColumnId="12"/>
      <queryTableField id="13" name="cod_envio" tableColumnId="13"/>
    </queryTable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_rels/table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2.xml"/></Relationships>
</file>

<file path=xl/tables/_rels/table3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3.xml"/></Relationships>
</file>

<file path=xl/tables/_rels/table4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4.xml"/></Relationships>
</file>

<file path=xl/tables/_rels/table5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5.xml"/></Relationships>
</file>

<file path=xl/tables/table1.xml><?xml version="1.0" encoding="utf-8"?>
<table xmlns="http://schemas.openxmlformats.org/spreadsheetml/2006/main" id="5" name="Tabla_Consulta_desde_SAIF6" displayName="Tabla_Consulta_desde_SAIF6" ref="A8:P1843" tableType="queryTable" totalsRowCount="1">
  <autoFilter ref="A8:P1842">
    <filterColumn colId="4">
      <filters>
        <filter val="32"/>
      </filters>
    </filterColumn>
    <filterColumn colId="8">
      <filters>
        <filter val="34"/>
      </filters>
    </filterColumn>
  </autoFilter>
  <sortState ref="A9:P1842">
    <sortCondition ref="J1:J2377"/>
  </sortState>
  <tableColumns count="16">
    <tableColumn id="1" uniqueName="1" name="ifi" queryTableFieldId="1"/>
    <tableColumn id="2" uniqueName="2" name="ciu_cod" queryTableFieldId="2"/>
    <tableColumn id="3" uniqueName="3" name="scr_cod" queryTableFieldId="3"/>
    <tableColumn id="4" uniqueName="4" name="tas_cod" queryTableFieldId="4"/>
    <tableColumn id="5" uniqueName="5" name="con_cod" queryTableFieldId="5"/>
    <tableColumn id="6" uniqueName="6" name="cta_cod" queryTableFieldId="6"/>
    <tableColumn id="7" uniqueName="7" name="pri_ope" queryTableFieldId="7"/>
    <tableColumn id="8" uniqueName="8" name="tra_cod" queryTableFieldId="8"/>
    <tableColumn id="9" uniqueName="9" name="mon_cod" queryTableFieldId="9"/>
    <tableColumn id="10" uniqueName="10" name="tip_cam" queryTableFieldId="10" dataDxfId="210" totalsRowDxfId="211"/>
    <tableColumn id="15" uniqueName="15" name="pri_deb" totalsRowFunction="sum" queryTableFieldId="15" dataDxfId="209" totalsRowDxfId="212"/>
    <tableColumn id="16" uniqueName="16" name="pri_hab" totalsRowFunction="sum" queryTableFieldId="16" dataDxfId="208" totalsRowDxfId="213"/>
    <tableColumn id="20" uniqueName="20" name="can_oper" queryTableFieldId="20"/>
    <tableColumn id="21" uniqueName="21" name="pri_fec" queryTableFieldId="21" dataDxfId="207" totalsRowDxfId="214"/>
    <tableColumn id="11" uniqueName="11" name="pri_inter" queryTableFieldId="22"/>
    <tableColumn id="12" uniqueName="12" name="pri_inter2" queryTableFieldId="23" dataDxfId="206" totalsRowDxfId="215"/>
  </tableColumns>
  <tableStyleInfo name="TableStyleMedium9" showFirstColumn="0" showLastColumn="0" showRowStripes="1" showColumnStripes="0"/>
</table>
</file>

<file path=xl/tables/table2.xml><?xml version="1.0" encoding="utf-8"?>
<table xmlns="http://schemas.openxmlformats.org/spreadsheetml/2006/main" id="1" name="Tabla_Consulta_desde_saif" displayName="Tabla_Consulta_desde_saif" ref="A1:K111" tableType="queryTable" totalsRowCount="1">
  <autoFilter ref="A1:K110"/>
  <tableColumns count="11">
    <tableColumn id="1" uniqueName="1" name="tipoentidad" queryTableFieldId="1"/>
    <tableColumn id="2" uniqueName="2" name="pri_fec" queryTableFieldId="2" dataDxfId="4" totalsRowDxfId="202"/>
    <tableColumn id="3" uniqueName="3" name="ifi" queryTableFieldId="3" dataDxfId="3"/>
    <tableColumn id="4" uniqueName="4" name="con_cod" queryTableFieldId="4"/>
    <tableColumn id="5" uniqueName="5" name="tra_cod" queryTableFieldId="5"/>
    <tableColumn id="6" uniqueName="6" name="mon_cod" queryTableFieldId="6"/>
    <tableColumn id="7" uniqueName="7" name="Columna1" totalsRowFunction="sum" queryTableFieldId="7" dataDxfId="2" totalsRowDxfId="203" dataCellStyle="Millares"/>
    <tableColumn id="8" uniqueName="8" name="Columna2" totalsRowFunction="custom" queryTableFieldId="8" dataDxfId="1" totalsRowDxfId="204" dataCellStyle="Millares">
      <totalsRowFormula>SUBTOTAL(109,Tabla_Consulta_desde_saif[Columna1])</totalsRowFormula>
    </tableColumn>
    <tableColumn id="10" uniqueName="10" name="pri_inter" queryTableFieldId="10"/>
    <tableColumn id="11" uniqueName="11" name="des" queryTableFieldId="11"/>
    <tableColumn id="9" uniqueName="9" name="T.C." queryTableFieldId="9" dataDxfId="0" totalsRowDxfId="205">
      <calculatedColumnFormula>Tabla_Consulta_desde_saif[[#This Row],[Columna2]]/Tabla_Consulta_desde_saif[[#This Row],[Columna1]]</calculatedColumnFormula>
    </tableColumn>
  </tableColumns>
  <tableStyleInfo name="TableStyleMedium9" showFirstColumn="0" showLastColumn="0" showRowStripes="1" showColumnStripes="0"/>
</table>
</file>

<file path=xl/tables/table3.xml><?xml version="1.0" encoding="utf-8"?>
<table xmlns="http://schemas.openxmlformats.org/spreadsheetml/2006/main" id="3" name="Tabla_Consulta_desde_saif5" displayName="Tabla_Consulta_desde_saif5" ref="A1:U2336" tableType="queryTable" totalsRowCount="1">
  <autoFilter ref="A1:U2335">
    <filterColumn colId="0">
      <filters>
        <filter val="1001"/>
        <filter val="1014"/>
        <filter val="1016"/>
        <filter val="1034"/>
        <filter val="1036"/>
        <filter val="3012"/>
        <filter val="3021"/>
        <filter val="3028"/>
        <filter val="3029"/>
        <filter val="3034"/>
        <filter val="3044"/>
        <filter val="3046"/>
        <filter val="75004"/>
      </filters>
    </filterColumn>
  </autoFilter>
  <tableColumns count="21">
    <tableColumn id="1" uniqueName="1" name="ifi" queryTableFieldId="1"/>
    <tableColumn id="2" uniqueName="2" name="ciu_cod" queryTableFieldId="2"/>
    <tableColumn id="3" uniqueName="3" name="scr_cod" queryTableFieldId="3"/>
    <tableColumn id="4" uniqueName="4" name="tas_cod" queryTableFieldId="4"/>
    <tableColumn id="5" uniqueName="5" name="con_cod" queryTableFieldId="5"/>
    <tableColumn id="6" uniqueName="6" name="cta_cod" queryTableFieldId="6"/>
    <tableColumn id="7" uniqueName="7" name="pri_ope" queryTableFieldId="7"/>
    <tableColumn id="8" uniqueName="8" name="pri_fec" queryTableFieldId="8" dataDxfId="221" totalsRowDxfId="220"/>
    <tableColumn id="9" uniqueName="9" name="tra_cod" queryTableFieldId="9"/>
    <tableColumn id="10" uniqueName="10" name="mon_cod" queryTableFieldId="10"/>
    <tableColumn id="11" uniqueName="11" name="tip_cam" queryTableFieldId="11"/>
    <tableColumn id="12" uniqueName="12" name="pri_com" queryTableFieldId="12"/>
    <tableColumn id="13" uniqueName="13" name="pri_rec" queryTableFieldId="13"/>
    <tableColumn id="14" uniqueName="14" name="pri_pla" queryTableFieldId="14"/>
    <tableColumn id="15" uniqueName="15" name="pri_per" queryTableFieldId="15"/>
    <tableColumn id="16" uniqueName="16" name="pri_deb" totalsRowFunction="sum" queryTableFieldId="16" totalsRowDxfId="219"/>
    <tableColumn id="17" uniqueName="17" name="pri_hab" totalsRowFunction="sum" queryTableFieldId="17" totalsRowDxfId="218"/>
    <tableColumn id="18" uniqueName="18" name="pri_exc" queryTableFieldId="18"/>
    <tableColumn id="19" uniqueName="19" name="pri_inter" queryTableFieldId="19"/>
    <tableColumn id="20" uniqueName="20" name="fec_orig" queryTableFieldId="20" dataDxfId="217" totalsRowDxfId="216"/>
    <tableColumn id="21" uniqueName="21" name="can_oper" queryTableFieldId="21"/>
  </tableColumns>
  <tableStyleInfo name="TableStyleMedium9" showFirstColumn="0" showLastColumn="0" showRowStripes="1" showColumnStripes="0"/>
</table>
</file>

<file path=xl/tables/table4.xml><?xml version="1.0" encoding="utf-8"?>
<table xmlns="http://schemas.openxmlformats.org/spreadsheetml/2006/main" id="2" name="Tabla_Consulta_desde_saif4" displayName="Tabla_Consulta_desde_saif4" ref="A1:I182" tableType="queryTable" totalsRowShown="0">
  <autoFilter ref="A1:I182"/>
  <tableColumns count="9">
    <tableColumn id="1" uniqueName="1" name="moneda" queryTableFieldId="1"/>
    <tableColumn id="2" uniqueName="2" name="des" queryTableFieldId="2"/>
    <tableColumn id="3" uniqueName="3" name="unidad" queryTableFieldId="3"/>
    <tableColumn id="4" uniqueName="4" name="signo_mon" queryTableFieldId="4"/>
    <tableColumn id="5" uniqueName="5" name="co_ar" queryTableFieldId="5"/>
    <tableColumn id="6" uniqueName="6" name="opera" queryTableFieldId="6"/>
    <tableColumn id="7" uniqueName="7" name="grupo_pa" queryTableFieldId="7"/>
    <tableColumn id="8" uniqueName="8" name="pais" queryTableFieldId="8"/>
    <tableColumn id="9" uniqueName="9" name="coin" queryTableFieldId="9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id="4" name="Tabla_Consulta_desde_saif7" displayName="Tabla_Consulta_desde_saif7" ref="A1:M1080" tableType="queryTable" totalsRowShown="0">
  <autoFilter ref="A1:M1080">
    <filterColumn colId="0">
      <filters>
        <filter val="3025"/>
        <filter val="3031"/>
      </filters>
    </filterColumn>
  </autoFilter>
  <tableColumns count="13">
    <tableColumn id="1" uniqueName="1" name="ifi" queryTableFieldId="1"/>
    <tableColumn id="2" uniqueName="2" name="des" queryTableFieldId="2"/>
    <tableColumn id="3" uniqueName="3" name="sigla" queryTableFieldId="3"/>
    <tableColumn id="4" uniqueName="4" name="direccion" queryTableFieldId="4"/>
    <tableColumn id="5" uniqueName="5" name="telefono" queryTableFieldId="5"/>
    <tableColumn id="6" uniqueName="6" name="fax" queryTableFieldId="6"/>
    <tableColumn id="7" uniqueName="7" name="nickname" queryTableFieldId="7"/>
    <tableColumn id="8" uniqueName="8" name="status" queryTableFieldId="8"/>
    <tableColumn id="9" uniqueName="9" name="cod_tipo_ent" queryTableFieldId="9"/>
    <tableColumn id="10" uniqueName="10" name="cve_tasas" queryTableFieldId="10"/>
    <tableColumn id="11" uniqueName="11" name="per_coin" queryTableFieldId="11"/>
    <tableColumn id="12" uniqueName="12" name="per_tarjeta" queryTableFieldId="12"/>
    <tableColumn id="13" uniqueName="13" name="cod_envio" queryTableFieldId="13"/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>
    <pageSetUpPr fitToPage="1"/>
  </sheetPr>
  <dimension ref="A1:OJ1963"/>
  <sheetViews>
    <sheetView zoomScale="85" zoomScaleNormal="85" workbookViewId="0">
      <selection activeCell="O332" sqref="O332"/>
    </sheetView>
    <sheetView tabSelected="1" workbookViewId="1">
      <selection activeCell="U1586" sqref="U1586"/>
    </sheetView>
  </sheetViews>
  <sheetFormatPr baseColWidth="10" defaultRowHeight="15"/>
  <cols>
    <col min="1" max="1" width="6.140625" customWidth="1"/>
    <col min="2" max="3" width="10" customWidth="1"/>
    <col min="4" max="4" width="10.28515625" customWidth="1"/>
    <col min="5" max="5" width="10.5703125" customWidth="1"/>
    <col min="6" max="6" width="10.28515625" customWidth="1"/>
    <col min="7" max="7" width="26" customWidth="1"/>
    <col min="8" max="8" width="10" customWidth="1"/>
    <col min="9" max="9" width="11.42578125" customWidth="1"/>
    <col min="10" max="10" width="10.5703125" style="55" bestFit="1" customWidth="1"/>
    <col min="11" max="11" width="10.28515625" customWidth="1"/>
    <col min="12" max="12" width="11.7109375" customWidth="1"/>
    <col min="13" max="13" width="11.42578125" customWidth="1"/>
    <col min="14" max="14" width="10.85546875" customWidth="1"/>
    <col min="15" max="15" width="11" customWidth="1"/>
    <col min="16" max="16" width="12" style="64" customWidth="1"/>
    <col min="17" max="17" width="10.140625" style="64" customWidth="1"/>
    <col min="18" max="18" width="11.5703125" customWidth="1"/>
    <col min="19" max="19" width="8.85546875" customWidth="1"/>
    <col min="20" max="20" width="10.5703125" customWidth="1"/>
    <col min="21" max="21" width="10.7109375" customWidth="1"/>
    <col min="22" max="22" width="11.140625" customWidth="1"/>
    <col min="23" max="23" width="14.85546875" customWidth="1"/>
    <col min="24" max="24" width="14.42578125" bestFit="1" customWidth="1"/>
    <col min="25" max="25" width="14.140625" customWidth="1"/>
  </cols>
  <sheetData>
    <row r="1" spans="1:17" ht="30">
      <c r="E1" s="217"/>
      <c r="F1" s="220" t="s">
        <v>4970</v>
      </c>
      <c r="G1" s="220" t="s">
        <v>4971</v>
      </c>
      <c r="H1" s="220" t="s">
        <v>4972</v>
      </c>
      <c r="I1" s="220" t="s">
        <v>4973</v>
      </c>
      <c r="J1" s="74"/>
      <c r="Q1"/>
    </row>
    <row r="2" spans="1:17" ht="15.75">
      <c r="E2" s="218" t="s">
        <v>6</v>
      </c>
      <c r="F2" s="219">
        <v>6.85</v>
      </c>
      <c r="G2" s="219">
        <v>6.97</v>
      </c>
      <c r="H2" s="219">
        <v>6.96</v>
      </c>
      <c r="I2" s="219">
        <v>6.97</v>
      </c>
      <c r="J2" s="74"/>
      <c r="Q2"/>
    </row>
    <row r="3" spans="1:17" ht="15.75">
      <c r="E3" s="218" t="s">
        <v>28</v>
      </c>
      <c r="F3" s="219">
        <v>6.85</v>
      </c>
      <c r="G3" s="219" t="s">
        <v>4974</v>
      </c>
      <c r="H3" s="219">
        <v>6.85</v>
      </c>
      <c r="I3" s="219">
        <v>6.97</v>
      </c>
      <c r="J3" s="74"/>
      <c r="Q3"/>
    </row>
    <row r="4" spans="1:17">
      <c r="E4" s="218" t="s">
        <v>29</v>
      </c>
      <c r="F4" s="217"/>
      <c r="G4" s="217"/>
      <c r="H4" s="217"/>
      <c r="I4" s="217"/>
      <c r="J4" s="74"/>
      <c r="Q4"/>
    </row>
    <row r="5" spans="1:17">
      <c r="E5" s="218">
        <v>33</v>
      </c>
      <c r="F5" s="217"/>
      <c r="G5" s="217"/>
      <c r="H5" s="217"/>
      <c r="I5" s="217"/>
      <c r="J5" s="74"/>
      <c r="Q5"/>
    </row>
    <row r="6" spans="1:17">
      <c r="J6" s="74"/>
      <c r="Q6"/>
    </row>
    <row r="7" spans="1:17">
      <c r="J7" s="74"/>
      <c r="Q7"/>
    </row>
    <row r="8" spans="1:17">
      <c r="A8" t="s">
        <v>2</v>
      </c>
      <c r="B8" t="s">
        <v>48</v>
      </c>
      <c r="C8" t="s">
        <v>49</v>
      </c>
      <c r="D8" t="s">
        <v>50</v>
      </c>
      <c r="E8" t="s">
        <v>3</v>
      </c>
      <c r="F8" t="s">
        <v>51</v>
      </c>
      <c r="G8" t="s">
        <v>52</v>
      </c>
      <c r="H8" t="s">
        <v>4</v>
      </c>
      <c r="I8" t="s">
        <v>5</v>
      </c>
      <c r="J8" s="56" t="s">
        <v>53</v>
      </c>
      <c r="K8" s="64" t="s">
        <v>54</v>
      </c>
      <c r="L8" s="71" t="s">
        <v>55</v>
      </c>
      <c r="M8" t="s">
        <v>56</v>
      </c>
      <c r="N8" t="s">
        <v>1</v>
      </c>
      <c r="O8" t="s">
        <v>46</v>
      </c>
      <c r="P8" s="64" t="s">
        <v>711</v>
      </c>
      <c r="Q8"/>
    </row>
    <row r="9" spans="1:17" hidden="1">
      <c r="A9">
        <v>1009</v>
      </c>
      <c r="B9" t="s">
        <v>690</v>
      </c>
      <c r="C9" t="s">
        <v>685</v>
      </c>
      <c r="D9" t="s">
        <v>686</v>
      </c>
      <c r="E9" t="s">
        <v>28</v>
      </c>
      <c r="F9" t="s">
        <v>687</v>
      </c>
      <c r="G9" t="s">
        <v>5160</v>
      </c>
      <c r="H9" t="s">
        <v>8</v>
      </c>
      <c r="I9">
        <v>53</v>
      </c>
      <c r="J9" s="55">
        <v>6.6151999999999997</v>
      </c>
      <c r="K9" s="64">
        <v>30.38</v>
      </c>
      <c r="L9" s="71">
        <v>0</v>
      </c>
      <c r="M9">
        <v>1</v>
      </c>
      <c r="N9" s="1">
        <v>45646</v>
      </c>
      <c r="O9">
        <v>0</v>
      </c>
      <c r="P9" s="1">
        <v>0</v>
      </c>
      <c r="Q9"/>
    </row>
    <row r="10" spans="1:17" hidden="1">
      <c r="A10">
        <v>1009</v>
      </c>
      <c r="B10" t="s">
        <v>690</v>
      </c>
      <c r="C10" t="s">
        <v>685</v>
      </c>
      <c r="D10" t="s">
        <v>686</v>
      </c>
      <c r="E10" t="s">
        <v>28</v>
      </c>
      <c r="F10" t="s">
        <v>687</v>
      </c>
      <c r="G10" t="s">
        <v>5162</v>
      </c>
      <c r="H10" t="s">
        <v>8</v>
      </c>
      <c r="I10">
        <v>53</v>
      </c>
      <c r="J10" s="55">
        <v>6.6151999999999997</v>
      </c>
      <c r="K10" s="64">
        <v>0.39</v>
      </c>
      <c r="L10" s="71">
        <v>0</v>
      </c>
      <c r="M10">
        <v>1</v>
      </c>
      <c r="N10" s="1">
        <v>45646</v>
      </c>
      <c r="O10">
        <v>0</v>
      </c>
      <c r="P10" s="1">
        <v>0</v>
      </c>
      <c r="Q10"/>
    </row>
    <row r="11" spans="1:17" hidden="1">
      <c r="A11">
        <v>1009</v>
      </c>
      <c r="B11" t="s">
        <v>690</v>
      </c>
      <c r="C11" t="s">
        <v>685</v>
      </c>
      <c r="D11" t="s">
        <v>686</v>
      </c>
      <c r="E11" t="s">
        <v>28</v>
      </c>
      <c r="F11" t="s">
        <v>687</v>
      </c>
      <c r="G11" t="s">
        <v>5164</v>
      </c>
      <c r="H11" t="s">
        <v>8</v>
      </c>
      <c r="I11">
        <v>53</v>
      </c>
      <c r="J11" s="55">
        <v>6.6151999999999997</v>
      </c>
      <c r="K11" s="64">
        <v>2.11</v>
      </c>
      <c r="L11" s="71">
        <v>0</v>
      </c>
      <c r="M11">
        <v>1</v>
      </c>
      <c r="N11" s="1">
        <v>45646</v>
      </c>
      <c r="O11">
        <v>0</v>
      </c>
      <c r="P11" s="1">
        <v>0</v>
      </c>
      <c r="Q11"/>
    </row>
    <row r="12" spans="1:17" hidden="1">
      <c r="A12">
        <v>1009</v>
      </c>
      <c r="B12" t="s">
        <v>690</v>
      </c>
      <c r="C12" t="s">
        <v>685</v>
      </c>
      <c r="D12" t="s">
        <v>686</v>
      </c>
      <c r="E12" t="s">
        <v>28</v>
      </c>
      <c r="F12" t="s">
        <v>687</v>
      </c>
      <c r="G12" t="s">
        <v>5166</v>
      </c>
      <c r="H12" t="s">
        <v>8</v>
      </c>
      <c r="I12">
        <v>53</v>
      </c>
      <c r="J12" s="55">
        <v>6.6151999999999997</v>
      </c>
      <c r="K12" s="64">
        <v>25.63</v>
      </c>
      <c r="L12" s="71">
        <v>0</v>
      </c>
      <c r="M12">
        <v>1</v>
      </c>
      <c r="N12" s="1">
        <v>45646</v>
      </c>
      <c r="O12">
        <v>0</v>
      </c>
      <c r="P12" s="1">
        <v>0</v>
      </c>
      <c r="Q12"/>
    </row>
    <row r="13" spans="1:17" hidden="1">
      <c r="A13">
        <v>1009</v>
      </c>
      <c r="B13" t="s">
        <v>690</v>
      </c>
      <c r="C13" t="s">
        <v>685</v>
      </c>
      <c r="D13" t="s">
        <v>686</v>
      </c>
      <c r="E13" t="s">
        <v>28</v>
      </c>
      <c r="F13" t="s">
        <v>687</v>
      </c>
      <c r="G13" t="s">
        <v>5170</v>
      </c>
      <c r="H13" t="s">
        <v>8</v>
      </c>
      <c r="I13">
        <v>53</v>
      </c>
      <c r="J13" s="55">
        <v>6.6151999999999997</v>
      </c>
      <c r="K13" s="64">
        <v>3.38</v>
      </c>
      <c r="L13" s="71">
        <v>0</v>
      </c>
      <c r="M13">
        <v>1</v>
      </c>
      <c r="N13" s="1">
        <v>45646</v>
      </c>
      <c r="O13">
        <v>0</v>
      </c>
      <c r="P13" s="1">
        <v>0</v>
      </c>
      <c r="Q13"/>
    </row>
    <row r="14" spans="1:17" hidden="1">
      <c r="A14">
        <v>1009</v>
      </c>
      <c r="B14" t="s">
        <v>690</v>
      </c>
      <c r="C14" t="s">
        <v>685</v>
      </c>
      <c r="D14" t="s">
        <v>686</v>
      </c>
      <c r="E14" t="s">
        <v>28</v>
      </c>
      <c r="F14" t="s">
        <v>687</v>
      </c>
      <c r="G14" t="s">
        <v>5172</v>
      </c>
      <c r="H14" t="s">
        <v>8</v>
      </c>
      <c r="I14">
        <v>53</v>
      </c>
      <c r="J14" s="55">
        <v>6.6151999999999997</v>
      </c>
      <c r="K14" s="64">
        <v>0.02</v>
      </c>
      <c r="L14" s="71">
        <v>0</v>
      </c>
      <c r="M14">
        <v>1</v>
      </c>
      <c r="N14" s="1">
        <v>45646</v>
      </c>
      <c r="O14">
        <v>0</v>
      </c>
      <c r="P14" s="1">
        <v>0</v>
      </c>
      <c r="Q14"/>
    </row>
    <row r="15" spans="1:17" hidden="1">
      <c r="A15">
        <v>1009</v>
      </c>
      <c r="B15" t="s">
        <v>690</v>
      </c>
      <c r="C15" t="s">
        <v>685</v>
      </c>
      <c r="D15" t="s">
        <v>686</v>
      </c>
      <c r="E15" t="s">
        <v>28</v>
      </c>
      <c r="F15" t="s">
        <v>687</v>
      </c>
      <c r="G15" t="s">
        <v>5174</v>
      </c>
      <c r="H15" t="s">
        <v>8</v>
      </c>
      <c r="I15">
        <v>53</v>
      </c>
      <c r="J15" s="55">
        <v>6.6151999999999997</v>
      </c>
      <c r="K15" s="64">
        <v>29.96</v>
      </c>
      <c r="L15" s="71">
        <v>0</v>
      </c>
      <c r="M15">
        <v>1</v>
      </c>
      <c r="N15" s="1">
        <v>45646</v>
      </c>
      <c r="O15">
        <v>0</v>
      </c>
      <c r="P15" s="1">
        <v>0</v>
      </c>
      <c r="Q15"/>
    </row>
    <row r="16" spans="1:17" hidden="1">
      <c r="A16">
        <v>1009</v>
      </c>
      <c r="B16" t="s">
        <v>690</v>
      </c>
      <c r="C16" t="s">
        <v>685</v>
      </c>
      <c r="D16" t="s">
        <v>686</v>
      </c>
      <c r="E16" t="s">
        <v>28</v>
      </c>
      <c r="F16" t="s">
        <v>687</v>
      </c>
      <c r="G16" t="s">
        <v>5176</v>
      </c>
      <c r="H16" t="s">
        <v>8</v>
      </c>
      <c r="I16">
        <v>53</v>
      </c>
      <c r="J16" s="55">
        <v>6.6151999999999997</v>
      </c>
      <c r="K16" s="64">
        <v>12.62</v>
      </c>
      <c r="L16" s="71">
        <v>0</v>
      </c>
      <c r="M16">
        <v>1</v>
      </c>
      <c r="N16" s="1">
        <v>45646</v>
      </c>
      <c r="O16">
        <v>0</v>
      </c>
      <c r="P16" s="1">
        <v>0</v>
      </c>
      <c r="Q16"/>
    </row>
    <row r="17" spans="1:17" hidden="1">
      <c r="A17">
        <v>1009</v>
      </c>
      <c r="B17" t="s">
        <v>690</v>
      </c>
      <c r="C17" t="s">
        <v>685</v>
      </c>
      <c r="D17" t="s">
        <v>686</v>
      </c>
      <c r="E17" t="s">
        <v>28</v>
      </c>
      <c r="F17" t="s">
        <v>687</v>
      </c>
      <c r="G17" t="s">
        <v>5178</v>
      </c>
      <c r="H17" t="s">
        <v>8</v>
      </c>
      <c r="I17">
        <v>53</v>
      </c>
      <c r="J17" s="55">
        <v>6.6151999999999997</v>
      </c>
      <c r="K17" s="64">
        <v>2.73</v>
      </c>
      <c r="L17" s="71">
        <v>0</v>
      </c>
      <c r="M17">
        <v>1</v>
      </c>
      <c r="N17" s="1">
        <v>45646</v>
      </c>
      <c r="O17">
        <v>0</v>
      </c>
      <c r="P17" s="1">
        <v>0</v>
      </c>
      <c r="Q17"/>
    </row>
    <row r="18" spans="1:17" hidden="1">
      <c r="A18">
        <v>1009</v>
      </c>
      <c r="B18" t="s">
        <v>690</v>
      </c>
      <c r="C18" t="s">
        <v>685</v>
      </c>
      <c r="D18" t="s">
        <v>686</v>
      </c>
      <c r="E18" t="s">
        <v>28</v>
      </c>
      <c r="F18" t="s">
        <v>687</v>
      </c>
      <c r="G18" t="s">
        <v>5180</v>
      </c>
      <c r="H18" t="s">
        <v>8</v>
      </c>
      <c r="I18">
        <v>53</v>
      </c>
      <c r="J18" s="55">
        <v>6.6151999999999997</v>
      </c>
      <c r="K18" s="64">
        <v>51.22</v>
      </c>
      <c r="L18" s="71">
        <v>0</v>
      </c>
      <c r="M18">
        <v>1</v>
      </c>
      <c r="N18" s="1">
        <v>45646</v>
      </c>
      <c r="O18">
        <v>0</v>
      </c>
      <c r="P18" s="1">
        <v>0</v>
      </c>
      <c r="Q18"/>
    </row>
    <row r="19" spans="1:17" hidden="1">
      <c r="A19">
        <v>1009</v>
      </c>
      <c r="B19" t="s">
        <v>690</v>
      </c>
      <c r="C19" t="s">
        <v>685</v>
      </c>
      <c r="D19" t="s">
        <v>686</v>
      </c>
      <c r="E19" t="s">
        <v>28</v>
      </c>
      <c r="F19" t="s">
        <v>687</v>
      </c>
      <c r="G19" t="s">
        <v>5182</v>
      </c>
      <c r="H19" t="s">
        <v>8</v>
      </c>
      <c r="I19">
        <v>53</v>
      </c>
      <c r="J19" s="55">
        <v>6.6151999999999997</v>
      </c>
      <c r="K19" s="64">
        <v>4.4000000000000004</v>
      </c>
      <c r="L19" s="71">
        <v>0</v>
      </c>
      <c r="M19">
        <v>1</v>
      </c>
      <c r="N19" s="1">
        <v>45646</v>
      </c>
      <c r="O19">
        <v>0</v>
      </c>
      <c r="P19" s="1">
        <v>0</v>
      </c>
      <c r="Q19"/>
    </row>
    <row r="20" spans="1:17" hidden="1">
      <c r="A20">
        <v>1009</v>
      </c>
      <c r="B20" t="s">
        <v>690</v>
      </c>
      <c r="C20" t="s">
        <v>685</v>
      </c>
      <c r="D20" t="s">
        <v>686</v>
      </c>
      <c r="E20" t="s">
        <v>28</v>
      </c>
      <c r="F20" t="s">
        <v>687</v>
      </c>
      <c r="G20" t="s">
        <v>5184</v>
      </c>
      <c r="H20" t="s">
        <v>8</v>
      </c>
      <c r="I20">
        <v>53</v>
      </c>
      <c r="J20" s="55">
        <v>6.6151999999999997</v>
      </c>
      <c r="K20" s="64">
        <v>7.33</v>
      </c>
      <c r="L20" s="71">
        <v>0</v>
      </c>
      <c r="M20">
        <v>1</v>
      </c>
      <c r="N20" s="1">
        <v>45646</v>
      </c>
      <c r="O20">
        <v>0</v>
      </c>
      <c r="P20" s="1">
        <v>0</v>
      </c>
      <c r="Q20"/>
    </row>
    <row r="21" spans="1:17" hidden="1">
      <c r="A21">
        <v>1009</v>
      </c>
      <c r="B21" t="s">
        <v>690</v>
      </c>
      <c r="C21" t="s">
        <v>685</v>
      </c>
      <c r="D21" t="s">
        <v>686</v>
      </c>
      <c r="E21" t="s">
        <v>28</v>
      </c>
      <c r="F21" t="s">
        <v>687</v>
      </c>
      <c r="G21" t="s">
        <v>5186</v>
      </c>
      <c r="H21" t="s">
        <v>8</v>
      </c>
      <c r="I21">
        <v>53</v>
      </c>
      <c r="J21" s="55">
        <v>6.6151999999999997</v>
      </c>
      <c r="K21" s="64">
        <v>7.79</v>
      </c>
      <c r="L21" s="71">
        <v>0</v>
      </c>
      <c r="M21">
        <v>1</v>
      </c>
      <c r="N21" s="1">
        <v>45646</v>
      </c>
      <c r="O21">
        <v>0</v>
      </c>
      <c r="P21" s="1">
        <v>0</v>
      </c>
      <c r="Q21"/>
    </row>
    <row r="22" spans="1:17" hidden="1">
      <c r="A22">
        <v>1009</v>
      </c>
      <c r="B22" t="s">
        <v>690</v>
      </c>
      <c r="C22" t="s">
        <v>685</v>
      </c>
      <c r="D22" t="s">
        <v>686</v>
      </c>
      <c r="E22" t="s">
        <v>28</v>
      </c>
      <c r="F22" t="s">
        <v>687</v>
      </c>
      <c r="G22" t="s">
        <v>5188</v>
      </c>
      <c r="H22" t="s">
        <v>8</v>
      </c>
      <c r="I22">
        <v>53</v>
      </c>
      <c r="J22" s="55">
        <v>6.6151999999999997</v>
      </c>
      <c r="K22" s="64">
        <v>1.27</v>
      </c>
      <c r="L22" s="71">
        <v>0</v>
      </c>
      <c r="M22">
        <v>1</v>
      </c>
      <c r="N22" s="1">
        <v>45646</v>
      </c>
      <c r="O22">
        <v>0</v>
      </c>
      <c r="P22" s="1">
        <v>0</v>
      </c>
      <c r="Q22"/>
    </row>
    <row r="23" spans="1:17" hidden="1">
      <c r="A23">
        <v>1009</v>
      </c>
      <c r="B23" t="s">
        <v>690</v>
      </c>
      <c r="C23" t="s">
        <v>685</v>
      </c>
      <c r="D23" t="s">
        <v>686</v>
      </c>
      <c r="E23" t="s">
        <v>28</v>
      </c>
      <c r="F23" t="s">
        <v>687</v>
      </c>
      <c r="G23" t="s">
        <v>5190</v>
      </c>
      <c r="H23" t="s">
        <v>8</v>
      </c>
      <c r="I23">
        <v>53</v>
      </c>
      <c r="J23" s="55">
        <v>6.6151999999999997</v>
      </c>
      <c r="K23" s="64">
        <v>7.7</v>
      </c>
      <c r="L23" s="71">
        <v>0</v>
      </c>
      <c r="M23">
        <v>1</v>
      </c>
      <c r="N23" s="1">
        <v>45646</v>
      </c>
      <c r="O23">
        <v>0</v>
      </c>
      <c r="P23" s="1">
        <v>0</v>
      </c>
      <c r="Q23"/>
    </row>
    <row r="24" spans="1:17" hidden="1">
      <c r="A24">
        <v>1009</v>
      </c>
      <c r="B24" t="s">
        <v>690</v>
      </c>
      <c r="C24" t="s">
        <v>685</v>
      </c>
      <c r="D24" t="s">
        <v>686</v>
      </c>
      <c r="E24" t="s">
        <v>28</v>
      </c>
      <c r="F24" t="s">
        <v>687</v>
      </c>
      <c r="G24" t="s">
        <v>5192</v>
      </c>
      <c r="H24" t="s">
        <v>8</v>
      </c>
      <c r="I24">
        <v>53</v>
      </c>
      <c r="J24" s="55">
        <v>6.6151999999999997</v>
      </c>
      <c r="K24" s="64">
        <v>3.92</v>
      </c>
      <c r="L24" s="71">
        <v>0</v>
      </c>
      <c r="M24">
        <v>1</v>
      </c>
      <c r="N24" s="1">
        <v>45646</v>
      </c>
      <c r="O24">
        <v>0</v>
      </c>
      <c r="P24" s="1">
        <v>0</v>
      </c>
      <c r="Q24"/>
    </row>
    <row r="25" spans="1:17" hidden="1">
      <c r="A25">
        <v>1009</v>
      </c>
      <c r="B25" t="s">
        <v>690</v>
      </c>
      <c r="C25" t="s">
        <v>685</v>
      </c>
      <c r="D25" t="s">
        <v>686</v>
      </c>
      <c r="E25" t="s">
        <v>28</v>
      </c>
      <c r="F25" t="s">
        <v>687</v>
      </c>
      <c r="G25" t="s">
        <v>5194</v>
      </c>
      <c r="H25" t="s">
        <v>8</v>
      </c>
      <c r="I25">
        <v>53</v>
      </c>
      <c r="J25" s="55">
        <v>6.6151999999999997</v>
      </c>
      <c r="K25" s="64">
        <v>3.49</v>
      </c>
      <c r="L25" s="71">
        <v>0</v>
      </c>
      <c r="M25">
        <v>1</v>
      </c>
      <c r="N25" s="1">
        <v>45646</v>
      </c>
      <c r="O25">
        <v>0</v>
      </c>
      <c r="P25" s="1">
        <v>0</v>
      </c>
      <c r="Q25"/>
    </row>
    <row r="26" spans="1:17" hidden="1">
      <c r="A26">
        <v>1009</v>
      </c>
      <c r="B26" t="s">
        <v>690</v>
      </c>
      <c r="C26" t="s">
        <v>685</v>
      </c>
      <c r="D26" t="s">
        <v>686</v>
      </c>
      <c r="E26" t="s">
        <v>28</v>
      </c>
      <c r="F26" t="s">
        <v>687</v>
      </c>
      <c r="G26" t="s">
        <v>5196</v>
      </c>
      <c r="H26" t="s">
        <v>8</v>
      </c>
      <c r="I26">
        <v>53</v>
      </c>
      <c r="J26" s="55">
        <v>6.6151999999999997</v>
      </c>
      <c r="K26" s="64">
        <v>0.01</v>
      </c>
      <c r="L26" s="71">
        <v>0</v>
      </c>
      <c r="M26">
        <v>1</v>
      </c>
      <c r="N26" s="1">
        <v>45646</v>
      </c>
      <c r="O26">
        <v>0</v>
      </c>
      <c r="P26" s="1">
        <v>0</v>
      </c>
      <c r="Q26"/>
    </row>
    <row r="27" spans="1:17" hidden="1">
      <c r="A27">
        <v>1009</v>
      </c>
      <c r="B27" t="s">
        <v>690</v>
      </c>
      <c r="C27" t="s">
        <v>685</v>
      </c>
      <c r="D27" t="s">
        <v>686</v>
      </c>
      <c r="E27" t="s">
        <v>28</v>
      </c>
      <c r="F27" t="s">
        <v>687</v>
      </c>
      <c r="G27" t="s">
        <v>5198</v>
      </c>
      <c r="H27" t="s">
        <v>8</v>
      </c>
      <c r="I27">
        <v>53</v>
      </c>
      <c r="J27" s="55">
        <v>6.6151999999999997</v>
      </c>
      <c r="K27" s="64">
        <v>12.62</v>
      </c>
      <c r="L27" s="71">
        <v>0</v>
      </c>
      <c r="M27">
        <v>1</v>
      </c>
      <c r="N27" s="1">
        <v>45646</v>
      </c>
      <c r="O27">
        <v>0</v>
      </c>
      <c r="P27" s="1">
        <v>0</v>
      </c>
      <c r="Q27"/>
    </row>
    <row r="28" spans="1:17" hidden="1">
      <c r="A28">
        <v>1009</v>
      </c>
      <c r="B28" t="s">
        <v>690</v>
      </c>
      <c r="C28" t="s">
        <v>685</v>
      </c>
      <c r="D28" t="s">
        <v>686</v>
      </c>
      <c r="E28" t="s">
        <v>28</v>
      </c>
      <c r="F28" t="s">
        <v>687</v>
      </c>
      <c r="G28" t="s">
        <v>5200</v>
      </c>
      <c r="H28" t="s">
        <v>8</v>
      </c>
      <c r="I28">
        <v>53</v>
      </c>
      <c r="J28" s="55">
        <v>6.6151999999999997</v>
      </c>
      <c r="K28" s="64">
        <v>4.74</v>
      </c>
      <c r="L28" s="71">
        <v>0</v>
      </c>
      <c r="M28">
        <v>1</v>
      </c>
      <c r="N28" s="1">
        <v>45646</v>
      </c>
      <c r="O28">
        <v>0</v>
      </c>
      <c r="P28" s="1">
        <v>0</v>
      </c>
      <c r="Q28"/>
    </row>
    <row r="29" spans="1:17" hidden="1">
      <c r="A29">
        <v>1009</v>
      </c>
      <c r="B29" t="s">
        <v>690</v>
      </c>
      <c r="C29" t="s">
        <v>685</v>
      </c>
      <c r="D29" t="s">
        <v>686</v>
      </c>
      <c r="E29" t="s">
        <v>28</v>
      </c>
      <c r="F29" t="s">
        <v>687</v>
      </c>
      <c r="G29" t="s">
        <v>5202</v>
      </c>
      <c r="H29" t="s">
        <v>8</v>
      </c>
      <c r="I29">
        <v>53</v>
      </c>
      <c r="J29" s="55">
        <v>6.6151999999999997</v>
      </c>
      <c r="K29" s="64">
        <v>6.79</v>
      </c>
      <c r="L29" s="71">
        <v>0</v>
      </c>
      <c r="M29">
        <v>1</v>
      </c>
      <c r="N29" s="1">
        <v>45646</v>
      </c>
      <c r="O29">
        <v>0</v>
      </c>
      <c r="P29" s="1">
        <v>0</v>
      </c>
      <c r="Q29"/>
    </row>
    <row r="30" spans="1:17" hidden="1">
      <c r="A30">
        <v>1009</v>
      </c>
      <c r="B30" t="s">
        <v>690</v>
      </c>
      <c r="C30" t="s">
        <v>685</v>
      </c>
      <c r="D30" t="s">
        <v>686</v>
      </c>
      <c r="E30" t="s">
        <v>28</v>
      </c>
      <c r="F30" t="s">
        <v>687</v>
      </c>
      <c r="G30" t="s">
        <v>5204</v>
      </c>
      <c r="H30" t="s">
        <v>8</v>
      </c>
      <c r="I30">
        <v>53</v>
      </c>
      <c r="J30" s="55">
        <v>6.6151999999999997</v>
      </c>
      <c r="K30" s="64">
        <v>0.46</v>
      </c>
      <c r="L30" s="71">
        <v>0</v>
      </c>
      <c r="M30">
        <v>1</v>
      </c>
      <c r="N30" s="1">
        <v>45646</v>
      </c>
      <c r="O30">
        <v>0</v>
      </c>
      <c r="P30" s="1">
        <v>0</v>
      </c>
      <c r="Q30"/>
    </row>
    <row r="31" spans="1:17" hidden="1">
      <c r="A31">
        <v>1009</v>
      </c>
      <c r="B31" t="s">
        <v>690</v>
      </c>
      <c r="C31" t="s">
        <v>685</v>
      </c>
      <c r="D31" t="s">
        <v>686</v>
      </c>
      <c r="E31" t="s">
        <v>28</v>
      </c>
      <c r="F31" t="s">
        <v>687</v>
      </c>
      <c r="G31" t="s">
        <v>5206</v>
      </c>
      <c r="H31" t="s">
        <v>8</v>
      </c>
      <c r="I31">
        <v>53</v>
      </c>
      <c r="J31" s="55">
        <v>6.6151999999999997</v>
      </c>
      <c r="K31" s="64">
        <v>0.27</v>
      </c>
      <c r="L31" s="71">
        <v>0</v>
      </c>
      <c r="M31">
        <v>1</v>
      </c>
      <c r="N31" s="1">
        <v>45646</v>
      </c>
      <c r="O31">
        <v>0</v>
      </c>
      <c r="P31" s="1">
        <v>0</v>
      </c>
      <c r="Q31"/>
    </row>
    <row r="32" spans="1:17" hidden="1">
      <c r="A32">
        <v>1009</v>
      </c>
      <c r="B32" t="s">
        <v>690</v>
      </c>
      <c r="C32" t="s">
        <v>685</v>
      </c>
      <c r="D32" t="s">
        <v>686</v>
      </c>
      <c r="E32" t="s">
        <v>28</v>
      </c>
      <c r="F32" t="s">
        <v>687</v>
      </c>
      <c r="G32" t="s">
        <v>5208</v>
      </c>
      <c r="H32" t="s">
        <v>8</v>
      </c>
      <c r="I32">
        <v>53</v>
      </c>
      <c r="J32" s="55">
        <v>6.6151999999999997</v>
      </c>
      <c r="K32" s="64">
        <v>0.56999999999999995</v>
      </c>
      <c r="L32" s="71">
        <v>0</v>
      </c>
      <c r="M32">
        <v>1</v>
      </c>
      <c r="N32" s="1">
        <v>45646</v>
      </c>
      <c r="O32">
        <v>0</v>
      </c>
      <c r="P32" s="1">
        <v>0</v>
      </c>
      <c r="Q32"/>
    </row>
    <row r="33" spans="1:17" hidden="1">
      <c r="A33">
        <v>1009</v>
      </c>
      <c r="B33" t="s">
        <v>690</v>
      </c>
      <c r="C33" t="s">
        <v>685</v>
      </c>
      <c r="D33" t="s">
        <v>686</v>
      </c>
      <c r="E33" t="s">
        <v>28</v>
      </c>
      <c r="F33" t="s">
        <v>687</v>
      </c>
      <c r="G33" t="s">
        <v>5210</v>
      </c>
      <c r="H33" t="s">
        <v>8</v>
      </c>
      <c r="I33">
        <v>53</v>
      </c>
      <c r="J33" s="55">
        <v>6.6151999999999997</v>
      </c>
      <c r="K33" s="64">
        <v>0.44</v>
      </c>
      <c r="L33" s="71">
        <v>0</v>
      </c>
      <c r="M33">
        <v>1</v>
      </c>
      <c r="N33" s="1">
        <v>45646</v>
      </c>
      <c r="O33">
        <v>0</v>
      </c>
      <c r="P33" s="1">
        <v>0</v>
      </c>
      <c r="Q33"/>
    </row>
    <row r="34" spans="1:17" hidden="1">
      <c r="A34">
        <v>1009</v>
      </c>
      <c r="B34" t="s">
        <v>690</v>
      </c>
      <c r="C34" t="s">
        <v>685</v>
      </c>
      <c r="D34" t="s">
        <v>686</v>
      </c>
      <c r="E34" t="s">
        <v>28</v>
      </c>
      <c r="F34" t="s">
        <v>687</v>
      </c>
      <c r="G34" t="s">
        <v>5212</v>
      </c>
      <c r="H34" t="s">
        <v>8</v>
      </c>
      <c r="I34">
        <v>53</v>
      </c>
      <c r="J34" s="55">
        <v>6.6151999999999997</v>
      </c>
      <c r="K34" s="64">
        <v>10.75</v>
      </c>
      <c r="L34" s="71">
        <v>0</v>
      </c>
      <c r="M34">
        <v>1</v>
      </c>
      <c r="N34" s="1">
        <v>45646</v>
      </c>
      <c r="O34">
        <v>0</v>
      </c>
      <c r="P34" s="1">
        <v>0</v>
      </c>
      <c r="Q34"/>
    </row>
    <row r="35" spans="1:17" hidden="1">
      <c r="A35">
        <v>1009</v>
      </c>
      <c r="B35" t="s">
        <v>690</v>
      </c>
      <c r="C35" t="s">
        <v>685</v>
      </c>
      <c r="D35" t="s">
        <v>686</v>
      </c>
      <c r="E35" t="s">
        <v>28</v>
      </c>
      <c r="F35" t="s">
        <v>687</v>
      </c>
      <c r="G35" t="s">
        <v>5214</v>
      </c>
      <c r="H35" t="s">
        <v>8</v>
      </c>
      <c r="I35">
        <v>53</v>
      </c>
      <c r="J35" s="55">
        <v>6.6151999999999997</v>
      </c>
      <c r="K35" s="64">
        <v>1.52</v>
      </c>
      <c r="L35" s="71">
        <v>0</v>
      </c>
      <c r="M35">
        <v>1</v>
      </c>
      <c r="N35" s="1">
        <v>45646</v>
      </c>
      <c r="O35">
        <v>0</v>
      </c>
      <c r="P35" s="1">
        <v>0</v>
      </c>
      <c r="Q35"/>
    </row>
    <row r="36" spans="1:17" hidden="1">
      <c r="A36">
        <v>1009</v>
      </c>
      <c r="B36" t="s">
        <v>690</v>
      </c>
      <c r="C36" t="s">
        <v>685</v>
      </c>
      <c r="D36" t="s">
        <v>686</v>
      </c>
      <c r="E36" t="s">
        <v>28</v>
      </c>
      <c r="F36" t="s">
        <v>687</v>
      </c>
      <c r="G36" t="s">
        <v>5216</v>
      </c>
      <c r="H36" t="s">
        <v>8</v>
      </c>
      <c r="I36">
        <v>53</v>
      </c>
      <c r="J36" s="55">
        <v>6.6151999999999997</v>
      </c>
      <c r="K36" s="64">
        <v>38.94</v>
      </c>
      <c r="L36" s="71">
        <v>0</v>
      </c>
      <c r="M36">
        <v>1</v>
      </c>
      <c r="N36" s="1">
        <v>45646</v>
      </c>
      <c r="O36">
        <v>0</v>
      </c>
      <c r="P36" s="1">
        <v>0</v>
      </c>
      <c r="Q36"/>
    </row>
    <row r="37" spans="1:17" hidden="1">
      <c r="A37">
        <v>1009</v>
      </c>
      <c r="B37" t="s">
        <v>690</v>
      </c>
      <c r="C37" t="s">
        <v>685</v>
      </c>
      <c r="D37" t="s">
        <v>686</v>
      </c>
      <c r="E37" t="s">
        <v>28</v>
      </c>
      <c r="F37" t="s">
        <v>687</v>
      </c>
      <c r="G37" t="s">
        <v>5218</v>
      </c>
      <c r="H37" t="s">
        <v>8</v>
      </c>
      <c r="I37">
        <v>53</v>
      </c>
      <c r="J37" s="55">
        <v>6.6151999999999997</v>
      </c>
      <c r="K37" s="64">
        <v>0.56000000000000005</v>
      </c>
      <c r="L37" s="71">
        <v>0</v>
      </c>
      <c r="M37">
        <v>1</v>
      </c>
      <c r="N37" s="1">
        <v>45646</v>
      </c>
      <c r="O37">
        <v>0</v>
      </c>
      <c r="P37" s="1">
        <v>0</v>
      </c>
      <c r="Q37"/>
    </row>
    <row r="38" spans="1:17" hidden="1">
      <c r="A38">
        <v>1001</v>
      </c>
      <c r="B38" t="s">
        <v>685</v>
      </c>
      <c r="C38" t="s">
        <v>685</v>
      </c>
      <c r="D38" t="s">
        <v>686</v>
      </c>
      <c r="E38" t="s">
        <v>28</v>
      </c>
      <c r="F38" t="s">
        <v>687</v>
      </c>
      <c r="G38" t="s">
        <v>4827</v>
      </c>
      <c r="H38" t="s">
        <v>8</v>
      </c>
      <c r="I38">
        <v>53</v>
      </c>
      <c r="J38" s="55">
        <v>6.77</v>
      </c>
      <c r="K38" s="64">
        <v>742.03</v>
      </c>
      <c r="L38" s="71">
        <v>0</v>
      </c>
      <c r="M38">
        <v>1</v>
      </c>
      <c r="N38" s="1">
        <v>45646</v>
      </c>
      <c r="O38">
        <v>0</v>
      </c>
      <c r="P38" s="1">
        <v>0</v>
      </c>
      <c r="Q38"/>
    </row>
    <row r="39" spans="1:17" hidden="1">
      <c r="A39">
        <v>1001</v>
      </c>
      <c r="B39" t="s">
        <v>691</v>
      </c>
      <c r="C39" t="s">
        <v>685</v>
      </c>
      <c r="D39" t="s">
        <v>686</v>
      </c>
      <c r="E39" t="s">
        <v>6</v>
      </c>
      <c r="F39" t="s">
        <v>687</v>
      </c>
      <c r="G39" t="s">
        <v>4672</v>
      </c>
      <c r="H39" t="s">
        <v>8</v>
      </c>
      <c r="I39">
        <v>53</v>
      </c>
      <c r="J39" s="55">
        <v>6.77</v>
      </c>
      <c r="K39" s="64">
        <v>32.92</v>
      </c>
      <c r="L39" s="71">
        <v>0</v>
      </c>
      <c r="M39">
        <v>2</v>
      </c>
      <c r="N39" s="1">
        <v>45646</v>
      </c>
      <c r="O39">
        <v>0</v>
      </c>
      <c r="P39" s="1">
        <v>0</v>
      </c>
      <c r="Q39"/>
    </row>
    <row r="40" spans="1:17" hidden="1">
      <c r="A40">
        <v>1001</v>
      </c>
      <c r="B40" t="s">
        <v>691</v>
      </c>
      <c r="C40" t="s">
        <v>685</v>
      </c>
      <c r="D40" t="s">
        <v>686</v>
      </c>
      <c r="E40" t="s">
        <v>28</v>
      </c>
      <c r="F40" t="s">
        <v>687</v>
      </c>
      <c r="G40" t="s">
        <v>4951</v>
      </c>
      <c r="H40" t="s">
        <v>8</v>
      </c>
      <c r="I40">
        <v>53</v>
      </c>
      <c r="J40" s="55">
        <v>6.77</v>
      </c>
      <c r="K40" s="64">
        <v>11959.49</v>
      </c>
      <c r="L40" s="71">
        <v>0</v>
      </c>
      <c r="M40">
        <v>4</v>
      </c>
      <c r="N40" s="1">
        <v>45646</v>
      </c>
      <c r="O40">
        <v>0</v>
      </c>
      <c r="P40" s="1">
        <v>0</v>
      </c>
      <c r="Q40"/>
    </row>
    <row r="41" spans="1:17" hidden="1">
      <c r="A41">
        <v>1001</v>
      </c>
      <c r="B41" t="s">
        <v>695</v>
      </c>
      <c r="C41" t="s">
        <v>685</v>
      </c>
      <c r="D41" t="s">
        <v>686</v>
      </c>
      <c r="E41" t="s">
        <v>28</v>
      </c>
      <c r="F41" t="s">
        <v>687</v>
      </c>
      <c r="G41" t="s">
        <v>5043</v>
      </c>
      <c r="H41" t="s">
        <v>8</v>
      </c>
      <c r="I41">
        <v>53</v>
      </c>
      <c r="J41" s="55">
        <v>6.77</v>
      </c>
      <c r="K41" s="64">
        <v>862.68</v>
      </c>
      <c r="L41" s="71">
        <v>0</v>
      </c>
      <c r="M41">
        <v>1</v>
      </c>
      <c r="N41" s="1">
        <v>45646</v>
      </c>
      <c r="O41">
        <v>0</v>
      </c>
      <c r="P41" s="1">
        <v>0</v>
      </c>
      <c r="Q41"/>
    </row>
    <row r="42" spans="1:17" hidden="1">
      <c r="A42">
        <v>1001</v>
      </c>
      <c r="B42" t="s">
        <v>696</v>
      </c>
      <c r="C42" t="s">
        <v>685</v>
      </c>
      <c r="D42" t="s">
        <v>686</v>
      </c>
      <c r="E42" t="s">
        <v>28</v>
      </c>
      <c r="F42" t="s">
        <v>687</v>
      </c>
      <c r="G42" t="s">
        <v>5056</v>
      </c>
      <c r="H42" t="s">
        <v>8</v>
      </c>
      <c r="I42">
        <v>53</v>
      </c>
      <c r="J42" s="55">
        <v>6.77</v>
      </c>
      <c r="K42" s="64">
        <v>9966.27</v>
      </c>
      <c r="L42" s="71">
        <v>0</v>
      </c>
      <c r="M42">
        <v>1</v>
      </c>
      <c r="N42" s="1">
        <v>45646</v>
      </c>
      <c r="O42">
        <v>0</v>
      </c>
      <c r="P42" s="1">
        <v>0</v>
      </c>
      <c r="Q42"/>
    </row>
    <row r="43" spans="1:17" hidden="1">
      <c r="A43">
        <v>1001</v>
      </c>
      <c r="B43" t="s">
        <v>685</v>
      </c>
      <c r="C43" t="s">
        <v>685</v>
      </c>
      <c r="D43" t="s">
        <v>686</v>
      </c>
      <c r="E43" t="s">
        <v>6</v>
      </c>
      <c r="F43" t="s">
        <v>687</v>
      </c>
      <c r="G43" t="s">
        <v>792</v>
      </c>
      <c r="H43" t="s">
        <v>8</v>
      </c>
      <c r="I43">
        <v>34</v>
      </c>
      <c r="J43" s="55">
        <v>6.85</v>
      </c>
      <c r="K43" s="64">
        <v>150.82</v>
      </c>
      <c r="L43" s="71">
        <v>0</v>
      </c>
      <c r="M43">
        <v>4</v>
      </c>
      <c r="N43" s="1">
        <v>45646</v>
      </c>
      <c r="O43">
        <v>0</v>
      </c>
      <c r="P43" s="1">
        <v>0</v>
      </c>
      <c r="Q43"/>
    </row>
    <row r="44" spans="1:17" hidden="1">
      <c r="A44">
        <v>1001</v>
      </c>
      <c r="B44" t="s">
        <v>685</v>
      </c>
      <c r="C44" t="s">
        <v>685</v>
      </c>
      <c r="D44" t="s">
        <v>686</v>
      </c>
      <c r="E44" t="s">
        <v>6</v>
      </c>
      <c r="F44" t="s">
        <v>687</v>
      </c>
      <c r="G44" t="s">
        <v>793</v>
      </c>
      <c r="H44" t="s">
        <v>8</v>
      </c>
      <c r="I44">
        <v>34</v>
      </c>
      <c r="J44" s="55">
        <v>6.85</v>
      </c>
      <c r="K44" s="64">
        <v>921.55</v>
      </c>
      <c r="L44" s="71">
        <v>0</v>
      </c>
      <c r="M44">
        <v>4</v>
      </c>
      <c r="N44" s="1">
        <v>45646</v>
      </c>
      <c r="O44">
        <v>0</v>
      </c>
      <c r="P44" s="1">
        <v>0</v>
      </c>
      <c r="Q44"/>
    </row>
    <row r="45" spans="1:17" hidden="1">
      <c r="A45">
        <v>1001</v>
      </c>
      <c r="B45" t="s">
        <v>685</v>
      </c>
      <c r="C45" t="s">
        <v>685</v>
      </c>
      <c r="D45" t="s">
        <v>686</v>
      </c>
      <c r="E45" t="s">
        <v>6</v>
      </c>
      <c r="F45" t="s">
        <v>687</v>
      </c>
      <c r="G45" t="s">
        <v>794</v>
      </c>
      <c r="H45" t="s">
        <v>8</v>
      </c>
      <c r="I45">
        <v>34</v>
      </c>
      <c r="J45" s="55">
        <v>6.85</v>
      </c>
      <c r="K45" s="64">
        <v>10.6</v>
      </c>
      <c r="L45" s="71">
        <v>0</v>
      </c>
      <c r="M45">
        <v>1</v>
      </c>
      <c r="N45" s="1">
        <v>45646</v>
      </c>
      <c r="O45">
        <v>0</v>
      </c>
      <c r="P45" s="1">
        <v>0</v>
      </c>
      <c r="Q45"/>
    </row>
    <row r="46" spans="1:17" hidden="1">
      <c r="A46">
        <v>1001</v>
      </c>
      <c r="B46" t="s">
        <v>685</v>
      </c>
      <c r="C46" t="s">
        <v>685</v>
      </c>
      <c r="D46" t="s">
        <v>686</v>
      </c>
      <c r="E46" t="s">
        <v>6</v>
      </c>
      <c r="F46" t="s">
        <v>687</v>
      </c>
      <c r="G46" t="s">
        <v>795</v>
      </c>
      <c r="H46" t="s">
        <v>8</v>
      </c>
      <c r="I46">
        <v>34</v>
      </c>
      <c r="J46" s="55">
        <v>6.85</v>
      </c>
      <c r="K46" s="64">
        <v>25.67</v>
      </c>
      <c r="L46" s="71">
        <v>0</v>
      </c>
      <c r="M46">
        <v>2</v>
      </c>
      <c r="N46" s="1">
        <v>45646</v>
      </c>
      <c r="O46">
        <v>0</v>
      </c>
      <c r="P46" s="1">
        <v>0</v>
      </c>
      <c r="Q46"/>
    </row>
    <row r="47" spans="1:17" hidden="1">
      <c r="A47">
        <v>1001</v>
      </c>
      <c r="B47" t="s">
        <v>685</v>
      </c>
      <c r="C47" t="s">
        <v>685</v>
      </c>
      <c r="D47" t="s">
        <v>686</v>
      </c>
      <c r="E47" t="s">
        <v>6</v>
      </c>
      <c r="F47" t="s">
        <v>687</v>
      </c>
      <c r="G47" t="s">
        <v>796</v>
      </c>
      <c r="H47" t="s">
        <v>8</v>
      </c>
      <c r="I47">
        <v>34</v>
      </c>
      <c r="J47" s="55">
        <v>6.85</v>
      </c>
      <c r="K47" s="64">
        <v>18.25</v>
      </c>
      <c r="L47" s="71">
        <v>0</v>
      </c>
      <c r="M47">
        <v>2</v>
      </c>
      <c r="N47" s="1">
        <v>45646</v>
      </c>
      <c r="O47">
        <v>0</v>
      </c>
      <c r="P47" s="1">
        <v>0</v>
      </c>
      <c r="Q47"/>
    </row>
    <row r="48" spans="1:17" hidden="1">
      <c r="A48">
        <v>1001</v>
      </c>
      <c r="B48" t="s">
        <v>685</v>
      </c>
      <c r="C48" t="s">
        <v>685</v>
      </c>
      <c r="D48" t="s">
        <v>686</v>
      </c>
      <c r="E48" t="s">
        <v>6</v>
      </c>
      <c r="F48" t="s">
        <v>687</v>
      </c>
      <c r="G48" t="s">
        <v>797</v>
      </c>
      <c r="H48" t="s">
        <v>8</v>
      </c>
      <c r="I48">
        <v>34</v>
      </c>
      <c r="J48" s="55">
        <v>6.85</v>
      </c>
      <c r="K48" s="64">
        <v>93.44</v>
      </c>
      <c r="L48" s="71">
        <v>0</v>
      </c>
      <c r="M48">
        <v>2</v>
      </c>
      <c r="N48" s="1">
        <v>45646</v>
      </c>
      <c r="O48">
        <v>0</v>
      </c>
      <c r="P48" s="1">
        <v>0</v>
      </c>
      <c r="Q48"/>
    </row>
    <row r="49" spans="1:17" hidden="1">
      <c r="A49">
        <v>1001</v>
      </c>
      <c r="B49" t="s">
        <v>690</v>
      </c>
      <c r="C49" t="s">
        <v>685</v>
      </c>
      <c r="D49" t="s">
        <v>686</v>
      </c>
      <c r="E49" t="s">
        <v>6</v>
      </c>
      <c r="F49" t="s">
        <v>687</v>
      </c>
      <c r="G49" t="s">
        <v>4605</v>
      </c>
      <c r="H49" t="s">
        <v>8</v>
      </c>
      <c r="I49">
        <v>34</v>
      </c>
      <c r="J49" s="55">
        <v>6.85</v>
      </c>
      <c r="K49" s="64">
        <v>10679.43</v>
      </c>
      <c r="L49" s="71">
        <v>0</v>
      </c>
      <c r="M49">
        <v>8</v>
      </c>
      <c r="N49" s="1">
        <v>45646</v>
      </c>
      <c r="O49">
        <v>0</v>
      </c>
      <c r="P49" s="1">
        <v>0</v>
      </c>
      <c r="Q49"/>
    </row>
    <row r="50" spans="1:17" hidden="1">
      <c r="A50">
        <v>1001</v>
      </c>
      <c r="B50" t="s">
        <v>690</v>
      </c>
      <c r="C50" t="s">
        <v>685</v>
      </c>
      <c r="D50" t="s">
        <v>686</v>
      </c>
      <c r="E50" t="s">
        <v>6</v>
      </c>
      <c r="F50" t="s">
        <v>687</v>
      </c>
      <c r="G50" t="s">
        <v>4606</v>
      </c>
      <c r="H50" t="s">
        <v>8</v>
      </c>
      <c r="I50">
        <v>34</v>
      </c>
      <c r="J50" s="55">
        <v>6.85</v>
      </c>
      <c r="K50" s="64">
        <v>785.88</v>
      </c>
      <c r="L50" s="71">
        <v>0</v>
      </c>
      <c r="M50">
        <v>1</v>
      </c>
      <c r="N50" s="1">
        <v>45646</v>
      </c>
      <c r="O50">
        <v>0</v>
      </c>
      <c r="P50" s="1">
        <v>0</v>
      </c>
      <c r="Q50"/>
    </row>
    <row r="51" spans="1:17" hidden="1">
      <c r="A51">
        <v>1001</v>
      </c>
      <c r="B51" t="s">
        <v>690</v>
      </c>
      <c r="C51" t="s">
        <v>685</v>
      </c>
      <c r="D51" t="s">
        <v>686</v>
      </c>
      <c r="E51" t="s">
        <v>6</v>
      </c>
      <c r="F51" t="s">
        <v>687</v>
      </c>
      <c r="G51" t="s">
        <v>810</v>
      </c>
      <c r="H51" t="s">
        <v>8</v>
      </c>
      <c r="I51">
        <v>34</v>
      </c>
      <c r="J51" s="55">
        <v>6.85</v>
      </c>
      <c r="K51" s="64">
        <v>118.08</v>
      </c>
      <c r="L51" s="71">
        <v>0</v>
      </c>
      <c r="M51">
        <v>18</v>
      </c>
      <c r="N51" s="1">
        <v>45646</v>
      </c>
      <c r="O51">
        <v>0</v>
      </c>
      <c r="P51" s="1">
        <v>0</v>
      </c>
      <c r="Q51"/>
    </row>
    <row r="52" spans="1:17" hidden="1">
      <c r="A52">
        <v>1001</v>
      </c>
      <c r="B52" t="s">
        <v>690</v>
      </c>
      <c r="C52" t="s">
        <v>685</v>
      </c>
      <c r="D52" t="s">
        <v>686</v>
      </c>
      <c r="E52" t="s">
        <v>6</v>
      </c>
      <c r="F52" t="s">
        <v>687</v>
      </c>
      <c r="G52" t="s">
        <v>4608</v>
      </c>
      <c r="H52" t="s">
        <v>8</v>
      </c>
      <c r="I52">
        <v>34</v>
      </c>
      <c r="J52" s="55">
        <v>6.85</v>
      </c>
      <c r="K52" s="64">
        <v>496.35</v>
      </c>
      <c r="L52" s="71">
        <v>0</v>
      </c>
      <c r="M52">
        <v>1</v>
      </c>
      <c r="N52" s="1">
        <v>45646</v>
      </c>
      <c r="O52">
        <v>0</v>
      </c>
      <c r="P52" s="1">
        <v>0</v>
      </c>
      <c r="Q52"/>
    </row>
    <row r="53" spans="1:17" hidden="1">
      <c r="A53">
        <v>1001</v>
      </c>
      <c r="B53" t="s">
        <v>690</v>
      </c>
      <c r="C53" t="s">
        <v>685</v>
      </c>
      <c r="D53" t="s">
        <v>686</v>
      </c>
      <c r="E53" t="s">
        <v>6</v>
      </c>
      <c r="F53" t="s">
        <v>687</v>
      </c>
      <c r="G53" t="s">
        <v>811</v>
      </c>
      <c r="H53" t="s">
        <v>8</v>
      </c>
      <c r="I53">
        <v>34</v>
      </c>
      <c r="J53" s="55">
        <v>6.85</v>
      </c>
      <c r="K53" s="64">
        <v>113.65</v>
      </c>
      <c r="L53" s="71">
        <v>0</v>
      </c>
      <c r="M53">
        <v>8</v>
      </c>
      <c r="N53" s="1">
        <v>45646</v>
      </c>
      <c r="O53">
        <v>0</v>
      </c>
      <c r="P53" s="1">
        <v>0</v>
      </c>
      <c r="Q53"/>
    </row>
    <row r="54" spans="1:17" hidden="1">
      <c r="A54">
        <v>1001</v>
      </c>
      <c r="B54" t="s">
        <v>690</v>
      </c>
      <c r="C54" t="s">
        <v>685</v>
      </c>
      <c r="D54" t="s">
        <v>686</v>
      </c>
      <c r="E54" t="s">
        <v>6</v>
      </c>
      <c r="F54" t="s">
        <v>687</v>
      </c>
      <c r="G54" t="s">
        <v>4609</v>
      </c>
      <c r="H54" t="s">
        <v>8</v>
      </c>
      <c r="I54">
        <v>34</v>
      </c>
      <c r="J54" s="55">
        <v>6.85</v>
      </c>
      <c r="K54" s="64">
        <v>218.98</v>
      </c>
      <c r="L54" s="71">
        <v>0</v>
      </c>
      <c r="M54">
        <v>1</v>
      </c>
      <c r="N54" s="1">
        <v>45646</v>
      </c>
      <c r="O54">
        <v>0</v>
      </c>
      <c r="P54" s="1">
        <v>0</v>
      </c>
      <c r="Q54"/>
    </row>
    <row r="55" spans="1:17" hidden="1">
      <c r="A55">
        <v>1001</v>
      </c>
      <c r="B55" t="s">
        <v>690</v>
      </c>
      <c r="C55" t="s">
        <v>685</v>
      </c>
      <c r="D55" t="s">
        <v>686</v>
      </c>
      <c r="E55" t="s">
        <v>6</v>
      </c>
      <c r="F55" t="s">
        <v>687</v>
      </c>
      <c r="G55" t="s">
        <v>812</v>
      </c>
      <c r="H55" t="s">
        <v>8</v>
      </c>
      <c r="I55">
        <v>34</v>
      </c>
      <c r="J55" s="55">
        <v>6.85</v>
      </c>
      <c r="K55" s="64">
        <v>8.41</v>
      </c>
      <c r="L55" s="71">
        <v>0</v>
      </c>
      <c r="M55">
        <v>1</v>
      </c>
      <c r="N55" s="1">
        <v>45646</v>
      </c>
      <c r="O55">
        <v>0</v>
      </c>
      <c r="P55" s="1">
        <v>0</v>
      </c>
      <c r="Q55"/>
    </row>
    <row r="56" spans="1:17" hidden="1">
      <c r="A56">
        <v>1001</v>
      </c>
      <c r="B56" t="s">
        <v>690</v>
      </c>
      <c r="C56" t="s">
        <v>685</v>
      </c>
      <c r="D56" t="s">
        <v>686</v>
      </c>
      <c r="E56" t="s">
        <v>6</v>
      </c>
      <c r="F56" t="s">
        <v>687</v>
      </c>
      <c r="G56" t="s">
        <v>4610</v>
      </c>
      <c r="H56" t="s">
        <v>8</v>
      </c>
      <c r="I56">
        <v>34</v>
      </c>
      <c r="J56" s="55">
        <v>6.85</v>
      </c>
      <c r="K56" s="64">
        <v>145.99</v>
      </c>
      <c r="L56" s="71">
        <v>0</v>
      </c>
      <c r="M56">
        <v>1</v>
      </c>
      <c r="N56" s="1">
        <v>45646</v>
      </c>
      <c r="O56">
        <v>0</v>
      </c>
      <c r="P56" s="1">
        <v>0</v>
      </c>
      <c r="Q56"/>
    </row>
    <row r="57" spans="1:17" hidden="1">
      <c r="A57">
        <v>1001</v>
      </c>
      <c r="B57" t="s">
        <v>690</v>
      </c>
      <c r="C57" t="s">
        <v>685</v>
      </c>
      <c r="D57" t="s">
        <v>686</v>
      </c>
      <c r="E57" t="s">
        <v>6</v>
      </c>
      <c r="F57" t="s">
        <v>687</v>
      </c>
      <c r="G57" t="s">
        <v>813</v>
      </c>
      <c r="H57" t="s">
        <v>8</v>
      </c>
      <c r="I57">
        <v>34</v>
      </c>
      <c r="J57" s="55">
        <v>6.85</v>
      </c>
      <c r="K57" s="64">
        <v>46.02</v>
      </c>
      <c r="L57" s="71">
        <v>0</v>
      </c>
      <c r="M57">
        <v>1</v>
      </c>
      <c r="N57" s="1">
        <v>45646</v>
      </c>
      <c r="O57">
        <v>0</v>
      </c>
      <c r="P57" s="1">
        <v>0</v>
      </c>
      <c r="Q57"/>
    </row>
    <row r="58" spans="1:17" hidden="1">
      <c r="A58">
        <v>1001</v>
      </c>
      <c r="B58" t="s">
        <v>690</v>
      </c>
      <c r="C58" t="s">
        <v>685</v>
      </c>
      <c r="D58" t="s">
        <v>686</v>
      </c>
      <c r="E58" t="s">
        <v>6</v>
      </c>
      <c r="F58" t="s">
        <v>687</v>
      </c>
      <c r="G58" t="s">
        <v>4611</v>
      </c>
      <c r="H58" t="s">
        <v>8</v>
      </c>
      <c r="I58">
        <v>34</v>
      </c>
      <c r="J58" s="55">
        <v>6.85</v>
      </c>
      <c r="K58" s="64">
        <v>27</v>
      </c>
      <c r="L58" s="71">
        <v>0</v>
      </c>
      <c r="M58">
        <v>1</v>
      </c>
      <c r="N58" s="1">
        <v>45646</v>
      </c>
      <c r="O58">
        <v>0</v>
      </c>
      <c r="P58" s="1">
        <v>0</v>
      </c>
      <c r="Q58"/>
    </row>
    <row r="59" spans="1:17" hidden="1">
      <c r="A59">
        <v>1001</v>
      </c>
      <c r="B59" t="s">
        <v>690</v>
      </c>
      <c r="C59" t="s">
        <v>685</v>
      </c>
      <c r="D59" t="s">
        <v>686</v>
      </c>
      <c r="E59" t="s">
        <v>6</v>
      </c>
      <c r="F59" t="s">
        <v>687</v>
      </c>
      <c r="G59" t="s">
        <v>4612</v>
      </c>
      <c r="H59" t="s">
        <v>8</v>
      </c>
      <c r="I59">
        <v>34</v>
      </c>
      <c r="J59" s="55">
        <v>6.85</v>
      </c>
      <c r="K59" s="64">
        <v>43.8</v>
      </c>
      <c r="L59" s="71">
        <v>0</v>
      </c>
      <c r="M59">
        <v>1</v>
      </c>
      <c r="N59" s="1">
        <v>45646</v>
      </c>
      <c r="O59">
        <v>0</v>
      </c>
      <c r="P59" s="1">
        <v>0</v>
      </c>
      <c r="Q59"/>
    </row>
    <row r="60" spans="1:17" hidden="1">
      <c r="A60">
        <v>1001</v>
      </c>
      <c r="B60" t="s">
        <v>690</v>
      </c>
      <c r="C60" t="s">
        <v>685</v>
      </c>
      <c r="D60" t="s">
        <v>686</v>
      </c>
      <c r="E60" t="s">
        <v>6</v>
      </c>
      <c r="F60" t="s">
        <v>687</v>
      </c>
      <c r="G60" t="s">
        <v>4615</v>
      </c>
      <c r="H60" t="s">
        <v>8</v>
      </c>
      <c r="I60">
        <v>34</v>
      </c>
      <c r="J60" s="55">
        <v>6.85</v>
      </c>
      <c r="K60" s="64">
        <v>753.49</v>
      </c>
      <c r="L60" s="71">
        <v>0</v>
      </c>
      <c r="M60">
        <v>12</v>
      </c>
      <c r="N60" s="1">
        <v>45646</v>
      </c>
      <c r="O60">
        <v>0</v>
      </c>
      <c r="P60" s="1">
        <v>0</v>
      </c>
      <c r="Q60"/>
    </row>
    <row r="61" spans="1:17" hidden="1">
      <c r="A61">
        <v>1001</v>
      </c>
      <c r="B61" t="s">
        <v>690</v>
      </c>
      <c r="C61" t="s">
        <v>685</v>
      </c>
      <c r="D61" t="s">
        <v>686</v>
      </c>
      <c r="E61" t="s">
        <v>6</v>
      </c>
      <c r="F61" t="s">
        <v>687</v>
      </c>
      <c r="G61" t="s">
        <v>4620</v>
      </c>
      <c r="H61" t="s">
        <v>8</v>
      </c>
      <c r="I61">
        <v>34</v>
      </c>
      <c r="J61" s="55">
        <v>6.85</v>
      </c>
      <c r="K61" s="64">
        <v>2848.5</v>
      </c>
      <c r="L61" s="71">
        <v>0</v>
      </c>
      <c r="M61">
        <v>10</v>
      </c>
      <c r="N61" s="1">
        <v>45646</v>
      </c>
      <c r="O61">
        <v>0</v>
      </c>
      <c r="P61" s="1">
        <v>0</v>
      </c>
      <c r="Q61"/>
    </row>
    <row r="62" spans="1:17" hidden="1">
      <c r="A62">
        <v>1001</v>
      </c>
      <c r="B62" t="s">
        <v>690</v>
      </c>
      <c r="C62" t="s">
        <v>685</v>
      </c>
      <c r="D62" t="s">
        <v>686</v>
      </c>
      <c r="E62" t="s">
        <v>6</v>
      </c>
      <c r="F62" t="s">
        <v>687</v>
      </c>
      <c r="G62" t="s">
        <v>4662</v>
      </c>
      <c r="H62" t="s">
        <v>8</v>
      </c>
      <c r="I62">
        <v>34</v>
      </c>
      <c r="J62" s="55">
        <v>6.85</v>
      </c>
      <c r="K62" s="64">
        <v>54.01</v>
      </c>
      <c r="L62" s="71">
        <v>0</v>
      </c>
      <c r="M62">
        <v>1</v>
      </c>
      <c r="N62" s="1">
        <v>45646</v>
      </c>
      <c r="O62">
        <v>0</v>
      </c>
      <c r="P62" s="1">
        <v>0</v>
      </c>
      <c r="Q62"/>
    </row>
    <row r="63" spans="1:17" hidden="1">
      <c r="A63">
        <v>1001</v>
      </c>
      <c r="B63" t="s">
        <v>690</v>
      </c>
      <c r="C63" t="s">
        <v>685</v>
      </c>
      <c r="D63" t="s">
        <v>686</v>
      </c>
      <c r="E63" t="s">
        <v>6</v>
      </c>
      <c r="F63" t="s">
        <v>687</v>
      </c>
      <c r="G63" t="s">
        <v>4665</v>
      </c>
      <c r="H63" t="s">
        <v>8</v>
      </c>
      <c r="I63">
        <v>34</v>
      </c>
      <c r="J63" s="55">
        <v>6.85</v>
      </c>
      <c r="K63" s="64">
        <v>72.989999999999995</v>
      </c>
      <c r="L63" s="71">
        <v>0</v>
      </c>
      <c r="M63">
        <v>1</v>
      </c>
      <c r="N63" s="1">
        <v>45646</v>
      </c>
      <c r="O63">
        <v>0</v>
      </c>
      <c r="P63" s="1">
        <v>0</v>
      </c>
      <c r="Q63"/>
    </row>
    <row r="64" spans="1:17" hidden="1">
      <c r="A64">
        <v>1001</v>
      </c>
      <c r="B64" t="s">
        <v>690</v>
      </c>
      <c r="C64" t="s">
        <v>685</v>
      </c>
      <c r="D64" t="s">
        <v>686</v>
      </c>
      <c r="E64" t="s">
        <v>6</v>
      </c>
      <c r="F64" t="s">
        <v>687</v>
      </c>
      <c r="G64" t="s">
        <v>4666</v>
      </c>
      <c r="H64" t="s">
        <v>8</v>
      </c>
      <c r="I64">
        <v>34</v>
      </c>
      <c r="J64" s="55">
        <v>6.85</v>
      </c>
      <c r="K64" s="64">
        <v>500</v>
      </c>
      <c r="L64" s="71">
        <v>0</v>
      </c>
      <c r="M64">
        <v>1</v>
      </c>
      <c r="N64" s="1">
        <v>45646</v>
      </c>
      <c r="O64">
        <v>0</v>
      </c>
      <c r="P64" s="1">
        <v>0</v>
      </c>
      <c r="Q64"/>
    </row>
    <row r="65" spans="1:17" hidden="1">
      <c r="A65">
        <v>1001</v>
      </c>
      <c r="B65" t="s">
        <v>690</v>
      </c>
      <c r="C65" t="s">
        <v>685</v>
      </c>
      <c r="D65" t="s">
        <v>686</v>
      </c>
      <c r="E65" t="s">
        <v>6</v>
      </c>
      <c r="F65" t="s">
        <v>687</v>
      </c>
      <c r="G65" t="s">
        <v>875</v>
      </c>
      <c r="H65" t="s">
        <v>8</v>
      </c>
      <c r="I65">
        <v>34</v>
      </c>
      <c r="J65" s="55">
        <v>6.85</v>
      </c>
      <c r="K65" s="64">
        <v>12.26</v>
      </c>
      <c r="L65" s="71">
        <v>0</v>
      </c>
      <c r="M65">
        <v>1</v>
      </c>
      <c r="N65" s="1">
        <v>45646</v>
      </c>
      <c r="O65">
        <v>0</v>
      </c>
      <c r="P65" s="1">
        <v>0</v>
      </c>
      <c r="Q65"/>
    </row>
    <row r="66" spans="1:17" hidden="1">
      <c r="A66">
        <v>1001</v>
      </c>
      <c r="B66" t="s">
        <v>691</v>
      </c>
      <c r="C66" t="s">
        <v>685</v>
      </c>
      <c r="D66" t="s">
        <v>686</v>
      </c>
      <c r="E66" t="s">
        <v>6</v>
      </c>
      <c r="F66" t="s">
        <v>687</v>
      </c>
      <c r="G66" t="s">
        <v>845</v>
      </c>
      <c r="H66" t="s">
        <v>8</v>
      </c>
      <c r="I66">
        <v>34</v>
      </c>
      <c r="J66" s="55">
        <v>6.85</v>
      </c>
      <c r="K66" s="64">
        <v>22.81</v>
      </c>
      <c r="L66" s="71">
        <v>0</v>
      </c>
      <c r="M66">
        <v>3</v>
      </c>
      <c r="N66" s="1">
        <v>45646</v>
      </c>
      <c r="O66">
        <v>0</v>
      </c>
      <c r="P66" s="1">
        <v>0</v>
      </c>
      <c r="Q66"/>
    </row>
    <row r="67" spans="1:17" hidden="1">
      <c r="A67">
        <v>1001</v>
      </c>
      <c r="B67" t="s">
        <v>691</v>
      </c>
      <c r="C67" t="s">
        <v>685</v>
      </c>
      <c r="D67" t="s">
        <v>686</v>
      </c>
      <c r="E67" t="s">
        <v>6</v>
      </c>
      <c r="F67" t="s">
        <v>687</v>
      </c>
      <c r="G67" t="s">
        <v>4673</v>
      </c>
      <c r="H67" t="s">
        <v>8</v>
      </c>
      <c r="I67">
        <v>34</v>
      </c>
      <c r="J67" s="55">
        <v>6.85</v>
      </c>
      <c r="K67" s="64">
        <v>1000</v>
      </c>
      <c r="L67" s="71">
        <v>0</v>
      </c>
      <c r="M67">
        <v>1</v>
      </c>
      <c r="N67" s="1">
        <v>45646</v>
      </c>
      <c r="O67">
        <v>0</v>
      </c>
      <c r="P67" s="1">
        <v>0</v>
      </c>
      <c r="Q67"/>
    </row>
    <row r="68" spans="1:17" hidden="1">
      <c r="A68">
        <v>1001</v>
      </c>
      <c r="B68" t="s">
        <v>691</v>
      </c>
      <c r="C68" t="s">
        <v>685</v>
      </c>
      <c r="D68" t="s">
        <v>686</v>
      </c>
      <c r="E68" t="s">
        <v>6</v>
      </c>
      <c r="F68" t="s">
        <v>687</v>
      </c>
      <c r="G68" t="s">
        <v>4674</v>
      </c>
      <c r="H68" t="s">
        <v>8</v>
      </c>
      <c r="I68">
        <v>34</v>
      </c>
      <c r="J68" s="55">
        <v>6.85</v>
      </c>
      <c r="K68" s="64">
        <v>1.17</v>
      </c>
      <c r="L68" s="71">
        <v>0</v>
      </c>
      <c r="M68">
        <v>1</v>
      </c>
      <c r="N68" s="1">
        <v>45646</v>
      </c>
      <c r="O68">
        <v>0</v>
      </c>
      <c r="P68" s="1">
        <v>0</v>
      </c>
      <c r="Q68"/>
    </row>
    <row r="69" spans="1:17" hidden="1">
      <c r="A69">
        <v>1001</v>
      </c>
      <c r="B69" t="s">
        <v>691</v>
      </c>
      <c r="C69" t="s">
        <v>685</v>
      </c>
      <c r="D69" t="s">
        <v>686</v>
      </c>
      <c r="E69" t="s">
        <v>6</v>
      </c>
      <c r="F69" t="s">
        <v>687</v>
      </c>
      <c r="G69" t="s">
        <v>4675</v>
      </c>
      <c r="H69" t="s">
        <v>8</v>
      </c>
      <c r="I69">
        <v>34</v>
      </c>
      <c r="J69" s="55">
        <v>6.85</v>
      </c>
      <c r="K69" s="64">
        <v>729.93</v>
      </c>
      <c r="L69" s="71">
        <v>0</v>
      </c>
      <c r="M69">
        <v>1</v>
      </c>
      <c r="N69" s="1">
        <v>45646</v>
      </c>
      <c r="O69">
        <v>0</v>
      </c>
      <c r="P69" s="1">
        <v>0</v>
      </c>
      <c r="Q69"/>
    </row>
    <row r="70" spans="1:17" hidden="1">
      <c r="A70">
        <v>1001</v>
      </c>
      <c r="B70" t="s">
        <v>691</v>
      </c>
      <c r="C70" t="s">
        <v>685</v>
      </c>
      <c r="D70" t="s">
        <v>686</v>
      </c>
      <c r="E70" t="s">
        <v>6</v>
      </c>
      <c r="F70" t="s">
        <v>687</v>
      </c>
      <c r="G70" t="s">
        <v>4676</v>
      </c>
      <c r="H70" t="s">
        <v>8</v>
      </c>
      <c r="I70">
        <v>34</v>
      </c>
      <c r="J70" s="55">
        <v>6.85</v>
      </c>
      <c r="K70" s="64">
        <v>0.72</v>
      </c>
      <c r="L70" s="71">
        <v>0</v>
      </c>
      <c r="M70">
        <v>1</v>
      </c>
      <c r="N70" s="1">
        <v>45646</v>
      </c>
      <c r="O70">
        <v>0</v>
      </c>
      <c r="P70" s="1">
        <v>0</v>
      </c>
      <c r="Q70"/>
    </row>
    <row r="71" spans="1:17" hidden="1">
      <c r="A71">
        <v>1001</v>
      </c>
      <c r="B71" t="s">
        <v>691</v>
      </c>
      <c r="C71" t="s">
        <v>685</v>
      </c>
      <c r="D71" t="s">
        <v>686</v>
      </c>
      <c r="E71" t="s">
        <v>6</v>
      </c>
      <c r="F71" t="s">
        <v>687</v>
      </c>
      <c r="G71" t="s">
        <v>4677</v>
      </c>
      <c r="H71" t="s">
        <v>8</v>
      </c>
      <c r="I71">
        <v>34</v>
      </c>
      <c r="J71" s="55">
        <v>6.85</v>
      </c>
      <c r="K71" s="64">
        <v>309.81</v>
      </c>
      <c r="L71" s="71">
        <v>0</v>
      </c>
      <c r="M71">
        <v>4</v>
      </c>
      <c r="N71" s="1">
        <v>45646</v>
      </c>
      <c r="O71">
        <v>0</v>
      </c>
      <c r="P71" s="1">
        <v>0</v>
      </c>
      <c r="Q71"/>
    </row>
    <row r="72" spans="1:17" hidden="1">
      <c r="A72">
        <v>1001</v>
      </c>
      <c r="B72" t="s">
        <v>691</v>
      </c>
      <c r="C72" t="s">
        <v>685</v>
      </c>
      <c r="D72" t="s">
        <v>686</v>
      </c>
      <c r="E72" t="s">
        <v>6</v>
      </c>
      <c r="F72" t="s">
        <v>687</v>
      </c>
      <c r="G72" t="s">
        <v>4679</v>
      </c>
      <c r="H72" t="s">
        <v>8</v>
      </c>
      <c r="I72">
        <v>34</v>
      </c>
      <c r="J72" s="55">
        <v>6.85</v>
      </c>
      <c r="K72" s="64">
        <v>141.46</v>
      </c>
      <c r="L72" s="71">
        <v>0</v>
      </c>
      <c r="M72">
        <v>2</v>
      </c>
      <c r="N72" s="1">
        <v>45646</v>
      </c>
      <c r="O72">
        <v>0</v>
      </c>
      <c r="P72" s="1">
        <v>0</v>
      </c>
      <c r="Q72"/>
    </row>
    <row r="73" spans="1:17" hidden="1">
      <c r="A73">
        <v>1001</v>
      </c>
      <c r="B73" t="s">
        <v>691</v>
      </c>
      <c r="C73" t="s">
        <v>685</v>
      </c>
      <c r="D73" t="s">
        <v>686</v>
      </c>
      <c r="E73" t="s">
        <v>6</v>
      </c>
      <c r="F73" t="s">
        <v>687</v>
      </c>
      <c r="G73" t="s">
        <v>846</v>
      </c>
      <c r="H73" t="s">
        <v>8</v>
      </c>
      <c r="I73">
        <v>34</v>
      </c>
      <c r="J73" s="55">
        <v>6.85</v>
      </c>
      <c r="K73" s="64">
        <v>1108.8800000000001</v>
      </c>
      <c r="L73" s="71">
        <v>0</v>
      </c>
      <c r="M73">
        <v>18</v>
      </c>
      <c r="N73" s="1">
        <v>45646</v>
      </c>
      <c r="O73">
        <v>0</v>
      </c>
      <c r="P73" s="1">
        <v>0</v>
      </c>
      <c r="Q73"/>
    </row>
    <row r="74" spans="1:17" hidden="1">
      <c r="A74">
        <v>1001</v>
      </c>
      <c r="B74" t="s">
        <v>691</v>
      </c>
      <c r="C74" t="s">
        <v>685</v>
      </c>
      <c r="D74" t="s">
        <v>686</v>
      </c>
      <c r="E74" t="s">
        <v>6</v>
      </c>
      <c r="F74" t="s">
        <v>687</v>
      </c>
      <c r="G74" t="s">
        <v>4681</v>
      </c>
      <c r="H74" t="s">
        <v>8</v>
      </c>
      <c r="I74">
        <v>34</v>
      </c>
      <c r="J74" s="55">
        <v>6.85</v>
      </c>
      <c r="K74" s="64">
        <v>2731.36</v>
      </c>
      <c r="L74" s="71">
        <v>0</v>
      </c>
      <c r="M74">
        <v>24</v>
      </c>
      <c r="N74" s="1">
        <v>45646</v>
      </c>
      <c r="O74">
        <v>0</v>
      </c>
      <c r="P74" s="1">
        <v>0</v>
      </c>
      <c r="Q74"/>
    </row>
    <row r="75" spans="1:17" hidden="1">
      <c r="A75">
        <v>1001</v>
      </c>
      <c r="B75" t="s">
        <v>691</v>
      </c>
      <c r="C75" t="s">
        <v>685</v>
      </c>
      <c r="D75" t="s">
        <v>686</v>
      </c>
      <c r="E75" t="s">
        <v>6</v>
      </c>
      <c r="F75" t="s">
        <v>687</v>
      </c>
      <c r="G75" t="s">
        <v>4682</v>
      </c>
      <c r="H75" t="s">
        <v>8</v>
      </c>
      <c r="I75">
        <v>34</v>
      </c>
      <c r="J75" s="55">
        <v>6.85</v>
      </c>
      <c r="K75" s="64">
        <v>200</v>
      </c>
      <c r="L75" s="71">
        <v>0</v>
      </c>
      <c r="M75">
        <v>1</v>
      </c>
      <c r="N75" s="1">
        <v>45646</v>
      </c>
      <c r="O75">
        <v>0</v>
      </c>
      <c r="P75" s="1">
        <v>0</v>
      </c>
      <c r="Q75"/>
    </row>
    <row r="76" spans="1:17" hidden="1">
      <c r="A76">
        <v>1001</v>
      </c>
      <c r="B76" t="s">
        <v>691</v>
      </c>
      <c r="C76" t="s">
        <v>685</v>
      </c>
      <c r="D76" t="s">
        <v>686</v>
      </c>
      <c r="E76" t="s">
        <v>6</v>
      </c>
      <c r="F76" t="s">
        <v>687</v>
      </c>
      <c r="G76" t="s">
        <v>4683</v>
      </c>
      <c r="H76" t="s">
        <v>8</v>
      </c>
      <c r="I76">
        <v>34</v>
      </c>
      <c r="J76" s="55">
        <v>6.85</v>
      </c>
      <c r="K76" s="64">
        <v>587.15</v>
      </c>
      <c r="L76" s="71">
        <v>0</v>
      </c>
      <c r="M76">
        <v>4</v>
      </c>
      <c r="N76" s="1">
        <v>45646</v>
      </c>
      <c r="O76">
        <v>0</v>
      </c>
      <c r="P76" s="1">
        <v>0</v>
      </c>
      <c r="Q76"/>
    </row>
    <row r="77" spans="1:17" hidden="1">
      <c r="A77">
        <v>1001</v>
      </c>
      <c r="B77" t="s">
        <v>691</v>
      </c>
      <c r="C77" t="s">
        <v>685</v>
      </c>
      <c r="D77" t="s">
        <v>686</v>
      </c>
      <c r="E77" t="s">
        <v>6</v>
      </c>
      <c r="F77" t="s">
        <v>687</v>
      </c>
      <c r="G77" t="s">
        <v>847</v>
      </c>
      <c r="H77" t="s">
        <v>8</v>
      </c>
      <c r="I77">
        <v>34</v>
      </c>
      <c r="J77" s="55">
        <v>6.85</v>
      </c>
      <c r="K77" s="64">
        <v>1942.89</v>
      </c>
      <c r="L77" s="71">
        <v>0</v>
      </c>
      <c r="M77">
        <v>11</v>
      </c>
      <c r="N77" s="1">
        <v>45646</v>
      </c>
      <c r="O77">
        <v>0</v>
      </c>
      <c r="P77" s="1">
        <v>0</v>
      </c>
      <c r="Q77"/>
    </row>
    <row r="78" spans="1:17" hidden="1">
      <c r="A78">
        <v>1001</v>
      </c>
      <c r="B78" t="s">
        <v>691</v>
      </c>
      <c r="C78" t="s">
        <v>685</v>
      </c>
      <c r="D78" t="s">
        <v>686</v>
      </c>
      <c r="E78" t="s">
        <v>6</v>
      </c>
      <c r="F78" t="s">
        <v>687</v>
      </c>
      <c r="G78" t="s">
        <v>4684</v>
      </c>
      <c r="H78" t="s">
        <v>8</v>
      </c>
      <c r="I78">
        <v>34</v>
      </c>
      <c r="J78" s="55">
        <v>6.85</v>
      </c>
      <c r="K78" s="64">
        <v>423.92</v>
      </c>
      <c r="L78" s="71">
        <v>0</v>
      </c>
      <c r="M78">
        <v>4</v>
      </c>
      <c r="N78" s="1">
        <v>45646</v>
      </c>
      <c r="O78">
        <v>0</v>
      </c>
      <c r="P78" s="1">
        <v>0</v>
      </c>
      <c r="Q78"/>
    </row>
    <row r="79" spans="1:17" hidden="1">
      <c r="A79">
        <v>1001</v>
      </c>
      <c r="B79" t="s">
        <v>691</v>
      </c>
      <c r="C79" t="s">
        <v>685</v>
      </c>
      <c r="D79" t="s">
        <v>686</v>
      </c>
      <c r="E79" t="s">
        <v>6</v>
      </c>
      <c r="F79" t="s">
        <v>687</v>
      </c>
      <c r="G79" t="s">
        <v>4686</v>
      </c>
      <c r="H79" t="s">
        <v>8</v>
      </c>
      <c r="I79">
        <v>34</v>
      </c>
      <c r="J79" s="55">
        <v>6.85</v>
      </c>
      <c r="K79" s="64">
        <v>9076.5</v>
      </c>
      <c r="L79" s="71">
        <v>0</v>
      </c>
      <c r="M79">
        <v>14</v>
      </c>
      <c r="N79" s="1">
        <v>45646</v>
      </c>
      <c r="O79">
        <v>0</v>
      </c>
      <c r="P79" s="1">
        <v>0</v>
      </c>
      <c r="Q79"/>
    </row>
    <row r="80" spans="1:17" hidden="1">
      <c r="A80">
        <v>1001</v>
      </c>
      <c r="B80" t="s">
        <v>692</v>
      </c>
      <c r="C80" t="s">
        <v>685</v>
      </c>
      <c r="D80" t="s">
        <v>686</v>
      </c>
      <c r="E80" t="s">
        <v>6</v>
      </c>
      <c r="F80" t="s">
        <v>687</v>
      </c>
      <c r="G80" t="s">
        <v>882</v>
      </c>
      <c r="H80" t="s">
        <v>8</v>
      </c>
      <c r="I80">
        <v>34</v>
      </c>
      <c r="J80" s="55">
        <v>6.85</v>
      </c>
      <c r="K80" s="64">
        <v>496.89</v>
      </c>
      <c r="L80" s="71">
        <v>0</v>
      </c>
      <c r="M80">
        <v>6</v>
      </c>
      <c r="N80" s="1">
        <v>45646</v>
      </c>
      <c r="O80">
        <v>0</v>
      </c>
      <c r="P80" s="1">
        <v>0</v>
      </c>
      <c r="Q80"/>
    </row>
    <row r="81" spans="1:17" hidden="1">
      <c r="A81">
        <v>1001</v>
      </c>
      <c r="B81" t="s">
        <v>692</v>
      </c>
      <c r="C81" t="s">
        <v>685</v>
      </c>
      <c r="D81" t="s">
        <v>686</v>
      </c>
      <c r="E81" t="s">
        <v>6</v>
      </c>
      <c r="F81" t="s">
        <v>687</v>
      </c>
      <c r="G81" t="s">
        <v>884</v>
      </c>
      <c r="H81" t="s">
        <v>8</v>
      </c>
      <c r="I81">
        <v>34</v>
      </c>
      <c r="J81" s="55">
        <v>6.85</v>
      </c>
      <c r="K81" s="64">
        <v>4</v>
      </c>
      <c r="L81" s="71">
        <v>0</v>
      </c>
      <c r="M81">
        <v>1</v>
      </c>
      <c r="N81" s="1">
        <v>45646</v>
      </c>
      <c r="O81">
        <v>0</v>
      </c>
      <c r="P81" s="1">
        <v>0</v>
      </c>
      <c r="Q81"/>
    </row>
    <row r="82" spans="1:17" hidden="1">
      <c r="A82">
        <v>1001</v>
      </c>
      <c r="B82" t="s">
        <v>692</v>
      </c>
      <c r="C82" t="s">
        <v>685</v>
      </c>
      <c r="D82" t="s">
        <v>686</v>
      </c>
      <c r="E82" t="s">
        <v>6</v>
      </c>
      <c r="F82" t="s">
        <v>687</v>
      </c>
      <c r="G82" t="s">
        <v>885</v>
      </c>
      <c r="H82" t="s">
        <v>8</v>
      </c>
      <c r="I82">
        <v>34</v>
      </c>
      <c r="J82" s="55">
        <v>6.85</v>
      </c>
      <c r="K82" s="64">
        <v>400</v>
      </c>
      <c r="L82" s="71">
        <v>0</v>
      </c>
      <c r="M82">
        <v>1</v>
      </c>
      <c r="N82" s="1">
        <v>45646</v>
      </c>
      <c r="O82">
        <v>0</v>
      </c>
      <c r="P82" s="1">
        <v>0</v>
      </c>
      <c r="Q82"/>
    </row>
    <row r="83" spans="1:17" hidden="1">
      <c r="A83">
        <v>1001</v>
      </c>
      <c r="B83" t="s">
        <v>692</v>
      </c>
      <c r="C83" t="s">
        <v>685</v>
      </c>
      <c r="D83" t="s">
        <v>686</v>
      </c>
      <c r="E83" t="s">
        <v>6</v>
      </c>
      <c r="F83" t="s">
        <v>687</v>
      </c>
      <c r="G83" t="s">
        <v>886</v>
      </c>
      <c r="H83" t="s">
        <v>8</v>
      </c>
      <c r="I83">
        <v>34</v>
      </c>
      <c r="J83" s="55">
        <v>6.85</v>
      </c>
      <c r="K83" s="64">
        <v>88.11</v>
      </c>
      <c r="L83" s="71">
        <v>0</v>
      </c>
      <c r="M83">
        <v>4</v>
      </c>
      <c r="N83" s="1">
        <v>45646</v>
      </c>
      <c r="O83">
        <v>0</v>
      </c>
      <c r="P83" s="1">
        <v>0</v>
      </c>
      <c r="Q83"/>
    </row>
    <row r="84" spans="1:17" hidden="1">
      <c r="A84">
        <v>1001</v>
      </c>
      <c r="B84" t="s">
        <v>692</v>
      </c>
      <c r="C84" t="s">
        <v>685</v>
      </c>
      <c r="D84" t="s">
        <v>686</v>
      </c>
      <c r="E84" t="s">
        <v>6</v>
      </c>
      <c r="F84" t="s">
        <v>687</v>
      </c>
      <c r="G84" t="s">
        <v>4703</v>
      </c>
      <c r="H84" t="s">
        <v>8</v>
      </c>
      <c r="I84">
        <v>34</v>
      </c>
      <c r="J84" s="55">
        <v>6.85</v>
      </c>
      <c r="K84" s="64">
        <v>280.87</v>
      </c>
      <c r="L84" s="71">
        <v>0</v>
      </c>
      <c r="M84">
        <v>4</v>
      </c>
      <c r="N84" s="1">
        <v>45646</v>
      </c>
      <c r="O84">
        <v>0</v>
      </c>
      <c r="P84" s="1">
        <v>0</v>
      </c>
      <c r="Q84"/>
    </row>
    <row r="85" spans="1:17" hidden="1">
      <c r="A85">
        <v>1001</v>
      </c>
      <c r="B85" t="s">
        <v>692</v>
      </c>
      <c r="C85" t="s">
        <v>685</v>
      </c>
      <c r="D85" t="s">
        <v>686</v>
      </c>
      <c r="E85" t="s">
        <v>6</v>
      </c>
      <c r="F85" t="s">
        <v>687</v>
      </c>
      <c r="G85" t="s">
        <v>4704</v>
      </c>
      <c r="H85" t="s">
        <v>8</v>
      </c>
      <c r="I85">
        <v>34</v>
      </c>
      <c r="J85" s="55">
        <v>6.85</v>
      </c>
      <c r="K85" s="64">
        <v>476.15</v>
      </c>
      <c r="L85" s="71">
        <v>0</v>
      </c>
      <c r="M85">
        <v>2</v>
      </c>
      <c r="N85" s="1">
        <v>45646</v>
      </c>
      <c r="O85">
        <v>0</v>
      </c>
      <c r="P85" s="1">
        <v>0</v>
      </c>
      <c r="Q85"/>
    </row>
    <row r="86" spans="1:17" hidden="1">
      <c r="A86">
        <v>1001</v>
      </c>
      <c r="B86" t="s">
        <v>692</v>
      </c>
      <c r="C86" t="s">
        <v>685</v>
      </c>
      <c r="D86" t="s">
        <v>686</v>
      </c>
      <c r="E86" t="s">
        <v>6</v>
      </c>
      <c r="F86" t="s">
        <v>687</v>
      </c>
      <c r="G86" t="s">
        <v>887</v>
      </c>
      <c r="H86" t="s">
        <v>8</v>
      </c>
      <c r="I86">
        <v>34</v>
      </c>
      <c r="J86" s="55">
        <v>6.85</v>
      </c>
      <c r="K86" s="64">
        <v>1341.63</v>
      </c>
      <c r="L86" s="71">
        <v>0</v>
      </c>
      <c r="M86">
        <v>1</v>
      </c>
      <c r="N86" s="1">
        <v>45646</v>
      </c>
      <c r="O86">
        <v>0</v>
      </c>
      <c r="P86" s="1">
        <v>0</v>
      </c>
      <c r="Q86"/>
    </row>
    <row r="87" spans="1:17" hidden="1">
      <c r="A87">
        <v>1001</v>
      </c>
      <c r="B87" t="s">
        <v>692</v>
      </c>
      <c r="C87" t="s">
        <v>685</v>
      </c>
      <c r="D87" t="s">
        <v>686</v>
      </c>
      <c r="E87" t="s">
        <v>6</v>
      </c>
      <c r="F87" t="s">
        <v>687</v>
      </c>
      <c r="G87" t="s">
        <v>4705</v>
      </c>
      <c r="H87" t="s">
        <v>8</v>
      </c>
      <c r="I87">
        <v>34</v>
      </c>
      <c r="J87" s="55">
        <v>6.85</v>
      </c>
      <c r="K87" s="64">
        <v>2919.71</v>
      </c>
      <c r="L87" s="71">
        <v>0</v>
      </c>
      <c r="M87">
        <v>1</v>
      </c>
      <c r="N87" s="1">
        <v>45646</v>
      </c>
      <c r="O87">
        <v>0</v>
      </c>
      <c r="P87" s="1">
        <v>0</v>
      </c>
      <c r="Q87"/>
    </row>
    <row r="88" spans="1:17" hidden="1">
      <c r="A88">
        <v>1001</v>
      </c>
      <c r="B88" t="s">
        <v>692</v>
      </c>
      <c r="C88" t="s">
        <v>685</v>
      </c>
      <c r="D88" t="s">
        <v>686</v>
      </c>
      <c r="E88" t="s">
        <v>6</v>
      </c>
      <c r="F88" t="s">
        <v>687</v>
      </c>
      <c r="G88" t="s">
        <v>4718</v>
      </c>
      <c r="H88" t="s">
        <v>8</v>
      </c>
      <c r="I88">
        <v>34</v>
      </c>
      <c r="J88" s="55">
        <v>6.85</v>
      </c>
      <c r="K88" s="64">
        <v>7.3</v>
      </c>
      <c r="L88" s="71">
        <v>0</v>
      </c>
      <c r="M88">
        <v>1</v>
      </c>
      <c r="N88" s="1">
        <v>45646</v>
      </c>
      <c r="O88">
        <v>0</v>
      </c>
      <c r="P88" s="1">
        <v>0</v>
      </c>
      <c r="Q88"/>
    </row>
    <row r="89" spans="1:17" hidden="1">
      <c r="A89">
        <v>1001</v>
      </c>
      <c r="B89" t="s">
        <v>693</v>
      </c>
      <c r="C89" t="s">
        <v>685</v>
      </c>
      <c r="D89" t="s">
        <v>686</v>
      </c>
      <c r="E89" t="s">
        <v>6</v>
      </c>
      <c r="F89" t="s">
        <v>687</v>
      </c>
      <c r="G89" t="s">
        <v>4724</v>
      </c>
      <c r="H89" t="s">
        <v>8</v>
      </c>
      <c r="I89">
        <v>34</v>
      </c>
      <c r="J89" s="55">
        <v>6.85</v>
      </c>
      <c r="K89" s="64">
        <v>2771.88</v>
      </c>
      <c r="L89" s="71">
        <v>0</v>
      </c>
      <c r="M89">
        <v>8</v>
      </c>
      <c r="N89" s="1">
        <v>45646</v>
      </c>
      <c r="O89">
        <v>0</v>
      </c>
      <c r="P89" s="1">
        <v>0</v>
      </c>
      <c r="Q89"/>
    </row>
    <row r="90" spans="1:17" hidden="1">
      <c r="A90">
        <v>1001</v>
      </c>
      <c r="B90" t="s">
        <v>693</v>
      </c>
      <c r="C90" t="s">
        <v>685</v>
      </c>
      <c r="D90" t="s">
        <v>686</v>
      </c>
      <c r="E90" t="s">
        <v>6</v>
      </c>
      <c r="F90" t="s">
        <v>687</v>
      </c>
      <c r="G90" t="s">
        <v>4725</v>
      </c>
      <c r="H90" t="s">
        <v>8</v>
      </c>
      <c r="I90">
        <v>34</v>
      </c>
      <c r="J90" s="55">
        <v>6.85</v>
      </c>
      <c r="K90" s="64">
        <v>200</v>
      </c>
      <c r="L90" s="71">
        <v>0</v>
      </c>
      <c r="M90">
        <v>1</v>
      </c>
      <c r="N90" s="1">
        <v>45646</v>
      </c>
      <c r="O90">
        <v>0</v>
      </c>
      <c r="P90" s="1">
        <v>0</v>
      </c>
      <c r="Q90"/>
    </row>
    <row r="91" spans="1:17" hidden="1">
      <c r="A91">
        <v>1001</v>
      </c>
      <c r="B91" t="s">
        <v>693</v>
      </c>
      <c r="C91" t="s">
        <v>685</v>
      </c>
      <c r="D91" t="s">
        <v>686</v>
      </c>
      <c r="E91" t="s">
        <v>6</v>
      </c>
      <c r="F91" t="s">
        <v>687</v>
      </c>
      <c r="G91" t="s">
        <v>4727</v>
      </c>
      <c r="H91" t="s">
        <v>8</v>
      </c>
      <c r="I91">
        <v>34</v>
      </c>
      <c r="J91" s="55">
        <v>6.85</v>
      </c>
      <c r="K91" s="64">
        <v>17927.009999999998</v>
      </c>
      <c r="L91" s="71">
        <v>0</v>
      </c>
      <c r="M91">
        <v>2</v>
      </c>
      <c r="N91" s="1">
        <v>45646</v>
      </c>
      <c r="O91">
        <v>0</v>
      </c>
      <c r="P91" s="1">
        <v>0</v>
      </c>
      <c r="Q91"/>
    </row>
    <row r="92" spans="1:17" hidden="1">
      <c r="A92">
        <v>1001</v>
      </c>
      <c r="B92" t="s">
        <v>693</v>
      </c>
      <c r="C92" t="s">
        <v>685</v>
      </c>
      <c r="D92" t="s">
        <v>686</v>
      </c>
      <c r="E92" t="s">
        <v>6</v>
      </c>
      <c r="F92" t="s">
        <v>687</v>
      </c>
      <c r="G92" t="s">
        <v>890</v>
      </c>
      <c r="H92" t="s">
        <v>8</v>
      </c>
      <c r="I92">
        <v>34</v>
      </c>
      <c r="J92" s="55">
        <v>6.85</v>
      </c>
      <c r="K92" s="64">
        <v>48.06</v>
      </c>
      <c r="L92" s="71">
        <v>0</v>
      </c>
      <c r="M92">
        <v>6</v>
      </c>
      <c r="N92" s="1">
        <v>45646</v>
      </c>
      <c r="O92">
        <v>0</v>
      </c>
      <c r="P92" s="1">
        <v>0</v>
      </c>
      <c r="Q92"/>
    </row>
    <row r="93" spans="1:17" hidden="1">
      <c r="A93">
        <v>1001</v>
      </c>
      <c r="B93" t="s">
        <v>694</v>
      </c>
      <c r="C93" t="s">
        <v>685</v>
      </c>
      <c r="D93" t="s">
        <v>686</v>
      </c>
      <c r="E93" t="s">
        <v>6</v>
      </c>
      <c r="F93" t="s">
        <v>687</v>
      </c>
      <c r="G93" t="s">
        <v>4740</v>
      </c>
      <c r="H93" t="s">
        <v>8</v>
      </c>
      <c r="I93">
        <v>34</v>
      </c>
      <c r="J93" s="55">
        <v>6.85</v>
      </c>
      <c r="K93" s="64">
        <v>7.3</v>
      </c>
      <c r="L93" s="71">
        <v>0</v>
      </c>
      <c r="M93">
        <v>1</v>
      </c>
      <c r="N93" s="1">
        <v>45646</v>
      </c>
      <c r="O93">
        <v>0</v>
      </c>
      <c r="P93" s="1">
        <v>0</v>
      </c>
      <c r="Q93"/>
    </row>
    <row r="94" spans="1:17" hidden="1">
      <c r="A94">
        <v>1001</v>
      </c>
      <c r="B94" t="s">
        <v>694</v>
      </c>
      <c r="C94" t="s">
        <v>685</v>
      </c>
      <c r="D94" t="s">
        <v>686</v>
      </c>
      <c r="E94" t="s">
        <v>6</v>
      </c>
      <c r="F94" t="s">
        <v>687</v>
      </c>
      <c r="G94" t="s">
        <v>895</v>
      </c>
      <c r="H94" t="s">
        <v>8</v>
      </c>
      <c r="I94">
        <v>34</v>
      </c>
      <c r="J94" s="55">
        <v>6.85</v>
      </c>
      <c r="K94" s="64">
        <v>102</v>
      </c>
      <c r="L94" s="71">
        <v>0</v>
      </c>
      <c r="M94">
        <v>2</v>
      </c>
      <c r="N94" s="1">
        <v>45646</v>
      </c>
      <c r="O94">
        <v>0</v>
      </c>
      <c r="P94" s="1">
        <v>0</v>
      </c>
      <c r="Q94"/>
    </row>
    <row r="95" spans="1:17" hidden="1">
      <c r="A95">
        <v>1001</v>
      </c>
      <c r="B95" t="s">
        <v>694</v>
      </c>
      <c r="C95" t="s">
        <v>685</v>
      </c>
      <c r="D95" t="s">
        <v>686</v>
      </c>
      <c r="E95" t="s">
        <v>6</v>
      </c>
      <c r="F95" t="s">
        <v>687</v>
      </c>
      <c r="G95" t="s">
        <v>4754</v>
      </c>
      <c r="H95" t="s">
        <v>8</v>
      </c>
      <c r="I95">
        <v>34</v>
      </c>
      <c r="J95" s="55">
        <v>6.85</v>
      </c>
      <c r="K95" s="64">
        <v>1209.83</v>
      </c>
      <c r="L95" s="71">
        <v>0</v>
      </c>
      <c r="M95">
        <v>3</v>
      </c>
      <c r="N95" s="1">
        <v>45646</v>
      </c>
      <c r="O95">
        <v>0</v>
      </c>
      <c r="P95" s="1">
        <v>0</v>
      </c>
      <c r="Q95"/>
    </row>
    <row r="96" spans="1:17" hidden="1">
      <c r="A96">
        <v>1001</v>
      </c>
      <c r="B96" t="s">
        <v>695</v>
      </c>
      <c r="C96" t="s">
        <v>685</v>
      </c>
      <c r="D96" t="s">
        <v>686</v>
      </c>
      <c r="E96" t="s">
        <v>6</v>
      </c>
      <c r="F96" t="s">
        <v>687</v>
      </c>
      <c r="G96" t="s">
        <v>4769</v>
      </c>
      <c r="H96" t="s">
        <v>8</v>
      </c>
      <c r="I96">
        <v>34</v>
      </c>
      <c r="J96" s="55">
        <v>6.85</v>
      </c>
      <c r="K96" s="64">
        <v>29.2</v>
      </c>
      <c r="L96" s="71">
        <v>0</v>
      </c>
      <c r="M96">
        <v>1</v>
      </c>
      <c r="N96" s="1">
        <v>45646</v>
      </c>
      <c r="O96">
        <v>0</v>
      </c>
      <c r="P96" s="1">
        <v>0</v>
      </c>
      <c r="Q96"/>
    </row>
    <row r="97" spans="1:17" hidden="1">
      <c r="A97">
        <v>1001</v>
      </c>
      <c r="B97" t="s">
        <v>695</v>
      </c>
      <c r="C97" t="s">
        <v>685</v>
      </c>
      <c r="D97" t="s">
        <v>686</v>
      </c>
      <c r="E97" t="s">
        <v>6</v>
      </c>
      <c r="F97" t="s">
        <v>687</v>
      </c>
      <c r="G97" t="s">
        <v>911</v>
      </c>
      <c r="H97" t="s">
        <v>8</v>
      </c>
      <c r="I97">
        <v>34</v>
      </c>
      <c r="J97" s="55">
        <v>6.85</v>
      </c>
      <c r="K97" s="64">
        <v>821.45</v>
      </c>
      <c r="L97" s="71">
        <v>0</v>
      </c>
      <c r="M97">
        <v>7</v>
      </c>
      <c r="N97" s="1">
        <v>45646</v>
      </c>
      <c r="O97">
        <v>0</v>
      </c>
      <c r="P97" s="1">
        <v>0</v>
      </c>
      <c r="Q97"/>
    </row>
    <row r="98" spans="1:17" hidden="1">
      <c r="A98">
        <v>1001</v>
      </c>
      <c r="B98" t="s">
        <v>695</v>
      </c>
      <c r="C98" t="s">
        <v>685</v>
      </c>
      <c r="D98" t="s">
        <v>686</v>
      </c>
      <c r="E98" t="s">
        <v>6</v>
      </c>
      <c r="F98" t="s">
        <v>687</v>
      </c>
      <c r="G98" t="s">
        <v>914</v>
      </c>
      <c r="H98" t="s">
        <v>8</v>
      </c>
      <c r="I98">
        <v>34</v>
      </c>
      <c r="J98" s="55">
        <v>6.85</v>
      </c>
      <c r="K98" s="64">
        <v>183</v>
      </c>
      <c r="L98" s="71">
        <v>0</v>
      </c>
      <c r="M98">
        <v>1</v>
      </c>
      <c r="N98" s="1">
        <v>45646</v>
      </c>
      <c r="O98">
        <v>0</v>
      </c>
      <c r="P98" s="1">
        <v>0</v>
      </c>
      <c r="Q98"/>
    </row>
    <row r="99" spans="1:17" hidden="1">
      <c r="A99">
        <v>1001</v>
      </c>
      <c r="B99" t="s">
        <v>695</v>
      </c>
      <c r="C99" t="s">
        <v>685</v>
      </c>
      <c r="D99" t="s">
        <v>686</v>
      </c>
      <c r="E99" t="s">
        <v>6</v>
      </c>
      <c r="F99" t="s">
        <v>687</v>
      </c>
      <c r="G99" t="s">
        <v>915</v>
      </c>
      <c r="H99" t="s">
        <v>8</v>
      </c>
      <c r="I99">
        <v>34</v>
      </c>
      <c r="J99" s="55">
        <v>6.85</v>
      </c>
      <c r="K99" s="64">
        <v>400</v>
      </c>
      <c r="L99" s="71">
        <v>0</v>
      </c>
      <c r="M99">
        <v>1</v>
      </c>
      <c r="N99" s="1">
        <v>45646</v>
      </c>
      <c r="O99">
        <v>0</v>
      </c>
      <c r="P99" s="1">
        <v>0</v>
      </c>
      <c r="Q99"/>
    </row>
    <row r="100" spans="1:17" hidden="1">
      <c r="A100">
        <v>1001</v>
      </c>
      <c r="B100" t="s">
        <v>695</v>
      </c>
      <c r="C100" t="s">
        <v>685</v>
      </c>
      <c r="D100" t="s">
        <v>686</v>
      </c>
      <c r="E100" t="s">
        <v>6</v>
      </c>
      <c r="F100" t="s">
        <v>687</v>
      </c>
      <c r="G100" t="s">
        <v>916</v>
      </c>
      <c r="H100" t="s">
        <v>8</v>
      </c>
      <c r="I100">
        <v>34</v>
      </c>
      <c r="J100" s="55">
        <v>6.85</v>
      </c>
      <c r="K100" s="64">
        <v>1055.6600000000001</v>
      </c>
      <c r="L100" s="71">
        <v>0</v>
      </c>
      <c r="M100">
        <v>2</v>
      </c>
      <c r="N100" s="1">
        <v>45646</v>
      </c>
      <c r="O100">
        <v>0</v>
      </c>
      <c r="P100" s="1">
        <v>0</v>
      </c>
      <c r="Q100"/>
    </row>
    <row r="101" spans="1:17" hidden="1">
      <c r="A101">
        <v>1001</v>
      </c>
      <c r="B101" t="s">
        <v>695</v>
      </c>
      <c r="C101" t="s">
        <v>685</v>
      </c>
      <c r="D101" t="s">
        <v>686</v>
      </c>
      <c r="E101" t="s">
        <v>6</v>
      </c>
      <c r="F101" t="s">
        <v>687</v>
      </c>
      <c r="G101" t="s">
        <v>917</v>
      </c>
      <c r="H101" t="s">
        <v>8</v>
      </c>
      <c r="I101">
        <v>34</v>
      </c>
      <c r="J101" s="55">
        <v>6.85</v>
      </c>
      <c r="K101" s="64">
        <v>0</v>
      </c>
      <c r="L101" s="71">
        <v>0</v>
      </c>
      <c r="M101">
        <v>4</v>
      </c>
      <c r="N101" s="1">
        <v>45646</v>
      </c>
      <c r="O101">
        <v>0</v>
      </c>
      <c r="P101" s="1">
        <v>0</v>
      </c>
      <c r="Q101"/>
    </row>
    <row r="102" spans="1:17" hidden="1">
      <c r="A102">
        <v>1001</v>
      </c>
      <c r="B102" t="s">
        <v>695</v>
      </c>
      <c r="C102" t="s">
        <v>685</v>
      </c>
      <c r="D102" t="s">
        <v>686</v>
      </c>
      <c r="E102" t="s">
        <v>6</v>
      </c>
      <c r="F102" t="s">
        <v>687</v>
      </c>
      <c r="G102" t="s">
        <v>918</v>
      </c>
      <c r="H102" t="s">
        <v>8</v>
      </c>
      <c r="I102">
        <v>34</v>
      </c>
      <c r="J102" s="55">
        <v>6.85</v>
      </c>
      <c r="K102" s="64">
        <v>437.96</v>
      </c>
      <c r="L102" s="71">
        <v>0</v>
      </c>
      <c r="M102">
        <v>1</v>
      </c>
      <c r="N102" s="1">
        <v>45646</v>
      </c>
      <c r="O102">
        <v>0</v>
      </c>
      <c r="P102" s="1">
        <v>0</v>
      </c>
      <c r="Q102"/>
    </row>
    <row r="103" spans="1:17" hidden="1">
      <c r="A103">
        <v>1001</v>
      </c>
      <c r="B103" t="s">
        <v>695</v>
      </c>
      <c r="C103" t="s">
        <v>685</v>
      </c>
      <c r="D103" t="s">
        <v>686</v>
      </c>
      <c r="E103" t="s">
        <v>6</v>
      </c>
      <c r="F103" t="s">
        <v>687</v>
      </c>
      <c r="G103" t="s">
        <v>4773</v>
      </c>
      <c r="H103" t="s">
        <v>8</v>
      </c>
      <c r="I103">
        <v>34</v>
      </c>
      <c r="J103" s="55">
        <v>6.85</v>
      </c>
      <c r="K103" s="64">
        <v>100</v>
      </c>
      <c r="L103" s="71">
        <v>0</v>
      </c>
      <c r="M103">
        <v>1</v>
      </c>
      <c r="N103" s="1">
        <v>45646</v>
      </c>
      <c r="O103">
        <v>0</v>
      </c>
      <c r="P103" s="1">
        <v>0</v>
      </c>
      <c r="Q103"/>
    </row>
    <row r="104" spans="1:17" hidden="1">
      <c r="A104">
        <v>1001</v>
      </c>
      <c r="B104" t="s">
        <v>695</v>
      </c>
      <c r="C104" t="s">
        <v>685</v>
      </c>
      <c r="D104" t="s">
        <v>686</v>
      </c>
      <c r="E104" t="s">
        <v>6</v>
      </c>
      <c r="F104" t="s">
        <v>687</v>
      </c>
      <c r="G104" t="s">
        <v>919</v>
      </c>
      <c r="H104" t="s">
        <v>8</v>
      </c>
      <c r="I104">
        <v>34</v>
      </c>
      <c r="J104" s="55">
        <v>6.85</v>
      </c>
      <c r="K104" s="64">
        <v>729.93</v>
      </c>
      <c r="L104" s="71">
        <v>0</v>
      </c>
      <c r="M104">
        <v>1</v>
      </c>
      <c r="N104" s="1">
        <v>45646</v>
      </c>
      <c r="O104">
        <v>0</v>
      </c>
      <c r="P104" s="1">
        <v>0</v>
      </c>
      <c r="Q104"/>
    </row>
    <row r="105" spans="1:17" hidden="1">
      <c r="A105">
        <v>1001</v>
      </c>
      <c r="B105" t="s">
        <v>695</v>
      </c>
      <c r="C105" t="s">
        <v>685</v>
      </c>
      <c r="D105" t="s">
        <v>686</v>
      </c>
      <c r="E105" t="s">
        <v>6</v>
      </c>
      <c r="F105" t="s">
        <v>687</v>
      </c>
      <c r="G105" t="s">
        <v>920</v>
      </c>
      <c r="H105" t="s">
        <v>8</v>
      </c>
      <c r="I105">
        <v>34</v>
      </c>
      <c r="J105" s="55">
        <v>6.85</v>
      </c>
      <c r="K105" s="64">
        <v>0.36</v>
      </c>
      <c r="L105" s="71">
        <v>0</v>
      </c>
      <c r="M105">
        <v>1</v>
      </c>
      <c r="N105" s="1">
        <v>45646</v>
      </c>
      <c r="O105">
        <v>0</v>
      </c>
      <c r="P105" s="1">
        <v>0</v>
      </c>
      <c r="Q105"/>
    </row>
    <row r="106" spans="1:17" hidden="1">
      <c r="A106">
        <v>1001</v>
      </c>
      <c r="B106" t="s">
        <v>695</v>
      </c>
      <c r="C106" t="s">
        <v>685</v>
      </c>
      <c r="D106" t="s">
        <v>686</v>
      </c>
      <c r="E106" t="s">
        <v>6</v>
      </c>
      <c r="F106" t="s">
        <v>687</v>
      </c>
      <c r="G106" t="s">
        <v>921</v>
      </c>
      <c r="H106" t="s">
        <v>8</v>
      </c>
      <c r="I106">
        <v>34</v>
      </c>
      <c r="J106" s="55">
        <v>6.85</v>
      </c>
      <c r="K106" s="64">
        <v>2419.31</v>
      </c>
      <c r="L106" s="71">
        <v>0</v>
      </c>
      <c r="M106">
        <v>12</v>
      </c>
      <c r="N106" s="1">
        <v>45646</v>
      </c>
      <c r="O106">
        <v>0</v>
      </c>
      <c r="P106" s="1">
        <v>0</v>
      </c>
      <c r="Q106"/>
    </row>
    <row r="107" spans="1:17" hidden="1">
      <c r="A107">
        <v>1001</v>
      </c>
      <c r="B107" t="s">
        <v>695</v>
      </c>
      <c r="C107" t="s">
        <v>685</v>
      </c>
      <c r="D107" t="s">
        <v>686</v>
      </c>
      <c r="E107" t="s">
        <v>6</v>
      </c>
      <c r="F107" t="s">
        <v>687</v>
      </c>
      <c r="G107" t="s">
        <v>922</v>
      </c>
      <c r="H107" t="s">
        <v>8</v>
      </c>
      <c r="I107">
        <v>34</v>
      </c>
      <c r="J107" s="55">
        <v>6.85</v>
      </c>
      <c r="K107" s="64">
        <v>145.99</v>
      </c>
      <c r="L107" s="71">
        <v>0</v>
      </c>
      <c r="M107">
        <v>1</v>
      </c>
      <c r="N107" s="1">
        <v>45646</v>
      </c>
      <c r="O107">
        <v>0</v>
      </c>
      <c r="P107" s="1">
        <v>0</v>
      </c>
      <c r="Q107"/>
    </row>
    <row r="108" spans="1:17" hidden="1">
      <c r="A108">
        <v>1001</v>
      </c>
      <c r="B108" t="s">
        <v>695</v>
      </c>
      <c r="C108" t="s">
        <v>685</v>
      </c>
      <c r="D108" t="s">
        <v>686</v>
      </c>
      <c r="E108" t="s">
        <v>6</v>
      </c>
      <c r="F108" t="s">
        <v>687</v>
      </c>
      <c r="G108" t="s">
        <v>4774</v>
      </c>
      <c r="H108" t="s">
        <v>8</v>
      </c>
      <c r="I108">
        <v>34</v>
      </c>
      <c r="J108" s="55">
        <v>6.85</v>
      </c>
      <c r="K108" s="64">
        <v>145.99</v>
      </c>
      <c r="L108" s="71">
        <v>0</v>
      </c>
      <c r="M108">
        <v>1</v>
      </c>
      <c r="N108" s="1">
        <v>45646</v>
      </c>
      <c r="O108">
        <v>0</v>
      </c>
      <c r="P108" s="1">
        <v>0</v>
      </c>
      <c r="Q108"/>
    </row>
    <row r="109" spans="1:17" hidden="1">
      <c r="A109">
        <v>1001</v>
      </c>
      <c r="B109" t="s">
        <v>695</v>
      </c>
      <c r="C109" t="s">
        <v>685</v>
      </c>
      <c r="D109" t="s">
        <v>686</v>
      </c>
      <c r="E109" t="s">
        <v>6</v>
      </c>
      <c r="F109" t="s">
        <v>687</v>
      </c>
      <c r="G109" t="s">
        <v>923</v>
      </c>
      <c r="H109" t="s">
        <v>8</v>
      </c>
      <c r="I109">
        <v>34</v>
      </c>
      <c r="J109" s="55">
        <v>6.85</v>
      </c>
      <c r="K109" s="64">
        <v>409.35</v>
      </c>
      <c r="L109" s="71">
        <v>0</v>
      </c>
      <c r="M109">
        <v>3</v>
      </c>
      <c r="N109" s="1">
        <v>45646</v>
      </c>
      <c r="O109">
        <v>0</v>
      </c>
      <c r="P109" s="1">
        <v>0</v>
      </c>
      <c r="Q109"/>
    </row>
    <row r="110" spans="1:17" hidden="1">
      <c r="A110">
        <v>1001</v>
      </c>
      <c r="B110" t="s">
        <v>695</v>
      </c>
      <c r="C110" t="s">
        <v>685</v>
      </c>
      <c r="D110" t="s">
        <v>686</v>
      </c>
      <c r="E110" t="s">
        <v>6</v>
      </c>
      <c r="F110" t="s">
        <v>687</v>
      </c>
      <c r="G110" t="s">
        <v>925</v>
      </c>
      <c r="H110" t="s">
        <v>8</v>
      </c>
      <c r="I110">
        <v>34</v>
      </c>
      <c r="J110" s="55">
        <v>6.85</v>
      </c>
      <c r="K110" s="64">
        <v>1394</v>
      </c>
      <c r="L110" s="71">
        <v>0</v>
      </c>
      <c r="M110">
        <v>2</v>
      </c>
      <c r="N110" s="1">
        <v>45646</v>
      </c>
      <c r="O110">
        <v>0</v>
      </c>
      <c r="P110" s="1">
        <v>0</v>
      </c>
      <c r="Q110"/>
    </row>
    <row r="111" spans="1:17" hidden="1">
      <c r="A111">
        <v>1001</v>
      </c>
      <c r="B111" t="s">
        <v>695</v>
      </c>
      <c r="C111" t="s">
        <v>685</v>
      </c>
      <c r="D111" t="s">
        <v>686</v>
      </c>
      <c r="E111" t="s">
        <v>6</v>
      </c>
      <c r="F111" t="s">
        <v>687</v>
      </c>
      <c r="G111" t="s">
        <v>926</v>
      </c>
      <c r="H111" t="s">
        <v>8</v>
      </c>
      <c r="I111">
        <v>34</v>
      </c>
      <c r="J111" s="55">
        <v>6.85</v>
      </c>
      <c r="K111" s="64">
        <v>1059.02</v>
      </c>
      <c r="L111" s="71">
        <v>0</v>
      </c>
      <c r="M111">
        <v>29</v>
      </c>
      <c r="N111" s="1">
        <v>45646</v>
      </c>
      <c r="O111">
        <v>0</v>
      </c>
      <c r="P111" s="1">
        <v>0</v>
      </c>
      <c r="Q111"/>
    </row>
    <row r="112" spans="1:17" hidden="1">
      <c r="A112">
        <v>1001</v>
      </c>
      <c r="B112" t="s">
        <v>695</v>
      </c>
      <c r="C112" t="s">
        <v>685</v>
      </c>
      <c r="D112" t="s">
        <v>686</v>
      </c>
      <c r="E112" t="s">
        <v>6</v>
      </c>
      <c r="F112" t="s">
        <v>687</v>
      </c>
      <c r="G112" t="s">
        <v>733</v>
      </c>
      <c r="H112" t="s">
        <v>8</v>
      </c>
      <c r="I112">
        <v>34</v>
      </c>
      <c r="J112" s="55">
        <v>6.85</v>
      </c>
      <c r="K112" s="64">
        <v>807.23</v>
      </c>
      <c r="L112" s="71">
        <v>0</v>
      </c>
      <c r="M112">
        <v>5</v>
      </c>
      <c r="N112" s="1">
        <v>45646</v>
      </c>
      <c r="O112">
        <v>0</v>
      </c>
      <c r="P112" s="1">
        <v>0</v>
      </c>
      <c r="Q112"/>
    </row>
    <row r="113" spans="1:17" hidden="1">
      <c r="A113">
        <v>1001</v>
      </c>
      <c r="B113" t="s">
        <v>695</v>
      </c>
      <c r="C113" t="s">
        <v>685</v>
      </c>
      <c r="D113" t="s">
        <v>686</v>
      </c>
      <c r="E113" t="s">
        <v>6</v>
      </c>
      <c r="F113" t="s">
        <v>687</v>
      </c>
      <c r="G113" t="s">
        <v>927</v>
      </c>
      <c r="H113" t="s">
        <v>8</v>
      </c>
      <c r="I113">
        <v>34</v>
      </c>
      <c r="J113" s="55">
        <v>6.85</v>
      </c>
      <c r="K113" s="64">
        <v>364.03</v>
      </c>
      <c r="L113" s="71">
        <v>0</v>
      </c>
      <c r="M113">
        <v>8</v>
      </c>
      <c r="N113" s="1">
        <v>45646</v>
      </c>
      <c r="O113">
        <v>0</v>
      </c>
      <c r="P113" s="1">
        <v>0</v>
      </c>
      <c r="Q113"/>
    </row>
    <row r="114" spans="1:17" hidden="1">
      <c r="A114">
        <v>1001</v>
      </c>
      <c r="B114" t="s">
        <v>695</v>
      </c>
      <c r="C114" t="s">
        <v>685</v>
      </c>
      <c r="D114" t="s">
        <v>686</v>
      </c>
      <c r="E114" t="s">
        <v>6</v>
      </c>
      <c r="F114" t="s">
        <v>687</v>
      </c>
      <c r="G114" t="s">
        <v>928</v>
      </c>
      <c r="H114" t="s">
        <v>8</v>
      </c>
      <c r="I114">
        <v>34</v>
      </c>
      <c r="J114" s="55">
        <v>6.85</v>
      </c>
      <c r="K114" s="64">
        <v>0.73</v>
      </c>
      <c r="L114" s="71">
        <v>0</v>
      </c>
      <c r="M114">
        <v>1</v>
      </c>
      <c r="N114" s="1">
        <v>45646</v>
      </c>
      <c r="O114">
        <v>0</v>
      </c>
      <c r="P114" s="1">
        <v>0</v>
      </c>
      <c r="Q114"/>
    </row>
    <row r="115" spans="1:17" hidden="1">
      <c r="A115">
        <v>1001</v>
      </c>
      <c r="B115" t="s">
        <v>695</v>
      </c>
      <c r="C115" t="s">
        <v>685</v>
      </c>
      <c r="D115" t="s">
        <v>686</v>
      </c>
      <c r="E115" t="s">
        <v>6</v>
      </c>
      <c r="F115" t="s">
        <v>687</v>
      </c>
      <c r="G115" t="s">
        <v>929</v>
      </c>
      <c r="H115" t="s">
        <v>8</v>
      </c>
      <c r="I115">
        <v>34</v>
      </c>
      <c r="J115" s="55">
        <v>6.85</v>
      </c>
      <c r="K115" s="64">
        <v>179.94</v>
      </c>
      <c r="L115" s="71">
        <v>0</v>
      </c>
      <c r="M115">
        <v>4</v>
      </c>
      <c r="N115" s="1">
        <v>45646</v>
      </c>
      <c r="O115">
        <v>0</v>
      </c>
      <c r="P115" s="1">
        <v>0</v>
      </c>
      <c r="Q115"/>
    </row>
    <row r="116" spans="1:17" hidden="1">
      <c r="A116">
        <v>1001</v>
      </c>
      <c r="B116" t="s">
        <v>695</v>
      </c>
      <c r="C116" t="s">
        <v>685</v>
      </c>
      <c r="D116" t="s">
        <v>686</v>
      </c>
      <c r="E116" t="s">
        <v>6</v>
      </c>
      <c r="F116" t="s">
        <v>687</v>
      </c>
      <c r="G116" t="s">
        <v>936</v>
      </c>
      <c r="H116" t="s">
        <v>8</v>
      </c>
      <c r="I116">
        <v>34</v>
      </c>
      <c r="J116" s="55">
        <v>6.85</v>
      </c>
      <c r="K116" s="64">
        <v>9994.17</v>
      </c>
      <c r="L116" s="71">
        <v>0</v>
      </c>
      <c r="M116">
        <v>1</v>
      </c>
      <c r="N116" s="1">
        <v>45646</v>
      </c>
      <c r="O116">
        <v>0</v>
      </c>
      <c r="P116" s="1">
        <v>0</v>
      </c>
      <c r="Q116"/>
    </row>
    <row r="117" spans="1:17" hidden="1">
      <c r="A117">
        <v>1001</v>
      </c>
      <c r="B117" t="s">
        <v>696</v>
      </c>
      <c r="C117" t="s">
        <v>685</v>
      </c>
      <c r="D117" t="s">
        <v>686</v>
      </c>
      <c r="E117" t="s">
        <v>6</v>
      </c>
      <c r="F117" t="s">
        <v>687</v>
      </c>
      <c r="G117" t="s">
        <v>4804</v>
      </c>
      <c r="H117" t="s">
        <v>8</v>
      </c>
      <c r="I117">
        <v>34</v>
      </c>
      <c r="J117" s="55">
        <v>6.85</v>
      </c>
      <c r="K117" s="64">
        <v>57.37</v>
      </c>
      <c r="L117" s="71">
        <v>0</v>
      </c>
      <c r="M117">
        <v>4</v>
      </c>
      <c r="N117" s="1">
        <v>45646</v>
      </c>
      <c r="O117">
        <v>0</v>
      </c>
      <c r="P117" s="1">
        <v>0</v>
      </c>
      <c r="Q117"/>
    </row>
    <row r="118" spans="1:17" hidden="1">
      <c r="A118">
        <v>1001</v>
      </c>
      <c r="B118" t="s">
        <v>696</v>
      </c>
      <c r="C118" t="s">
        <v>685</v>
      </c>
      <c r="D118" t="s">
        <v>686</v>
      </c>
      <c r="E118" t="s">
        <v>6</v>
      </c>
      <c r="F118" t="s">
        <v>687</v>
      </c>
      <c r="G118" t="s">
        <v>4817</v>
      </c>
      <c r="H118" t="s">
        <v>8</v>
      </c>
      <c r="I118">
        <v>34</v>
      </c>
      <c r="J118" s="55">
        <v>6.85</v>
      </c>
      <c r="K118" s="64">
        <v>332</v>
      </c>
      <c r="L118" s="71">
        <v>0</v>
      </c>
      <c r="M118">
        <v>1</v>
      </c>
      <c r="N118" s="1">
        <v>45646</v>
      </c>
      <c r="O118">
        <v>0</v>
      </c>
      <c r="P118" s="1">
        <v>0</v>
      </c>
      <c r="Q118"/>
    </row>
    <row r="119" spans="1:17" hidden="1">
      <c r="A119">
        <v>1003</v>
      </c>
      <c r="B119" t="s">
        <v>685</v>
      </c>
      <c r="C119" t="s">
        <v>685</v>
      </c>
      <c r="D119" t="s">
        <v>686</v>
      </c>
      <c r="E119" t="s">
        <v>6</v>
      </c>
      <c r="F119" t="s">
        <v>687</v>
      </c>
      <c r="G119" t="s">
        <v>791</v>
      </c>
      <c r="H119" t="s">
        <v>8</v>
      </c>
      <c r="I119">
        <v>34</v>
      </c>
      <c r="J119" s="55">
        <v>6.85</v>
      </c>
      <c r="K119" s="64">
        <v>2480.5300000000002</v>
      </c>
      <c r="L119" s="71">
        <v>0</v>
      </c>
      <c r="M119">
        <v>3</v>
      </c>
      <c r="N119" s="1">
        <v>45646</v>
      </c>
      <c r="O119">
        <v>0</v>
      </c>
      <c r="P119" s="1">
        <v>0</v>
      </c>
      <c r="Q119"/>
    </row>
    <row r="120" spans="1:17" hidden="1">
      <c r="A120">
        <v>1003</v>
      </c>
      <c r="B120" t="s">
        <v>685</v>
      </c>
      <c r="C120" t="s">
        <v>685</v>
      </c>
      <c r="D120" t="s">
        <v>686</v>
      </c>
      <c r="E120" t="s">
        <v>6</v>
      </c>
      <c r="F120" t="s">
        <v>687</v>
      </c>
      <c r="G120" t="s">
        <v>806</v>
      </c>
      <c r="H120" t="s">
        <v>8</v>
      </c>
      <c r="I120">
        <v>34</v>
      </c>
      <c r="J120" s="55">
        <v>6.85</v>
      </c>
      <c r="K120" s="64">
        <v>102.19</v>
      </c>
      <c r="L120" s="71">
        <v>0</v>
      </c>
      <c r="M120">
        <v>1</v>
      </c>
      <c r="N120" s="1">
        <v>45646</v>
      </c>
      <c r="O120">
        <v>0</v>
      </c>
      <c r="P120" s="1">
        <v>0</v>
      </c>
      <c r="Q120"/>
    </row>
    <row r="121" spans="1:17" hidden="1">
      <c r="A121">
        <v>1003</v>
      </c>
      <c r="B121" t="s">
        <v>690</v>
      </c>
      <c r="C121" t="s">
        <v>685</v>
      </c>
      <c r="D121" t="s">
        <v>686</v>
      </c>
      <c r="E121" t="s">
        <v>6</v>
      </c>
      <c r="F121" t="s">
        <v>687</v>
      </c>
      <c r="G121" t="s">
        <v>778</v>
      </c>
      <c r="H121" t="s">
        <v>8</v>
      </c>
      <c r="I121">
        <v>34</v>
      </c>
      <c r="J121" s="55">
        <v>6.85</v>
      </c>
      <c r="K121" s="64">
        <v>236314.17</v>
      </c>
      <c r="L121" s="71">
        <v>0</v>
      </c>
      <c r="M121">
        <v>297</v>
      </c>
      <c r="N121" s="1">
        <v>45646</v>
      </c>
      <c r="O121">
        <v>0</v>
      </c>
      <c r="P121" s="1">
        <v>0</v>
      </c>
      <c r="Q121"/>
    </row>
    <row r="122" spans="1:17" hidden="1">
      <c r="A122">
        <v>1003</v>
      </c>
      <c r="B122" t="s">
        <v>690</v>
      </c>
      <c r="C122" t="s">
        <v>694</v>
      </c>
      <c r="D122" t="s">
        <v>686</v>
      </c>
      <c r="E122" t="s">
        <v>6</v>
      </c>
      <c r="F122" t="s">
        <v>687</v>
      </c>
      <c r="G122" t="s">
        <v>785</v>
      </c>
      <c r="H122" t="s">
        <v>8</v>
      </c>
      <c r="I122">
        <v>34</v>
      </c>
      <c r="J122" s="55">
        <v>6.85</v>
      </c>
      <c r="K122" s="64">
        <v>2833.6</v>
      </c>
      <c r="L122" s="71">
        <v>0</v>
      </c>
      <c r="M122">
        <v>4</v>
      </c>
      <c r="N122" s="1">
        <v>45646</v>
      </c>
      <c r="O122">
        <v>0</v>
      </c>
      <c r="P122" s="1">
        <v>0</v>
      </c>
      <c r="Q122"/>
    </row>
    <row r="123" spans="1:17" hidden="1">
      <c r="A123">
        <v>1003</v>
      </c>
      <c r="B123" t="s">
        <v>691</v>
      </c>
      <c r="C123" t="s">
        <v>685</v>
      </c>
      <c r="D123" t="s">
        <v>686</v>
      </c>
      <c r="E123" t="s">
        <v>6</v>
      </c>
      <c r="F123" t="s">
        <v>687</v>
      </c>
      <c r="G123" t="s">
        <v>773</v>
      </c>
      <c r="H123" t="s">
        <v>8</v>
      </c>
      <c r="I123">
        <v>34</v>
      </c>
      <c r="J123" s="55">
        <v>6.85</v>
      </c>
      <c r="K123" s="64">
        <v>15337.63</v>
      </c>
      <c r="L123" s="71">
        <v>0</v>
      </c>
      <c r="M123">
        <v>23</v>
      </c>
      <c r="N123" s="1">
        <v>45646</v>
      </c>
      <c r="O123">
        <v>0</v>
      </c>
      <c r="P123" s="1">
        <v>0</v>
      </c>
      <c r="Q123"/>
    </row>
    <row r="124" spans="1:17" hidden="1">
      <c r="A124">
        <v>1003</v>
      </c>
      <c r="B124" t="s">
        <v>691</v>
      </c>
      <c r="C124" t="s">
        <v>690</v>
      </c>
      <c r="D124" t="s">
        <v>686</v>
      </c>
      <c r="E124" t="s">
        <v>6</v>
      </c>
      <c r="F124" t="s">
        <v>687</v>
      </c>
      <c r="G124" t="s">
        <v>806</v>
      </c>
      <c r="H124" t="s">
        <v>8</v>
      </c>
      <c r="I124">
        <v>34</v>
      </c>
      <c r="J124" s="55">
        <v>6.85</v>
      </c>
      <c r="K124" s="64">
        <v>79</v>
      </c>
      <c r="L124" s="71">
        <v>0</v>
      </c>
      <c r="M124">
        <v>1</v>
      </c>
      <c r="N124" s="1">
        <v>45646</v>
      </c>
      <c r="O124">
        <v>0</v>
      </c>
      <c r="P124" s="1">
        <v>0</v>
      </c>
      <c r="Q124"/>
    </row>
    <row r="125" spans="1:17" hidden="1">
      <c r="A125">
        <v>1003</v>
      </c>
      <c r="B125" t="s">
        <v>691</v>
      </c>
      <c r="C125" t="s">
        <v>694</v>
      </c>
      <c r="D125" t="s">
        <v>686</v>
      </c>
      <c r="E125" t="s">
        <v>6</v>
      </c>
      <c r="F125" t="s">
        <v>687</v>
      </c>
      <c r="G125" t="s">
        <v>808</v>
      </c>
      <c r="H125" t="s">
        <v>8</v>
      </c>
      <c r="I125">
        <v>34</v>
      </c>
      <c r="J125" s="55">
        <v>6.85</v>
      </c>
      <c r="K125" s="64">
        <v>1.99</v>
      </c>
      <c r="L125" s="71">
        <v>0</v>
      </c>
      <c r="M125">
        <v>1</v>
      </c>
      <c r="N125" s="1">
        <v>45646</v>
      </c>
      <c r="O125">
        <v>0</v>
      </c>
      <c r="P125" s="1">
        <v>0</v>
      </c>
      <c r="Q125"/>
    </row>
    <row r="126" spans="1:17" hidden="1">
      <c r="A126">
        <v>1003</v>
      </c>
      <c r="B126" t="s">
        <v>691</v>
      </c>
      <c r="C126" t="s">
        <v>695</v>
      </c>
      <c r="D126" t="s">
        <v>686</v>
      </c>
      <c r="E126" t="s">
        <v>6</v>
      </c>
      <c r="F126" t="s">
        <v>687</v>
      </c>
      <c r="G126" t="s">
        <v>688</v>
      </c>
      <c r="H126" t="s">
        <v>8</v>
      </c>
      <c r="I126">
        <v>34</v>
      </c>
      <c r="J126" s="55">
        <v>6.85</v>
      </c>
      <c r="K126" s="64">
        <v>30</v>
      </c>
      <c r="L126" s="71">
        <v>0</v>
      </c>
      <c r="M126">
        <v>1</v>
      </c>
      <c r="N126" s="1">
        <v>45646</v>
      </c>
      <c r="O126">
        <v>0</v>
      </c>
      <c r="P126" s="1">
        <v>0</v>
      </c>
      <c r="Q126"/>
    </row>
    <row r="127" spans="1:17" hidden="1">
      <c r="A127">
        <v>1003</v>
      </c>
      <c r="B127" t="s">
        <v>692</v>
      </c>
      <c r="C127" t="s">
        <v>685</v>
      </c>
      <c r="D127" t="s">
        <v>686</v>
      </c>
      <c r="E127" t="s">
        <v>6</v>
      </c>
      <c r="F127" t="s">
        <v>687</v>
      </c>
      <c r="G127" t="s">
        <v>689</v>
      </c>
      <c r="H127" t="s">
        <v>8</v>
      </c>
      <c r="I127">
        <v>34</v>
      </c>
      <c r="J127" s="55">
        <v>6.85</v>
      </c>
      <c r="K127" s="64">
        <v>1500</v>
      </c>
      <c r="L127" s="71">
        <v>0</v>
      </c>
      <c r="M127">
        <v>1</v>
      </c>
      <c r="N127" s="1">
        <v>45646</v>
      </c>
      <c r="O127">
        <v>0</v>
      </c>
      <c r="P127" s="1">
        <v>0</v>
      </c>
      <c r="Q127"/>
    </row>
    <row r="128" spans="1:17" hidden="1">
      <c r="A128">
        <v>1003</v>
      </c>
      <c r="B128" t="s">
        <v>693</v>
      </c>
      <c r="C128" t="s">
        <v>685</v>
      </c>
      <c r="D128" t="s">
        <v>686</v>
      </c>
      <c r="E128" t="s">
        <v>6</v>
      </c>
      <c r="F128" t="s">
        <v>687</v>
      </c>
      <c r="G128" t="s">
        <v>689</v>
      </c>
      <c r="H128" t="s">
        <v>8</v>
      </c>
      <c r="I128">
        <v>34</v>
      </c>
      <c r="J128" s="55">
        <v>6.85</v>
      </c>
      <c r="K128" s="64">
        <v>30.33</v>
      </c>
      <c r="L128" s="71">
        <v>0</v>
      </c>
      <c r="M128">
        <v>1</v>
      </c>
      <c r="N128" s="1">
        <v>45646</v>
      </c>
      <c r="O128">
        <v>0</v>
      </c>
      <c r="P128" s="1">
        <v>0</v>
      </c>
      <c r="Q128"/>
    </row>
    <row r="129" spans="1:17" hidden="1">
      <c r="A129">
        <v>1003</v>
      </c>
      <c r="B129" t="s">
        <v>694</v>
      </c>
      <c r="C129" t="s">
        <v>685</v>
      </c>
      <c r="D129" t="s">
        <v>686</v>
      </c>
      <c r="E129" t="s">
        <v>6</v>
      </c>
      <c r="F129" t="s">
        <v>687</v>
      </c>
      <c r="G129" t="s">
        <v>689</v>
      </c>
      <c r="H129" t="s">
        <v>8</v>
      </c>
      <c r="I129">
        <v>34</v>
      </c>
      <c r="J129" s="55">
        <v>6.85</v>
      </c>
      <c r="K129" s="64">
        <v>834.47</v>
      </c>
      <c r="L129" s="71">
        <v>0</v>
      </c>
      <c r="M129">
        <v>2</v>
      </c>
      <c r="N129" s="1">
        <v>45646</v>
      </c>
      <c r="O129">
        <v>0</v>
      </c>
      <c r="P129" s="1">
        <v>0</v>
      </c>
      <c r="Q129"/>
    </row>
    <row r="130" spans="1:17" hidden="1">
      <c r="A130">
        <v>1003</v>
      </c>
      <c r="B130" t="s">
        <v>694</v>
      </c>
      <c r="C130" t="s">
        <v>693</v>
      </c>
      <c r="D130" t="s">
        <v>686</v>
      </c>
      <c r="E130" t="s">
        <v>6</v>
      </c>
      <c r="F130" t="s">
        <v>687</v>
      </c>
      <c r="G130" t="s">
        <v>799</v>
      </c>
      <c r="H130" t="s">
        <v>8</v>
      </c>
      <c r="I130">
        <v>34</v>
      </c>
      <c r="J130" s="55">
        <v>6.85</v>
      </c>
      <c r="K130" s="64">
        <v>6800</v>
      </c>
      <c r="L130" s="71">
        <v>0</v>
      </c>
      <c r="M130">
        <v>1</v>
      </c>
      <c r="N130" s="1">
        <v>45646</v>
      </c>
      <c r="O130">
        <v>0</v>
      </c>
      <c r="P130" s="1">
        <v>0</v>
      </c>
      <c r="Q130"/>
    </row>
    <row r="131" spans="1:17" hidden="1">
      <c r="A131">
        <v>1003</v>
      </c>
      <c r="B131" t="s">
        <v>695</v>
      </c>
      <c r="C131" t="s">
        <v>685</v>
      </c>
      <c r="D131" t="s">
        <v>686</v>
      </c>
      <c r="E131" t="s">
        <v>6</v>
      </c>
      <c r="F131" t="s">
        <v>687</v>
      </c>
      <c r="G131" t="s">
        <v>799</v>
      </c>
      <c r="H131" t="s">
        <v>8</v>
      </c>
      <c r="I131">
        <v>34</v>
      </c>
      <c r="J131" s="55">
        <v>6.85</v>
      </c>
      <c r="K131" s="64">
        <v>30038.71</v>
      </c>
      <c r="L131" s="71">
        <v>0</v>
      </c>
      <c r="M131">
        <v>41</v>
      </c>
      <c r="N131" s="1">
        <v>45646</v>
      </c>
      <c r="O131">
        <v>0</v>
      </c>
      <c r="P131" s="1">
        <v>0</v>
      </c>
      <c r="Q131"/>
    </row>
    <row r="132" spans="1:17" hidden="1">
      <c r="A132">
        <v>1003</v>
      </c>
      <c r="B132" t="s">
        <v>695</v>
      </c>
      <c r="C132" t="s">
        <v>4642</v>
      </c>
      <c r="D132" t="s">
        <v>686</v>
      </c>
      <c r="E132" t="s">
        <v>6</v>
      </c>
      <c r="F132" t="s">
        <v>687</v>
      </c>
      <c r="G132" t="s">
        <v>809</v>
      </c>
      <c r="H132" t="s">
        <v>8</v>
      </c>
      <c r="I132">
        <v>34</v>
      </c>
      <c r="J132" s="55">
        <v>6.85</v>
      </c>
      <c r="K132" s="64">
        <v>884.8</v>
      </c>
      <c r="L132" s="71">
        <v>0</v>
      </c>
      <c r="M132">
        <v>2</v>
      </c>
      <c r="N132" s="1">
        <v>45646</v>
      </c>
      <c r="O132">
        <v>0</v>
      </c>
      <c r="P132" s="1">
        <v>0</v>
      </c>
      <c r="Q132"/>
    </row>
    <row r="133" spans="1:17" hidden="1">
      <c r="A133">
        <v>1005</v>
      </c>
      <c r="B133" t="s">
        <v>690</v>
      </c>
      <c r="C133" t="s">
        <v>685</v>
      </c>
      <c r="D133" t="s">
        <v>686</v>
      </c>
      <c r="E133" t="s">
        <v>6</v>
      </c>
      <c r="F133" t="s">
        <v>687</v>
      </c>
      <c r="G133" t="s">
        <v>4840</v>
      </c>
      <c r="H133" t="s">
        <v>8</v>
      </c>
      <c r="I133">
        <v>34</v>
      </c>
      <c r="J133" s="55">
        <v>6.85</v>
      </c>
      <c r="K133" s="64">
        <v>50628.5</v>
      </c>
      <c r="L133" s="71">
        <v>0</v>
      </c>
      <c r="M133">
        <v>121</v>
      </c>
      <c r="N133" s="1">
        <v>45646</v>
      </c>
      <c r="O133">
        <v>0</v>
      </c>
      <c r="P133" s="1">
        <v>0</v>
      </c>
      <c r="Q133"/>
    </row>
    <row r="134" spans="1:17" hidden="1">
      <c r="A134">
        <v>1005</v>
      </c>
      <c r="B134" t="s">
        <v>690</v>
      </c>
      <c r="C134" t="s">
        <v>685</v>
      </c>
      <c r="D134" t="s">
        <v>686</v>
      </c>
      <c r="E134" t="s">
        <v>28</v>
      </c>
      <c r="F134" t="s">
        <v>687</v>
      </c>
      <c r="G134" t="s">
        <v>4838</v>
      </c>
      <c r="H134" t="s">
        <v>8</v>
      </c>
      <c r="I134">
        <v>34</v>
      </c>
      <c r="J134" s="55">
        <v>6.85</v>
      </c>
      <c r="K134" s="64">
        <v>6501.6</v>
      </c>
      <c r="L134" s="71">
        <v>0</v>
      </c>
      <c r="M134">
        <v>2</v>
      </c>
      <c r="N134" s="1">
        <v>45646</v>
      </c>
      <c r="O134">
        <v>0</v>
      </c>
      <c r="P134" s="1">
        <v>0</v>
      </c>
      <c r="Q134"/>
    </row>
    <row r="135" spans="1:17" hidden="1">
      <c r="A135">
        <v>1005</v>
      </c>
      <c r="B135" t="s">
        <v>691</v>
      </c>
      <c r="C135" t="s">
        <v>685</v>
      </c>
      <c r="D135" t="s">
        <v>686</v>
      </c>
      <c r="E135" t="s">
        <v>6</v>
      </c>
      <c r="F135" t="s">
        <v>687</v>
      </c>
      <c r="G135" t="s">
        <v>4854</v>
      </c>
      <c r="H135" t="s">
        <v>8</v>
      </c>
      <c r="I135">
        <v>34</v>
      </c>
      <c r="J135" s="55">
        <v>6.85</v>
      </c>
      <c r="K135" s="64">
        <v>15.8</v>
      </c>
      <c r="L135" s="71">
        <v>0</v>
      </c>
      <c r="M135">
        <v>3</v>
      </c>
      <c r="N135" s="1">
        <v>45646</v>
      </c>
      <c r="O135">
        <v>0</v>
      </c>
      <c r="P135" s="1">
        <v>0</v>
      </c>
      <c r="Q135"/>
    </row>
    <row r="136" spans="1:17" hidden="1">
      <c r="A136">
        <v>1005</v>
      </c>
      <c r="B136" t="s">
        <v>692</v>
      </c>
      <c r="C136" t="s">
        <v>685</v>
      </c>
      <c r="D136" t="s">
        <v>686</v>
      </c>
      <c r="E136" t="s">
        <v>6</v>
      </c>
      <c r="F136" t="s">
        <v>687</v>
      </c>
      <c r="G136" t="s">
        <v>4846</v>
      </c>
      <c r="H136" t="s">
        <v>8</v>
      </c>
      <c r="I136">
        <v>34</v>
      </c>
      <c r="J136" s="55">
        <v>6.85</v>
      </c>
      <c r="K136" s="64">
        <v>43.27</v>
      </c>
      <c r="L136" s="71">
        <v>0</v>
      </c>
      <c r="M136">
        <v>1</v>
      </c>
      <c r="N136" s="1">
        <v>45646</v>
      </c>
      <c r="O136">
        <v>0</v>
      </c>
      <c r="P136" s="1">
        <v>0</v>
      </c>
      <c r="Q136"/>
    </row>
    <row r="137" spans="1:17" hidden="1">
      <c r="A137">
        <v>1005</v>
      </c>
      <c r="B137" t="s">
        <v>694</v>
      </c>
      <c r="C137" t="s">
        <v>685</v>
      </c>
      <c r="D137" t="s">
        <v>686</v>
      </c>
      <c r="E137" t="s">
        <v>28</v>
      </c>
      <c r="F137" t="s">
        <v>687</v>
      </c>
      <c r="G137" t="s">
        <v>4847</v>
      </c>
      <c r="H137" t="s">
        <v>8</v>
      </c>
      <c r="I137">
        <v>34</v>
      </c>
      <c r="J137" s="55">
        <v>6.85</v>
      </c>
      <c r="K137" s="64">
        <v>164.32</v>
      </c>
      <c r="L137" s="71">
        <v>0</v>
      </c>
      <c r="M137">
        <v>1</v>
      </c>
      <c r="N137" s="1">
        <v>45646</v>
      </c>
      <c r="O137">
        <v>0</v>
      </c>
      <c r="P137" s="1">
        <v>0</v>
      </c>
      <c r="Q137"/>
    </row>
    <row r="138" spans="1:17" hidden="1">
      <c r="A138">
        <v>1005</v>
      </c>
      <c r="B138" t="s">
        <v>695</v>
      </c>
      <c r="C138" t="s">
        <v>685</v>
      </c>
      <c r="D138" t="s">
        <v>686</v>
      </c>
      <c r="E138" t="s">
        <v>6</v>
      </c>
      <c r="F138" t="s">
        <v>687</v>
      </c>
      <c r="G138" t="s">
        <v>4844</v>
      </c>
      <c r="H138" t="s">
        <v>8</v>
      </c>
      <c r="I138">
        <v>34</v>
      </c>
      <c r="J138" s="55">
        <v>6.85</v>
      </c>
      <c r="K138" s="64">
        <v>200.5</v>
      </c>
      <c r="L138" s="71">
        <v>0</v>
      </c>
      <c r="M138">
        <v>34</v>
      </c>
      <c r="N138" s="1">
        <v>45646</v>
      </c>
      <c r="O138">
        <v>0</v>
      </c>
      <c r="P138" s="1">
        <v>0</v>
      </c>
      <c r="Q138"/>
    </row>
    <row r="139" spans="1:17" hidden="1">
      <c r="A139">
        <v>1005</v>
      </c>
      <c r="B139" t="s">
        <v>695</v>
      </c>
      <c r="C139" t="s">
        <v>685</v>
      </c>
      <c r="D139" t="s">
        <v>686</v>
      </c>
      <c r="E139" t="s">
        <v>28</v>
      </c>
      <c r="F139" t="s">
        <v>687</v>
      </c>
      <c r="G139" t="s">
        <v>4833</v>
      </c>
      <c r="H139" t="s">
        <v>8</v>
      </c>
      <c r="I139">
        <v>34</v>
      </c>
      <c r="J139" s="55">
        <v>6.85</v>
      </c>
      <c r="K139" s="64">
        <v>7120.75</v>
      </c>
      <c r="L139" s="71">
        <v>0</v>
      </c>
      <c r="M139">
        <v>1</v>
      </c>
      <c r="N139" s="1">
        <v>45646</v>
      </c>
      <c r="O139">
        <v>0</v>
      </c>
      <c r="P139" s="1">
        <v>0</v>
      </c>
      <c r="Q139"/>
    </row>
    <row r="140" spans="1:17" hidden="1">
      <c r="A140">
        <v>1007</v>
      </c>
      <c r="B140" t="s">
        <v>695</v>
      </c>
      <c r="C140" t="s">
        <v>685</v>
      </c>
      <c r="D140" t="s">
        <v>686</v>
      </c>
      <c r="E140" t="s">
        <v>6</v>
      </c>
      <c r="F140" t="s">
        <v>729</v>
      </c>
      <c r="G140" t="s">
        <v>5061</v>
      </c>
      <c r="H140" t="s">
        <v>8</v>
      </c>
      <c r="I140">
        <v>34</v>
      </c>
      <c r="J140" s="55">
        <v>6.85</v>
      </c>
      <c r="K140" s="64">
        <v>99.27</v>
      </c>
      <c r="L140" s="71">
        <v>0</v>
      </c>
      <c r="M140">
        <v>1</v>
      </c>
      <c r="N140" s="1">
        <v>45646</v>
      </c>
      <c r="O140">
        <v>0</v>
      </c>
      <c r="P140" s="1">
        <v>0</v>
      </c>
      <c r="Q140"/>
    </row>
    <row r="141" spans="1:17" hidden="1">
      <c r="A141">
        <v>1007</v>
      </c>
      <c r="B141" t="s">
        <v>695</v>
      </c>
      <c r="C141" t="s">
        <v>685</v>
      </c>
      <c r="D141" t="s">
        <v>686</v>
      </c>
      <c r="E141" t="s">
        <v>6</v>
      </c>
      <c r="F141" t="s">
        <v>729</v>
      </c>
      <c r="G141" t="s">
        <v>5062</v>
      </c>
      <c r="H141" t="s">
        <v>8</v>
      </c>
      <c r="I141">
        <v>34</v>
      </c>
      <c r="J141" s="55">
        <v>6.85</v>
      </c>
      <c r="K141" s="64">
        <v>43.8</v>
      </c>
      <c r="L141" s="71">
        <v>0</v>
      </c>
      <c r="M141">
        <v>1</v>
      </c>
      <c r="N141" s="1">
        <v>45646</v>
      </c>
      <c r="O141">
        <v>0</v>
      </c>
      <c r="P141" s="1">
        <v>0</v>
      </c>
      <c r="Q141"/>
    </row>
    <row r="142" spans="1:17" hidden="1">
      <c r="A142">
        <v>1007</v>
      </c>
      <c r="B142" t="s">
        <v>695</v>
      </c>
      <c r="C142" t="s">
        <v>685</v>
      </c>
      <c r="D142" t="s">
        <v>686</v>
      </c>
      <c r="E142" t="s">
        <v>6</v>
      </c>
      <c r="F142" t="s">
        <v>729</v>
      </c>
      <c r="G142" t="s">
        <v>4993</v>
      </c>
      <c r="H142" t="s">
        <v>8</v>
      </c>
      <c r="I142">
        <v>34</v>
      </c>
      <c r="J142" s="55">
        <v>6.85</v>
      </c>
      <c r="K142" s="64">
        <v>248.18</v>
      </c>
      <c r="L142" s="71">
        <v>0</v>
      </c>
      <c r="M142">
        <v>1</v>
      </c>
      <c r="N142" s="1">
        <v>45646</v>
      </c>
      <c r="O142">
        <v>0</v>
      </c>
      <c r="P142" s="1">
        <v>0</v>
      </c>
      <c r="Q142"/>
    </row>
    <row r="143" spans="1:17" hidden="1">
      <c r="A143">
        <v>1007</v>
      </c>
      <c r="B143" t="s">
        <v>695</v>
      </c>
      <c r="C143" t="s">
        <v>685</v>
      </c>
      <c r="D143" t="s">
        <v>686</v>
      </c>
      <c r="E143" t="s">
        <v>6</v>
      </c>
      <c r="F143" t="s">
        <v>729</v>
      </c>
      <c r="G143" t="s">
        <v>4994</v>
      </c>
      <c r="H143" t="s">
        <v>8</v>
      </c>
      <c r="I143">
        <v>34</v>
      </c>
      <c r="J143" s="55">
        <v>6.85</v>
      </c>
      <c r="K143" s="64">
        <v>2.92</v>
      </c>
      <c r="L143" s="71">
        <v>0</v>
      </c>
      <c r="M143">
        <v>1</v>
      </c>
      <c r="N143" s="1">
        <v>45646</v>
      </c>
      <c r="O143">
        <v>0</v>
      </c>
      <c r="P143" s="1">
        <v>0</v>
      </c>
      <c r="Q143"/>
    </row>
    <row r="144" spans="1:17" hidden="1">
      <c r="A144">
        <v>1007</v>
      </c>
      <c r="B144" t="s">
        <v>695</v>
      </c>
      <c r="C144" t="s">
        <v>685</v>
      </c>
      <c r="D144" t="s">
        <v>686</v>
      </c>
      <c r="E144" t="s">
        <v>6</v>
      </c>
      <c r="F144" t="s">
        <v>729</v>
      </c>
      <c r="G144" t="s">
        <v>4996</v>
      </c>
      <c r="H144" t="s">
        <v>8</v>
      </c>
      <c r="I144">
        <v>34</v>
      </c>
      <c r="J144" s="55">
        <v>6.85</v>
      </c>
      <c r="K144" s="64">
        <v>392.7</v>
      </c>
      <c r="L144" s="71">
        <v>0</v>
      </c>
      <c r="M144">
        <v>1</v>
      </c>
      <c r="N144" s="1">
        <v>45646</v>
      </c>
      <c r="O144">
        <v>0</v>
      </c>
      <c r="P144" s="1">
        <v>0</v>
      </c>
      <c r="Q144"/>
    </row>
    <row r="145" spans="1:17" hidden="1">
      <c r="A145">
        <v>1007</v>
      </c>
      <c r="B145" t="s">
        <v>695</v>
      </c>
      <c r="C145" t="s">
        <v>685</v>
      </c>
      <c r="D145" t="s">
        <v>686</v>
      </c>
      <c r="E145" t="s">
        <v>6</v>
      </c>
      <c r="F145" t="s">
        <v>729</v>
      </c>
      <c r="G145" t="s">
        <v>4997</v>
      </c>
      <c r="H145" t="s">
        <v>8</v>
      </c>
      <c r="I145">
        <v>34</v>
      </c>
      <c r="J145" s="55">
        <v>6.85</v>
      </c>
      <c r="K145" s="64">
        <v>14.6</v>
      </c>
      <c r="L145" s="71">
        <v>0</v>
      </c>
      <c r="M145">
        <v>1</v>
      </c>
      <c r="N145" s="1">
        <v>45646</v>
      </c>
      <c r="O145">
        <v>0</v>
      </c>
      <c r="P145" s="1">
        <v>0</v>
      </c>
      <c r="Q145"/>
    </row>
    <row r="146" spans="1:17" hidden="1">
      <c r="A146">
        <v>1007</v>
      </c>
      <c r="B146" t="s">
        <v>695</v>
      </c>
      <c r="C146" t="s">
        <v>685</v>
      </c>
      <c r="D146" t="s">
        <v>686</v>
      </c>
      <c r="E146" t="s">
        <v>6</v>
      </c>
      <c r="F146" t="s">
        <v>729</v>
      </c>
      <c r="G146" t="s">
        <v>4975</v>
      </c>
      <c r="H146" t="s">
        <v>8</v>
      </c>
      <c r="I146">
        <v>34</v>
      </c>
      <c r="J146" s="55">
        <v>6.85</v>
      </c>
      <c r="K146" s="64">
        <v>218.98</v>
      </c>
      <c r="L146" s="71">
        <v>0</v>
      </c>
      <c r="M146">
        <v>1</v>
      </c>
      <c r="N146" s="1">
        <v>45646</v>
      </c>
      <c r="O146">
        <v>0</v>
      </c>
      <c r="P146" s="1">
        <v>0</v>
      </c>
      <c r="Q146"/>
    </row>
    <row r="147" spans="1:17" hidden="1">
      <c r="A147">
        <v>1007</v>
      </c>
      <c r="B147" t="s">
        <v>695</v>
      </c>
      <c r="C147" t="s">
        <v>685</v>
      </c>
      <c r="D147" t="s">
        <v>686</v>
      </c>
      <c r="E147" t="s">
        <v>6</v>
      </c>
      <c r="F147" t="s">
        <v>729</v>
      </c>
      <c r="G147" t="s">
        <v>4976</v>
      </c>
      <c r="H147" t="s">
        <v>8</v>
      </c>
      <c r="I147">
        <v>34</v>
      </c>
      <c r="J147" s="55">
        <v>6.85</v>
      </c>
      <c r="K147" s="64">
        <v>72.989999999999995</v>
      </c>
      <c r="L147" s="71">
        <v>0</v>
      </c>
      <c r="M147">
        <v>1</v>
      </c>
      <c r="N147" s="1">
        <v>45646</v>
      </c>
      <c r="O147">
        <v>0</v>
      </c>
      <c r="P147" s="1">
        <v>0</v>
      </c>
      <c r="Q147"/>
    </row>
    <row r="148" spans="1:17" hidden="1">
      <c r="A148">
        <v>1007</v>
      </c>
      <c r="B148" t="s">
        <v>695</v>
      </c>
      <c r="C148" t="s">
        <v>685</v>
      </c>
      <c r="D148" t="s">
        <v>686</v>
      </c>
      <c r="E148" t="s">
        <v>6</v>
      </c>
      <c r="F148" t="s">
        <v>729</v>
      </c>
      <c r="G148" t="s">
        <v>5063</v>
      </c>
      <c r="H148" t="s">
        <v>8</v>
      </c>
      <c r="I148">
        <v>34</v>
      </c>
      <c r="J148" s="55">
        <v>6.85</v>
      </c>
      <c r="K148" s="64">
        <v>72.989999999999995</v>
      </c>
      <c r="L148" s="71">
        <v>0</v>
      </c>
      <c r="M148">
        <v>1</v>
      </c>
      <c r="N148" s="1">
        <v>45646</v>
      </c>
      <c r="O148">
        <v>0</v>
      </c>
      <c r="P148" s="1">
        <v>0</v>
      </c>
      <c r="Q148"/>
    </row>
    <row r="149" spans="1:17" hidden="1">
      <c r="A149">
        <v>1007</v>
      </c>
      <c r="B149" t="s">
        <v>695</v>
      </c>
      <c r="C149" t="s">
        <v>685</v>
      </c>
      <c r="D149" t="s">
        <v>686</v>
      </c>
      <c r="E149" t="s">
        <v>6</v>
      </c>
      <c r="F149" t="s">
        <v>729</v>
      </c>
      <c r="G149" t="s">
        <v>5064</v>
      </c>
      <c r="H149" t="s">
        <v>8</v>
      </c>
      <c r="I149">
        <v>34</v>
      </c>
      <c r="J149" s="55">
        <v>6.85</v>
      </c>
      <c r="K149" s="64">
        <v>72.989999999999995</v>
      </c>
      <c r="L149" s="71">
        <v>0</v>
      </c>
      <c r="M149">
        <v>1</v>
      </c>
      <c r="N149" s="1">
        <v>45646</v>
      </c>
      <c r="O149">
        <v>0</v>
      </c>
      <c r="P149" s="1">
        <v>0</v>
      </c>
      <c r="Q149"/>
    </row>
    <row r="150" spans="1:17" hidden="1">
      <c r="A150">
        <v>1007</v>
      </c>
      <c r="B150" t="s">
        <v>695</v>
      </c>
      <c r="C150" t="s">
        <v>685</v>
      </c>
      <c r="D150" t="s">
        <v>686</v>
      </c>
      <c r="E150" t="s">
        <v>6</v>
      </c>
      <c r="F150" t="s">
        <v>729</v>
      </c>
      <c r="G150" t="s">
        <v>5065</v>
      </c>
      <c r="H150" t="s">
        <v>8</v>
      </c>
      <c r="I150">
        <v>34</v>
      </c>
      <c r="J150" s="55">
        <v>6.85</v>
      </c>
      <c r="K150" s="64">
        <v>72.989999999999995</v>
      </c>
      <c r="L150" s="71">
        <v>0</v>
      </c>
      <c r="M150">
        <v>1</v>
      </c>
      <c r="N150" s="1">
        <v>45646</v>
      </c>
      <c r="O150">
        <v>0</v>
      </c>
      <c r="P150" s="1">
        <v>0</v>
      </c>
      <c r="Q150"/>
    </row>
    <row r="151" spans="1:17" hidden="1">
      <c r="A151">
        <v>1007</v>
      </c>
      <c r="B151" t="s">
        <v>695</v>
      </c>
      <c r="C151" t="s">
        <v>685</v>
      </c>
      <c r="D151" t="s">
        <v>686</v>
      </c>
      <c r="E151" t="s">
        <v>6</v>
      </c>
      <c r="F151" t="s">
        <v>729</v>
      </c>
      <c r="G151" t="s">
        <v>5066</v>
      </c>
      <c r="H151" t="s">
        <v>8</v>
      </c>
      <c r="I151">
        <v>34</v>
      </c>
      <c r="J151" s="55">
        <v>6.85</v>
      </c>
      <c r="K151" s="64">
        <v>72.989999999999995</v>
      </c>
      <c r="L151" s="71">
        <v>0</v>
      </c>
      <c r="M151">
        <v>1</v>
      </c>
      <c r="N151" s="1">
        <v>45646</v>
      </c>
      <c r="O151">
        <v>0</v>
      </c>
      <c r="P151" s="1">
        <v>0</v>
      </c>
      <c r="Q151"/>
    </row>
    <row r="152" spans="1:17" hidden="1">
      <c r="A152">
        <v>1007</v>
      </c>
      <c r="B152" t="s">
        <v>695</v>
      </c>
      <c r="C152" t="s">
        <v>685</v>
      </c>
      <c r="D152" t="s">
        <v>686</v>
      </c>
      <c r="E152" t="s">
        <v>6</v>
      </c>
      <c r="F152" t="s">
        <v>729</v>
      </c>
      <c r="G152" t="s">
        <v>5067</v>
      </c>
      <c r="H152" t="s">
        <v>8</v>
      </c>
      <c r="I152">
        <v>34</v>
      </c>
      <c r="J152" s="55">
        <v>6.85</v>
      </c>
      <c r="K152" s="64">
        <v>5.84</v>
      </c>
      <c r="L152" s="71">
        <v>0</v>
      </c>
      <c r="M152">
        <v>1</v>
      </c>
      <c r="N152" s="1">
        <v>45646</v>
      </c>
      <c r="O152">
        <v>0</v>
      </c>
      <c r="P152" s="1">
        <v>0</v>
      </c>
      <c r="Q152"/>
    </row>
    <row r="153" spans="1:17" hidden="1">
      <c r="A153">
        <v>1007</v>
      </c>
      <c r="B153" t="s">
        <v>695</v>
      </c>
      <c r="C153" t="s">
        <v>685</v>
      </c>
      <c r="D153" t="s">
        <v>686</v>
      </c>
      <c r="E153" t="s">
        <v>6</v>
      </c>
      <c r="F153" t="s">
        <v>729</v>
      </c>
      <c r="G153" t="s">
        <v>4969</v>
      </c>
      <c r="H153" t="s">
        <v>8</v>
      </c>
      <c r="I153">
        <v>34</v>
      </c>
      <c r="J153" s="55">
        <v>6.85</v>
      </c>
      <c r="K153" s="64">
        <v>218.98</v>
      </c>
      <c r="L153" s="71">
        <v>0</v>
      </c>
      <c r="M153">
        <v>1</v>
      </c>
      <c r="N153" s="1">
        <v>45646</v>
      </c>
      <c r="O153">
        <v>0</v>
      </c>
      <c r="P153" s="1">
        <v>0</v>
      </c>
      <c r="Q153"/>
    </row>
    <row r="154" spans="1:17" hidden="1">
      <c r="A154">
        <v>1007</v>
      </c>
      <c r="B154" t="s">
        <v>695</v>
      </c>
      <c r="C154" t="s">
        <v>685</v>
      </c>
      <c r="D154" t="s">
        <v>686</v>
      </c>
      <c r="E154" t="s">
        <v>6</v>
      </c>
      <c r="F154" t="s">
        <v>729</v>
      </c>
      <c r="G154" t="s">
        <v>5068</v>
      </c>
      <c r="H154" t="s">
        <v>8</v>
      </c>
      <c r="I154">
        <v>34</v>
      </c>
      <c r="J154" s="55">
        <v>6.85</v>
      </c>
      <c r="K154" s="64">
        <v>145.99</v>
      </c>
      <c r="L154" s="71">
        <v>0</v>
      </c>
      <c r="M154">
        <v>1</v>
      </c>
      <c r="N154" s="1">
        <v>45646</v>
      </c>
      <c r="O154">
        <v>0</v>
      </c>
      <c r="P154" s="1">
        <v>0</v>
      </c>
      <c r="Q154"/>
    </row>
    <row r="155" spans="1:17" hidden="1">
      <c r="A155">
        <v>1007</v>
      </c>
      <c r="B155" t="s">
        <v>695</v>
      </c>
      <c r="C155" t="s">
        <v>685</v>
      </c>
      <c r="D155" t="s">
        <v>686</v>
      </c>
      <c r="E155" t="s">
        <v>6</v>
      </c>
      <c r="F155" t="s">
        <v>729</v>
      </c>
      <c r="G155" t="s">
        <v>5069</v>
      </c>
      <c r="H155" t="s">
        <v>8</v>
      </c>
      <c r="I155">
        <v>34</v>
      </c>
      <c r="J155" s="55">
        <v>6.85</v>
      </c>
      <c r="K155" s="64">
        <v>51.09</v>
      </c>
      <c r="L155" s="71">
        <v>0</v>
      </c>
      <c r="M155">
        <v>1</v>
      </c>
      <c r="N155" s="1">
        <v>45646</v>
      </c>
      <c r="O155">
        <v>0</v>
      </c>
      <c r="P155" s="1">
        <v>0</v>
      </c>
      <c r="Q155"/>
    </row>
    <row r="156" spans="1:17" hidden="1">
      <c r="A156">
        <v>1007</v>
      </c>
      <c r="B156" t="s">
        <v>695</v>
      </c>
      <c r="C156" t="s">
        <v>685</v>
      </c>
      <c r="D156" t="s">
        <v>686</v>
      </c>
      <c r="E156" t="s">
        <v>6</v>
      </c>
      <c r="F156" t="s">
        <v>729</v>
      </c>
      <c r="G156" t="s">
        <v>4977</v>
      </c>
      <c r="H156" t="s">
        <v>8</v>
      </c>
      <c r="I156">
        <v>34</v>
      </c>
      <c r="J156" s="55">
        <v>6.85</v>
      </c>
      <c r="K156" s="64">
        <v>218.98</v>
      </c>
      <c r="L156" s="71">
        <v>0</v>
      </c>
      <c r="M156">
        <v>1</v>
      </c>
      <c r="N156" s="1">
        <v>45646</v>
      </c>
      <c r="O156">
        <v>0</v>
      </c>
      <c r="P156" s="1">
        <v>0</v>
      </c>
      <c r="Q156"/>
    </row>
    <row r="157" spans="1:17" hidden="1">
      <c r="A157">
        <v>1007</v>
      </c>
      <c r="B157" t="s">
        <v>695</v>
      </c>
      <c r="C157" t="s">
        <v>685</v>
      </c>
      <c r="D157" t="s">
        <v>686</v>
      </c>
      <c r="E157" t="s">
        <v>6</v>
      </c>
      <c r="F157" t="s">
        <v>729</v>
      </c>
      <c r="G157" t="s">
        <v>5070</v>
      </c>
      <c r="H157" t="s">
        <v>8</v>
      </c>
      <c r="I157">
        <v>34</v>
      </c>
      <c r="J157" s="55">
        <v>6.85</v>
      </c>
      <c r="K157" s="64">
        <v>189.78</v>
      </c>
      <c r="L157" s="71">
        <v>0</v>
      </c>
      <c r="M157">
        <v>1</v>
      </c>
      <c r="N157" s="1">
        <v>45646</v>
      </c>
      <c r="O157">
        <v>0</v>
      </c>
      <c r="P157" s="1">
        <v>0</v>
      </c>
      <c r="Q157"/>
    </row>
    <row r="158" spans="1:17" hidden="1">
      <c r="A158">
        <v>1007</v>
      </c>
      <c r="B158" t="s">
        <v>695</v>
      </c>
      <c r="C158" t="s">
        <v>685</v>
      </c>
      <c r="D158" t="s">
        <v>686</v>
      </c>
      <c r="E158" t="s">
        <v>6</v>
      </c>
      <c r="F158" t="s">
        <v>729</v>
      </c>
      <c r="G158" t="s">
        <v>5071</v>
      </c>
      <c r="H158" t="s">
        <v>8</v>
      </c>
      <c r="I158">
        <v>34</v>
      </c>
      <c r="J158" s="55">
        <v>6.85</v>
      </c>
      <c r="K158" s="64">
        <v>43.8</v>
      </c>
      <c r="L158" s="71">
        <v>0</v>
      </c>
      <c r="M158">
        <v>1</v>
      </c>
      <c r="N158" s="1">
        <v>45646</v>
      </c>
      <c r="O158">
        <v>0</v>
      </c>
      <c r="P158" s="1">
        <v>0</v>
      </c>
      <c r="Q158"/>
    </row>
    <row r="159" spans="1:17" hidden="1">
      <c r="A159">
        <v>1007</v>
      </c>
      <c r="B159" t="s">
        <v>695</v>
      </c>
      <c r="C159" t="s">
        <v>685</v>
      </c>
      <c r="D159" t="s">
        <v>686</v>
      </c>
      <c r="E159" t="s">
        <v>6</v>
      </c>
      <c r="F159" t="s">
        <v>729</v>
      </c>
      <c r="G159" t="s">
        <v>5072</v>
      </c>
      <c r="H159" t="s">
        <v>8</v>
      </c>
      <c r="I159">
        <v>34</v>
      </c>
      <c r="J159" s="55">
        <v>6.85</v>
      </c>
      <c r="K159" s="64">
        <v>83.11</v>
      </c>
      <c r="L159" s="71">
        <v>0</v>
      </c>
      <c r="M159">
        <v>1</v>
      </c>
      <c r="N159" s="1">
        <v>45646</v>
      </c>
      <c r="O159">
        <v>0</v>
      </c>
      <c r="P159" s="1">
        <v>0</v>
      </c>
      <c r="Q159"/>
    </row>
    <row r="160" spans="1:17" hidden="1">
      <c r="A160">
        <v>1007</v>
      </c>
      <c r="B160" t="s">
        <v>695</v>
      </c>
      <c r="C160" t="s">
        <v>685</v>
      </c>
      <c r="D160" t="s">
        <v>686</v>
      </c>
      <c r="E160" t="s">
        <v>6</v>
      </c>
      <c r="F160" t="s">
        <v>729</v>
      </c>
      <c r="G160" t="s">
        <v>4998</v>
      </c>
      <c r="H160" t="s">
        <v>8</v>
      </c>
      <c r="I160">
        <v>34</v>
      </c>
      <c r="J160" s="55">
        <v>6.85</v>
      </c>
      <c r="K160" s="64">
        <v>413.14</v>
      </c>
      <c r="L160" s="71">
        <v>0</v>
      </c>
      <c r="M160">
        <v>1</v>
      </c>
      <c r="N160" s="1">
        <v>45646</v>
      </c>
      <c r="O160">
        <v>0</v>
      </c>
      <c r="P160" s="1">
        <v>0</v>
      </c>
      <c r="Q160"/>
    </row>
    <row r="161" spans="1:17" hidden="1">
      <c r="A161">
        <v>1007</v>
      </c>
      <c r="B161" t="s">
        <v>695</v>
      </c>
      <c r="C161" t="s">
        <v>685</v>
      </c>
      <c r="D161" t="s">
        <v>686</v>
      </c>
      <c r="E161" t="s">
        <v>6</v>
      </c>
      <c r="F161" t="s">
        <v>729</v>
      </c>
      <c r="G161" t="s">
        <v>4999</v>
      </c>
      <c r="H161" t="s">
        <v>8</v>
      </c>
      <c r="I161">
        <v>34</v>
      </c>
      <c r="J161" s="55">
        <v>6.85</v>
      </c>
      <c r="K161" s="64">
        <v>80.290000000000006</v>
      </c>
      <c r="L161" s="71">
        <v>0</v>
      </c>
      <c r="M161">
        <v>1</v>
      </c>
      <c r="N161" s="1">
        <v>45646</v>
      </c>
      <c r="O161">
        <v>0</v>
      </c>
      <c r="P161" s="1">
        <v>0</v>
      </c>
      <c r="Q161"/>
    </row>
    <row r="162" spans="1:17" hidden="1">
      <c r="A162">
        <v>1007</v>
      </c>
      <c r="B162" t="s">
        <v>695</v>
      </c>
      <c r="C162" t="s">
        <v>685</v>
      </c>
      <c r="D162" t="s">
        <v>686</v>
      </c>
      <c r="E162" t="s">
        <v>6</v>
      </c>
      <c r="F162" t="s">
        <v>729</v>
      </c>
      <c r="G162" t="s">
        <v>5073</v>
      </c>
      <c r="H162" t="s">
        <v>8</v>
      </c>
      <c r="I162">
        <v>34</v>
      </c>
      <c r="J162" s="55">
        <v>6.85</v>
      </c>
      <c r="K162" s="64">
        <v>218.98</v>
      </c>
      <c r="L162" s="71">
        <v>0</v>
      </c>
      <c r="M162">
        <v>1</v>
      </c>
      <c r="N162" s="1">
        <v>45646</v>
      </c>
      <c r="O162">
        <v>0</v>
      </c>
      <c r="P162" s="1">
        <v>0</v>
      </c>
      <c r="Q162"/>
    </row>
    <row r="163" spans="1:17" hidden="1">
      <c r="A163">
        <v>1007</v>
      </c>
      <c r="B163" t="s">
        <v>695</v>
      </c>
      <c r="C163" t="s">
        <v>685</v>
      </c>
      <c r="D163" t="s">
        <v>686</v>
      </c>
      <c r="E163" t="s">
        <v>6</v>
      </c>
      <c r="F163" t="s">
        <v>729</v>
      </c>
      <c r="G163" t="s">
        <v>5074</v>
      </c>
      <c r="H163" t="s">
        <v>8</v>
      </c>
      <c r="I163">
        <v>34</v>
      </c>
      <c r="J163" s="55">
        <v>6.85</v>
      </c>
      <c r="K163" s="64">
        <v>87.59</v>
      </c>
      <c r="L163" s="71">
        <v>0</v>
      </c>
      <c r="M163">
        <v>1</v>
      </c>
      <c r="N163" s="1">
        <v>45646</v>
      </c>
      <c r="O163">
        <v>0</v>
      </c>
      <c r="P163" s="1">
        <v>0</v>
      </c>
      <c r="Q163"/>
    </row>
    <row r="164" spans="1:17" hidden="1">
      <c r="A164">
        <v>1007</v>
      </c>
      <c r="B164" t="s">
        <v>695</v>
      </c>
      <c r="C164" t="s">
        <v>685</v>
      </c>
      <c r="D164" t="s">
        <v>686</v>
      </c>
      <c r="E164" t="s">
        <v>6</v>
      </c>
      <c r="F164" t="s">
        <v>729</v>
      </c>
      <c r="G164" t="s">
        <v>5075</v>
      </c>
      <c r="H164" t="s">
        <v>8</v>
      </c>
      <c r="I164">
        <v>34</v>
      </c>
      <c r="J164" s="55">
        <v>6.85</v>
      </c>
      <c r="K164" s="64">
        <v>14.6</v>
      </c>
      <c r="L164" s="71">
        <v>0</v>
      </c>
      <c r="M164">
        <v>1</v>
      </c>
      <c r="N164" s="1">
        <v>45646</v>
      </c>
      <c r="O164">
        <v>0</v>
      </c>
      <c r="P164" s="1">
        <v>0</v>
      </c>
      <c r="Q164"/>
    </row>
    <row r="165" spans="1:17" hidden="1">
      <c r="A165">
        <v>1007</v>
      </c>
      <c r="B165" t="s">
        <v>695</v>
      </c>
      <c r="C165" t="s">
        <v>685</v>
      </c>
      <c r="D165" t="s">
        <v>686</v>
      </c>
      <c r="E165" t="s">
        <v>6</v>
      </c>
      <c r="F165" t="s">
        <v>729</v>
      </c>
      <c r="G165" t="s">
        <v>5076</v>
      </c>
      <c r="H165" t="s">
        <v>8</v>
      </c>
      <c r="I165">
        <v>34</v>
      </c>
      <c r="J165" s="55">
        <v>6.85</v>
      </c>
      <c r="K165" s="64">
        <v>14.6</v>
      </c>
      <c r="L165" s="71">
        <v>0</v>
      </c>
      <c r="M165">
        <v>1</v>
      </c>
      <c r="N165" s="1">
        <v>45646</v>
      </c>
      <c r="O165">
        <v>0</v>
      </c>
      <c r="P165" s="1">
        <v>0</v>
      </c>
      <c r="Q165"/>
    </row>
    <row r="166" spans="1:17" hidden="1">
      <c r="A166">
        <v>1007</v>
      </c>
      <c r="B166" t="s">
        <v>695</v>
      </c>
      <c r="C166" t="s">
        <v>685</v>
      </c>
      <c r="D166" t="s">
        <v>686</v>
      </c>
      <c r="E166" t="s">
        <v>6</v>
      </c>
      <c r="F166" t="s">
        <v>729</v>
      </c>
      <c r="G166" t="s">
        <v>5077</v>
      </c>
      <c r="H166" t="s">
        <v>8</v>
      </c>
      <c r="I166">
        <v>34</v>
      </c>
      <c r="J166" s="55">
        <v>6.85</v>
      </c>
      <c r="K166" s="64">
        <v>94.89</v>
      </c>
      <c r="L166" s="71">
        <v>0</v>
      </c>
      <c r="M166">
        <v>1</v>
      </c>
      <c r="N166" s="1">
        <v>45646</v>
      </c>
      <c r="O166">
        <v>0</v>
      </c>
      <c r="P166" s="1">
        <v>0</v>
      </c>
      <c r="Q166"/>
    </row>
    <row r="167" spans="1:17" hidden="1">
      <c r="A167">
        <v>1007</v>
      </c>
      <c r="B167" t="s">
        <v>695</v>
      </c>
      <c r="C167" t="s">
        <v>685</v>
      </c>
      <c r="D167" t="s">
        <v>686</v>
      </c>
      <c r="E167" t="s">
        <v>6</v>
      </c>
      <c r="F167" t="s">
        <v>729</v>
      </c>
      <c r="G167" t="s">
        <v>5078</v>
      </c>
      <c r="H167" t="s">
        <v>8</v>
      </c>
      <c r="I167">
        <v>34</v>
      </c>
      <c r="J167" s="55">
        <v>6.85</v>
      </c>
      <c r="K167" s="64">
        <v>218.98</v>
      </c>
      <c r="L167" s="71">
        <v>0</v>
      </c>
      <c r="M167">
        <v>1</v>
      </c>
      <c r="N167" s="1">
        <v>45646</v>
      </c>
      <c r="O167">
        <v>0</v>
      </c>
      <c r="P167" s="1">
        <v>0</v>
      </c>
      <c r="Q167"/>
    </row>
    <row r="168" spans="1:17" hidden="1">
      <c r="A168">
        <v>1007</v>
      </c>
      <c r="B168" t="s">
        <v>695</v>
      </c>
      <c r="C168" t="s">
        <v>685</v>
      </c>
      <c r="D168" t="s">
        <v>686</v>
      </c>
      <c r="E168" t="s">
        <v>6</v>
      </c>
      <c r="F168" t="s">
        <v>729</v>
      </c>
      <c r="G168" t="s">
        <v>5079</v>
      </c>
      <c r="H168" t="s">
        <v>8</v>
      </c>
      <c r="I168">
        <v>34</v>
      </c>
      <c r="J168" s="55">
        <v>6.85</v>
      </c>
      <c r="K168" s="64">
        <v>94.89</v>
      </c>
      <c r="L168" s="71">
        <v>0</v>
      </c>
      <c r="M168">
        <v>1</v>
      </c>
      <c r="N168" s="1">
        <v>45646</v>
      </c>
      <c r="O168">
        <v>0</v>
      </c>
      <c r="P168" s="1">
        <v>0</v>
      </c>
      <c r="Q168"/>
    </row>
    <row r="169" spans="1:17" hidden="1">
      <c r="A169">
        <v>1007</v>
      </c>
      <c r="B169" t="s">
        <v>695</v>
      </c>
      <c r="C169" t="s">
        <v>685</v>
      </c>
      <c r="D169" t="s">
        <v>686</v>
      </c>
      <c r="E169" t="s">
        <v>6</v>
      </c>
      <c r="F169" t="s">
        <v>729</v>
      </c>
      <c r="G169" t="s">
        <v>5080</v>
      </c>
      <c r="H169" t="s">
        <v>8</v>
      </c>
      <c r="I169">
        <v>34</v>
      </c>
      <c r="J169" s="55">
        <v>6.85</v>
      </c>
      <c r="K169" s="64">
        <v>410.22</v>
      </c>
      <c r="L169" s="71">
        <v>0</v>
      </c>
      <c r="M169">
        <v>1</v>
      </c>
      <c r="N169" s="1">
        <v>45646</v>
      </c>
      <c r="O169">
        <v>0</v>
      </c>
      <c r="P169" s="1">
        <v>0</v>
      </c>
      <c r="Q169"/>
    </row>
    <row r="170" spans="1:17" hidden="1">
      <c r="A170">
        <v>1007</v>
      </c>
      <c r="B170" t="s">
        <v>695</v>
      </c>
      <c r="C170" t="s">
        <v>685</v>
      </c>
      <c r="D170" t="s">
        <v>686</v>
      </c>
      <c r="E170" t="s">
        <v>6</v>
      </c>
      <c r="F170" t="s">
        <v>729</v>
      </c>
      <c r="G170" t="s">
        <v>5081</v>
      </c>
      <c r="H170" t="s">
        <v>8</v>
      </c>
      <c r="I170">
        <v>34</v>
      </c>
      <c r="J170" s="55">
        <v>6.85</v>
      </c>
      <c r="K170" s="64">
        <v>291.97000000000003</v>
      </c>
      <c r="L170" s="71">
        <v>0</v>
      </c>
      <c r="M170">
        <v>1</v>
      </c>
      <c r="N170" s="1">
        <v>45646</v>
      </c>
      <c r="O170">
        <v>0</v>
      </c>
      <c r="P170" s="1">
        <v>0</v>
      </c>
      <c r="Q170"/>
    </row>
    <row r="171" spans="1:17" hidden="1">
      <c r="A171">
        <v>1007</v>
      </c>
      <c r="B171" t="s">
        <v>695</v>
      </c>
      <c r="C171" t="s">
        <v>685</v>
      </c>
      <c r="D171" t="s">
        <v>686</v>
      </c>
      <c r="E171" t="s">
        <v>6</v>
      </c>
      <c r="F171" t="s">
        <v>729</v>
      </c>
      <c r="G171" t="s">
        <v>5082</v>
      </c>
      <c r="H171" t="s">
        <v>8</v>
      </c>
      <c r="I171">
        <v>34</v>
      </c>
      <c r="J171" s="55">
        <v>6.85</v>
      </c>
      <c r="K171" s="64">
        <v>34.32</v>
      </c>
      <c r="L171" s="71">
        <v>0</v>
      </c>
      <c r="M171">
        <v>1</v>
      </c>
      <c r="N171" s="1">
        <v>45646</v>
      </c>
      <c r="O171">
        <v>0</v>
      </c>
      <c r="P171" s="1">
        <v>0</v>
      </c>
      <c r="Q171"/>
    </row>
    <row r="172" spans="1:17" hidden="1">
      <c r="A172">
        <v>1009</v>
      </c>
      <c r="B172" t="s">
        <v>685</v>
      </c>
      <c r="C172" t="s">
        <v>685</v>
      </c>
      <c r="D172" t="s">
        <v>686</v>
      </c>
      <c r="E172" t="s">
        <v>6</v>
      </c>
      <c r="F172" t="s">
        <v>687</v>
      </c>
      <c r="G172" t="s">
        <v>5103</v>
      </c>
      <c r="H172" t="s">
        <v>8</v>
      </c>
      <c r="I172">
        <v>34</v>
      </c>
      <c r="J172" s="55">
        <v>6.85</v>
      </c>
      <c r="K172" s="64">
        <v>1135.28</v>
      </c>
      <c r="L172" s="71">
        <v>0</v>
      </c>
      <c r="M172">
        <v>7</v>
      </c>
      <c r="N172" s="1">
        <v>45646</v>
      </c>
      <c r="O172">
        <v>0</v>
      </c>
      <c r="P172" s="1">
        <v>0</v>
      </c>
      <c r="Q172"/>
    </row>
    <row r="173" spans="1:17" hidden="1">
      <c r="A173">
        <v>1009</v>
      </c>
      <c r="B173" t="s">
        <v>690</v>
      </c>
      <c r="C173" t="s">
        <v>685</v>
      </c>
      <c r="D173" t="s">
        <v>686</v>
      </c>
      <c r="E173" t="s">
        <v>6</v>
      </c>
      <c r="F173" t="s">
        <v>687</v>
      </c>
      <c r="G173" t="s">
        <v>5106</v>
      </c>
      <c r="H173" t="s">
        <v>8</v>
      </c>
      <c r="I173">
        <v>34</v>
      </c>
      <c r="J173" s="55">
        <v>6.85</v>
      </c>
      <c r="K173" s="64">
        <v>32007.01</v>
      </c>
      <c r="L173" s="71">
        <v>0</v>
      </c>
      <c r="M173">
        <v>181</v>
      </c>
      <c r="N173" s="1">
        <v>45646</v>
      </c>
      <c r="O173">
        <v>0</v>
      </c>
      <c r="P173" s="1">
        <v>0</v>
      </c>
      <c r="Q173"/>
    </row>
    <row r="174" spans="1:17" hidden="1">
      <c r="A174">
        <v>1009</v>
      </c>
      <c r="B174" t="s">
        <v>691</v>
      </c>
      <c r="C174" t="s">
        <v>685</v>
      </c>
      <c r="D174" t="s">
        <v>686</v>
      </c>
      <c r="E174" t="s">
        <v>6</v>
      </c>
      <c r="F174" t="s">
        <v>687</v>
      </c>
      <c r="G174" t="s">
        <v>5263</v>
      </c>
      <c r="H174" t="s">
        <v>8</v>
      </c>
      <c r="I174">
        <v>34</v>
      </c>
      <c r="J174" s="55">
        <v>6.85</v>
      </c>
      <c r="K174" s="64">
        <v>12041.66</v>
      </c>
      <c r="L174" s="71">
        <v>0</v>
      </c>
      <c r="M174">
        <v>38</v>
      </c>
      <c r="N174" s="1">
        <v>45646</v>
      </c>
      <c r="O174">
        <v>0</v>
      </c>
      <c r="P174" s="1">
        <v>0</v>
      </c>
      <c r="Q174"/>
    </row>
    <row r="175" spans="1:17" hidden="1">
      <c r="A175">
        <v>1009</v>
      </c>
      <c r="B175" t="s">
        <v>692</v>
      </c>
      <c r="C175" t="s">
        <v>685</v>
      </c>
      <c r="D175" t="s">
        <v>686</v>
      </c>
      <c r="E175" t="s">
        <v>6</v>
      </c>
      <c r="F175" t="s">
        <v>687</v>
      </c>
      <c r="G175" t="s">
        <v>5296</v>
      </c>
      <c r="H175" t="s">
        <v>8</v>
      </c>
      <c r="I175">
        <v>34</v>
      </c>
      <c r="J175" s="55">
        <v>6.85</v>
      </c>
      <c r="K175" s="64">
        <v>58.39</v>
      </c>
      <c r="L175" s="71">
        <v>0</v>
      </c>
      <c r="M175">
        <v>1</v>
      </c>
      <c r="N175" s="1">
        <v>45646</v>
      </c>
      <c r="O175">
        <v>0</v>
      </c>
      <c r="P175" s="1">
        <v>0</v>
      </c>
      <c r="Q175"/>
    </row>
    <row r="176" spans="1:17" hidden="1">
      <c r="A176">
        <v>1009</v>
      </c>
      <c r="B176" t="s">
        <v>693</v>
      </c>
      <c r="C176" t="s">
        <v>685</v>
      </c>
      <c r="D176" t="s">
        <v>686</v>
      </c>
      <c r="E176" t="s">
        <v>6</v>
      </c>
      <c r="F176" t="s">
        <v>687</v>
      </c>
      <c r="G176" t="s">
        <v>5298</v>
      </c>
      <c r="H176" t="s">
        <v>8</v>
      </c>
      <c r="I176">
        <v>34</v>
      </c>
      <c r="J176" s="55">
        <v>6.85</v>
      </c>
      <c r="K176" s="64">
        <v>9.9700000000000006</v>
      </c>
      <c r="L176" s="71">
        <v>0</v>
      </c>
      <c r="M176">
        <v>1</v>
      </c>
      <c r="N176" s="1">
        <v>45646</v>
      </c>
      <c r="O176">
        <v>0</v>
      </c>
      <c r="P176" s="1">
        <v>0</v>
      </c>
      <c r="Q176"/>
    </row>
    <row r="177" spans="1:17" hidden="1">
      <c r="A177">
        <v>1009</v>
      </c>
      <c r="B177" t="s">
        <v>694</v>
      </c>
      <c r="C177" t="s">
        <v>685</v>
      </c>
      <c r="D177" t="s">
        <v>686</v>
      </c>
      <c r="E177" t="s">
        <v>6</v>
      </c>
      <c r="F177" t="s">
        <v>687</v>
      </c>
      <c r="G177" t="s">
        <v>5302</v>
      </c>
      <c r="H177" t="s">
        <v>8</v>
      </c>
      <c r="I177">
        <v>34</v>
      </c>
      <c r="J177" s="55">
        <v>6.85</v>
      </c>
      <c r="K177" s="64">
        <v>236.47</v>
      </c>
      <c r="L177" s="71">
        <v>0</v>
      </c>
      <c r="M177">
        <v>5</v>
      </c>
      <c r="N177" s="1">
        <v>45646</v>
      </c>
      <c r="O177">
        <v>0</v>
      </c>
      <c r="P177" s="1">
        <v>0</v>
      </c>
      <c r="Q177"/>
    </row>
    <row r="178" spans="1:17" hidden="1">
      <c r="A178">
        <v>1009</v>
      </c>
      <c r="B178" t="s">
        <v>695</v>
      </c>
      <c r="C178" t="s">
        <v>685</v>
      </c>
      <c r="D178" t="s">
        <v>686</v>
      </c>
      <c r="E178" t="s">
        <v>6</v>
      </c>
      <c r="F178" t="s">
        <v>687</v>
      </c>
      <c r="G178" t="s">
        <v>5312</v>
      </c>
      <c r="H178" t="s">
        <v>8</v>
      </c>
      <c r="I178">
        <v>34</v>
      </c>
      <c r="J178" s="55">
        <v>6.85</v>
      </c>
      <c r="K178" s="64">
        <v>8543.02</v>
      </c>
      <c r="L178" s="71">
        <v>0</v>
      </c>
      <c r="M178">
        <v>44</v>
      </c>
      <c r="N178" s="1">
        <v>45646</v>
      </c>
      <c r="O178">
        <v>0</v>
      </c>
      <c r="P178" s="1">
        <v>0</v>
      </c>
      <c r="Q178"/>
    </row>
    <row r="179" spans="1:17" hidden="1">
      <c r="A179">
        <v>1014</v>
      </c>
      <c r="B179" t="s">
        <v>685</v>
      </c>
      <c r="C179" t="s">
        <v>685</v>
      </c>
      <c r="D179" t="s">
        <v>686</v>
      </c>
      <c r="E179" t="s">
        <v>6</v>
      </c>
      <c r="F179" t="s">
        <v>729</v>
      </c>
      <c r="G179" t="s">
        <v>717</v>
      </c>
      <c r="H179" t="s">
        <v>8</v>
      </c>
      <c r="I179">
        <v>34</v>
      </c>
      <c r="J179" s="55">
        <v>6.85</v>
      </c>
      <c r="K179" s="64">
        <v>71.459999999999994</v>
      </c>
      <c r="L179" s="71">
        <v>0</v>
      </c>
      <c r="M179">
        <v>2</v>
      </c>
      <c r="N179" s="1">
        <v>45646</v>
      </c>
      <c r="O179">
        <v>0</v>
      </c>
      <c r="P179" s="1">
        <v>0</v>
      </c>
      <c r="Q179"/>
    </row>
    <row r="180" spans="1:17" hidden="1">
      <c r="A180">
        <v>1014</v>
      </c>
      <c r="B180" t="s">
        <v>685</v>
      </c>
      <c r="C180" t="s">
        <v>4830</v>
      </c>
      <c r="D180" t="s">
        <v>686</v>
      </c>
      <c r="E180" t="s">
        <v>6</v>
      </c>
      <c r="F180" t="s">
        <v>729</v>
      </c>
      <c r="G180" t="s">
        <v>869</v>
      </c>
      <c r="H180" t="s">
        <v>8</v>
      </c>
      <c r="I180">
        <v>34</v>
      </c>
      <c r="J180" s="55">
        <v>6.85</v>
      </c>
      <c r="K180" s="64">
        <v>2.17</v>
      </c>
      <c r="L180" s="71">
        <v>0</v>
      </c>
      <c r="M180">
        <v>1</v>
      </c>
      <c r="N180" s="1">
        <v>45646</v>
      </c>
      <c r="O180">
        <v>0</v>
      </c>
      <c r="P180" s="1">
        <v>0</v>
      </c>
      <c r="Q180"/>
    </row>
    <row r="181" spans="1:17" hidden="1">
      <c r="A181">
        <v>1014</v>
      </c>
      <c r="B181" t="s">
        <v>690</v>
      </c>
      <c r="C181" t="s">
        <v>685</v>
      </c>
      <c r="D181" t="s">
        <v>686</v>
      </c>
      <c r="E181" t="s">
        <v>6</v>
      </c>
      <c r="F181" t="s">
        <v>687</v>
      </c>
      <c r="G181" t="s">
        <v>780</v>
      </c>
      <c r="H181" t="s">
        <v>8</v>
      </c>
      <c r="I181">
        <v>34</v>
      </c>
      <c r="J181" s="55">
        <v>6.85</v>
      </c>
      <c r="K181" s="64">
        <v>2664</v>
      </c>
      <c r="L181" s="71">
        <v>0</v>
      </c>
      <c r="M181">
        <v>3</v>
      </c>
      <c r="N181" s="1">
        <v>45646</v>
      </c>
      <c r="O181">
        <v>0</v>
      </c>
      <c r="P181" s="1">
        <v>0</v>
      </c>
      <c r="Q181"/>
    </row>
    <row r="182" spans="1:17" hidden="1">
      <c r="A182">
        <v>1014</v>
      </c>
      <c r="B182" t="s">
        <v>690</v>
      </c>
      <c r="C182" t="s">
        <v>685</v>
      </c>
      <c r="D182" t="s">
        <v>686</v>
      </c>
      <c r="E182" t="s">
        <v>6</v>
      </c>
      <c r="F182" t="s">
        <v>729</v>
      </c>
      <c r="G182" t="s">
        <v>4610</v>
      </c>
      <c r="H182" t="s">
        <v>8</v>
      </c>
      <c r="I182">
        <v>34</v>
      </c>
      <c r="J182" s="55">
        <v>6.85</v>
      </c>
      <c r="K182" s="64">
        <v>13.58</v>
      </c>
      <c r="L182" s="71">
        <v>0</v>
      </c>
      <c r="M182">
        <v>6</v>
      </c>
      <c r="N182" s="1">
        <v>45646</v>
      </c>
      <c r="O182">
        <v>0</v>
      </c>
      <c r="P182" s="1">
        <v>0</v>
      </c>
      <c r="Q182"/>
    </row>
    <row r="183" spans="1:17" hidden="1">
      <c r="A183">
        <v>1014</v>
      </c>
      <c r="B183" t="s">
        <v>690</v>
      </c>
      <c r="C183" t="s">
        <v>685</v>
      </c>
      <c r="D183" t="s">
        <v>686</v>
      </c>
      <c r="E183" t="s">
        <v>6</v>
      </c>
      <c r="F183" t="s">
        <v>729</v>
      </c>
      <c r="G183" t="s">
        <v>779</v>
      </c>
      <c r="H183" t="s">
        <v>8</v>
      </c>
      <c r="I183">
        <v>34</v>
      </c>
      <c r="J183" s="55">
        <v>6.85</v>
      </c>
      <c r="K183" s="64">
        <v>39210.230000000003</v>
      </c>
      <c r="L183" s="71">
        <v>0</v>
      </c>
      <c r="M183">
        <v>8</v>
      </c>
      <c r="N183" s="1">
        <v>45646</v>
      </c>
      <c r="O183">
        <v>0</v>
      </c>
      <c r="P183" s="1">
        <v>0</v>
      </c>
      <c r="Q183"/>
    </row>
    <row r="184" spans="1:17" hidden="1">
      <c r="A184">
        <v>1014</v>
      </c>
      <c r="B184" t="s">
        <v>690</v>
      </c>
      <c r="C184" t="s">
        <v>693</v>
      </c>
      <c r="D184" t="s">
        <v>686</v>
      </c>
      <c r="E184" t="s">
        <v>6</v>
      </c>
      <c r="F184" t="s">
        <v>687</v>
      </c>
      <c r="G184" t="s">
        <v>854</v>
      </c>
      <c r="H184" t="s">
        <v>8</v>
      </c>
      <c r="I184">
        <v>34</v>
      </c>
      <c r="J184" s="55">
        <v>6.85</v>
      </c>
      <c r="K184" s="64">
        <v>320</v>
      </c>
      <c r="L184" s="71">
        <v>0</v>
      </c>
      <c r="M184">
        <v>1</v>
      </c>
      <c r="N184" s="1">
        <v>45646</v>
      </c>
      <c r="O184">
        <v>0</v>
      </c>
      <c r="P184" s="1">
        <v>0</v>
      </c>
      <c r="Q184"/>
    </row>
    <row r="185" spans="1:17" hidden="1">
      <c r="A185">
        <v>1014</v>
      </c>
      <c r="B185" t="s">
        <v>690</v>
      </c>
      <c r="C185" t="s">
        <v>694</v>
      </c>
      <c r="D185" t="s">
        <v>686</v>
      </c>
      <c r="E185" t="s">
        <v>6</v>
      </c>
      <c r="F185" t="s">
        <v>687</v>
      </c>
      <c r="G185" t="s">
        <v>849</v>
      </c>
      <c r="H185" t="s">
        <v>8</v>
      </c>
      <c r="I185">
        <v>34</v>
      </c>
      <c r="J185" s="55">
        <v>6.85</v>
      </c>
      <c r="K185" s="64">
        <v>800</v>
      </c>
      <c r="L185" s="71">
        <v>0</v>
      </c>
      <c r="M185">
        <v>1</v>
      </c>
      <c r="N185" s="1">
        <v>45646</v>
      </c>
      <c r="O185">
        <v>0</v>
      </c>
      <c r="P185" s="1">
        <v>0</v>
      </c>
      <c r="Q185"/>
    </row>
    <row r="186" spans="1:17" hidden="1">
      <c r="A186">
        <v>1014</v>
      </c>
      <c r="B186" t="s">
        <v>690</v>
      </c>
      <c r="C186" t="s">
        <v>695</v>
      </c>
      <c r="D186" t="s">
        <v>686</v>
      </c>
      <c r="E186" t="s">
        <v>6</v>
      </c>
      <c r="F186" t="s">
        <v>687</v>
      </c>
      <c r="G186" t="s">
        <v>6</v>
      </c>
      <c r="H186" t="s">
        <v>8</v>
      </c>
      <c r="I186">
        <v>34</v>
      </c>
      <c r="J186" s="55">
        <v>6.85</v>
      </c>
      <c r="K186" s="64">
        <v>20</v>
      </c>
      <c r="L186" s="71">
        <v>0</v>
      </c>
      <c r="M186">
        <v>1</v>
      </c>
      <c r="N186" s="1">
        <v>45646</v>
      </c>
      <c r="O186">
        <v>0</v>
      </c>
      <c r="P186" s="1">
        <v>0</v>
      </c>
      <c r="Q186"/>
    </row>
    <row r="187" spans="1:17" hidden="1">
      <c r="A187">
        <v>1014</v>
      </c>
      <c r="B187" t="s">
        <v>690</v>
      </c>
      <c r="C187" t="s">
        <v>774</v>
      </c>
      <c r="D187" t="s">
        <v>686</v>
      </c>
      <c r="E187" t="s">
        <v>6</v>
      </c>
      <c r="F187" t="s">
        <v>729</v>
      </c>
      <c r="G187" t="s">
        <v>4657</v>
      </c>
      <c r="H187" t="s">
        <v>8</v>
      </c>
      <c r="I187">
        <v>34</v>
      </c>
      <c r="J187" s="55">
        <v>6.85</v>
      </c>
      <c r="K187" s="64">
        <v>609.76</v>
      </c>
      <c r="L187" s="71">
        <v>0</v>
      </c>
      <c r="M187">
        <v>1</v>
      </c>
      <c r="N187" s="1">
        <v>45646</v>
      </c>
      <c r="O187">
        <v>0</v>
      </c>
      <c r="P187" s="1">
        <v>0</v>
      </c>
      <c r="Q187"/>
    </row>
    <row r="188" spans="1:17" hidden="1">
      <c r="A188">
        <v>1014</v>
      </c>
      <c r="B188" t="s">
        <v>691</v>
      </c>
      <c r="C188" t="s">
        <v>685</v>
      </c>
      <c r="D188" t="s">
        <v>686</v>
      </c>
      <c r="E188" t="s">
        <v>6</v>
      </c>
      <c r="F188" t="s">
        <v>687</v>
      </c>
      <c r="G188" t="s">
        <v>793</v>
      </c>
      <c r="H188" t="s">
        <v>8</v>
      </c>
      <c r="I188">
        <v>34</v>
      </c>
      <c r="J188" s="55">
        <v>6.85</v>
      </c>
      <c r="K188" s="64">
        <v>1071.1600000000001</v>
      </c>
      <c r="L188" s="71">
        <v>0</v>
      </c>
      <c r="M188">
        <v>9</v>
      </c>
      <c r="N188" s="1">
        <v>45646</v>
      </c>
      <c r="O188">
        <v>0</v>
      </c>
      <c r="P188" s="1">
        <v>0</v>
      </c>
      <c r="Q188"/>
    </row>
    <row r="189" spans="1:17" hidden="1">
      <c r="A189">
        <v>1014</v>
      </c>
      <c r="B189" t="s">
        <v>691</v>
      </c>
      <c r="C189" t="s">
        <v>685</v>
      </c>
      <c r="D189" t="s">
        <v>686</v>
      </c>
      <c r="E189" t="s">
        <v>6</v>
      </c>
      <c r="F189" t="s">
        <v>729</v>
      </c>
      <c r="G189" t="s">
        <v>4609</v>
      </c>
      <c r="H189" t="s">
        <v>8</v>
      </c>
      <c r="I189">
        <v>34</v>
      </c>
      <c r="J189" s="55">
        <v>6.85</v>
      </c>
      <c r="K189" s="64">
        <v>3190.14</v>
      </c>
      <c r="L189" s="71">
        <v>0</v>
      </c>
      <c r="M189">
        <v>8</v>
      </c>
      <c r="N189" s="1">
        <v>45646</v>
      </c>
      <c r="O189">
        <v>0</v>
      </c>
      <c r="P189" s="1">
        <v>0</v>
      </c>
      <c r="Q189"/>
    </row>
    <row r="190" spans="1:17" hidden="1">
      <c r="A190">
        <v>1014</v>
      </c>
      <c r="B190" t="s">
        <v>691</v>
      </c>
      <c r="C190" t="s">
        <v>685</v>
      </c>
      <c r="D190" t="s">
        <v>686</v>
      </c>
      <c r="E190" t="s">
        <v>6</v>
      </c>
      <c r="F190" t="s">
        <v>729</v>
      </c>
      <c r="G190" t="s">
        <v>850</v>
      </c>
      <c r="H190" t="s">
        <v>8</v>
      </c>
      <c r="I190">
        <v>34</v>
      </c>
      <c r="J190" s="55">
        <v>6.85</v>
      </c>
      <c r="K190" s="64">
        <v>867.31</v>
      </c>
      <c r="L190" s="71">
        <v>0</v>
      </c>
      <c r="M190">
        <v>11</v>
      </c>
      <c r="N190" s="1">
        <v>45646</v>
      </c>
      <c r="O190">
        <v>0</v>
      </c>
      <c r="P190" s="1">
        <v>0</v>
      </c>
      <c r="Q190"/>
    </row>
    <row r="191" spans="1:17" hidden="1">
      <c r="A191">
        <v>1014</v>
      </c>
      <c r="B191" t="s">
        <v>691</v>
      </c>
      <c r="C191" t="s">
        <v>695</v>
      </c>
      <c r="D191" t="s">
        <v>686</v>
      </c>
      <c r="E191" t="s">
        <v>6</v>
      </c>
      <c r="F191" t="s">
        <v>687</v>
      </c>
      <c r="G191" t="s">
        <v>784</v>
      </c>
      <c r="H191" t="s">
        <v>8</v>
      </c>
      <c r="I191">
        <v>34</v>
      </c>
      <c r="J191" s="55">
        <v>6.85</v>
      </c>
      <c r="K191" s="64">
        <v>3000</v>
      </c>
      <c r="L191" s="71">
        <v>0</v>
      </c>
      <c r="M191">
        <v>1</v>
      </c>
      <c r="N191" s="1">
        <v>45646</v>
      </c>
      <c r="O191">
        <v>0</v>
      </c>
      <c r="P191" s="1">
        <v>0</v>
      </c>
      <c r="Q191"/>
    </row>
    <row r="192" spans="1:17" hidden="1">
      <c r="A192">
        <v>1014</v>
      </c>
      <c r="B192" t="s">
        <v>691</v>
      </c>
      <c r="C192" t="s">
        <v>695</v>
      </c>
      <c r="D192" t="s">
        <v>686</v>
      </c>
      <c r="E192" t="s">
        <v>6</v>
      </c>
      <c r="F192" t="s">
        <v>729</v>
      </c>
      <c r="G192" t="s">
        <v>4652</v>
      </c>
      <c r="H192" t="s">
        <v>8</v>
      </c>
      <c r="I192">
        <v>34</v>
      </c>
      <c r="J192" s="55">
        <v>6.85</v>
      </c>
      <c r="K192" s="64">
        <v>32.56</v>
      </c>
      <c r="L192" s="71">
        <v>0</v>
      </c>
      <c r="M192">
        <v>2</v>
      </c>
      <c r="N192" s="1">
        <v>45646</v>
      </c>
      <c r="O192">
        <v>0</v>
      </c>
      <c r="P192" s="1">
        <v>0</v>
      </c>
      <c r="Q192"/>
    </row>
    <row r="193" spans="1:17" hidden="1">
      <c r="A193">
        <v>1014</v>
      </c>
      <c r="B193" t="s">
        <v>692</v>
      </c>
      <c r="C193" t="s">
        <v>685</v>
      </c>
      <c r="D193" t="s">
        <v>686</v>
      </c>
      <c r="E193" t="s">
        <v>6</v>
      </c>
      <c r="F193" t="s">
        <v>687</v>
      </c>
      <c r="G193" t="s">
        <v>29</v>
      </c>
      <c r="H193" t="s">
        <v>8</v>
      </c>
      <c r="I193">
        <v>34</v>
      </c>
      <c r="J193" s="55">
        <v>6.85</v>
      </c>
      <c r="K193" s="64">
        <v>11583.04</v>
      </c>
      <c r="L193" s="71">
        <v>0</v>
      </c>
      <c r="M193">
        <v>2</v>
      </c>
      <c r="N193" s="1">
        <v>45646</v>
      </c>
      <c r="O193">
        <v>0</v>
      </c>
      <c r="P193" s="1">
        <v>0</v>
      </c>
      <c r="Q193"/>
    </row>
    <row r="194" spans="1:17" hidden="1">
      <c r="A194">
        <v>1014</v>
      </c>
      <c r="B194" t="s">
        <v>692</v>
      </c>
      <c r="C194" t="s">
        <v>685</v>
      </c>
      <c r="D194" t="s">
        <v>686</v>
      </c>
      <c r="E194" t="s">
        <v>6</v>
      </c>
      <c r="F194" t="s">
        <v>729</v>
      </c>
      <c r="G194" t="s">
        <v>689</v>
      </c>
      <c r="H194" t="s">
        <v>8</v>
      </c>
      <c r="I194">
        <v>34</v>
      </c>
      <c r="J194" s="55">
        <v>6.85</v>
      </c>
      <c r="K194" s="64">
        <v>291.97000000000003</v>
      </c>
      <c r="L194" s="71">
        <v>0</v>
      </c>
      <c r="M194">
        <v>1</v>
      </c>
      <c r="N194" s="1">
        <v>45646</v>
      </c>
      <c r="O194">
        <v>0</v>
      </c>
      <c r="P194" s="1">
        <v>0</v>
      </c>
      <c r="Q194"/>
    </row>
    <row r="195" spans="1:17" hidden="1">
      <c r="A195">
        <v>1014</v>
      </c>
      <c r="B195" t="s">
        <v>693</v>
      </c>
      <c r="C195" t="s">
        <v>685</v>
      </c>
      <c r="D195" t="s">
        <v>686</v>
      </c>
      <c r="E195" t="s">
        <v>6</v>
      </c>
      <c r="F195" t="s">
        <v>729</v>
      </c>
      <c r="G195" t="s">
        <v>804</v>
      </c>
      <c r="H195" t="s">
        <v>8</v>
      </c>
      <c r="I195">
        <v>34</v>
      </c>
      <c r="J195" s="55">
        <v>6.85</v>
      </c>
      <c r="K195" s="64">
        <v>3000</v>
      </c>
      <c r="L195" s="71">
        <v>0</v>
      </c>
      <c r="M195">
        <v>1</v>
      </c>
      <c r="N195" s="1">
        <v>45646</v>
      </c>
      <c r="O195">
        <v>0</v>
      </c>
      <c r="P195" s="1">
        <v>0</v>
      </c>
      <c r="Q195"/>
    </row>
    <row r="196" spans="1:17" hidden="1">
      <c r="A196">
        <v>1014</v>
      </c>
      <c r="B196" t="s">
        <v>693</v>
      </c>
      <c r="C196" t="s">
        <v>685</v>
      </c>
      <c r="D196" t="s">
        <v>686</v>
      </c>
      <c r="E196" t="s">
        <v>6</v>
      </c>
      <c r="F196" t="s">
        <v>729</v>
      </c>
      <c r="G196" t="s">
        <v>871</v>
      </c>
      <c r="H196" t="s">
        <v>8</v>
      </c>
      <c r="I196">
        <v>34</v>
      </c>
      <c r="J196" s="55">
        <v>6.85</v>
      </c>
      <c r="K196" s="64">
        <v>1.46</v>
      </c>
      <c r="L196" s="71">
        <v>0</v>
      </c>
      <c r="M196">
        <v>1</v>
      </c>
      <c r="N196" s="1">
        <v>45646</v>
      </c>
      <c r="O196">
        <v>0</v>
      </c>
      <c r="P196" s="1">
        <v>0</v>
      </c>
      <c r="Q196"/>
    </row>
    <row r="197" spans="1:17" hidden="1">
      <c r="A197">
        <v>1014</v>
      </c>
      <c r="B197" t="s">
        <v>693</v>
      </c>
      <c r="C197" t="s">
        <v>692</v>
      </c>
      <c r="D197" t="s">
        <v>686</v>
      </c>
      <c r="E197" t="s">
        <v>6</v>
      </c>
      <c r="F197" t="s">
        <v>729</v>
      </c>
      <c r="G197" t="s">
        <v>801</v>
      </c>
      <c r="H197" t="s">
        <v>8</v>
      </c>
      <c r="I197">
        <v>34</v>
      </c>
      <c r="J197" s="55">
        <v>6.85</v>
      </c>
      <c r="K197" s="64">
        <v>1.46</v>
      </c>
      <c r="L197" s="71">
        <v>0</v>
      </c>
      <c r="M197">
        <v>1</v>
      </c>
      <c r="N197" s="1">
        <v>45646</v>
      </c>
      <c r="O197">
        <v>0</v>
      </c>
      <c r="P197" s="1">
        <v>0</v>
      </c>
      <c r="Q197"/>
    </row>
    <row r="198" spans="1:17" hidden="1">
      <c r="A198">
        <v>1014</v>
      </c>
      <c r="B198" t="s">
        <v>694</v>
      </c>
      <c r="C198" t="s">
        <v>685</v>
      </c>
      <c r="D198" t="s">
        <v>686</v>
      </c>
      <c r="E198" t="s">
        <v>6</v>
      </c>
      <c r="F198" t="s">
        <v>687</v>
      </c>
      <c r="G198" t="s">
        <v>864</v>
      </c>
      <c r="H198" t="s">
        <v>8</v>
      </c>
      <c r="I198">
        <v>34</v>
      </c>
      <c r="J198" s="55">
        <v>6.85</v>
      </c>
      <c r="K198" s="64">
        <v>1729</v>
      </c>
      <c r="L198" s="71">
        <v>0</v>
      </c>
      <c r="M198">
        <v>5</v>
      </c>
      <c r="N198" s="1">
        <v>45646</v>
      </c>
      <c r="O198">
        <v>0</v>
      </c>
      <c r="P198" s="1">
        <v>0</v>
      </c>
      <c r="Q198"/>
    </row>
    <row r="199" spans="1:17" hidden="1">
      <c r="A199">
        <v>1014</v>
      </c>
      <c r="B199" t="s">
        <v>694</v>
      </c>
      <c r="C199" t="s">
        <v>685</v>
      </c>
      <c r="D199" t="s">
        <v>686</v>
      </c>
      <c r="E199" t="s">
        <v>6</v>
      </c>
      <c r="F199" t="s">
        <v>729</v>
      </c>
      <c r="G199" t="s">
        <v>870</v>
      </c>
      <c r="H199" t="s">
        <v>8</v>
      </c>
      <c r="I199">
        <v>34</v>
      </c>
      <c r="J199" s="55">
        <v>6.85</v>
      </c>
      <c r="K199" s="64">
        <v>110.22</v>
      </c>
      <c r="L199" s="71">
        <v>0</v>
      </c>
      <c r="M199">
        <v>1</v>
      </c>
      <c r="N199" s="1">
        <v>45646</v>
      </c>
      <c r="O199">
        <v>0</v>
      </c>
      <c r="P199" s="1">
        <v>0</v>
      </c>
      <c r="Q199"/>
    </row>
    <row r="200" spans="1:17" hidden="1">
      <c r="A200">
        <v>1014</v>
      </c>
      <c r="B200" t="s">
        <v>694</v>
      </c>
      <c r="C200" t="s">
        <v>685</v>
      </c>
      <c r="D200" t="s">
        <v>686</v>
      </c>
      <c r="E200" t="s">
        <v>6</v>
      </c>
      <c r="F200" t="s">
        <v>729</v>
      </c>
      <c r="G200" t="s">
        <v>4666</v>
      </c>
      <c r="H200" t="s">
        <v>8</v>
      </c>
      <c r="I200">
        <v>34</v>
      </c>
      <c r="J200" s="55">
        <v>6.85</v>
      </c>
      <c r="K200" s="64">
        <v>2960.64</v>
      </c>
      <c r="L200" s="71">
        <v>0</v>
      </c>
      <c r="M200">
        <v>1</v>
      </c>
      <c r="N200" s="1">
        <v>45646</v>
      </c>
      <c r="O200">
        <v>0</v>
      </c>
      <c r="P200" s="1">
        <v>0</v>
      </c>
      <c r="Q200"/>
    </row>
    <row r="201" spans="1:17" hidden="1">
      <c r="A201">
        <v>1014</v>
      </c>
      <c r="B201" t="s">
        <v>694</v>
      </c>
      <c r="C201" t="s">
        <v>692</v>
      </c>
      <c r="D201" t="s">
        <v>686</v>
      </c>
      <c r="E201" t="s">
        <v>6</v>
      </c>
      <c r="F201" t="s">
        <v>729</v>
      </c>
      <c r="G201" t="s">
        <v>799</v>
      </c>
      <c r="H201" t="s">
        <v>8</v>
      </c>
      <c r="I201">
        <v>34</v>
      </c>
      <c r="J201" s="55">
        <v>6.85</v>
      </c>
      <c r="K201" s="64">
        <v>153</v>
      </c>
      <c r="L201" s="71">
        <v>0</v>
      </c>
      <c r="M201">
        <v>1</v>
      </c>
      <c r="N201" s="1">
        <v>45646</v>
      </c>
      <c r="O201">
        <v>0</v>
      </c>
      <c r="P201" s="1">
        <v>0</v>
      </c>
      <c r="Q201"/>
    </row>
    <row r="202" spans="1:17" hidden="1">
      <c r="A202">
        <v>1014</v>
      </c>
      <c r="B202" t="s">
        <v>694</v>
      </c>
      <c r="C202" t="s">
        <v>693</v>
      </c>
      <c r="D202" t="s">
        <v>686</v>
      </c>
      <c r="E202" t="s">
        <v>6</v>
      </c>
      <c r="F202" t="s">
        <v>728</v>
      </c>
      <c r="G202" t="s">
        <v>794</v>
      </c>
      <c r="H202" t="s">
        <v>8</v>
      </c>
      <c r="I202">
        <v>34</v>
      </c>
      <c r="J202" s="55">
        <v>6.85</v>
      </c>
      <c r="K202" s="64">
        <v>3321.13</v>
      </c>
      <c r="L202" s="71">
        <v>0</v>
      </c>
      <c r="M202">
        <v>3</v>
      </c>
      <c r="N202" s="1">
        <v>45646</v>
      </c>
      <c r="O202">
        <v>0</v>
      </c>
      <c r="P202" s="1">
        <v>0</v>
      </c>
      <c r="Q202"/>
    </row>
    <row r="203" spans="1:17" hidden="1">
      <c r="A203">
        <v>1014</v>
      </c>
      <c r="B203" t="s">
        <v>695</v>
      </c>
      <c r="C203" t="s">
        <v>685</v>
      </c>
      <c r="D203" t="s">
        <v>686</v>
      </c>
      <c r="E203" t="s">
        <v>6</v>
      </c>
      <c r="F203" t="s">
        <v>687</v>
      </c>
      <c r="G203" t="s">
        <v>848</v>
      </c>
      <c r="H203" t="s">
        <v>8</v>
      </c>
      <c r="I203">
        <v>34</v>
      </c>
      <c r="J203" s="55">
        <v>6.85</v>
      </c>
      <c r="K203" s="64">
        <v>10303.09</v>
      </c>
      <c r="L203" s="71">
        <v>0</v>
      </c>
      <c r="M203">
        <v>9</v>
      </c>
      <c r="N203" s="1">
        <v>45646</v>
      </c>
      <c r="O203">
        <v>0</v>
      </c>
      <c r="P203" s="1">
        <v>0</v>
      </c>
      <c r="Q203"/>
    </row>
    <row r="204" spans="1:17" hidden="1">
      <c r="A204">
        <v>1014</v>
      </c>
      <c r="B204" t="s">
        <v>695</v>
      </c>
      <c r="C204" t="s">
        <v>685</v>
      </c>
      <c r="D204" t="s">
        <v>686</v>
      </c>
      <c r="E204" t="s">
        <v>6</v>
      </c>
      <c r="F204" t="s">
        <v>728</v>
      </c>
      <c r="G204" t="s">
        <v>4613</v>
      </c>
      <c r="H204" t="s">
        <v>8</v>
      </c>
      <c r="I204">
        <v>34</v>
      </c>
      <c r="J204" s="55">
        <v>6.85</v>
      </c>
      <c r="K204" s="64">
        <v>1.46</v>
      </c>
      <c r="L204" s="71">
        <v>0</v>
      </c>
      <c r="M204">
        <v>1</v>
      </c>
      <c r="N204" s="1">
        <v>45646</v>
      </c>
      <c r="O204">
        <v>0</v>
      </c>
      <c r="P204" s="1">
        <v>0</v>
      </c>
      <c r="Q204"/>
    </row>
    <row r="205" spans="1:17" hidden="1">
      <c r="A205">
        <v>1014</v>
      </c>
      <c r="B205" t="s">
        <v>695</v>
      </c>
      <c r="C205" t="s">
        <v>685</v>
      </c>
      <c r="D205" t="s">
        <v>686</v>
      </c>
      <c r="E205" t="s">
        <v>6</v>
      </c>
      <c r="F205" t="s">
        <v>728</v>
      </c>
      <c r="G205" t="s">
        <v>851</v>
      </c>
      <c r="H205" t="s">
        <v>8</v>
      </c>
      <c r="I205">
        <v>34</v>
      </c>
      <c r="J205" s="55">
        <v>6.85</v>
      </c>
      <c r="K205" s="64">
        <v>62649.34</v>
      </c>
      <c r="L205" s="71">
        <v>0</v>
      </c>
      <c r="M205">
        <v>2</v>
      </c>
      <c r="N205" s="1">
        <v>45646</v>
      </c>
      <c r="O205">
        <v>0</v>
      </c>
      <c r="P205" s="1">
        <v>0</v>
      </c>
      <c r="Q205"/>
    </row>
    <row r="206" spans="1:17" hidden="1">
      <c r="A206">
        <v>1014</v>
      </c>
      <c r="B206" t="s">
        <v>695</v>
      </c>
      <c r="C206" t="s">
        <v>685</v>
      </c>
      <c r="D206" t="s">
        <v>686</v>
      </c>
      <c r="E206" t="s">
        <v>6</v>
      </c>
      <c r="F206" t="s">
        <v>729</v>
      </c>
      <c r="G206" t="s">
        <v>781</v>
      </c>
      <c r="H206" t="s">
        <v>8</v>
      </c>
      <c r="I206">
        <v>34</v>
      </c>
      <c r="J206" s="55">
        <v>6.85</v>
      </c>
      <c r="K206" s="64">
        <v>11934.36</v>
      </c>
      <c r="L206" s="71">
        <v>0</v>
      </c>
      <c r="M206">
        <v>16</v>
      </c>
      <c r="N206" s="1">
        <v>45646</v>
      </c>
      <c r="O206">
        <v>0</v>
      </c>
      <c r="P206" s="1">
        <v>0</v>
      </c>
      <c r="Q206"/>
    </row>
    <row r="207" spans="1:17" hidden="1">
      <c r="A207">
        <v>1014</v>
      </c>
      <c r="B207" t="s">
        <v>695</v>
      </c>
      <c r="C207" t="s">
        <v>685</v>
      </c>
      <c r="D207" t="s">
        <v>686</v>
      </c>
      <c r="E207" t="s">
        <v>6</v>
      </c>
      <c r="F207" t="s">
        <v>729</v>
      </c>
      <c r="G207" t="s">
        <v>797</v>
      </c>
      <c r="H207" t="s">
        <v>8</v>
      </c>
      <c r="I207">
        <v>34</v>
      </c>
      <c r="J207" s="55">
        <v>6.85</v>
      </c>
      <c r="K207" s="64">
        <v>353.88</v>
      </c>
      <c r="L207" s="71">
        <v>0</v>
      </c>
      <c r="M207">
        <v>15</v>
      </c>
      <c r="N207" s="1">
        <v>45646</v>
      </c>
      <c r="O207">
        <v>0</v>
      </c>
      <c r="P207" s="1">
        <v>0</v>
      </c>
      <c r="Q207"/>
    </row>
    <row r="208" spans="1:17" hidden="1">
      <c r="A208">
        <v>1014</v>
      </c>
      <c r="B208" t="s">
        <v>695</v>
      </c>
      <c r="C208" t="s">
        <v>691</v>
      </c>
      <c r="D208" t="s">
        <v>686</v>
      </c>
      <c r="E208" t="s">
        <v>6</v>
      </c>
      <c r="F208" t="s">
        <v>729</v>
      </c>
      <c r="G208" t="s">
        <v>4645</v>
      </c>
      <c r="H208" t="s">
        <v>8</v>
      </c>
      <c r="I208">
        <v>34</v>
      </c>
      <c r="J208" s="55">
        <v>6.85</v>
      </c>
      <c r="K208" s="64">
        <v>1.46</v>
      </c>
      <c r="L208" s="71">
        <v>0</v>
      </c>
      <c r="M208">
        <v>1</v>
      </c>
      <c r="N208" s="1">
        <v>45646</v>
      </c>
      <c r="O208">
        <v>0</v>
      </c>
      <c r="P208" s="1">
        <v>0</v>
      </c>
      <c r="Q208"/>
    </row>
    <row r="209" spans="1:17" hidden="1">
      <c r="A209">
        <v>1014</v>
      </c>
      <c r="B209" t="s">
        <v>695</v>
      </c>
      <c r="C209" t="s">
        <v>693</v>
      </c>
      <c r="D209" t="s">
        <v>686</v>
      </c>
      <c r="E209" t="s">
        <v>6</v>
      </c>
      <c r="F209" t="s">
        <v>687</v>
      </c>
      <c r="G209" t="s">
        <v>863</v>
      </c>
      <c r="H209" t="s">
        <v>8</v>
      </c>
      <c r="I209">
        <v>34</v>
      </c>
      <c r="J209" s="55">
        <v>6.85</v>
      </c>
      <c r="K209" s="64">
        <v>23.91</v>
      </c>
      <c r="L209" s="71">
        <v>0</v>
      </c>
      <c r="M209">
        <v>1</v>
      </c>
      <c r="N209" s="1">
        <v>45646</v>
      </c>
      <c r="O209">
        <v>0</v>
      </c>
      <c r="P209" s="1">
        <v>0</v>
      </c>
      <c r="Q209"/>
    </row>
    <row r="210" spans="1:17" hidden="1">
      <c r="A210">
        <v>1014</v>
      </c>
      <c r="B210" t="s">
        <v>695</v>
      </c>
      <c r="C210" t="s">
        <v>696</v>
      </c>
      <c r="D210" t="s">
        <v>686</v>
      </c>
      <c r="E210" t="s">
        <v>6</v>
      </c>
      <c r="F210" t="s">
        <v>687</v>
      </c>
      <c r="G210" t="s">
        <v>852</v>
      </c>
      <c r="H210" t="s">
        <v>8</v>
      </c>
      <c r="I210">
        <v>34</v>
      </c>
      <c r="J210" s="55">
        <v>6.85</v>
      </c>
      <c r="K210" s="64">
        <v>1500</v>
      </c>
      <c r="L210" s="71">
        <v>0</v>
      </c>
      <c r="M210">
        <v>2</v>
      </c>
      <c r="N210" s="1">
        <v>45646</v>
      </c>
      <c r="O210">
        <v>0</v>
      </c>
      <c r="P210" s="1">
        <v>0</v>
      </c>
      <c r="Q210"/>
    </row>
    <row r="211" spans="1:17" hidden="1">
      <c r="A211">
        <v>1014</v>
      </c>
      <c r="B211" t="s">
        <v>695</v>
      </c>
      <c r="C211" t="s">
        <v>774</v>
      </c>
      <c r="D211" t="s">
        <v>686</v>
      </c>
      <c r="E211" t="s">
        <v>6</v>
      </c>
      <c r="F211" t="s">
        <v>729</v>
      </c>
      <c r="G211" t="s">
        <v>874</v>
      </c>
      <c r="H211" t="s">
        <v>8</v>
      </c>
      <c r="I211">
        <v>34</v>
      </c>
      <c r="J211" s="55">
        <v>6.85</v>
      </c>
      <c r="K211" s="64">
        <v>7074.16</v>
      </c>
      <c r="L211" s="71">
        <v>0</v>
      </c>
      <c r="M211">
        <v>3</v>
      </c>
      <c r="N211" s="1">
        <v>45646</v>
      </c>
      <c r="O211">
        <v>0</v>
      </c>
      <c r="P211" s="1">
        <v>0</v>
      </c>
      <c r="Q211"/>
    </row>
    <row r="212" spans="1:17" hidden="1">
      <c r="A212">
        <v>1014</v>
      </c>
      <c r="B212" t="s">
        <v>695</v>
      </c>
      <c r="C212" t="s">
        <v>777</v>
      </c>
      <c r="D212" t="s">
        <v>686</v>
      </c>
      <c r="E212" t="s">
        <v>6</v>
      </c>
      <c r="F212" t="s">
        <v>729</v>
      </c>
      <c r="G212" t="s">
        <v>857</v>
      </c>
      <c r="H212" t="s">
        <v>8</v>
      </c>
      <c r="I212">
        <v>34</v>
      </c>
      <c r="J212" s="55">
        <v>6.85</v>
      </c>
      <c r="K212" s="64">
        <v>1.17</v>
      </c>
      <c r="L212" s="71">
        <v>0</v>
      </c>
      <c r="M212">
        <v>1</v>
      </c>
      <c r="N212" s="1">
        <v>45646</v>
      </c>
      <c r="O212">
        <v>0</v>
      </c>
      <c r="P212" s="1">
        <v>0</v>
      </c>
      <c r="Q212"/>
    </row>
    <row r="213" spans="1:17" hidden="1">
      <c r="A213">
        <v>1014</v>
      </c>
      <c r="B213" t="s">
        <v>695</v>
      </c>
      <c r="C213" t="s">
        <v>778</v>
      </c>
      <c r="D213" t="s">
        <v>686</v>
      </c>
      <c r="E213" t="s">
        <v>6</v>
      </c>
      <c r="F213" t="s">
        <v>687</v>
      </c>
      <c r="G213" t="s">
        <v>4608</v>
      </c>
      <c r="H213" t="s">
        <v>8</v>
      </c>
      <c r="I213">
        <v>34</v>
      </c>
      <c r="J213" s="55">
        <v>6.85</v>
      </c>
      <c r="K213" s="64">
        <v>2133</v>
      </c>
      <c r="L213" s="71">
        <v>0</v>
      </c>
      <c r="M213">
        <v>4</v>
      </c>
      <c r="N213" s="1">
        <v>45646</v>
      </c>
      <c r="O213">
        <v>0</v>
      </c>
      <c r="P213" s="1">
        <v>0</v>
      </c>
      <c r="Q213"/>
    </row>
    <row r="214" spans="1:17" hidden="1">
      <c r="A214">
        <v>1014</v>
      </c>
      <c r="B214" t="s">
        <v>696</v>
      </c>
      <c r="C214" t="s">
        <v>685</v>
      </c>
      <c r="D214" t="s">
        <v>686</v>
      </c>
      <c r="E214" t="s">
        <v>6</v>
      </c>
      <c r="F214" t="s">
        <v>687</v>
      </c>
      <c r="G214" t="s">
        <v>791</v>
      </c>
      <c r="H214" t="s">
        <v>8</v>
      </c>
      <c r="I214">
        <v>34</v>
      </c>
      <c r="J214" s="55">
        <v>6.85</v>
      </c>
      <c r="K214" s="64">
        <v>1.6</v>
      </c>
      <c r="L214" s="71">
        <v>0</v>
      </c>
      <c r="M214">
        <v>2</v>
      </c>
      <c r="N214" s="1">
        <v>45646</v>
      </c>
      <c r="O214">
        <v>0</v>
      </c>
      <c r="P214" s="1">
        <v>0</v>
      </c>
      <c r="Q214"/>
    </row>
    <row r="215" spans="1:17" hidden="1">
      <c r="A215">
        <v>1014</v>
      </c>
      <c r="B215" t="s">
        <v>696</v>
      </c>
      <c r="C215" t="s">
        <v>685</v>
      </c>
      <c r="D215" t="s">
        <v>686</v>
      </c>
      <c r="E215" t="s">
        <v>6</v>
      </c>
      <c r="F215" t="s">
        <v>729</v>
      </c>
      <c r="G215" t="s">
        <v>853</v>
      </c>
      <c r="H215" t="s">
        <v>8</v>
      </c>
      <c r="I215">
        <v>34</v>
      </c>
      <c r="J215" s="55">
        <v>6.85</v>
      </c>
      <c r="K215" s="64">
        <v>517.29</v>
      </c>
      <c r="L215" s="71">
        <v>0</v>
      </c>
      <c r="M215">
        <v>1</v>
      </c>
      <c r="N215" s="1">
        <v>45646</v>
      </c>
      <c r="O215">
        <v>0</v>
      </c>
      <c r="P215" s="1">
        <v>0</v>
      </c>
      <c r="Q215"/>
    </row>
    <row r="216" spans="1:17" hidden="1">
      <c r="A216">
        <v>1014</v>
      </c>
      <c r="B216" t="s">
        <v>696</v>
      </c>
      <c r="C216" t="s">
        <v>694</v>
      </c>
      <c r="D216" t="s">
        <v>686</v>
      </c>
      <c r="E216" t="s">
        <v>6</v>
      </c>
      <c r="F216" t="s">
        <v>729</v>
      </c>
      <c r="G216" t="s">
        <v>774</v>
      </c>
      <c r="H216" t="s">
        <v>8</v>
      </c>
      <c r="I216">
        <v>34</v>
      </c>
      <c r="J216" s="55">
        <v>6.85</v>
      </c>
      <c r="K216" s="64">
        <v>2000</v>
      </c>
      <c r="L216" s="71">
        <v>0</v>
      </c>
      <c r="M216">
        <v>1</v>
      </c>
      <c r="N216" s="1">
        <v>45646</v>
      </c>
      <c r="O216">
        <v>0</v>
      </c>
      <c r="P216" s="1">
        <v>0</v>
      </c>
      <c r="Q216"/>
    </row>
    <row r="217" spans="1:17" hidden="1">
      <c r="A217">
        <v>1014</v>
      </c>
      <c r="B217" t="s">
        <v>696</v>
      </c>
      <c r="C217" t="s">
        <v>694</v>
      </c>
      <c r="D217" t="s">
        <v>686</v>
      </c>
      <c r="E217" t="s">
        <v>6</v>
      </c>
      <c r="F217" t="s">
        <v>729</v>
      </c>
      <c r="G217" t="s">
        <v>787</v>
      </c>
      <c r="H217" t="s">
        <v>8</v>
      </c>
      <c r="I217">
        <v>34</v>
      </c>
      <c r="J217" s="55">
        <v>6.85</v>
      </c>
      <c r="K217" s="64">
        <v>6832.83</v>
      </c>
      <c r="L217" s="71">
        <v>0</v>
      </c>
      <c r="M217">
        <v>14</v>
      </c>
      <c r="N217" s="1">
        <v>45646</v>
      </c>
      <c r="O217">
        <v>0</v>
      </c>
      <c r="P217" s="1">
        <v>0</v>
      </c>
      <c r="Q217"/>
    </row>
    <row r="218" spans="1:17" hidden="1">
      <c r="A218">
        <v>1014</v>
      </c>
      <c r="B218" t="s">
        <v>696</v>
      </c>
      <c r="C218" t="s">
        <v>696</v>
      </c>
      <c r="D218" t="s">
        <v>686</v>
      </c>
      <c r="E218" t="s">
        <v>6</v>
      </c>
      <c r="F218" t="s">
        <v>729</v>
      </c>
      <c r="G218" t="s">
        <v>776</v>
      </c>
      <c r="H218" t="s">
        <v>8</v>
      </c>
      <c r="I218">
        <v>34</v>
      </c>
      <c r="J218" s="55">
        <v>6.85</v>
      </c>
      <c r="K218" s="64">
        <v>27.14</v>
      </c>
      <c r="L218" s="71">
        <v>0</v>
      </c>
      <c r="M218">
        <v>1</v>
      </c>
      <c r="N218" s="1">
        <v>45646</v>
      </c>
      <c r="O218">
        <v>0</v>
      </c>
      <c r="P218" s="1">
        <v>0</v>
      </c>
      <c r="Q218"/>
    </row>
    <row r="219" spans="1:17" hidden="1">
      <c r="A219">
        <v>1014</v>
      </c>
      <c r="B219" t="s">
        <v>696</v>
      </c>
      <c r="C219" t="s">
        <v>773</v>
      </c>
      <c r="D219" t="s">
        <v>686</v>
      </c>
      <c r="E219" t="s">
        <v>6</v>
      </c>
      <c r="F219" t="s">
        <v>729</v>
      </c>
      <c r="G219" t="s">
        <v>810</v>
      </c>
      <c r="H219" t="s">
        <v>8</v>
      </c>
      <c r="I219">
        <v>34</v>
      </c>
      <c r="J219" s="55">
        <v>6.85</v>
      </c>
      <c r="K219" s="64">
        <v>7.3</v>
      </c>
      <c r="L219" s="71">
        <v>0</v>
      </c>
      <c r="M219">
        <v>1</v>
      </c>
      <c r="N219" s="1">
        <v>45646</v>
      </c>
      <c r="O219">
        <v>0</v>
      </c>
      <c r="P219" s="1">
        <v>0</v>
      </c>
      <c r="Q219"/>
    </row>
    <row r="220" spans="1:17" hidden="1">
      <c r="A220">
        <v>1014</v>
      </c>
      <c r="B220" t="s">
        <v>4830</v>
      </c>
      <c r="C220" t="s">
        <v>685</v>
      </c>
      <c r="D220" t="s">
        <v>686</v>
      </c>
      <c r="E220" t="s">
        <v>6</v>
      </c>
      <c r="F220" t="s">
        <v>687</v>
      </c>
      <c r="G220" t="s">
        <v>4658</v>
      </c>
      <c r="H220" t="s">
        <v>8</v>
      </c>
      <c r="I220">
        <v>34</v>
      </c>
      <c r="J220" s="55">
        <v>6.85</v>
      </c>
      <c r="K220" s="64">
        <v>10016</v>
      </c>
      <c r="L220" s="71">
        <v>0</v>
      </c>
      <c r="M220">
        <v>2</v>
      </c>
      <c r="N220" s="1">
        <v>45646</v>
      </c>
      <c r="O220">
        <v>0</v>
      </c>
      <c r="P220" s="1">
        <v>0</v>
      </c>
      <c r="Q220"/>
    </row>
    <row r="221" spans="1:17" hidden="1">
      <c r="A221">
        <v>1014</v>
      </c>
      <c r="B221" t="s">
        <v>4830</v>
      </c>
      <c r="C221" t="s">
        <v>685</v>
      </c>
      <c r="D221" t="s">
        <v>686</v>
      </c>
      <c r="E221" t="s">
        <v>6</v>
      </c>
      <c r="F221" t="s">
        <v>729</v>
      </c>
      <c r="G221" t="s">
        <v>813</v>
      </c>
      <c r="H221" t="s">
        <v>8</v>
      </c>
      <c r="I221">
        <v>34</v>
      </c>
      <c r="J221" s="55">
        <v>6.85</v>
      </c>
      <c r="K221" s="64">
        <v>1100</v>
      </c>
      <c r="L221" s="71">
        <v>0</v>
      </c>
      <c r="M221">
        <v>1</v>
      </c>
      <c r="N221" s="1">
        <v>45646</v>
      </c>
      <c r="O221">
        <v>0</v>
      </c>
      <c r="P221" s="1">
        <v>0</v>
      </c>
      <c r="Q221"/>
    </row>
    <row r="222" spans="1:17" hidden="1">
      <c r="A222">
        <v>1016</v>
      </c>
      <c r="B222" t="s">
        <v>690</v>
      </c>
      <c r="C222" t="s">
        <v>685</v>
      </c>
      <c r="D222" t="s">
        <v>686</v>
      </c>
      <c r="E222" t="s">
        <v>6</v>
      </c>
      <c r="F222" t="s">
        <v>687</v>
      </c>
      <c r="G222" t="s">
        <v>5013</v>
      </c>
      <c r="H222" t="s">
        <v>8</v>
      </c>
      <c r="I222">
        <v>34</v>
      </c>
      <c r="J222" s="55">
        <v>6.85</v>
      </c>
      <c r="K222" s="64">
        <v>293.10000000000002</v>
      </c>
      <c r="L222" s="71">
        <v>0</v>
      </c>
      <c r="M222">
        <v>3</v>
      </c>
      <c r="N222" s="1">
        <v>45646</v>
      </c>
      <c r="O222">
        <v>0</v>
      </c>
      <c r="P222" s="1">
        <v>0</v>
      </c>
      <c r="Q222"/>
    </row>
    <row r="223" spans="1:17" hidden="1">
      <c r="A223">
        <v>1016</v>
      </c>
      <c r="B223" t="s">
        <v>691</v>
      </c>
      <c r="C223" t="s">
        <v>685</v>
      </c>
      <c r="D223" t="s">
        <v>686</v>
      </c>
      <c r="E223" t="s">
        <v>6</v>
      </c>
      <c r="F223" t="s">
        <v>687</v>
      </c>
      <c r="G223" t="s">
        <v>5350</v>
      </c>
      <c r="H223" t="s">
        <v>8</v>
      </c>
      <c r="I223">
        <v>34</v>
      </c>
      <c r="J223" s="55">
        <v>6.85</v>
      </c>
      <c r="K223" s="64">
        <v>5.37</v>
      </c>
      <c r="L223" s="71">
        <v>0</v>
      </c>
      <c r="M223">
        <v>2</v>
      </c>
      <c r="N223" s="1">
        <v>45646</v>
      </c>
      <c r="O223">
        <v>0</v>
      </c>
      <c r="P223" s="1">
        <v>0</v>
      </c>
      <c r="Q223"/>
    </row>
    <row r="224" spans="1:17" hidden="1">
      <c r="A224">
        <v>1016</v>
      </c>
      <c r="B224" t="s">
        <v>691</v>
      </c>
      <c r="C224" t="s">
        <v>695</v>
      </c>
      <c r="D224" t="s">
        <v>686</v>
      </c>
      <c r="E224" t="s">
        <v>6</v>
      </c>
      <c r="F224" t="s">
        <v>687</v>
      </c>
      <c r="G224" t="s">
        <v>5354</v>
      </c>
      <c r="H224" t="s">
        <v>8</v>
      </c>
      <c r="I224">
        <v>34</v>
      </c>
      <c r="J224" s="55">
        <v>6.85</v>
      </c>
      <c r="K224" s="64">
        <v>4464.16</v>
      </c>
      <c r="L224" s="71">
        <v>0</v>
      </c>
      <c r="M224">
        <v>2</v>
      </c>
      <c r="N224" s="1">
        <v>45646</v>
      </c>
      <c r="O224">
        <v>0</v>
      </c>
      <c r="P224" s="1">
        <v>0</v>
      </c>
      <c r="Q224"/>
    </row>
    <row r="225" spans="1:17" hidden="1">
      <c r="A225">
        <v>1016</v>
      </c>
      <c r="B225" t="s">
        <v>693</v>
      </c>
      <c r="C225" t="s">
        <v>685</v>
      </c>
      <c r="D225" t="s">
        <v>686</v>
      </c>
      <c r="E225" t="s">
        <v>6</v>
      </c>
      <c r="F225" t="s">
        <v>687</v>
      </c>
      <c r="G225" t="s">
        <v>5009</v>
      </c>
      <c r="H225" t="s">
        <v>8</v>
      </c>
      <c r="I225">
        <v>34</v>
      </c>
      <c r="J225" s="55">
        <v>6.85</v>
      </c>
      <c r="K225" s="64">
        <v>0.2</v>
      </c>
      <c r="L225" s="71">
        <v>0</v>
      </c>
      <c r="M225">
        <v>1</v>
      </c>
      <c r="N225" s="1">
        <v>45646</v>
      </c>
      <c r="O225">
        <v>0</v>
      </c>
      <c r="P225" s="1">
        <v>0</v>
      </c>
      <c r="Q225"/>
    </row>
    <row r="226" spans="1:17" hidden="1">
      <c r="A226">
        <v>1016</v>
      </c>
      <c r="B226" t="s">
        <v>694</v>
      </c>
      <c r="C226" t="s">
        <v>693</v>
      </c>
      <c r="D226" t="s">
        <v>686</v>
      </c>
      <c r="E226" t="s">
        <v>6</v>
      </c>
      <c r="F226" t="s">
        <v>687</v>
      </c>
      <c r="G226" t="s">
        <v>5002</v>
      </c>
      <c r="H226" t="s">
        <v>8</v>
      </c>
      <c r="I226">
        <v>34</v>
      </c>
      <c r="J226" s="55">
        <v>6.85</v>
      </c>
      <c r="K226" s="64">
        <v>0.23</v>
      </c>
      <c r="L226" s="71">
        <v>0</v>
      </c>
      <c r="M226">
        <v>1</v>
      </c>
      <c r="N226" s="1">
        <v>45646</v>
      </c>
      <c r="O226">
        <v>0</v>
      </c>
      <c r="P226" s="1">
        <v>0</v>
      </c>
      <c r="Q226"/>
    </row>
    <row r="227" spans="1:17" hidden="1">
      <c r="A227">
        <v>1016</v>
      </c>
      <c r="B227" t="s">
        <v>695</v>
      </c>
      <c r="C227" t="s">
        <v>685</v>
      </c>
      <c r="D227" t="s">
        <v>686</v>
      </c>
      <c r="E227" t="s">
        <v>6</v>
      </c>
      <c r="F227" t="s">
        <v>687</v>
      </c>
      <c r="G227" t="s">
        <v>5361</v>
      </c>
      <c r="H227" t="s">
        <v>8</v>
      </c>
      <c r="I227">
        <v>34</v>
      </c>
      <c r="J227" s="55">
        <v>6.85</v>
      </c>
      <c r="K227" s="64">
        <v>445.48</v>
      </c>
      <c r="L227" s="71">
        <v>0</v>
      </c>
      <c r="M227">
        <v>9</v>
      </c>
      <c r="N227" s="1">
        <v>45646</v>
      </c>
      <c r="O227">
        <v>0</v>
      </c>
      <c r="P227" s="1">
        <v>0</v>
      </c>
      <c r="Q227"/>
    </row>
    <row r="228" spans="1:17" hidden="1">
      <c r="A228">
        <v>1016</v>
      </c>
      <c r="B228" t="s">
        <v>695</v>
      </c>
      <c r="C228" t="s">
        <v>685</v>
      </c>
      <c r="D228" t="s">
        <v>686</v>
      </c>
      <c r="E228" t="s">
        <v>6</v>
      </c>
      <c r="F228" t="s">
        <v>728</v>
      </c>
      <c r="G228" t="s">
        <v>5362</v>
      </c>
      <c r="H228" t="s">
        <v>8</v>
      </c>
      <c r="I228">
        <v>34</v>
      </c>
      <c r="J228" s="55">
        <v>6.85</v>
      </c>
      <c r="K228" s="64">
        <v>7168</v>
      </c>
      <c r="L228" s="71">
        <v>0</v>
      </c>
      <c r="M228">
        <v>12</v>
      </c>
      <c r="N228" s="1">
        <v>45646</v>
      </c>
      <c r="O228">
        <v>0</v>
      </c>
      <c r="P228" s="1">
        <v>0</v>
      </c>
      <c r="Q228"/>
    </row>
    <row r="229" spans="1:17" hidden="1">
      <c r="A229">
        <v>1016</v>
      </c>
      <c r="B229" t="s">
        <v>695</v>
      </c>
      <c r="C229" t="s">
        <v>685</v>
      </c>
      <c r="D229" t="s">
        <v>686</v>
      </c>
      <c r="E229" t="s">
        <v>6</v>
      </c>
      <c r="F229" t="s">
        <v>729</v>
      </c>
      <c r="G229" t="s">
        <v>4978</v>
      </c>
      <c r="H229" t="s">
        <v>8</v>
      </c>
      <c r="I229">
        <v>34</v>
      </c>
      <c r="J229" s="55">
        <v>6.85</v>
      </c>
      <c r="K229" s="64">
        <v>2744.67</v>
      </c>
      <c r="L229" s="71">
        <v>0</v>
      </c>
      <c r="M229">
        <v>5</v>
      </c>
      <c r="N229" s="1">
        <v>45646</v>
      </c>
      <c r="O229">
        <v>0</v>
      </c>
      <c r="P229" s="1">
        <v>0</v>
      </c>
      <c r="Q229"/>
    </row>
    <row r="230" spans="1:17" hidden="1">
      <c r="A230">
        <v>1017</v>
      </c>
      <c r="B230" t="s">
        <v>690</v>
      </c>
      <c r="C230" t="s">
        <v>685</v>
      </c>
      <c r="D230" t="s">
        <v>686</v>
      </c>
      <c r="E230" t="s">
        <v>6</v>
      </c>
      <c r="F230" t="s">
        <v>687</v>
      </c>
      <c r="G230" t="s">
        <v>983</v>
      </c>
      <c r="H230" t="s">
        <v>8</v>
      </c>
      <c r="I230">
        <v>34</v>
      </c>
      <c r="J230" s="55">
        <v>6.85</v>
      </c>
      <c r="K230" s="64">
        <v>1.58</v>
      </c>
      <c r="L230" s="71">
        <v>0</v>
      </c>
      <c r="M230">
        <v>2</v>
      </c>
      <c r="N230" s="1">
        <v>45646</v>
      </c>
      <c r="O230">
        <v>0</v>
      </c>
      <c r="P230" s="1">
        <v>0</v>
      </c>
      <c r="Q230"/>
    </row>
    <row r="231" spans="1:17" hidden="1">
      <c r="A231">
        <v>1017</v>
      </c>
      <c r="B231" t="s">
        <v>690</v>
      </c>
      <c r="C231" t="s">
        <v>685</v>
      </c>
      <c r="D231" t="s">
        <v>686</v>
      </c>
      <c r="E231" t="s">
        <v>6</v>
      </c>
      <c r="F231" t="s">
        <v>729</v>
      </c>
      <c r="G231" t="s">
        <v>983</v>
      </c>
      <c r="H231" t="s">
        <v>8</v>
      </c>
      <c r="I231">
        <v>34</v>
      </c>
      <c r="J231" s="55">
        <v>6.85</v>
      </c>
      <c r="K231" s="64">
        <v>2794.83</v>
      </c>
      <c r="L231" s="71">
        <v>0</v>
      </c>
      <c r="M231">
        <v>12</v>
      </c>
      <c r="N231" s="1">
        <v>45646</v>
      </c>
      <c r="O231">
        <v>0</v>
      </c>
      <c r="P231" s="1">
        <v>0</v>
      </c>
      <c r="Q231"/>
    </row>
    <row r="232" spans="1:17" hidden="1">
      <c r="A232">
        <v>1017</v>
      </c>
      <c r="B232" t="s">
        <v>691</v>
      </c>
      <c r="C232" t="s">
        <v>685</v>
      </c>
      <c r="D232" t="s">
        <v>686</v>
      </c>
      <c r="E232" t="s">
        <v>6</v>
      </c>
      <c r="F232" t="s">
        <v>687</v>
      </c>
      <c r="G232" t="s">
        <v>983</v>
      </c>
      <c r="H232" t="s">
        <v>8</v>
      </c>
      <c r="I232">
        <v>34</v>
      </c>
      <c r="J232" s="55">
        <v>6.85</v>
      </c>
      <c r="K232" s="64">
        <v>27.66</v>
      </c>
      <c r="L232" s="71">
        <v>0</v>
      </c>
      <c r="M232">
        <v>2</v>
      </c>
      <c r="N232" s="1">
        <v>45646</v>
      </c>
      <c r="O232">
        <v>0</v>
      </c>
      <c r="P232" s="1">
        <v>0</v>
      </c>
      <c r="Q232"/>
    </row>
    <row r="233" spans="1:17" hidden="1">
      <c r="A233">
        <v>1017</v>
      </c>
      <c r="B233" t="s">
        <v>691</v>
      </c>
      <c r="C233" t="s">
        <v>685</v>
      </c>
      <c r="D233" t="s">
        <v>686</v>
      </c>
      <c r="E233" t="s">
        <v>6</v>
      </c>
      <c r="F233" t="s">
        <v>729</v>
      </c>
      <c r="G233" t="s">
        <v>983</v>
      </c>
      <c r="H233" t="s">
        <v>8</v>
      </c>
      <c r="I233">
        <v>34</v>
      </c>
      <c r="J233" s="55">
        <v>6.85</v>
      </c>
      <c r="K233" s="64">
        <v>8.01</v>
      </c>
      <c r="L233" s="71">
        <v>0</v>
      </c>
      <c r="M233">
        <v>2</v>
      </c>
      <c r="N233" s="1">
        <v>45646</v>
      </c>
      <c r="O233">
        <v>0</v>
      </c>
      <c r="P233" s="1">
        <v>0</v>
      </c>
      <c r="Q233"/>
    </row>
    <row r="234" spans="1:17" hidden="1">
      <c r="A234">
        <v>1017</v>
      </c>
      <c r="B234" t="s">
        <v>694</v>
      </c>
      <c r="C234" t="s">
        <v>685</v>
      </c>
      <c r="D234" t="s">
        <v>686</v>
      </c>
      <c r="E234" t="s">
        <v>6</v>
      </c>
      <c r="F234" t="s">
        <v>687</v>
      </c>
      <c r="G234" t="s">
        <v>983</v>
      </c>
      <c r="H234" t="s">
        <v>8</v>
      </c>
      <c r="I234">
        <v>34</v>
      </c>
      <c r="J234" s="55">
        <v>6.85</v>
      </c>
      <c r="K234" s="64">
        <v>2</v>
      </c>
      <c r="L234" s="71">
        <v>0</v>
      </c>
      <c r="M234">
        <v>1</v>
      </c>
      <c r="N234" s="1">
        <v>45646</v>
      </c>
      <c r="O234">
        <v>0</v>
      </c>
      <c r="P234" s="1">
        <v>0</v>
      </c>
      <c r="Q234"/>
    </row>
    <row r="235" spans="1:17" hidden="1">
      <c r="A235">
        <v>1017</v>
      </c>
      <c r="B235" t="s">
        <v>694</v>
      </c>
      <c r="C235" t="s">
        <v>685</v>
      </c>
      <c r="D235" t="s">
        <v>686</v>
      </c>
      <c r="E235" t="s">
        <v>6</v>
      </c>
      <c r="F235" t="s">
        <v>729</v>
      </c>
      <c r="G235" t="s">
        <v>983</v>
      </c>
      <c r="H235" t="s">
        <v>8</v>
      </c>
      <c r="I235">
        <v>34</v>
      </c>
      <c r="J235" s="55">
        <v>6.85</v>
      </c>
      <c r="K235" s="64">
        <v>300.66000000000003</v>
      </c>
      <c r="L235" s="71">
        <v>0</v>
      </c>
      <c r="M235">
        <v>2</v>
      </c>
      <c r="N235" s="1">
        <v>45646</v>
      </c>
      <c r="O235">
        <v>0</v>
      </c>
      <c r="P235" s="1">
        <v>0</v>
      </c>
      <c r="Q235"/>
    </row>
    <row r="236" spans="1:17" hidden="1">
      <c r="A236">
        <v>1017</v>
      </c>
      <c r="B236" t="s">
        <v>695</v>
      </c>
      <c r="C236" t="s">
        <v>685</v>
      </c>
      <c r="D236" t="s">
        <v>686</v>
      </c>
      <c r="E236" t="s">
        <v>6</v>
      </c>
      <c r="F236" t="s">
        <v>729</v>
      </c>
      <c r="G236" t="s">
        <v>983</v>
      </c>
      <c r="H236" t="s">
        <v>8</v>
      </c>
      <c r="I236">
        <v>34</v>
      </c>
      <c r="J236" s="55">
        <v>6.85</v>
      </c>
      <c r="K236" s="64">
        <v>78.150000000000006</v>
      </c>
      <c r="L236" s="71">
        <v>0</v>
      </c>
      <c r="M236">
        <v>1</v>
      </c>
      <c r="N236" s="1">
        <v>45646</v>
      </c>
      <c r="O236">
        <v>0</v>
      </c>
      <c r="P236" s="1">
        <v>0</v>
      </c>
      <c r="Q236"/>
    </row>
    <row r="237" spans="1:17" hidden="1">
      <c r="A237">
        <v>1018</v>
      </c>
      <c r="B237" t="s">
        <v>690</v>
      </c>
      <c r="C237" t="s">
        <v>685</v>
      </c>
      <c r="D237" t="s">
        <v>686</v>
      </c>
      <c r="E237" t="s">
        <v>6</v>
      </c>
      <c r="F237" t="s">
        <v>687</v>
      </c>
      <c r="G237" t="s">
        <v>775</v>
      </c>
      <c r="H237" t="s">
        <v>8</v>
      </c>
      <c r="I237">
        <v>34</v>
      </c>
      <c r="J237" s="55">
        <v>6.85</v>
      </c>
      <c r="K237" s="64">
        <v>3.57</v>
      </c>
      <c r="L237" s="71">
        <v>0</v>
      </c>
      <c r="M237">
        <v>4</v>
      </c>
      <c r="N237" s="1">
        <v>45646</v>
      </c>
      <c r="O237">
        <v>0</v>
      </c>
      <c r="P237" s="1">
        <v>0</v>
      </c>
      <c r="Q237"/>
    </row>
    <row r="238" spans="1:17" hidden="1">
      <c r="A238">
        <v>1018</v>
      </c>
      <c r="B238" t="s">
        <v>690</v>
      </c>
      <c r="C238" t="s">
        <v>694</v>
      </c>
      <c r="D238" t="s">
        <v>686</v>
      </c>
      <c r="E238" t="s">
        <v>6</v>
      </c>
      <c r="F238" t="s">
        <v>729</v>
      </c>
      <c r="G238" t="s">
        <v>792</v>
      </c>
      <c r="H238" t="s">
        <v>8</v>
      </c>
      <c r="I238">
        <v>34</v>
      </c>
      <c r="J238" s="55">
        <v>6.85</v>
      </c>
      <c r="K238" s="64">
        <v>500</v>
      </c>
      <c r="L238" s="71">
        <v>0</v>
      </c>
      <c r="M238">
        <v>1</v>
      </c>
      <c r="N238" s="1">
        <v>45646</v>
      </c>
      <c r="O238">
        <v>0</v>
      </c>
      <c r="P238" s="1">
        <v>0</v>
      </c>
      <c r="Q238"/>
    </row>
    <row r="239" spans="1:17" hidden="1">
      <c r="A239">
        <v>1018</v>
      </c>
      <c r="B239" t="s">
        <v>691</v>
      </c>
      <c r="C239" t="s">
        <v>685</v>
      </c>
      <c r="D239" t="s">
        <v>686</v>
      </c>
      <c r="E239" t="s">
        <v>6</v>
      </c>
      <c r="F239" t="s">
        <v>687</v>
      </c>
      <c r="G239" t="s">
        <v>804</v>
      </c>
      <c r="H239" t="s">
        <v>8</v>
      </c>
      <c r="I239">
        <v>34</v>
      </c>
      <c r="J239" s="55">
        <v>6.85</v>
      </c>
      <c r="K239" s="64">
        <v>6957.52</v>
      </c>
      <c r="L239" s="71">
        <v>0</v>
      </c>
      <c r="M239">
        <v>12</v>
      </c>
      <c r="N239" s="1">
        <v>45646</v>
      </c>
      <c r="O239">
        <v>0</v>
      </c>
      <c r="P239" s="1">
        <v>0</v>
      </c>
      <c r="Q239"/>
    </row>
    <row r="240" spans="1:17" hidden="1">
      <c r="A240">
        <v>1018</v>
      </c>
      <c r="B240" t="s">
        <v>691</v>
      </c>
      <c r="C240" t="s">
        <v>685</v>
      </c>
      <c r="D240" t="s">
        <v>686</v>
      </c>
      <c r="E240" t="s">
        <v>6</v>
      </c>
      <c r="F240" t="s">
        <v>729</v>
      </c>
      <c r="G240" t="s">
        <v>848</v>
      </c>
      <c r="H240" t="s">
        <v>8</v>
      </c>
      <c r="I240">
        <v>34</v>
      </c>
      <c r="J240" s="55">
        <v>6.85</v>
      </c>
      <c r="K240" s="64">
        <v>102.19</v>
      </c>
      <c r="L240" s="71">
        <v>0</v>
      </c>
      <c r="M240">
        <v>1</v>
      </c>
      <c r="N240" s="1">
        <v>45646</v>
      </c>
      <c r="O240">
        <v>0</v>
      </c>
      <c r="P240" s="1">
        <v>0</v>
      </c>
      <c r="Q240"/>
    </row>
    <row r="241" spans="1:17" hidden="1">
      <c r="A241">
        <v>1018</v>
      </c>
      <c r="B241" t="s">
        <v>691</v>
      </c>
      <c r="C241" t="s">
        <v>695</v>
      </c>
      <c r="D241" t="s">
        <v>686</v>
      </c>
      <c r="E241" t="s">
        <v>6</v>
      </c>
      <c r="F241" t="s">
        <v>687</v>
      </c>
      <c r="G241" t="s">
        <v>863</v>
      </c>
      <c r="H241" t="s">
        <v>8</v>
      </c>
      <c r="I241">
        <v>34</v>
      </c>
      <c r="J241" s="55">
        <v>6.85</v>
      </c>
      <c r="K241" s="64">
        <v>10.31</v>
      </c>
      <c r="L241" s="71">
        <v>0</v>
      </c>
      <c r="M241">
        <v>1</v>
      </c>
      <c r="N241" s="1">
        <v>45646</v>
      </c>
      <c r="O241">
        <v>0</v>
      </c>
      <c r="P241" s="1">
        <v>0</v>
      </c>
      <c r="Q241"/>
    </row>
    <row r="242" spans="1:17" hidden="1">
      <c r="A242">
        <v>1018</v>
      </c>
      <c r="B242" t="s">
        <v>691</v>
      </c>
      <c r="C242" t="s">
        <v>695</v>
      </c>
      <c r="D242" t="s">
        <v>686</v>
      </c>
      <c r="E242" t="s">
        <v>6</v>
      </c>
      <c r="F242" t="s">
        <v>729</v>
      </c>
      <c r="G242" t="s">
        <v>864</v>
      </c>
      <c r="H242" t="s">
        <v>8</v>
      </c>
      <c r="I242">
        <v>34</v>
      </c>
      <c r="J242" s="55">
        <v>6.85</v>
      </c>
      <c r="K242" s="64">
        <v>6.72</v>
      </c>
      <c r="L242" s="71">
        <v>0</v>
      </c>
      <c r="M242">
        <v>1</v>
      </c>
      <c r="N242" s="1">
        <v>45646</v>
      </c>
      <c r="O242">
        <v>0</v>
      </c>
      <c r="P242" s="1">
        <v>0</v>
      </c>
      <c r="Q242"/>
    </row>
    <row r="243" spans="1:17" hidden="1">
      <c r="A243">
        <v>1018</v>
      </c>
      <c r="B243" t="s">
        <v>692</v>
      </c>
      <c r="C243" t="s">
        <v>685</v>
      </c>
      <c r="D243" t="s">
        <v>686</v>
      </c>
      <c r="E243" t="s">
        <v>6</v>
      </c>
      <c r="F243" t="s">
        <v>687</v>
      </c>
      <c r="G243" t="s">
        <v>4658</v>
      </c>
      <c r="H243" t="s">
        <v>8</v>
      </c>
      <c r="I243">
        <v>34</v>
      </c>
      <c r="J243" s="55">
        <v>6.85</v>
      </c>
      <c r="K243" s="64">
        <v>0.72</v>
      </c>
      <c r="L243" s="71">
        <v>0</v>
      </c>
      <c r="M243">
        <v>2</v>
      </c>
      <c r="N243" s="1">
        <v>45646</v>
      </c>
      <c r="O243">
        <v>0</v>
      </c>
      <c r="P243" s="1">
        <v>0</v>
      </c>
      <c r="Q243"/>
    </row>
    <row r="244" spans="1:17" hidden="1">
      <c r="A244">
        <v>1018</v>
      </c>
      <c r="B244" t="s">
        <v>694</v>
      </c>
      <c r="C244" t="s">
        <v>685</v>
      </c>
      <c r="D244" t="s">
        <v>686</v>
      </c>
      <c r="E244" t="s">
        <v>6</v>
      </c>
      <c r="F244" t="s">
        <v>687</v>
      </c>
      <c r="G244" t="s">
        <v>4614</v>
      </c>
      <c r="H244" t="s">
        <v>8</v>
      </c>
      <c r="I244">
        <v>34</v>
      </c>
      <c r="J244" s="55">
        <v>6.85</v>
      </c>
      <c r="K244" s="64">
        <v>669.73</v>
      </c>
      <c r="L244" s="71">
        <v>0</v>
      </c>
      <c r="M244">
        <v>7</v>
      </c>
      <c r="N244" s="1">
        <v>45646</v>
      </c>
      <c r="O244">
        <v>0</v>
      </c>
      <c r="P244" s="1">
        <v>0</v>
      </c>
      <c r="Q244"/>
    </row>
    <row r="245" spans="1:17" hidden="1">
      <c r="A245">
        <v>1018</v>
      </c>
      <c r="B245" t="s">
        <v>695</v>
      </c>
      <c r="C245" t="s">
        <v>685</v>
      </c>
      <c r="D245" t="s">
        <v>686</v>
      </c>
      <c r="E245" t="s">
        <v>6</v>
      </c>
      <c r="F245" t="s">
        <v>687</v>
      </c>
      <c r="G245" t="s">
        <v>4620</v>
      </c>
      <c r="H245" t="s">
        <v>8</v>
      </c>
      <c r="I245">
        <v>34</v>
      </c>
      <c r="J245" s="55">
        <v>6.85</v>
      </c>
      <c r="K245" s="64">
        <v>202388.61</v>
      </c>
      <c r="L245" s="71">
        <v>0</v>
      </c>
      <c r="M245">
        <v>20</v>
      </c>
      <c r="N245" s="1">
        <v>45646</v>
      </c>
      <c r="O245">
        <v>0</v>
      </c>
      <c r="P245" s="1">
        <v>0</v>
      </c>
      <c r="Q245"/>
    </row>
    <row r="246" spans="1:17" hidden="1">
      <c r="A246">
        <v>1018</v>
      </c>
      <c r="B246" t="s">
        <v>695</v>
      </c>
      <c r="C246" t="s">
        <v>685</v>
      </c>
      <c r="D246" t="s">
        <v>686</v>
      </c>
      <c r="E246" t="s">
        <v>6</v>
      </c>
      <c r="F246" t="s">
        <v>4857</v>
      </c>
      <c r="G246" t="s">
        <v>820</v>
      </c>
      <c r="H246" t="s">
        <v>8</v>
      </c>
      <c r="I246">
        <v>34</v>
      </c>
      <c r="J246" s="55">
        <v>6.85</v>
      </c>
      <c r="K246" s="64">
        <v>200.78</v>
      </c>
      <c r="L246" s="71">
        <v>0</v>
      </c>
      <c r="M246">
        <v>1</v>
      </c>
      <c r="N246" s="1">
        <v>45646</v>
      </c>
      <c r="O246">
        <v>0</v>
      </c>
      <c r="P246" s="1">
        <v>0</v>
      </c>
      <c r="Q246"/>
    </row>
    <row r="247" spans="1:17" hidden="1">
      <c r="A247">
        <v>1018</v>
      </c>
      <c r="B247" t="s">
        <v>695</v>
      </c>
      <c r="C247" t="s">
        <v>685</v>
      </c>
      <c r="D247" t="s">
        <v>686</v>
      </c>
      <c r="E247" t="s">
        <v>6</v>
      </c>
      <c r="F247" t="s">
        <v>728</v>
      </c>
      <c r="G247" t="s">
        <v>821</v>
      </c>
      <c r="H247" t="s">
        <v>8</v>
      </c>
      <c r="I247">
        <v>34</v>
      </c>
      <c r="J247" s="55">
        <v>6.85</v>
      </c>
      <c r="K247" s="64">
        <v>17.23</v>
      </c>
      <c r="L247" s="71">
        <v>0</v>
      </c>
      <c r="M247">
        <v>1</v>
      </c>
      <c r="N247" s="1">
        <v>45646</v>
      </c>
      <c r="O247">
        <v>0</v>
      </c>
      <c r="P247" s="1">
        <v>0</v>
      </c>
      <c r="Q247"/>
    </row>
    <row r="248" spans="1:17" hidden="1">
      <c r="A248">
        <v>1018</v>
      </c>
      <c r="B248" t="s">
        <v>695</v>
      </c>
      <c r="C248" t="s">
        <v>685</v>
      </c>
      <c r="D248" t="s">
        <v>686</v>
      </c>
      <c r="E248" t="s">
        <v>6</v>
      </c>
      <c r="F248" t="s">
        <v>728</v>
      </c>
      <c r="G248" t="s">
        <v>822</v>
      </c>
      <c r="H248" t="s">
        <v>8</v>
      </c>
      <c r="I248">
        <v>34</v>
      </c>
      <c r="J248" s="55">
        <v>6.85</v>
      </c>
      <c r="K248" s="64">
        <v>1852648.22</v>
      </c>
      <c r="L248" s="71">
        <v>0</v>
      </c>
      <c r="M248">
        <v>14</v>
      </c>
      <c r="N248" s="1">
        <v>45646</v>
      </c>
      <c r="O248">
        <v>0</v>
      </c>
      <c r="P248" s="1">
        <v>0</v>
      </c>
      <c r="Q248"/>
    </row>
    <row r="249" spans="1:17" hidden="1">
      <c r="A249">
        <v>1018</v>
      </c>
      <c r="B249" t="s">
        <v>695</v>
      </c>
      <c r="C249" t="s">
        <v>685</v>
      </c>
      <c r="D249" t="s">
        <v>686</v>
      </c>
      <c r="E249" t="s">
        <v>6</v>
      </c>
      <c r="F249" t="s">
        <v>728</v>
      </c>
      <c r="G249" t="s">
        <v>823</v>
      </c>
      <c r="H249" t="s">
        <v>8</v>
      </c>
      <c r="I249">
        <v>34</v>
      </c>
      <c r="J249" s="55">
        <v>6.85</v>
      </c>
      <c r="K249" s="64">
        <v>308.39999999999998</v>
      </c>
      <c r="L249" s="71">
        <v>0</v>
      </c>
      <c r="M249">
        <v>5</v>
      </c>
      <c r="N249" s="1">
        <v>45646</v>
      </c>
      <c r="O249">
        <v>0</v>
      </c>
      <c r="P249" s="1">
        <v>0</v>
      </c>
      <c r="Q249"/>
    </row>
    <row r="250" spans="1:17" hidden="1">
      <c r="A250">
        <v>1018</v>
      </c>
      <c r="B250" t="s">
        <v>695</v>
      </c>
      <c r="C250" t="s">
        <v>685</v>
      </c>
      <c r="D250" t="s">
        <v>686</v>
      </c>
      <c r="E250" t="s">
        <v>6</v>
      </c>
      <c r="F250" t="s">
        <v>728</v>
      </c>
      <c r="G250" t="s">
        <v>4622</v>
      </c>
      <c r="H250" t="s">
        <v>8</v>
      </c>
      <c r="I250">
        <v>34</v>
      </c>
      <c r="J250" s="55">
        <v>6.85</v>
      </c>
      <c r="K250" s="64">
        <v>580.52</v>
      </c>
      <c r="L250" s="71">
        <v>0</v>
      </c>
      <c r="M250">
        <v>2</v>
      </c>
      <c r="N250" s="1">
        <v>45646</v>
      </c>
      <c r="O250">
        <v>0</v>
      </c>
      <c r="P250" s="1">
        <v>0</v>
      </c>
      <c r="Q250"/>
    </row>
    <row r="251" spans="1:17" hidden="1">
      <c r="A251">
        <v>1018</v>
      </c>
      <c r="B251" t="s">
        <v>695</v>
      </c>
      <c r="C251" t="s">
        <v>685</v>
      </c>
      <c r="D251" t="s">
        <v>686</v>
      </c>
      <c r="E251" t="s">
        <v>6</v>
      </c>
      <c r="F251" t="s">
        <v>5377</v>
      </c>
      <c r="G251" t="s">
        <v>4624</v>
      </c>
      <c r="H251" t="s">
        <v>8</v>
      </c>
      <c r="I251">
        <v>34</v>
      </c>
      <c r="J251" s="55">
        <v>6.85</v>
      </c>
      <c r="K251" s="64">
        <v>5</v>
      </c>
      <c r="L251" s="71">
        <v>0</v>
      </c>
      <c r="M251">
        <v>1</v>
      </c>
      <c r="N251" s="1">
        <v>45646</v>
      </c>
      <c r="O251">
        <v>0</v>
      </c>
      <c r="P251" s="1">
        <v>0</v>
      </c>
      <c r="Q251"/>
    </row>
    <row r="252" spans="1:17" hidden="1">
      <c r="A252">
        <v>1018</v>
      </c>
      <c r="B252" t="s">
        <v>695</v>
      </c>
      <c r="C252" t="s">
        <v>685</v>
      </c>
      <c r="D252" t="s">
        <v>686</v>
      </c>
      <c r="E252" t="s">
        <v>6</v>
      </c>
      <c r="F252" t="s">
        <v>729</v>
      </c>
      <c r="G252" t="s">
        <v>4625</v>
      </c>
      <c r="H252" t="s">
        <v>8</v>
      </c>
      <c r="I252">
        <v>34</v>
      </c>
      <c r="J252" s="55">
        <v>6.85</v>
      </c>
      <c r="K252" s="64">
        <v>16900.3</v>
      </c>
      <c r="L252" s="71">
        <v>0</v>
      </c>
      <c r="M252">
        <v>194</v>
      </c>
      <c r="N252" s="1">
        <v>45646</v>
      </c>
      <c r="O252">
        <v>0</v>
      </c>
      <c r="P252" s="1">
        <v>0</v>
      </c>
      <c r="Q252"/>
    </row>
    <row r="253" spans="1:17" hidden="1">
      <c r="A253">
        <v>1018</v>
      </c>
      <c r="B253" t="s">
        <v>695</v>
      </c>
      <c r="C253" t="s">
        <v>685</v>
      </c>
      <c r="D253" t="s">
        <v>686</v>
      </c>
      <c r="E253" t="s">
        <v>6</v>
      </c>
      <c r="F253" t="s">
        <v>729</v>
      </c>
      <c r="G253" t="s">
        <v>4626</v>
      </c>
      <c r="H253" t="s">
        <v>8</v>
      </c>
      <c r="I253">
        <v>34</v>
      </c>
      <c r="J253" s="55">
        <v>6.85</v>
      </c>
      <c r="K253" s="64">
        <v>29.2</v>
      </c>
      <c r="L253" s="71">
        <v>0</v>
      </c>
      <c r="M253">
        <v>2</v>
      </c>
      <c r="N253" s="1">
        <v>45646</v>
      </c>
      <c r="O253">
        <v>0</v>
      </c>
      <c r="P253" s="1">
        <v>0</v>
      </c>
      <c r="Q253"/>
    </row>
    <row r="254" spans="1:17" hidden="1">
      <c r="A254">
        <v>1018</v>
      </c>
      <c r="B254" t="s">
        <v>695</v>
      </c>
      <c r="C254" t="s">
        <v>685</v>
      </c>
      <c r="D254" t="s">
        <v>686</v>
      </c>
      <c r="E254" t="s">
        <v>6</v>
      </c>
      <c r="F254" t="s">
        <v>729</v>
      </c>
      <c r="G254" t="s">
        <v>4627</v>
      </c>
      <c r="H254" t="s">
        <v>8</v>
      </c>
      <c r="I254">
        <v>34</v>
      </c>
      <c r="J254" s="55">
        <v>6.85</v>
      </c>
      <c r="K254" s="64">
        <v>8240.92</v>
      </c>
      <c r="L254" s="71">
        <v>0</v>
      </c>
      <c r="M254">
        <v>18</v>
      </c>
      <c r="N254" s="1">
        <v>45646</v>
      </c>
      <c r="O254">
        <v>0</v>
      </c>
      <c r="P254" s="1">
        <v>0</v>
      </c>
      <c r="Q254"/>
    </row>
    <row r="255" spans="1:17" hidden="1">
      <c r="A255">
        <v>1018</v>
      </c>
      <c r="B255" t="s">
        <v>695</v>
      </c>
      <c r="C255" t="s">
        <v>685</v>
      </c>
      <c r="D255" t="s">
        <v>686</v>
      </c>
      <c r="E255" t="s">
        <v>28</v>
      </c>
      <c r="F255" t="s">
        <v>4857</v>
      </c>
      <c r="G255" t="s">
        <v>842</v>
      </c>
      <c r="H255" t="s">
        <v>7</v>
      </c>
      <c r="I255">
        <v>34</v>
      </c>
      <c r="J255" s="55">
        <v>6.85</v>
      </c>
      <c r="K255" s="64">
        <v>0</v>
      </c>
      <c r="L255" s="71">
        <v>696.8</v>
      </c>
      <c r="M255">
        <v>9</v>
      </c>
      <c r="N255" s="1">
        <v>45646</v>
      </c>
      <c r="O255">
        <v>0</v>
      </c>
      <c r="P255" s="1">
        <v>0</v>
      </c>
      <c r="Q255"/>
    </row>
    <row r="256" spans="1:17" hidden="1">
      <c r="A256">
        <v>1018</v>
      </c>
      <c r="B256" t="s">
        <v>695</v>
      </c>
      <c r="C256" t="s">
        <v>685</v>
      </c>
      <c r="D256" t="s">
        <v>686</v>
      </c>
      <c r="E256" t="s">
        <v>28</v>
      </c>
      <c r="F256" t="s">
        <v>4857</v>
      </c>
      <c r="G256" t="s">
        <v>4641</v>
      </c>
      <c r="H256" t="s">
        <v>7</v>
      </c>
      <c r="I256">
        <v>34</v>
      </c>
      <c r="J256" s="55">
        <v>6.85</v>
      </c>
      <c r="K256" s="64">
        <v>0</v>
      </c>
      <c r="L256" s="71">
        <v>976.14</v>
      </c>
      <c r="M256">
        <v>5</v>
      </c>
      <c r="N256" s="1">
        <v>45646</v>
      </c>
      <c r="O256">
        <v>0</v>
      </c>
      <c r="P256" s="1">
        <v>0</v>
      </c>
      <c r="Q256"/>
    </row>
    <row r="257" spans="1:17" hidden="1">
      <c r="A257">
        <v>1018</v>
      </c>
      <c r="B257" t="s">
        <v>695</v>
      </c>
      <c r="C257" t="s">
        <v>685</v>
      </c>
      <c r="D257" t="s">
        <v>686</v>
      </c>
      <c r="E257" t="s">
        <v>28</v>
      </c>
      <c r="F257" t="s">
        <v>729</v>
      </c>
      <c r="G257" t="s">
        <v>4747</v>
      </c>
      <c r="H257" t="s">
        <v>7</v>
      </c>
      <c r="I257">
        <v>34</v>
      </c>
      <c r="J257" s="55">
        <v>6.85</v>
      </c>
      <c r="K257" s="64">
        <v>0</v>
      </c>
      <c r="L257" s="71">
        <v>15.44</v>
      </c>
      <c r="M257">
        <v>1</v>
      </c>
      <c r="N257" s="1">
        <v>45646</v>
      </c>
      <c r="O257">
        <v>0</v>
      </c>
      <c r="P257" s="1">
        <v>0</v>
      </c>
      <c r="Q257"/>
    </row>
    <row r="258" spans="1:17" hidden="1">
      <c r="A258">
        <v>1018</v>
      </c>
      <c r="B258" t="s">
        <v>695</v>
      </c>
      <c r="C258" t="s">
        <v>691</v>
      </c>
      <c r="D258" t="s">
        <v>686</v>
      </c>
      <c r="E258" t="s">
        <v>6</v>
      </c>
      <c r="F258" t="s">
        <v>687</v>
      </c>
      <c r="G258" t="s">
        <v>4752</v>
      </c>
      <c r="H258" t="s">
        <v>8</v>
      </c>
      <c r="I258">
        <v>34</v>
      </c>
      <c r="J258" s="55">
        <v>6.85</v>
      </c>
      <c r="K258" s="64">
        <v>437.97</v>
      </c>
      <c r="L258" s="71">
        <v>0</v>
      </c>
      <c r="M258">
        <v>2</v>
      </c>
      <c r="N258" s="1">
        <v>45646</v>
      </c>
      <c r="O258">
        <v>0</v>
      </c>
      <c r="P258" s="1">
        <v>0</v>
      </c>
      <c r="Q258"/>
    </row>
    <row r="259" spans="1:17" hidden="1">
      <c r="A259">
        <v>1018</v>
      </c>
      <c r="B259" t="s">
        <v>695</v>
      </c>
      <c r="C259" t="s">
        <v>696</v>
      </c>
      <c r="D259" t="s">
        <v>686</v>
      </c>
      <c r="E259" t="s">
        <v>6</v>
      </c>
      <c r="F259" t="s">
        <v>687</v>
      </c>
      <c r="G259" t="s">
        <v>902</v>
      </c>
      <c r="H259" t="s">
        <v>8</v>
      </c>
      <c r="I259">
        <v>34</v>
      </c>
      <c r="J259" s="55">
        <v>6.85</v>
      </c>
      <c r="K259" s="64">
        <v>1.52</v>
      </c>
      <c r="L259" s="71">
        <v>0</v>
      </c>
      <c r="M259">
        <v>1</v>
      </c>
      <c r="N259" s="1">
        <v>45646</v>
      </c>
      <c r="O259">
        <v>0</v>
      </c>
      <c r="P259" s="1">
        <v>0</v>
      </c>
      <c r="Q259"/>
    </row>
    <row r="260" spans="1:17" hidden="1">
      <c r="A260">
        <v>1018</v>
      </c>
      <c r="B260" t="s">
        <v>696</v>
      </c>
      <c r="C260" t="s">
        <v>685</v>
      </c>
      <c r="D260" t="s">
        <v>686</v>
      </c>
      <c r="E260" t="s">
        <v>6</v>
      </c>
      <c r="F260" t="s">
        <v>687</v>
      </c>
      <c r="G260" t="s">
        <v>907</v>
      </c>
      <c r="H260" t="s">
        <v>8</v>
      </c>
      <c r="I260">
        <v>34</v>
      </c>
      <c r="J260" s="55">
        <v>6.85</v>
      </c>
      <c r="K260" s="64">
        <v>1.59</v>
      </c>
      <c r="L260" s="71">
        <v>0</v>
      </c>
      <c r="M260">
        <v>4</v>
      </c>
      <c r="N260" s="1">
        <v>45646</v>
      </c>
      <c r="O260">
        <v>0</v>
      </c>
      <c r="P260" s="1">
        <v>0</v>
      </c>
      <c r="Q260"/>
    </row>
    <row r="261" spans="1:17" hidden="1">
      <c r="A261">
        <v>1018</v>
      </c>
      <c r="B261" t="s">
        <v>696</v>
      </c>
      <c r="C261" t="s">
        <v>685</v>
      </c>
      <c r="D261" t="s">
        <v>686</v>
      </c>
      <c r="E261" t="s">
        <v>6</v>
      </c>
      <c r="F261" t="s">
        <v>729</v>
      </c>
      <c r="G261" t="s">
        <v>4768</v>
      </c>
      <c r="H261" t="s">
        <v>8</v>
      </c>
      <c r="I261">
        <v>34</v>
      </c>
      <c r="J261" s="55">
        <v>6.85</v>
      </c>
      <c r="K261" s="64">
        <v>358.68</v>
      </c>
      <c r="L261" s="71">
        <v>0</v>
      </c>
      <c r="M261">
        <v>1</v>
      </c>
      <c r="N261" s="1">
        <v>45646</v>
      </c>
      <c r="O261">
        <v>0</v>
      </c>
      <c r="P261" s="1">
        <v>0</v>
      </c>
      <c r="Q261"/>
    </row>
    <row r="262" spans="1:17" hidden="1">
      <c r="A262">
        <v>1018</v>
      </c>
      <c r="B262" t="s">
        <v>4830</v>
      </c>
      <c r="C262" t="s">
        <v>685</v>
      </c>
      <c r="D262" t="s">
        <v>686</v>
      </c>
      <c r="E262" t="s">
        <v>6</v>
      </c>
      <c r="F262" t="s">
        <v>687</v>
      </c>
      <c r="G262" t="s">
        <v>922</v>
      </c>
      <c r="H262" t="s">
        <v>8</v>
      </c>
      <c r="I262">
        <v>34</v>
      </c>
      <c r="J262" s="55">
        <v>6.85</v>
      </c>
      <c r="K262" s="64">
        <v>100</v>
      </c>
      <c r="L262" s="71">
        <v>0</v>
      </c>
      <c r="M262">
        <v>1</v>
      </c>
      <c r="N262" s="1">
        <v>45646</v>
      </c>
      <c r="O262">
        <v>0</v>
      </c>
      <c r="P262" s="1">
        <v>0</v>
      </c>
      <c r="Q262"/>
    </row>
    <row r="263" spans="1:17" hidden="1">
      <c r="A263">
        <v>1033</v>
      </c>
      <c r="B263" t="s">
        <v>685</v>
      </c>
      <c r="C263" t="s">
        <v>685</v>
      </c>
      <c r="D263" t="s">
        <v>686</v>
      </c>
      <c r="E263" t="s">
        <v>6</v>
      </c>
      <c r="F263" t="s">
        <v>687</v>
      </c>
      <c r="G263" t="s">
        <v>983</v>
      </c>
      <c r="H263" t="s">
        <v>8</v>
      </c>
      <c r="I263">
        <v>34</v>
      </c>
      <c r="J263" s="55">
        <v>6.85</v>
      </c>
      <c r="K263" s="64">
        <v>5.0199999999999996</v>
      </c>
      <c r="L263" s="71">
        <v>0</v>
      </c>
      <c r="M263">
        <v>1</v>
      </c>
      <c r="N263" s="1">
        <v>45646</v>
      </c>
      <c r="O263">
        <v>0</v>
      </c>
      <c r="P263" s="1">
        <v>0</v>
      </c>
      <c r="Q263"/>
    </row>
    <row r="264" spans="1:17" hidden="1">
      <c r="A264">
        <v>1033</v>
      </c>
      <c r="B264" t="s">
        <v>690</v>
      </c>
      <c r="C264" t="s">
        <v>685</v>
      </c>
      <c r="D264" t="s">
        <v>686</v>
      </c>
      <c r="E264" t="s">
        <v>6</v>
      </c>
      <c r="F264" t="s">
        <v>687</v>
      </c>
      <c r="G264" t="s">
        <v>983</v>
      </c>
      <c r="H264" t="s">
        <v>8</v>
      </c>
      <c r="I264">
        <v>34</v>
      </c>
      <c r="J264" s="55">
        <v>6.85</v>
      </c>
      <c r="K264" s="64">
        <v>3.47</v>
      </c>
      <c r="L264" s="71">
        <v>0</v>
      </c>
      <c r="M264">
        <v>1</v>
      </c>
      <c r="N264" s="1">
        <v>45646</v>
      </c>
      <c r="O264">
        <v>0</v>
      </c>
      <c r="P264" s="1">
        <v>0</v>
      </c>
      <c r="Q264"/>
    </row>
    <row r="265" spans="1:17" hidden="1">
      <c r="A265">
        <v>1033</v>
      </c>
      <c r="B265" t="s">
        <v>690</v>
      </c>
      <c r="C265" t="s">
        <v>694</v>
      </c>
      <c r="D265" t="s">
        <v>686</v>
      </c>
      <c r="E265" t="s">
        <v>6</v>
      </c>
      <c r="F265" t="s">
        <v>687</v>
      </c>
      <c r="G265" t="s">
        <v>983</v>
      </c>
      <c r="H265" t="s">
        <v>8</v>
      </c>
      <c r="I265">
        <v>34</v>
      </c>
      <c r="J265" s="55">
        <v>6.85</v>
      </c>
      <c r="K265" s="64">
        <v>3.56</v>
      </c>
      <c r="L265" s="71">
        <v>0</v>
      </c>
      <c r="M265">
        <v>1</v>
      </c>
      <c r="N265" s="1">
        <v>45646</v>
      </c>
      <c r="O265">
        <v>0</v>
      </c>
      <c r="P265" s="1">
        <v>0</v>
      </c>
      <c r="Q265"/>
    </row>
    <row r="266" spans="1:17" hidden="1">
      <c r="A266">
        <v>1033</v>
      </c>
      <c r="B266" t="s">
        <v>691</v>
      </c>
      <c r="C266" t="s">
        <v>685</v>
      </c>
      <c r="D266" t="s">
        <v>686</v>
      </c>
      <c r="E266" t="s">
        <v>6</v>
      </c>
      <c r="F266" t="s">
        <v>687</v>
      </c>
      <c r="G266" t="s">
        <v>983</v>
      </c>
      <c r="H266" t="s">
        <v>8</v>
      </c>
      <c r="I266">
        <v>34</v>
      </c>
      <c r="J266" s="55">
        <v>6.85</v>
      </c>
      <c r="K266" s="64">
        <v>40</v>
      </c>
      <c r="L266" s="71">
        <v>0</v>
      </c>
      <c r="M266">
        <v>1</v>
      </c>
      <c r="N266" s="1">
        <v>45646</v>
      </c>
      <c r="O266">
        <v>0</v>
      </c>
      <c r="P266" s="1">
        <v>0</v>
      </c>
      <c r="Q266"/>
    </row>
    <row r="267" spans="1:17" hidden="1">
      <c r="A267">
        <v>1033</v>
      </c>
      <c r="B267" t="s">
        <v>691</v>
      </c>
      <c r="C267" t="s">
        <v>690</v>
      </c>
      <c r="D267" t="s">
        <v>686</v>
      </c>
      <c r="E267" t="s">
        <v>6</v>
      </c>
      <c r="F267" t="s">
        <v>687</v>
      </c>
      <c r="G267" t="s">
        <v>983</v>
      </c>
      <c r="H267" t="s">
        <v>8</v>
      </c>
      <c r="I267">
        <v>34</v>
      </c>
      <c r="J267" s="55">
        <v>6.85</v>
      </c>
      <c r="K267" s="64">
        <v>300</v>
      </c>
      <c r="L267" s="71">
        <v>0</v>
      </c>
      <c r="M267">
        <v>1</v>
      </c>
      <c r="N267" s="1">
        <v>45646</v>
      </c>
      <c r="O267">
        <v>0</v>
      </c>
      <c r="P267" s="1">
        <v>0</v>
      </c>
      <c r="Q267"/>
    </row>
    <row r="268" spans="1:17" hidden="1">
      <c r="A268">
        <v>1033</v>
      </c>
      <c r="B268" t="s">
        <v>691</v>
      </c>
      <c r="C268" t="s">
        <v>695</v>
      </c>
      <c r="D268" t="s">
        <v>686</v>
      </c>
      <c r="E268" t="s">
        <v>6</v>
      </c>
      <c r="F268" t="s">
        <v>687</v>
      </c>
      <c r="G268" t="s">
        <v>983</v>
      </c>
      <c r="H268" t="s">
        <v>8</v>
      </c>
      <c r="I268">
        <v>34</v>
      </c>
      <c r="J268" s="55">
        <v>6.85</v>
      </c>
      <c r="K268" s="64">
        <v>0.73</v>
      </c>
      <c r="L268" s="71">
        <v>0</v>
      </c>
      <c r="M268">
        <v>1</v>
      </c>
      <c r="N268" s="1">
        <v>45646</v>
      </c>
      <c r="O268">
        <v>0</v>
      </c>
      <c r="P268" s="1">
        <v>0</v>
      </c>
      <c r="Q268"/>
    </row>
    <row r="269" spans="1:17" hidden="1">
      <c r="A269">
        <v>1033</v>
      </c>
      <c r="B269" t="s">
        <v>693</v>
      </c>
      <c r="C269" t="s">
        <v>692</v>
      </c>
      <c r="D269" t="s">
        <v>686</v>
      </c>
      <c r="E269" t="s">
        <v>6</v>
      </c>
      <c r="F269" t="s">
        <v>687</v>
      </c>
      <c r="G269" t="s">
        <v>983</v>
      </c>
      <c r="H269" t="s">
        <v>8</v>
      </c>
      <c r="I269">
        <v>34</v>
      </c>
      <c r="J269" s="55">
        <v>6.85</v>
      </c>
      <c r="K269" s="64">
        <v>130</v>
      </c>
      <c r="L269" s="71">
        <v>0</v>
      </c>
      <c r="M269">
        <v>1</v>
      </c>
      <c r="N269" s="1">
        <v>45646</v>
      </c>
      <c r="O269">
        <v>0</v>
      </c>
      <c r="P269" s="1">
        <v>0</v>
      </c>
      <c r="Q269"/>
    </row>
    <row r="270" spans="1:17" hidden="1">
      <c r="A270">
        <v>1033</v>
      </c>
      <c r="B270" t="s">
        <v>695</v>
      </c>
      <c r="C270" t="s">
        <v>685</v>
      </c>
      <c r="D270" t="s">
        <v>686</v>
      </c>
      <c r="E270" t="s">
        <v>6</v>
      </c>
      <c r="F270" t="s">
        <v>687</v>
      </c>
      <c r="G270" t="s">
        <v>983</v>
      </c>
      <c r="H270" t="s">
        <v>8</v>
      </c>
      <c r="I270">
        <v>34</v>
      </c>
      <c r="J270" s="55">
        <v>6.85</v>
      </c>
      <c r="K270" s="64">
        <v>10723.93</v>
      </c>
      <c r="L270" s="71">
        <v>0</v>
      </c>
      <c r="M270">
        <v>10</v>
      </c>
      <c r="N270" s="1">
        <v>45646</v>
      </c>
      <c r="O270">
        <v>0</v>
      </c>
      <c r="P270" s="1">
        <v>0</v>
      </c>
      <c r="Q270"/>
    </row>
    <row r="271" spans="1:17" hidden="1">
      <c r="A271">
        <v>3001</v>
      </c>
      <c r="B271" t="s">
        <v>685</v>
      </c>
      <c r="C271" t="s">
        <v>685</v>
      </c>
      <c r="D271" t="s">
        <v>686</v>
      </c>
      <c r="E271" t="s">
        <v>6</v>
      </c>
      <c r="F271" t="s">
        <v>687</v>
      </c>
      <c r="G271" t="s">
        <v>688</v>
      </c>
      <c r="H271" t="s">
        <v>8</v>
      </c>
      <c r="I271">
        <v>34</v>
      </c>
      <c r="J271" s="55">
        <v>6.85</v>
      </c>
      <c r="K271" s="64">
        <v>1.39</v>
      </c>
      <c r="L271" s="71">
        <v>0</v>
      </c>
      <c r="M271">
        <v>1</v>
      </c>
      <c r="N271" s="1">
        <v>45646</v>
      </c>
      <c r="O271">
        <v>0</v>
      </c>
      <c r="P271" s="1">
        <v>0</v>
      </c>
      <c r="Q271"/>
    </row>
    <row r="272" spans="1:17" hidden="1">
      <c r="A272">
        <v>3001</v>
      </c>
      <c r="B272" t="s">
        <v>695</v>
      </c>
      <c r="C272" t="s">
        <v>685</v>
      </c>
      <c r="D272" t="s">
        <v>686</v>
      </c>
      <c r="E272" t="s">
        <v>6</v>
      </c>
      <c r="F272" t="s">
        <v>687</v>
      </c>
      <c r="G272" t="s">
        <v>689</v>
      </c>
      <c r="H272" t="s">
        <v>8</v>
      </c>
      <c r="I272">
        <v>34</v>
      </c>
      <c r="J272" s="55">
        <v>6.85</v>
      </c>
      <c r="K272" s="64">
        <v>40</v>
      </c>
      <c r="L272" s="71">
        <v>0</v>
      </c>
      <c r="M272">
        <v>1</v>
      </c>
      <c r="N272" s="1">
        <v>45646</v>
      </c>
      <c r="O272">
        <v>0</v>
      </c>
      <c r="P272" s="1">
        <v>0</v>
      </c>
      <c r="Q272"/>
    </row>
    <row r="273" spans="1:17" hidden="1">
      <c r="A273">
        <v>3002</v>
      </c>
      <c r="B273" t="s">
        <v>695</v>
      </c>
      <c r="C273" t="s">
        <v>685</v>
      </c>
      <c r="D273" t="s">
        <v>686</v>
      </c>
      <c r="E273" t="s">
        <v>6</v>
      </c>
      <c r="F273" t="s">
        <v>687</v>
      </c>
      <c r="G273" t="s">
        <v>1015</v>
      </c>
      <c r="H273" t="s">
        <v>8</v>
      </c>
      <c r="I273">
        <v>34</v>
      </c>
      <c r="J273" s="55">
        <v>6.85</v>
      </c>
      <c r="K273" s="64">
        <v>26.02</v>
      </c>
      <c r="L273" s="71">
        <v>0</v>
      </c>
      <c r="M273">
        <v>1</v>
      </c>
      <c r="N273" s="1">
        <v>45646</v>
      </c>
      <c r="O273">
        <v>0</v>
      </c>
      <c r="P273" s="1">
        <v>0</v>
      </c>
      <c r="Q273"/>
    </row>
    <row r="274" spans="1:17" hidden="1">
      <c r="A274">
        <v>3004</v>
      </c>
      <c r="B274" t="s">
        <v>695</v>
      </c>
      <c r="C274" t="s">
        <v>848</v>
      </c>
      <c r="D274" t="s">
        <v>686</v>
      </c>
      <c r="E274" t="s">
        <v>6</v>
      </c>
      <c r="F274" t="s">
        <v>687</v>
      </c>
      <c r="G274" t="s">
        <v>1015</v>
      </c>
      <c r="H274" t="s">
        <v>8</v>
      </c>
      <c r="I274">
        <v>34</v>
      </c>
      <c r="J274" s="55">
        <v>6.85</v>
      </c>
      <c r="K274" s="64">
        <v>221.69</v>
      </c>
      <c r="L274" s="71">
        <v>0</v>
      </c>
      <c r="M274">
        <v>1</v>
      </c>
      <c r="N274" s="1">
        <v>45646</v>
      </c>
      <c r="O274">
        <v>0</v>
      </c>
      <c r="P274" s="1">
        <v>0</v>
      </c>
      <c r="Q274"/>
    </row>
    <row r="275" spans="1:17" hidden="1">
      <c r="A275">
        <v>3010</v>
      </c>
      <c r="B275" t="s">
        <v>691</v>
      </c>
      <c r="C275" t="s">
        <v>685</v>
      </c>
      <c r="D275" t="s">
        <v>686</v>
      </c>
      <c r="E275" t="s">
        <v>6</v>
      </c>
      <c r="F275" t="s">
        <v>687</v>
      </c>
      <c r="G275" t="s">
        <v>1010</v>
      </c>
      <c r="H275" t="s">
        <v>8</v>
      </c>
      <c r="I275">
        <v>34</v>
      </c>
      <c r="J275" s="55">
        <v>6.85</v>
      </c>
      <c r="K275" s="64">
        <v>300</v>
      </c>
      <c r="L275" s="71">
        <v>0</v>
      </c>
      <c r="M275">
        <v>1</v>
      </c>
      <c r="N275" s="1">
        <v>45646</v>
      </c>
      <c r="O275">
        <v>0</v>
      </c>
      <c r="P275" s="1">
        <v>0</v>
      </c>
      <c r="Q275"/>
    </row>
    <row r="276" spans="1:17" hidden="1">
      <c r="A276">
        <v>3010</v>
      </c>
      <c r="B276" t="s">
        <v>691</v>
      </c>
      <c r="C276" t="s">
        <v>685</v>
      </c>
      <c r="D276" t="s">
        <v>686</v>
      </c>
      <c r="E276" t="s">
        <v>6</v>
      </c>
      <c r="F276" t="s">
        <v>687</v>
      </c>
      <c r="G276" t="s">
        <v>1011</v>
      </c>
      <c r="H276" t="s">
        <v>8</v>
      </c>
      <c r="I276">
        <v>34</v>
      </c>
      <c r="J276" s="55">
        <v>6.85</v>
      </c>
      <c r="K276" s="64">
        <v>300</v>
      </c>
      <c r="L276" s="71">
        <v>0</v>
      </c>
      <c r="M276">
        <v>2</v>
      </c>
      <c r="N276" s="1">
        <v>45646</v>
      </c>
      <c r="O276">
        <v>0</v>
      </c>
      <c r="P276" s="1">
        <v>0</v>
      </c>
      <c r="Q276"/>
    </row>
    <row r="277" spans="1:17" hidden="1">
      <c r="A277">
        <v>3010</v>
      </c>
      <c r="B277" t="s">
        <v>691</v>
      </c>
      <c r="C277" t="s">
        <v>690</v>
      </c>
      <c r="D277" t="s">
        <v>686</v>
      </c>
      <c r="E277" t="s">
        <v>6</v>
      </c>
      <c r="F277" t="s">
        <v>687</v>
      </c>
      <c r="G277" t="s">
        <v>4864</v>
      </c>
      <c r="H277" t="s">
        <v>8</v>
      </c>
      <c r="I277">
        <v>34</v>
      </c>
      <c r="J277" s="55">
        <v>6.85</v>
      </c>
      <c r="K277" s="64">
        <v>110</v>
      </c>
      <c r="L277" s="71">
        <v>0</v>
      </c>
      <c r="M277">
        <v>1</v>
      </c>
      <c r="N277" s="1">
        <v>45646</v>
      </c>
      <c r="O277">
        <v>0</v>
      </c>
      <c r="P277" s="1">
        <v>0</v>
      </c>
      <c r="Q277"/>
    </row>
    <row r="278" spans="1:17" hidden="1">
      <c r="A278">
        <v>3016</v>
      </c>
      <c r="B278" t="s">
        <v>691</v>
      </c>
      <c r="C278" t="s">
        <v>694</v>
      </c>
      <c r="D278" t="s">
        <v>686</v>
      </c>
      <c r="E278" t="s">
        <v>6</v>
      </c>
      <c r="F278" t="s">
        <v>687</v>
      </c>
      <c r="G278" t="s">
        <v>4864</v>
      </c>
      <c r="H278" t="s">
        <v>8</v>
      </c>
      <c r="I278">
        <v>34</v>
      </c>
      <c r="J278" s="55">
        <v>6.85</v>
      </c>
      <c r="K278" s="64">
        <v>5.32</v>
      </c>
      <c r="L278" s="71">
        <v>0</v>
      </c>
      <c r="M278">
        <v>2</v>
      </c>
      <c r="N278" s="1">
        <v>45646</v>
      </c>
      <c r="O278">
        <v>0</v>
      </c>
      <c r="P278" s="1">
        <v>0</v>
      </c>
      <c r="Q278"/>
    </row>
    <row r="279" spans="1:17" hidden="1">
      <c r="A279">
        <v>3022</v>
      </c>
      <c r="B279" t="s">
        <v>695</v>
      </c>
      <c r="C279" t="s">
        <v>788</v>
      </c>
      <c r="D279" t="s">
        <v>686</v>
      </c>
      <c r="E279" t="s">
        <v>6</v>
      </c>
      <c r="F279" t="s">
        <v>687</v>
      </c>
      <c r="G279" t="s">
        <v>4859</v>
      </c>
      <c r="H279" t="s">
        <v>8</v>
      </c>
      <c r="I279">
        <v>34</v>
      </c>
      <c r="J279" s="55">
        <v>6.85</v>
      </c>
      <c r="K279" s="64">
        <v>7.42</v>
      </c>
      <c r="L279" s="71">
        <v>0</v>
      </c>
      <c r="M279">
        <v>1</v>
      </c>
      <c r="N279" s="1">
        <v>45646</v>
      </c>
      <c r="O279">
        <v>0</v>
      </c>
      <c r="P279" s="1">
        <v>0</v>
      </c>
      <c r="Q279"/>
    </row>
    <row r="280" spans="1:17" hidden="1">
      <c r="A280">
        <v>3031</v>
      </c>
      <c r="B280" t="s">
        <v>693</v>
      </c>
      <c r="C280" t="s">
        <v>773</v>
      </c>
      <c r="D280" t="s">
        <v>686</v>
      </c>
      <c r="E280" t="s">
        <v>6</v>
      </c>
      <c r="F280" t="s">
        <v>687</v>
      </c>
      <c r="G280" t="s">
        <v>4957</v>
      </c>
      <c r="H280" t="s">
        <v>8</v>
      </c>
      <c r="I280">
        <v>34</v>
      </c>
      <c r="J280" s="55">
        <v>6.85</v>
      </c>
      <c r="K280" s="64">
        <v>286.86</v>
      </c>
      <c r="L280" s="71">
        <v>0</v>
      </c>
      <c r="M280">
        <v>2</v>
      </c>
      <c r="N280" s="1">
        <v>45646</v>
      </c>
      <c r="O280">
        <v>0</v>
      </c>
      <c r="P280" s="1">
        <v>0</v>
      </c>
      <c r="Q280"/>
    </row>
    <row r="281" spans="1:17" hidden="1">
      <c r="A281">
        <v>3034</v>
      </c>
      <c r="B281" t="s">
        <v>694</v>
      </c>
      <c r="C281" t="s">
        <v>685</v>
      </c>
      <c r="D281" t="s">
        <v>686</v>
      </c>
      <c r="E281" t="s">
        <v>6</v>
      </c>
      <c r="F281" t="s">
        <v>687</v>
      </c>
      <c r="G281" t="s">
        <v>1061</v>
      </c>
      <c r="H281" t="s">
        <v>8</v>
      </c>
      <c r="I281">
        <v>34</v>
      </c>
      <c r="J281" s="55">
        <v>6.85</v>
      </c>
      <c r="K281" s="64">
        <v>114.6</v>
      </c>
      <c r="L281" s="71">
        <v>0</v>
      </c>
      <c r="M281">
        <v>2</v>
      </c>
      <c r="N281" s="1">
        <v>45646</v>
      </c>
      <c r="O281">
        <v>0</v>
      </c>
      <c r="P281" s="1">
        <v>0</v>
      </c>
      <c r="Q281"/>
    </row>
    <row r="282" spans="1:17" hidden="1">
      <c r="A282">
        <v>3036</v>
      </c>
      <c r="B282" t="s">
        <v>691</v>
      </c>
      <c r="C282" t="s">
        <v>685</v>
      </c>
      <c r="D282" t="s">
        <v>686</v>
      </c>
      <c r="E282" t="s">
        <v>6</v>
      </c>
      <c r="F282" t="s">
        <v>687</v>
      </c>
      <c r="G282" t="s">
        <v>4864</v>
      </c>
      <c r="H282" t="s">
        <v>8</v>
      </c>
      <c r="I282">
        <v>34</v>
      </c>
      <c r="J282" s="55">
        <v>6.85</v>
      </c>
      <c r="K282" s="64">
        <v>200</v>
      </c>
      <c r="L282" s="71">
        <v>0</v>
      </c>
      <c r="M282">
        <v>1</v>
      </c>
      <c r="N282" s="1">
        <v>45646</v>
      </c>
      <c r="O282">
        <v>0</v>
      </c>
      <c r="P282" s="1">
        <v>0</v>
      </c>
      <c r="Q282"/>
    </row>
    <row r="283" spans="1:17" hidden="1">
      <c r="A283">
        <v>3043</v>
      </c>
      <c r="B283" t="s">
        <v>691</v>
      </c>
      <c r="C283" t="s">
        <v>685</v>
      </c>
      <c r="D283" t="s">
        <v>686</v>
      </c>
      <c r="E283" t="s">
        <v>6</v>
      </c>
      <c r="F283" t="s">
        <v>687</v>
      </c>
      <c r="G283" t="s">
        <v>4864</v>
      </c>
      <c r="H283" t="s">
        <v>8</v>
      </c>
      <c r="I283">
        <v>34</v>
      </c>
      <c r="J283" s="55">
        <v>6.85</v>
      </c>
      <c r="K283" s="64">
        <v>50</v>
      </c>
      <c r="L283" s="71">
        <v>0</v>
      </c>
      <c r="M283">
        <v>1</v>
      </c>
      <c r="N283" s="1">
        <v>45646</v>
      </c>
      <c r="O283">
        <v>0</v>
      </c>
      <c r="P283" s="1">
        <v>0</v>
      </c>
      <c r="Q283"/>
    </row>
    <row r="284" spans="1:17" hidden="1">
      <c r="A284">
        <v>27002</v>
      </c>
      <c r="B284" t="s">
        <v>691</v>
      </c>
      <c r="C284" t="s">
        <v>685</v>
      </c>
      <c r="D284" t="s">
        <v>686</v>
      </c>
      <c r="E284" t="s">
        <v>6</v>
      </c>
      <c r="F284" t="s">
        <v>687</v>
      </c>
      <c r="G284" t="s">
        <v>731</v>
      </c>
      <c r="H284" t="s">
        <v>8</v>
      </c>
      <c r="I284">
        <v>34</v>
      </c>
      <c r="J284" s="55">
        <v>6.85</v>
      </c>
      <c r="K284" s="64">
        <v>295.72000000000003</v>
      </c>
      <c r="L284" s="71">
        <v>0</v>
      </c>
      <c r="M284">
        <v>1</v>
      </c>
      <c r="N284" s="1">
        <v>45646</v>
      </c>
      <c r="O284">
        <v>0</v>
      </c>
      <c r="P284" s="1">
        <v>0</v>
      </c>
      <c r="Q284"/>
    </row>
    <row r="285" spans="1:17" hidden="1">
      <c r="A285">
        <v>27002</v>
      </c>
      <c r="B285" t="s">
        <v>691</v>
      </c>
      <c r="C285" t="s">
        <v>4830</v>
      </c>
      <c r="D285" t="s">
        <v>686</v>
      </c>
      <c r="E285" t="s">
        <v>6</v>
      </c>
      <c r="F285" t="s">
        <v>687</v>
      </c>
      <c r="G285" t="s">
        <v>1011</v>
      </c>
      <c r="H285" t="s">
        <v>8</v>
      </c>
      <c r="I285">
        <v>34</v>
      </c>
      <c r="J285" s="55">
        <v>6.85</v>
      </c>
      <c r="K285" s="64">
        <v>239.75</v>
      </c>
      <c r="L285" s="71">
        <v>0</v>
      </c>
      <c r="M285">
        <v>3</v>
      </c>
      <c r="N285" s="1">
        <v>45646</v>
      </c>
      <c r="O285">
        <v>0</v>
      </c>
      <c r="P285" s="1">
        <v>0</v>
      </c>
      <c r="Q285"/>
    </row>
    <row r="286" spans="1:17" hidden="1">
      <c r="A286">
        <v>27002</v>
      </c>
      <c r="B286" t="s">
        <v>691</v>
      </c>
      <c r="C286" t="s">
        <v>775</v>
      </c>
      <c r="D286" t="s">
        <v>686</v>
      </c>
      <c r="E286" t="s">
        <v>6</v>
      </c>
      <c r="F286" t="s">
        <v>687</v>
      </c>
      <c r="G286" t="s">
        <v>1010</v>
      </c>
      <c r="H286" t="s">
        <v>8</v>
      </c>
      <c r="I286">
        <v>34</v>
      </c>
      <c r="J286" s="55">
        <v>6.85</v>
      </c>
      <c r="K286" s="64">
        <v>146.54</v>
      </c>
      <c r="L286" s="71">
        <v>0</v>
      </c>
      <c r="M286">
        <v>1</v>
      </c>
      <c r="N286" s="1">
        <v>45646</v>
      </c>
      <c r="O286">
        <v>0</v>
      </c>
      <c r="P286" s="1">
        <v>0</v>
      </c>
      <c r="Q286"/>
    </row>
    <row r="287" spans="1:17" hidden="1">
      <c r="A287">
        <v>27002</v>
      </c>
      <c r="B287" t="s">
        <v>694</v>
      </c>
      <c r="C287" t="s">
        <v>685</v>
      </c>
      <c r="D287" t="s">
        <v>686</v>
      </c>
      <c r="E287" t="s">
        <v>6</v>
      </c>
      <c r="F287" t="s">
        <v>687</v>
      </c>
      <c r="G287" t="s">
        <v>730</v>
      </c>
      <c r="H287" t="s">
        <v>8</v>
      </c>
      <c r="I287">
        <v>34</v>
      </c>
      <c r="J287" s="55">
        <v>6.85</v>
      </c>
      <c r="K287" s="64">
        <v>428.57</v>
      </c>
      <c r="L287" s="71">
        <v>0</v>
      </c>
      <c r="M287">
        <v>1</v>
      </c>
      <c r="N287" s="1">
        <v>45646</v>
      </c>
      <c r="O287">
        <v>0</v>
      </c>
      <c r="P287" s="1">
        <v>0</v>
      </c>
      <c r="Q287"/>
    </row>
    <row r="288" spans="1:17" hidden="1">
      <c r="A288">
        <v>27002</v>
      </c>
      <c r="B288" t="s">
        <v>695</v>
      </c>
      <c r="C288" t="s">
        <v>778</v>
      </c>
      <c r="D288" t="s">
        <v>686</v>
      </c>
      <c r="E288" t="s">
        <v>6</v>
      </c>
      <c r="F288" t="s">
        <v>687</v>
      </c>
      <c r="G288" t="s">
        <v>1009</v>
      </c>
      <c r="H288" t="s">
        <v>8</v>
      </c>
      <c r="I288">
        <v>34</v>
      </c>
      <c r="J288" s="55">
        <v>6.85</v>
      </c>
      <c r="K288" s="64">
        <v>252.17</v>
      </c>
      <c r="L288" s="71">
        <v>0</v>
      </c>
      <c r="M288">
        <v>3</v>
      </c>
      <c r="N288" s="1">
        <v>45646</v>
      </c>
      <c r="O288">
        <v>0</v>
      </c>
      <c r="P288" s="1">
        <v>0</v>
      </c>
      <c r="Q288"/>
    </row>
    <row r="289" spans="1:17" hidden="1">
      <c r="A289">
        <v>27002</v>
      </c>
      <c r="B289" t="s">
        <v>695</v>
      </c>
      <c r="C289" t="s">
        <v>779</v>
      </c>
      <c r="D289" t="s">
        <v>686</v>
      </c>
      <c r="E289" t="s">
        <v>6</v>
      </c>
      <c r="F289" t="s">
        <v>687</v>
      </c>
      <c r="G289" t="s">
        <v>4864</v>
      </c>
      <c r="H289" t="s">
        <v>8</v>
      </c>
      <c r="I289">
        <v>34</v>
      </c>
      <c r="J289" s="55">
        <v>6.85</v>
      </c>
      <c r="K289" s="64">
        <v>100</v>
      </c>
      <c r="L289" s="71">
        <v>0</v>
      </c>
      <c r="M289">
        <v>1</v>
      </c>
      <c r="N289" s="1">
        <v>45646</v>
      </c>
      <c r="O289">
        <v>0</v>
      </c>
      <c r="P289" s="1">
        <v>0</v>
      </c>
      <c r="Q289"/>
    </row>
    <row r="290" spans="1:17" hidden="1">
      <c r="A290">
        <v>27002</v>
      </c>
      <c r="B290" t="s">
        <v>696</v>
      </c>
      <c r="C290" t="s">
        <v>691</v>
      </c>
      <c r="D290" t="s">
        <v>686</v>
      </c>
      <c r="E290" t="s">
        <v>6</v>
      </c>
      <c r="F290" t="s">
        <v>687</v>
      </c>
      <c r="G290" t="s">
        <v>1008</v>
      </c>
      <c r="H290" t="s">
        <v>8</v>
      </c>
      <c r="I290">
        <v>34</v>
      </c>
      <c r="J290" s="55">
        <v>6.85</v>
      </c>
      <c r="K290" s="64">
        <v>820.97</v>
      </c>
      <c r="L290" s="71">
        <v>0</v>
      </c>
      <c r="M290">
        <v>7</v>
      </c>
      <c r="N290" s="1">
        <v>45646</v>
      </c>
      <c r="O290">
        <v>0</v>
      </c>
      <c r="P290" s="1">
        <v>0</v>
      </c>
      <c r="Q290"/>
    </row>
    <row r="291" spans="1:17" hidden="1">
      <c r="A291">
        <v>74003</v>
      </c>
      <c r="B291" t="s">
        <v>691</v>
      </c>
      <c r="C291" t="s">
        <v>685</v>
      </c>
      <c r="D291" t="s">
        <v>686</v>
      </c>
      <c r="E291" t="s">
        <v>6</v>
      </c>
      <c r="F291" t="s">
        <v>687</v>
      </c>
      <c r="G291" t="s">
        <v>4864</v>
      </c>
      <c r="H291" t="s">
        <v>8</v>
      </c>
      <c r="I291">
        <v>34</v>
      </c>
      <c r="J291" s="55">
        <v>6.85</v>
      </c>
      <c r="K291" s="64">
        <v>500</v>
      </c>
      <c r="L291" s="71">
        <v>0</v>
      </c>
      <c r="M291">
        <v>2</v>
      </c>
      <c r="N291" s="1">
        <v>45646</v>
      </c>
      <c r="O291">
        <v>0</v>
      </c>
      <c r="P291" s="1">
        <v>0</v>
      </c>
      <c r="Q291"/>
    </row>
    <row r="292" spans="1:17" hidden="1">
      <c r="A292">
        <v>74003</v>
      </c>
      <c r="B292" t="s">
        <v>691</v>
      </c>
      <c r="C292" t="s">
        <v>685</v>
      </c>
      <c r="D292" t="s">
        <v>686</v>
      </c>
      <c r="E292" t="s">
        <v>6</v>
      </c>
      <c r="F292" t="s">
        <v>687</v>
      </c>
      <c r="G292" t="s">
        <v>1010</v>
      </c>
      <c r="H292" t="s">
        <v>8</v>
      </c>
      <c r="I292">
        <v>34</v>
      </c>
      <c r="J292" s="55">
        <v>6.85</v>
      </c>
      <c r="K292" s="64">
        <v>0.09</v>
      </c>
      <c r="L292" s="71">
        <v>0</v>
      </c>
      <c r="M292">
        <v>1</v>
      </c>
      <c r="N292" s="1">
        <v>45646</v>
      </c>
      <c r="O292">
        <v>0</v>
      </c>
      <c r="P292" s="1">
        <v>0</v>
      </c>
      <c r="Q292"/>
    </row>
    <row r="293" spans="1:17" hidden="1">
      <c r="A293">
        <v>75001</v>
      </c>
      <c r="B293" t="s">
        <v>685</v>
      </c>
      <c r="C293" t="s">
        <v>685</v>
      </c>
      <c r="D293" t="s">
        <v>686</v>
      </c>
      <c r="E293" t="s">
        <v>6</v>
      </c>
      <c r="F293" t="s">
        <v>687</v>
      </c>
      <c r="G293" t="s">
        <v>985</v>
      </c>
      <c r="H293" t="s">
        <v>8</v>
      </c>
      <c r="I293">
        <v>34</v>
      </c>
      <c r="J293" s="55">
        <v>6.85</v>
      </c>
      <c r="K293" s="64">
        <v>199.85</v>
      </c>
      <c r="L293" s="71">
        <v>0</v>
      </c>
      <c r="M293">
        <v>2</v>
      </c>
      <c r="N293" s="1">
        <v>45646</v>
      </c>
      <c r="O293">
        <v>0</v>
      </c>
      <c r="P293" s="1">
        <v>0</v>
      </c>
      <c r="Q293"/>
    </row>
    <row r="294" spans="1:17" hidden="1">
      <c r="A294">
        <v>75001</v>
      </c>
      <c r="B294" t="s">
        <v>690</v>
      </c>
      <c r="C294" t="s">
        <v>685</v>
      </c>
      <c r="D294" t="s">
        <v>686</v>
      </c>
      <c r="E294" t="s">
        <v>6</v>
      </c>
      <c r="F294" t="s">
        <v>687</v>
      </c>
      <c r="G294" t="s">
        <v>982</v>
      </c>
      <c r="H294" t="s">
        <v>8</v>
      </c>
      <c r="I294">
        <v>34</v>
      </c>
      <c r="J294" s="55">
        <v>6.85</v>
      </c>
      <c r="K294" s="64">
        <v>2.48</v>
      </c>
      <c r="L294" s="71">
        <v>0</v>
      </c>
      <c r="M294">
        <v>2</v>
      </c>
      <c r="N294" s="1">
        <v>45646</v>
      </c>
      <c r="O294">
        <v>0</v>
      </c>
      <c r="P294" s="1">
        <v>0</v>
      </c>
      <c r="Q294"/>
    </row>
    <row r="295" spans="1:17" hidden="1">
      <c r="A295">
        <v>75001</v>
      </c>
      <c r="B295" t="s">
        <v>690</v>
      </c>
      <c r="C295" t="s">
        <v>685</v>
      </c>
      <c r="D295" t="s">
        <v>686</v>
      </c>
      <c r="E295" t="s">
        <v>6</v>
      </c>
      <c r="F295" t="s">
        <v>687</v>
      </c>
      <c r="G295" t="s">
        <v>986</v>
      </c>
      <c r="H295" t="s">
        <v>8</v>
      </c>
      <c r="I295">
        <v>34</v>
      </c>
      <c r="J295" s="55">
        <v>6.85</v>
      </c>
      <c r="K295" s="64">
        <v>15.48</v>
      </c>
      <c r="L295" s="71">
        <v>0</v>
      </c>
      <c r="M295">
        <v>1</v>
      </c>
      <c r="N295" s="1">
        <v>45646</v>
      </c>
      <c r="O295">
        <v>0</v>
      </c>
      <c r="P295" s="1">
        <v>0</v>
      </c>
      <c r="Q295"/>
    </row>
    <row r="296" spans="1:17" hidden="1">
      <c r="A296">
        <v>75001</v>
      </c>
      <c r="B296" t="s">
        <v>690</v>
      </c>
      <c r="C296" t="s">
        <v>685</v>
      </c>
      <c r="D296" t="s">
        <v>686</v>
      </c>
      <c r="E296" t="s">
        <v>6</v>
      </c>
      <c r="F296" t="s">
        <v>687</v>
      </c>
      <c r="G296" t="s">
        <v>984</v>
      </c>
      <c r="H296" t="s">
        <v>8</v>
      </c>
      <c r="I296">
        <v>34</v>
      </c>
      <c r="J296" s="55">
        <v>6.85</v>
      </c>
      <c r="K296" s="64">
        <v>50</v>
      </c>
      <c r="L296" s="71">
        <v>0</v>
      </c>
      <c r="M296">
        <v>1</v>
      </c>
      <c r="N296" s="1">
        <v>45646</v>
      </c>
      <c r="O296">
        <v>0</v>
      </c>
      <c r="P296" s="1">
        <v>0</v>
      </c>
      <c r="Q296"/>
    </row>
    <row r="297" spans="1:17" hidden="1">
      <c r="A297">
        <v>75001</v>
      </c>
      <c r="B297" t="s">
        <v>690</v>
      </c>
      <c r="C297" t="s">
        <v>685</v>
      </c>
      <c r="D297" t="s">
        <v>686</v>
      </c>
      <c r="E297" t="s">
        <v>6</v>
      </c>
      <c r="F297" t="s">
        <v>687</v>
      </c>
      <c r="G297" t="s">
        <v>1033</v>
      </c>
      <c r="H297" t="s">
        <v>8</v>
      </c>
      <c r="I297">
        <v>34</v>
      </c>
      <c r="J297" s="55">
        <v>6.85</v>
      </c>
      <c r="K297" s="64">
        <v>217.58</v>
      </c>
      <c r="L297" s="71">
        <v>0</v>
      </c>
      <c r="M297">
        <v>2</v>
      </c>
      <c r="N297" s="1">
        <v>45646</v>
      </c>
      <c r="O297">
        <v>0</v>
      </c>
      <c r="P297" s="1">
        <v>0</v>
      </c>
      <c r="Q297"/>
    </row>
    <row r="298" spans="1:17" hidden="1">
      <c r="A298">
        <v>75003</v>
      </c>
      <c r="B298" t="s">
        <v>691</v>
      </c>
      <c r="C298" t="s">
        <v>685</v>
      </c>
      <c r="D298" t="s">
        <v>686</v>
      </c>
      <c r="E298" t="s">
        <v>6</v>
      </c>
      <c r="F298" t="s">
        <v>687</v>
      </c>
      <c r="G298" t="s">
        <v>1010</v>
      </c>
      <c r="H298" t="s">
        <v>8</v>
      </c>
      <c r="I298">
        <v>34</v>
      </c>
      <c r="J298" s="55">
        <v>6.85</v>
      </c>
      <c r="K298" s="64">
        <v>2189.79</v>
      </c>
      <c r="L298" s="71">
        <v>0</v>
      </c>
      <c r="M298">
        <v>3</v>
      </c>
      <c r="N298" s="1">
        <v>45646</v>
      </c>
      <c r="O298">
        <v>0</v>
      </c>
      <c r="P298" s="1">
        <v>0</v>
      </c>
      <c r="Q298"/>
    </row>
    <row r="299" spans="1:17" hidden="1">
      <c r="A299">
        <v>75003</v>
      </c>
      <c r="B299" t="s">
        <v>691</v>
      </c>
      <c r="C299" t="s">
        <v>685</v>
      </c>
      <c r="D299" t="s">
        <v>686</v>
      </c>
      <c r="E299" t="s">
        <v>6</v>
      </c>
      <c r="F299" t="s">
        <v>687</v>
      </c>
      <c r="G299" t="s">
        <v>731</v>
      </c>
      <c r="H299" t="s">
        <v>8</v>
      </c>
      <c r="I299">
        <v>34</v>
      </c>
      <c r="J299" s="55">
        <v>6.85</v>
      </c>
      <c r="K299" s="64">
        <v>1</v>
      </c>
      <c r="L299" s="71">
        <v>0</v>
      </c>
      <c r="M299">
        <v>1</v>
      </c>
      <c r="N299" s="1">
        <v>45646</v>
      </c>
      <c r="O299">
        <v>0</v>
      </c>
      <c r="P299" s="1">
        <v>0</v>
      </c>
      <c r="Q299"/>
    </row>
    <row r="300" spans="1:17" hidden="1">
      <c r="A300">
        <v>75003</v>
      </c>
      <c r="B300" t="s">
        <v>691</v>
      </c>
      <c r="C300" t="s">
        <v>685</v>
      </c>
      <c r="D300" t="s">
        <v>686</v>
      </c>
      <c r="E300" t="s">
        <v>6</v>
      </c>
      <c r="F300" t="s">
        <v>687</v>
      </c>
      <c r="G300" t="s">
        <v>1008</v>
      </c>
      <c r="H300" t="s">
        <v>8</v>
      </c>
      <c r="I300">
        <v>34</v>
      </c>
      <c r="J300" s="55">
        <v>6.85</v>
      </c>
      <c r="K300" s="64">
        <v>7102.31</v>
      </c>
      <c r="L300" s="71">
        <v>0</v>
      </c>
      <c r="M300">
        <v>9</v>
      </c>
      <c r="N300" s="1">
        <v>45646</v>
      </c>
      <c r="O300">
        <v>0</v>
      </c>
      <c r="P300" s="1">
        <v>0</v>
      </c>
      <c r="Q300"/>
    </row>
    <row r="301" spans="1:17" hidden="1">
      <c r="A301">
        <v>75003</v>
      </c>
      <c r="B301" t="s">
        <v>691</v>
      </c>
      <c r="C301" t="s">
        <v>695</v>
      </c>
      <c r="D301" t="s">
        <v>686</v>
      </c>
      <c r="E301" t="s">
        <v>6</v>
      </c>
      <c r="F301" t="s">
        <v>687</v>
      </c>
      <c r="G301" t="s">
        <v>730</v>
      </c>
      <c r="H301" t="s">
        <v>8</v>
      </c>
      <c r="I301">
        <v>34</v>
      </c>
      <c r="J301" s="55">
        <v>6.85</v>
      </c>
      <c r="K301" s="64">
        <v>150</v>
      </c>
      <c r="L301" s="71">
        <v>0</v>
      </c>
      <c r="M301">
        <v>1</v>
      </c>
      <c r="N301" s="1">
        <v>45646</v>
      </c>
      <c r="O301">
        <v>0</v>
      </c>
      <c r="P301" s="1">
        <v>0</v>
      </c>
      <c r="Q301"/>
    </row>
    <row r="302" spans="1:17" hidden="1">
      <c r="A302">
        <v>75004</v>
      </c>
      <c r="B302" t="s">
        <v>692</v>
      </c>
      <c r="C302" t="s">
        <v>685</v>
      </c>
      <c r="D302" t="s">
        <v>686</v>
      </c>
      <c r="E302" t="s">
        <v>6</v>
      </c>
      <c r="F302" t="s">
        <v>687</v>
      </c>
      <c r="G302" t="s">
        <v>4865</v>
      </c>
      <c r="H302" t="s">
        <v>8</v>
      </c>
      <c r="I302">
        <v>34</v>
      </c>
      <c r="J302" s="55">
        <v>6.85</v>
      </c>
      <c r="K302" s="64">
        <v>10</v>
      </c>
      <c r="L302" s="71">
        <v>0</v>
      </c>
      <c r="M302">
        <v>1</v>
      </c>
      <c r="N302" s="1">
        <v>45646</v>
      </c>
      <c r="O302">
        <v>0</v>
      </c>
      <c r="P302" s="1">
        <v>0</v>
      </c>
      <c r="Q302"/>
    </row>
    <row r="303" spans="1:17" hidden="1">
      <c r="A303">
        <v>75004</v>
      </c>
      <c r="B303" t="s">
        <v>692</v>
      </c>
      <c r="C303" t="s">
        <v>685</v>
      </c>
      <c r="D303" t="s">
        <v>686</v>
      </c>
      <c r="E303" t="s">
        <v>6</v>
      </c>
      <c r="F303" t="s">
        <v>687</v>
      </c>
      <c r="G303" t="s">
        <v>5024</v>
      </c>
      <c r="H303" t="s">
        <v>8</v>
      </c>
      <c r="I303">
        <v>34</v>
      </c>
      <c r="J303" s="55">
        <v>6.85</v>
      </c>
      <c r="K303" s="64">
        <v>1</v>
      </c>
      <c r="L303" s="71">
        <v>0</v>
      </c>
      <c r="M303">
        <v>1</v>
      </c>
      <c r="N303" s="1">
        <v>45646</v>
      </c>
      <c r="O303">
        <v>0</v>
      </c>
      <c r="P303" s="1">
        <v>0</v>
      </c>
      <c r="Q303"/>
    </row>
    <row r="304" spans="1:17" hidden="1">
      <c r="A304">
        <v>1018</v>
      </c>
      <c r="B304" t="s">
        <v>695</v>
      </c>
      <c r="C304" t="s">
        <v>685</v>
      </c>
      <c r="D304" t="s">
        <v>686</v>
      </c>
      <c r="E304" t="s">
        <v>28</v>
      </c>
      <c r="F304" t="s">
        <v>729</v>
      </c>
      <c r="G304" t="s">
        <v>4748</v>
      </c>
      <c r="H304" t="s">
        <v>7</v>
      </c>
      <c r="I304">
        <v>34</v>
      </c>
      <c r="J304" s="55">
        <v>6.8501000000000003</v>
      </c>
      <c r="K304" s="64">
        <v>0</v>
      </c>
      <c r="L304" s="71">
        <v>36.549999999999997</v>
      </c>
      <c r="M304">
        <v>1</v>
      </c>
      <c r="N304" s="1">
        <v>45646</v>
      </c>
      <c r="O304">
        <v>0</v>
      </c>
      <c r="P304" s="1">
        <v>0</v>
      </c>
      <c r="Q304"/>
    </row>
    <row r="305" spans="1:17" hidden="1">
      <c r="A305">
        <v>1001</v>
      </c>
      <c r="B305" t="s">
        <v>691</v>
      </c>
      <c r="C305" t="s">
        <v>685</v>
      </c>
      <c r="D305" t="s">
        <v>686</v>
      </c>
      <c r="E305" t="s">
        <v>28</v>
      </c>
      <c r="F305" t="s">
        <v>687</v>
      </c>
      <c r="G305" t="s">
        <v>4950</v>
      </c>
      <c r="H305" t="s">
        <v>8</v>
      </c>
      <c r="I305">
        <v>34</v>
      </c>
      <c r="J305" s="55">
        <v>6.8570000000000002</v>
      </c>
      <c r="K305" s="64">
        <v>0.21</v>
      </c>
      <c r="L305" s="71">
        <v>0</v>
      </c>
      <c r="M305">
        <v>1</v>
      </c>
      <c r="N305" s="1">
        <v>45646</v>
      </c>
      <c r="O305">
        <v>0</v>
      </c>
      <c r="P305" s="1">
        <v>0</v>
      </c>
      <c r="Q305"/>
    </row>
    <row r="306" spans="1:17" hidden="1">
      <c r="A306">
        <v>1018</v>
      </c>
      <c r="B306" t="s">
        <v>695</v>
      </c>
      <c r="C306" t="s">
        <v>685</v>
      </c>
      <c r="D306" t="s">
        <v>686</v>
      </c>
      <c r="E306" t="s">
        <v>28</v>
      </c>
      <c r="F306" t="s">
        <v>729</v>
      </c>
      <c r="G306" t="s">
        <v>4683</v>
      </c>
      <c r="H306" t="s">
        <v>8</v>
      </c>
      <c r="I306">
        <v>34</v>
      </c>
      <c r="J306" s="55">
        <v>6.8571</v>
      </c>
      <c r="K306" s="64">
        <v>0.14000000000000001</v>
      </c>
      <c r="L306" s="71">
        <v>0</v>
      </c>
      <c r="M306">
        <v>1</v>
      </c>
      <c r="N306" s="1">
        <v>45646</v>
      </c>
      <c r="O306">
        <v>0</v>
      </c>
      <c r="P306" s="1">
        <v>0</v>
      </c>
      <c r="Q306"/>
    </row>
    <row r="307" spans="1:17" hidden="1">
      <c r="A307">
        <v>1001</v>
      </c>
      <c r="B307" t="s">
        <v>685</v>
      </c>
      <c r="C307" t="s">
        <v>685</v>
      </c>
      <c r="D307" t="s">
        <v>686</v>
      </c>
      <c r="E307" t="s">
        <v>28</v>
      </c>
      <c r="F307" t="s">
        <v>687</v>
      </c>
      <c r="G307" t="s">
        <v>4829</v>
      </c>
      <c r="H307" t="s">
        <v>8</v>
      </c>
      <c r="I307">
        <v>34</v>
      </c>
      <c r="J307" s="55">
        <v>6.86</v>
      </c>
      <c r="K307" s="64">
        <v>2.86</v>
      </c>
      <c r="L307" s="71">
        <v>0</v>
      </c>
      <c r="M307">
        <v>2</v>
      </c>
      <c r="N307" s="1">
        <v>45646</v>
      </c>
      <c r="O307">
        <v>0</v>
      </c>
      <c r="P307" s="1">
        <v>0</v>
      </c>
      <c r="Q307"/>
    </row>
    <row r="308" spans="1:17" hidden="1">
      <c r="A308">
        <v>1001</v>
      </c>
      <c r="B308" t="s">
        <v>685</v>
      </c>
      <c r="C308" t="s">
        <v>685</v>
      </c>
      <c r="D308" t="s">
        <v>686</v>
      </c>
      <c r="E308" t="s">
        <v>28</v>
      </c>
      <c r="F308" t="s">
        <v>687</v>
      </c>
      <c r="G308" t="s">
        <v>992</v>
      </c>
      <c r="H308" t="s">
        <v>7</v>
      </c>
      <c r="I308">
        <v>34</v>
      </c>
      <c r="J308" s="55">
        <v>6.86</v>
      </c>
      <c r="K308" s="64">
        <v>0</v>
      </c>
      <c r="L308" s="71">
        <v>288.93</v>
      </c>
      <c r="M308">
        <v>27</v>
      </c>
      <c r="N308" s="1">
        <v>45646</v>
      </c>
      <c r="O308">
        <v>0</v>
      </c>
      <c r="P308" s="1">
        <v>0</v>
      </c>
      <c r="Q308"/>
    </row>
    <row r="309" spans="1:17" hidden="1">
      <c r="A309">
        <v>1001</v>
      </c>
      <c r="B309" t="s">
        <v>690</v>
      </c>
      <c r="C309" t="s">
        <v>685</v>
      </c>
      <c r="D309" t="s">
        <v>686</v>
      </c>
      <c r="E309" t="s">
        <v>28</v>
      </c>
      <c r="F309" t="s">
        <v>687</v>
      </c>
      <c r="G309" t="s">
        <v>4944</v>
      </c>
      <c r="H309" t="s">
        <v>7</v>
      </c>
      <c r="I309">
        <v>34</v>
      </c>
      <c r="J309" s="55">
        <v>6.86</v>
      </c>
      <c r="K309" s="64">
        <v>0</v>
      </c>
      <c r="L309" s="71">
        <v>421</v>
      </c>
      <c r="M309">
        <v>72</v>
      </c>
      <c r="N309" s="1">
        <v>45646</v>
      </c>
      <c r="O309">
        <v>0</v>
      </c>
      <c r="P309" s="1">
        <v>0</v>
      </c>
      <c r="Q309"/>
    </row>
    <row r="310" spans="1:17" hidden="1">
      <c r="A310">
        <v>1001</v>
      </c>
      <c r="B310" t="s">
        <v>690</v>
      </c>
      <c r="C310" t="s">
        <v>685</v>
      </c>
      <c r="D310" t="s">
        <v>686</v>
      </c>
      <c r="E310" t="s">
        <v>28</v>
      </c>
      <c r="F310" t="s">
        <v>687</v>
      </c>
      <c r="G310" t="s">
        <v>4945</v>
      </c>
      <c r="H310" t="s">
        <v>8</v>
      </c>
      <c r="I310">
        <v>34</v>
      </c>
      <c r="J310" s="55">
        <v>6.86</v>
      </c>
      <c r="K310" s="64">
        <v>36.31</v>
      </c>
      <c r="L310" s="71">
        <v>0</v>
      </c>
      <c r="M310">
        <v>13</v>
      </c>
      <c r="N310" s="1">
        <v>45646</v>
      </c>
      <c r="O310">
        <v>0</v>
      </c>
      <c r="P310" s="1">
        <v>0</v>
      </c>
      <c r="Q310"/>
    </row>
    <row r="311" spans="1:17" hidden="1">
      <c r="A311">
        <v>1001</v>
      </c>
      <c r="B311" t="s">
        <v>691</v>
      </c>
      <c r="C311" t="s">
        <v>685</v>
      </c>
      <c r="D311" t="s">
        <v>686</v>
      </c>
      <c r="E311" t="s">
        <v>28</v>
      </c>
      <c r="F311" t="s">
        <v>687</v>
      </c>
      <c r="G311" t="s">
        <v>4952</v>
      </c>
      <c r="H311" t="s">
        <v>8</v>
      </c>
      <c r="I311">
        <v>34</v>
      </c>
      <c r="J311" s="55">
        <v>6.86</v>
      </c>
      <c r="K311" s="64">
        <v>19.54</v>
      </c>
      <c r="L311" s="71">
        <v>0</v>
      </c>
      <c r="M311">
        <v>7</v>
      </c>
      <c r="N311" s="1">
        <v>45646</v>
      </c>
      <c r="O311">
        <v>0</v>
      </c>
      <c r="P311" s="1">
        <v>0</v>
      </c>
      <c r="Q311"/>
    </row>
    <row r="312" spans="1:17" hidden="1">
      <c r="A312">
        <v>1001</v>
      </c>
      <c r="B312" t="s">
        <v>691</v>
      </c>
      <c r="C312" t="s">
        <v>685</v>
      </c>
      <c r="D312" t="s">
        <v>686</v>
      </c>
      <c r="E312" t="s">
        <v>28</v>
      </c>
      <c r="F312" t="s">
        <v>687</v>
      </c>
      <c r="G312" t="s">
        <v>4953</v>
      </c>
      <c r="H312" t="s">
        <v>7</v>
      </c>
      <c r="I312">
        <v>34</v>
      </c>
      <c r="J312" s="55">
        <v>6.86</v>
      </c>
      <c r="K312" s="64">
        <v>0</v>
      </c>
      <c r="L312" s="71">
        <v>564</v>
      </c>
      <c r="M312">
        <v>104</v>
      </c>
      <c r="N312" s="1">
        <v>45646</v>
      </c>
      <c r="O312">
        <v>0</v>
      </c>
      <c r="P312" s="1">
        <v>0</v>
      </c>
      <c r="Q312"/>
    </row>
    <row r="313" spans="1:17" hidden="1">
      <c r="A313">
        <v>1001</v>
      </c>
      <c r="B313" t="s">
        <v>692</v>
      </c>
      <c r="C313" t="s">
        <v>685</v>
      </c>
      <c r="D313" t="s">
        <v>686</v>
      </c>
      <c r="E313" t="s">
        <v>28</v>
      </c>
      <c r="F313" t="s">
        <v>687</v>
      </c>
      <c r="G313" t="s">
        <v>995</v>
      </c>
      <c r="H313" t="s">
        <v>7</v>
      </c>
      <c r="I313">
        <v>34</v>
      </c>
      <c r="J313" s="55">
        <v>6.86</v>
      </c>
      <c r="K313" s="64">
        <v>0</v>
      </c>
      <c r="L313" s="71">
        <v>156.37</v>
      </c>
      <c r="M313">
        <v>23</v>
      </c>
      <c r="N313" s="1">
        <v>45646</v>
      </c>
      <c r="O313">
        <v>0</v>
      </c>
      <c r="P313" s="1">
        <v>0</v>
      </c>
      <c r="Q313"/>
    </row>
    <row r="314" spans="1:17" hidden="1">
      <c r="A314">
        <v>1001</v>
      </c>
      <c r="B314" t="s">
        <v>693</v>
      </c>
      <c r="C314" t="s">
        <v>685</v>
      </c>
      <c r="D314" t="s">
        <v>686</v>
      </c>
      <c r="E314" t="s">
        <v>28</v>
      </c>
      <c r="F314" t="s">
        <v>687</v>
      </c>
      <c r="G314" t="s">
        <v>5034</v>
      </c>
      <c r="H314" t="s">
        <v>7</v>
      </c>
      <c r="I314">
        <v>34</v>
      </c>
      <c r="J314" s="55">
        <v>6.86</v>
      </c>
      <c r="K314" s="64">
        <v>0</v>
      </c>
      <c r="L314" s="71">
        <v>256</v>
      </c>
      <c r="M314">
        <v>52</v>
      </c>
      <c r="N314" s="1">
        <v>45646</v>
      </c>
      <c r="O314">
        <v>0</v>
      </c>
      <c r="P314" s="1">
        <v>0</v>
      </c>
      <c r="Q314"/>
    </row>
    <row r="315" spans="1:17" hidden="1">
      <c r="A315">
        <v>1001</v>
      </c>
      <c r="B315" t="s">
        <v>693</v>
      </c>
      <c r="C315" t="s">
        <v>685</v>
      </c>
      <c r="D315" t="s">
        <v>686</v>
      </c>
      <c r="E315" t="s">
        <v>28</v>
      </c>
      <c r="F315" t="s">
        <v>687</v>
      </c>
      <c r="G315" t="s">
        <v>5035</v>
      </c>
      <c r="H315" t="s">
        <v>8</v>
      </c>
      <c r="I315">
        <v>34</v>
      </c>
      <c r="J315" s="55">
        <v>6.86</v>
      </c>
      <c r="K315" s="64">
        <v>5.54</v>
      </c>
      <c r="L315" s="71">
        <v>0</v>
      </c>
      <c r="M315">
        <v>2</v>
      </c>
      <c r="N315" s="1">
        <v>45646</v>
      </c>
      <c r="O315">
        <v>0</v>
      </c>
      <c r="P315" s="1">
        <v>0</v>
      </c>
      <c r="Q315"/>
    </row>
    <row r="316" spans="1:17" hidden="1">
      <c r="A316">
        <v>1001</v>
      </c>
      <c r="B316" t="s">
        <v>694</v>
      </c>
      <c r="C316" t="s">
        <v>685</v>
      </c>
      <c r="D316" t="s">
        <v>686</v>
      </c>
      <c r="E316" t="s">
        <v>28</v>
      </c>
      <c r="F316" t="s">
        <v>687</v>
      </c>
      <c r="G316" t="s">
        <v>5038</v>
      </c>
      <c r="H316" t="s">
        <v>8</v>
      </c>
      <c r="I316">
        <v>34</v>
      </c>
      <c r="J316" s="55">
        <v>6.86</v>
      </c>
      <c r="K316" s="64">
        <v>2.79</v>
      </c>
      <c r="L316" s="71">
        <v>0</v>
      </c>
      <c r="M316">
        <v>2</v>
      </c>
      <c r="N316" s="1">
        <v>45646</v>
      </c>
      <c r="O316">
        <v>0</v>
      </c>
      <c r="P316" s="1">
        <v>0</v>
      </c>
      <c r="Q316"/>
    </row>
    <row r="317" spans="1:17" hidden="1">
      <c r="A317">
        <v>1001</v>
      </c>
      <c r="B317" t="s">
        <v>694</v>
      </c>
      <c r="C317" t="s">
        <v>685</v>
      </c>
      <c r="D317" t="s">
        <v>686</v>
      </c>
      <c r="E317" t="s">
        <v>28</v>
      </c>
      <c r="F317" t="s">
        <v>687</v>
      </c>
      <c r="G317" t="s">
        <v>5039</v>
      </c>
      <c r="H317" t="s">
        <v>7</v>
      </c>
      <c r="I317">
        <v>34</v>
      </c>
      <c r="J317" s="55">
        <v>6.86</v>
      </c>
      <c r="K317" s="64">
        <v>0</v>
      </c>
      <c r="L317" s="71">
        <v>139</v>
      </c>
      <c r="M317">
        <v>23</v>
      </c>
      <c r="N317" s="1">
        <v>45646</v>
      </c>
      <c r="O317">
        <v>0</v>
      </c>
      <c r="P317" s="1">
        <v>0</v>
      </c>
      <c r="Q317"/>
    </row>
    <row r="318" spans="1:17" hidden="1">
      <c r="A318">
        <v>1001</v>
      </c>
      <c r="B318" t="s">
        <v>695</v>
      </c>
      <c r="C318" t="s">
        <v>685</v>
      </c>
      <c r="D318" t="s">
        <v>686</v>
      </c>
      <c r="E318" t="s">
        <v>28</v>
      </c>
      <c r="F318" t="s">
        <v>687</v>
      </c>
      <c r="G318" t="s">
        <v>5044</v>
      </c>
      <c r="H318" t="s">
        <v>8</v>
      </c>
      <c r="I318">
        <v>34</v>
      </c>
      <c r="J318" s="55">
        <v>6.86</v>
      </c>
      <c r="K318" s="64">
        <v>36.340000000000003</v>
      </c>
      <c r="L318" s="71">
        <v>0</v>
      </c>
      <c r="M318">
        <v>15</v>
      </c>
      <c r="N318" s="1">
        <v>45646</v>
      </c>
      <c r="O318">
        <v>0</v>
      </c>
      <c r="P318" s="1">
        <v>0</v>
      </c>
      <c r="Q318"/>
    </row>
    <row r="319" spans="1:17" hidden="1">
      <c r="A319">
        <v>1001</v>
      </c>
      <c r="B319" t="s">
        <v>695</v>
      </c>
      <c r="C319" t="s">
        <v>685</v>
      </c>
      <c r="D319" t="s">
        <v>686</v>
      </c>
      <c r="E319" t="s">
        <v>28</v>
      </c>
      <c r="F319" t="s">
        <v>687</v>
      </c>
      <c r="G319" t="s">
        <v>996</v>
      </c>
      <c r="H319" t="s">
        <v>7</v>
      </c>
      <c r="I319">
        <v>34</v>
      </c>
      <c r="J319" s="55">
        <v>6.86</v>
      </c>
      <c r="K319" s="64">
        <v>0</v>
      </c>
      <c r="L319" s="71">
        <v>4165.3900000000003</v>
      </c>
      <c r="M319">
        <v>107</v>
      </c>
      <c r="N319" s="1">
        <v>45646</v>
      </c>
      <c r="O319">
        <v>0</v>
      </c>
      <c r="P319" s="1">
        <v>0</v>
      </c>
      <c r="Q319"/>
    </row>
    <row r="320" spans="1:17" hidden="1">
      <c r="A320">
        <v>1001</v>
      </c>
      <c r="B320" t="s">
        <v>696</v>
      </c>
      <c r="C320" t="s">
        <v>685</v>
      </c>
      <c r="D320" t="s">
        <v>686</v>
      </c>
      <c r="E320" t="s">
        <v>28</v>
      </c>
      <c r="F320" t="s">
        <v>687</v>
      </c>
      <c r="G320" t="s">
        <v>5055</v>
      </c>
      <c r="H320" t="s">
        <v>7</v>
      </c>
      <c r="I320">
        <v>34</v>
      </c>
      <c r="J320" s="55">
        <v>6.86</v>
      </c>
      <c r="K320" s="64">
        <v>0</v>
      </c>
      <c r="L320" s="71">
        <v>253.1</v>
      </c>
      <c r="M320">
        <v>31</v>
      </c>
      <c r="N320" s="1">
        <v>45646</v>
      </c>
      <c r="O320">
        <v>0</v>
      </c>
      <c r="P320" s="1">
        <v>0</v>
      </c>
      <c r="Q320"/>
    </row>
    <row r="321" spans="1:18" hidden="1">
      <c r="A321">
        <v>1001</v>
      </c>
      <c r="B321" t="s">
        <v>4830</v>
      </c>
      <c r="C321" t="s">
        <v>685</v>
      </c>
      <c r="D321" t="s">
        <v>686</v>
      </c>
      <c r="E321" t="s">
        <v>28</v>
      </c>
      <c r="F321" t="s">
        <v>687</v>
      </c>
      <c r="G321" t="s">
        <v>5057</v>
      </c>
      <c r="H321" t="s">
        <v>7</v>
      </c>
      <c r="I321">
        <v>34</v>
      </c>
      <c r="J321" s="55">
        <v>6.86</v>
      </c>
      <c r="K321" s="64">
        <v>0</v>
      </c>
      <c r="L321" s="71">
        <v>5</v>
      </c>
      <c r="M321">
        <v>1</v>
      </c>
      <c r="N321" s="1">
        <v>45646</v>
      </c>
      <c r="O321">
        <v>0</v>
      </c>
      <c r="P321" s="1">
        <v>0</v>
      </c>
      <c r="Q321"/>
    </row>
    <row r="322" spans="1:18" hidden="1">
      <c r="A322">
        <v>1003</v>
      </c>
      <c r="B322" t="s">
        <v>690</v>
      </c>
      <c r="C322" t="s">
        <v>685</v>
      </c>
      <c r="D322" t="s">
        <v>686</v>
      </c>
      <c r="E322" t="s">
        <v>28</v>
      </c>
      <c r="F322" t="s">
        <v>687</v>
      </c>
      <c r="G322" t="s">
        <v>779</v>
      </c>
      <c r="H322" t="s">
        <v>7</v>
      </c>
      <c r="I322">
        <v>34</v>
      </c>
      <c r="J322" s="55">
        <v>6.86</v>
      </c>
      <c r="K322" s="64">
        <v>0</v>
      </c>
      <c r="L322" s="71">
        <v>34613.17</v>
      </c>
      <c r="M322">
        <v>34</v>
      </c>
      <c r="N322" s="1">
        <v>45646</v>
      </c>
      <c r="O322">
        <v>0</v>
      </c>
      <c r="P322" s="1">
        <v>0</v>
      </c>
      <c r="Q322"/>
    </row>
    <row r="323" spans="1:18" hidden="1">
      <c r="A323">
        <v>1003</v>
      </c>
      <c r="B323" t="s">
        <v>690</v>
      </c>
      <c r="C323" t="s">
        <v>685</v>
      </c>
      <c r="D323" t="s">
        <v>686</v>
      </c>
      <c r="E323" t="s">
        <v>28</v>
      </c>
      <c r="F323" t="s">
        <v>687</v>
      </c>
      <c r="G323" t="s">
        <v>799</v>
      </c>
      <c r="H323" t="s">
        <v>8</v>
      </c>
      <c r="I323">
        <v>34</v>
      </c>
      <c r="J323" s="55">
        <v>6.86</v>
      </c>
      <c r="K323" s="64">
        <v>233.97</v>
      </c>
      <c r="L323" s="71">
        <v>0</v>
      </c>
      <c r="M323">
        <v>11</v>
      </c>
      <c r="N323" s="1">
        <v>45646</v>
      </c>
      <c r="O323">
        <v>0</v>
      </c>
      <c r="P323" s="1">
        <v>0</v>
      </c>
      <c r="Q323"/>
      <c r="R323">
        <f>50000/1.3837</f>
        <v>36135.000361350008</v>
      </c>
    </row>
    <row r="324" spans="1:18" hidden="1">
      <c r="A324">
        <v>1003</v>
      </c>
      <c r="B324" t="s">
        <v>691</v>
      </c>
      <c r="C324" t="s">
        <v>685</v>
      </c>
      <c r="D324" t="s">
        <v>686</v>
      </c>
      <c r="E324" t="s">
        <v>28</v>
      </c>
      <c r="F324" t="s">
        <v>687</v>
      </c>
      <c r="G324" t="s">
        <v>807</v>
      </c>
      <c r="H324" t="s">
        <v>7</v>
      </c>
      <c r="I324">
        <v>34</v>
      </c>
      <c r="J324" s="55">
        <v>6.86</v>
      </c>
      <c r="K324" s="64">
        <v>0</v>
      </c>
      <c r="L324" s="71">
        <v>699.71</v>
      </c>
      <c r="M324">
        <v>2</v>
      </c>
      <c r="N324" s="1">
        <v>45646</v>
      </c>
      <c r="O324">
        <v>0</v>
      </c>
      <c r="P324" s="1">
        <v>0</v>
      </c>
      <c r="Q324"/>
    </row>
    <row r="325" spans="1:18" hidden="1">
      <c r="A325">
        <v>1003</v>
      </c>
      <c r="B325" t="s">
        <v>695</v>
      </c>
      <c r="C325" t="s">
        <v>778</v>
      </c>
      <c r="D325" t="s">
        <v>686</v>
      </c>
      <c r="E325" t="s">
        <v>28</v>
      </c>
      <c r="F325" t="s">
        <v>687</v>
      </c>
      <c r="G325" t="s">
        <v>774</v>
      </c>
      <c r="H325" t="s">
        <v>7</v>
      </c>
      <c r="I325">
        <v>34</v>
      </c>
      <c r="J325" s="55">
        <v>6.86</v>
      </c>
      <c r="K325" s="64">
        <v>0</v>
      </c>
      <c r="L325" s="71">
        <v>340.12</v>
      </c>
      <c r="M325">
        <v>1</v>
      </c>
      <c r="N325" s="1">
        <v>45646</v>
      </c>
      <c r="O325">
        <v>0</v>
      </c>
      <c r="P325" s="1">
        <v>0</v>
      </c>
      <c r="Q325"/>
    </row>
    <row r="326" spans="1:18" hidden="1">
      <c r="A326">
        <v>1005</v>
      </c>
      <c r="B326" t="s">
        <v>695</v>
      </c>
      <c r="C326" t="s">
        <v>685</v>
      </c>
      <c r="D326" t="s">
        <v>686</v>
      </c>
      <c r="E326" t="s">
        <v>28</v>
      </c>
      <c r="F326" t="s">
        <v>687</v>
      </c>
      <c r="G326" t="s">
        <v>4843</v>
      </c>
      <c r="H326" t="s">
        <v>8</v>
      </c>
      <c r="I326">
        <v>34</v>
      </c>
      <c r="J326" s="55">
        <v>6.86</v>
      </c>
      <c r="K326" s="64">
        <v>12693.72</v>
      </c>
      <c r="L326" s="71">
        <v>0</v>
      </c>
      <c r="M326">
        <v>1</v>
      </c>
      <c r="N326" s="1">
        <v>45646</v>
      </c>
      <c r="O326">
        <v>0</v>
      </c>
      <c r="P326" s="1">
        <v>0</v>
      </c>
      <c r="Q326"/>
    </row>
    <row r="327" spans="1:18" hidden="1">
      <c r="A327">
        <v>1009</v>
      </c>
      <c r="B327" t="s">
        <v>690</v>
      </c>
      <c r="C327" t="s">
        <v>685</v>
      </c>
      <c r="D327" t="s">
        <v>686</v>
      </c>
      <c r="E327" t="s">
        <v>28</v>
      </c>
      <c r="F327" t="s">
        <v>687</v>
      </c>
      <c r="G327" t="s">
        <v>5142</v>
      </c>
      <c r="H327" t="s">
        <v>7</v>
      </c>
      <c r="I327">
        <v>34</v>
      </c>
      <c r="J327" s="55">
        <v>6.86</v>
      </c>
      <c r="K327" s="64">
        <v>0</v>
      </c>
      <c r="L327" s="71">
        <v>322.19</v>
      </c>
      <c r="M327">
        <v>1</v>
      </c>
      <c r="N327" s="1">
        <v>45646</v>
      </c>
      <c r="O327">
        <v>0</v>
      </c>
      <c r="P327" s="1">
        <v>0</v>
      </c>
      <c r="Q327"/>
    </row>
    <row r="328" spans="1:18" hidden="1">
      <c r="A328">
        <v>1009</v>
      </c>
      <c r="B328" t="s">
        <v>690</v>
      </c>
      <c r="C328" t="s">
        <v>685</v>
      </c>
      <c r="D328" t="s">
        <v>686</v>
      </c>
      <c r="E328" t="s">
        <v>28</v>
      </c>
      <c r="F328" t="s">
        <v>687</v>
      </c>
      <c r="G328" t="s">
        <v>5143</v>
      </c>
      <c r="H328" t="s">
        <v>7</v>
      </c>
      <c r="I328">
        <v>34</v>
      </c>
      <c r="J328" s="55">
        <v>6.86</v>
      </c>
      <c r="K328" s="64">
        <v>0</v>
      </c>
      <c r="L328" s="71">
        <v>301.22000000000003</v>
      </c>
      <c r="M328">
        <v>1</v>
      </c>
      <c r="N328" s="1">
        <v>45646</v>
      </c>
      <c r="O328">
        <v>0</v>
      </c>
      <c r="P328" s="1">
        <v>0</v>
      </c>
      <c r="Q328"/>
    </row>
    <row r="329" spans="1:18" hidden="1">
      <c r="A329">
        <v>1009</v>
      </c>
      <c r="B329" t="s">
        <v>690</v>
      </c>
      <c r="C329" t="s">
        <v>685</v>
      </c>
      <c r="D329" t="s">
        <v>686</v>
      </c>
      <c r="E329" t="s">
        <v>28</v>
      </c>
      <c r="F329" t="s">
        <v>687</v>
      </c>
      <c r="G329" t="s">
        <v>5150</v>
      </c>
      <c r="H329" t="s">
        <v>7</v>
      </c>
      <c r="I329">
        <v>34</v>
      </c>
      <c r="J329" s="55">
        <v>6.86</v>
      </c>
      <c r="K329" s="64">
        <v>0</v>
      </c>
      <c r="L329" s="71">
        <v>25263.360000000001</v>
      </c>
      <c r="M329">
        <v>1</v>
      </c>
      <c r="N329" s="1">
        <v>45646</v>
      </c>
      <c r="O329">
        <v>0</v>
      </c>
      <c r="P329" s="1">
        <v>0</v>
      </c>
      <c r="Q329"/>
    </row>
    <row r="330" spans="1:18" hidden="1">
      <c r="A330">
        <v>1009</v>
      </c>
      <c r="B330" t="s">
        <v>690</v>
      </c>
      <c r="C330" t="s">
        <v>685</v>
      </c>
      <c r="D330" t="s">
        <v>686</v>
      </c>
      <c r="E330" t="s">
        <v>28</v>
      </c>
      <c r="F330" t="s">
        <v>687</v>
      </c>
      <c r="G330" t="s">
        <v>5154</v>
      </c>
      <c r="H330" t="s">
        <v>7</v>
      </c>
      <c r="I330">
        <v>34</v>
      </c>
      <c r="J330" s="55">
        <v>6.86</v>
      </c>
      <c r="K330" s="64">
        <v>0</v>
      </c>
      <c r="L330" s="71">
        <v>13550.85</v>
      </c>
      <c r="M330">
        <v>1</v>
      </c>
      <c r="N330" s="1">
        <v>45646</v>
      </c>
      <c r="O330">
        <v>0</v>
      </c>
      <c r="P330" s="1">
        <v>0</v>
      </c>
      <c r="Q330"/>
    </row>
    <row r="331" spans="1:18" hidden="1">
      <c r="A331">
        <v>1009</v>
      </c>
      <c r="B331" t="s">
        <v>690</v>
      </c>
      <c r="C331" t="s">
        <v>685</v>
      </c>
      <c r="D331" t="s">
        <v>686</v>
      </c>
      <c r="E331" t="s">
        <v>28</v>
      </c>
      <c r="F331" t="s">
        <v>687</v>
      </c>
      <c r="G331" t="s">
        <v>5159</v>
      </c>
      <c r="H331" t="s">
        <v>7</v>
      </c>
      <c r="I331">
        <v>34</v>
      </c>
      <c r="J331" s="55">
        <v>6.86</v>
      </c>
      <c r="K331" s="64">
        <v>0</v>
      </c>
      <c r="L331" s="71">
        <v>5827.94</v>
      </c>
      <c r="M331">
        <v>1</v>
      </c>
      <c r="N331" s="1">
        <v>45646</v>
      </c>
      <c r="O331">
        <v>0</v>
      </c>
      <c r="P331" s="1">
        <v>0</v>
      </c>
      <c r="Q331"/>
    </row>
    <row r="332" spans="1:18" hidden="1">
      <c r="A332">
        <v>1009</v>
      </c>
      <c r="B332" t="s">
        <v>690</v>
      </c>
      <c r="C332" t="s">
        <v>685</v>
      </c>
      <c r="D332" t="s">
        <v>686</v>
      </c>
      <c r="E332" t="s">
        <v>28</v>
      </c>
      <c r="F332" t="s">
        <v>687</v>
      </c>
      <c r="G332" t="s">
        <v>5161</v>
      </c>
      <c r="H332" t="s">
        <v>7</v>
      </c>
      <c r="I332">
        <v>34</v>
      </c>
      <c r="J332" s="55">
        <v>6.86</v>
      </c>
      <c r="K332" s="64">
        <v>0</v>
      </c>
      <c r="L332" s="71">
        <v>29.3</v>
      </c>
      <c r="M332">
        <v>1</v>
      </c>
      <c r="N332" s="1">
        <v>45646</v>
      </c>
      <c r="O332">
        <v>0</v>
      </c>
      <c r="P332" s="1">
        <v>0</v>
      </c>
      <c r="Q332"/>
    </row>
    <row r="333" spans="1:18" hidden="1">
      <c r="A333">
        <v>1009</v>
      </c>
      <c r="B333" t="s">
        <v>690</v>
      </c>
      <c r="C333" t="s">
        <v>685</v>
      </c>
      <c r="D333" t="s">
        <v>686</v>
      </c>
      <c r="E333" t="s">
        <v>28</v>
      </c>
      <c r="F333" t="s">
        <v>687</v>
      </c>
      <c r="G333" t="s">
        <v>5163</v>
      </c>
      <c r="H333" t="s">
        <v>7</v>
      </c>
      <c r="I333">
        <v>34</v>
      </c>
      <c r="J333" s="55">
        <v>6.86</v>
      </c>
      <c r="K333" s="64">
        <v>0</v>
      </c>
      <c r="L333" s="71">
        <v>0.38</v>
      </c>
      <c r="M333">
        <v>1</v>
      </c>
      <c r="N333" s="1">
        <v>45646</v>
      </c>
      <c r="O333">
        <v>0</v>
      </c>
      <c r="P333" s="1">
        <v>0</v>
      </c>
      <c r="Q333"/>
    </row>
    <row r="334" spans="1:18" hidden="1">
      <c r="A334">
        <v>1009</v>
      </c>
      <c r="B334" t="s">
        <v>690</v>
      </c>
      <c r="C334" t="s">
        <v>685</v>
      </c>
      <c r="D334" t="s">
        <v>686</v>
      </c>
      <c r="E334" t="s">
        <v>28</v>
      </c>
      <c r="F334" t="s">
        <v>687</v>
      </c>
      <c r="G334" t="s">
        <v>5165</v>
      </c>
      <c r="H334" t="s">
        <v>7</v>
      </c>
      <c r="I334">
        <v>34</v>
      </c>
      <c r="J334" s="55">
        <v>6.86</v>
      </c>
      <c r="K334" s="64">
        <v>0</v>
      </c>
      <c r="L334" s="71">
        <v>2.0299999999999998</v>
      </c>
      <c r="M334">
        <v>1</v>
      </c>
      <c r="N334" s="1">
        <v>45646</v>
      </c>
      <c r="O334">
        <v>0</v>
      </c>
      <c r="P334" s="1">
        <v>0</v>
      </c>
      <c r="Q334"/>
    </row>
    <row r="335" spans="1:18" hidden="1">
      <c r="A335">
        <v>1009</v>
      </c>
      <c r="B335" t="s">
        <v>690</v>
      </c>
      <c r="C335" t="s">
        <v>685</v>
      </c>
      <c r="D335" t="s">
        <v>686</v>
      </c>
      <c r="E335" t="s">
        <v>28</v>
      </c>
      <c r="F335" t="s">
        <v>687</v>
      </c>
      <c r="G335" t="s">
        <v>5167</v>
      </c>
      <c r="H335" t="s">
        <v>7</v>
      </c>
      <c r="I335">
        <v>34</v>
      </c>
      <c r="J335" s="55">
        <v>6.86</v>
      </c>
      <c r="K335" s="64">
        <v>0</v>
      </c>
      <c r="L335" s="71">
        <v>24.72</v>
      </c>
      <c r="M335">
        <v>1</v>
      </c>
      <c r="N335" s="1">
        <v>45646</v>
      </c>
      <c r="O335">
        <v>0</v>
      </c>
      <c r="P335" s="1">
        <v>0</v>
      </c>
      <c r="Q335"/>
    </row>
    <row r="336" spans="1:18" hidden="1">
      <c r="A336">
        <v>1009</v>
      </c>
      <c r="B336" t="s">
        <v>690</v>
      </c>
      <c r="C336" t="s">
        <v>685</v>
      </c>
      <c r="D336" t="s">
        <v>686</v>
      </c>
      <c r="E336" t="s">
        <v>28</v>
      </c>
      <c r="F336" t="s">
        <v>687</v>
      </c>
      <c r="G336" t="s">
        <v>5169</v>
      </c>
      <c r="H336" t="s">
        <v>7</v>
      </c>
      <c r="I336">
        <v>34</v>
      </c>
      <c r="J336" s="55">
        <v>6.86</v>
      </c>
      <c r="K336" s="64">
        <v>0</v>
      </c>
      <c r="L336" s="71">
        <v>0.01</v>
      </c>
      <c r="M336">
        <v>1</v>
      </c>
      <c r="N336" s="1">
        <v>45646</v>
      </c>
      <c r="O336">
        <v>0</v>
      </c>
      <c r="P336" s="1">
        <v>0</v>
      </c>
      <c r="Q336"/>
    </row>
    <row r="337" spans="1:17" hidden="1">
      <c r="A337">
        <v>1009</v>
      </c>
      <c r="B337" t="s">
        <v>690</v>
      </c>
      <c r="C337" t="s">
        <v>685</v>
      </c>
      <c r="D337" t="s">
        <v>686</v>
      </c>
      <c r="E337" t="s">
        <v>28</v>
      </c>
      <c r="F337" t="s">
        <v>687</v>
      </c>
      <c r="G337" t="s">
        <v>5171</v>
      </c>
      <c r="H337" t="s">
        <v>7</v>
      </c>
      <c r="I337">
        <v>34</v>
      </c>
      <c r="J337" s="55">
        <v>6.86</v>
      </c>
      <c r="K337" s="64">
        <v>0</v>
      </c>
      <c r="L337" s="71">
        <v>3.26</v>
      </c>
      <c r="M337">
        <v>1</v>
      </c>
      <c r="N337" s="1">
        <v>45646</v>
      </c>
      <c r="O337">
        <v>0</v>
      </c>
      <c r="P337" s="1">
        <v>0</v>
      </c>
      <c r="Q337"/>
    </row>
    <row r="338" spans="1:17" hidden="1">
      <c r="A338">
        <v>1009</v>
      </c>
      <c r="B338" t="s">
        <v>690</v>
      </c>
      <c r="C338" t="s">
        <v>685</v>
      </c>
      <c r="D338" t="s">
        <v>686</v>
      </c>
      <c r="E338" t="s">
        <v>28</v>
      </c>
      <c r="F338" t="s">
        <v>687</v>
      </c>
      <c r="G338" t="s">
        <v>5173</v>
      </c>
      <c r="H338" t="s">
        <v>7</v>
      </c>
      <c r="I338">
        <v>34</v>
      </c>
      <c r="J338" s="55">
        <v>6.86</v>
      </c>
      <c r="K338" s="64">
        <v>0</v>
      </c>
      <c r="L338" s="71">
        <v>0.02</v>
      </c>
      <c r="M338">
        <v>1</v>
      </c>
      <c r="N338" s="1">
        <v>45646</v>
      </c>
      <c r="O338">
        <v>0</v>
      </c>
      <c r="P338" s="1">
        <v>0</v>
      </c>
      <c r="Q338"/>
    </row>
    <row r="339" spans="1:17" hidden="1">
      <c r="A339">
        <v>1009</v>
      </c>
      <c r="B339" t="s">
        <v>690</v>
      </c>
      <c r="C339" t="s">
        <v>685</v>
      </c>
      <c r="D339" t="s">
        <v>686</v>
      </c>
      <c r="E339" t="s">
        <v>28</v>
      </c>
      <c r="F339" t="s">
        <v>687</v>
      </c>
      <c r="G339" t="s">
        <v>5175</v>
      </c>
      <c r="H339" t="s">
        <v>7</v>
      </c>
      <c r="I339">
        <v>34</v>
      </c>
      <c r="J339" s="55">
        <v>6.86</v>
      </c>
      <c r="K339" s="64">
        <v>0</v>
      </c>
      <c r="L339" s="71">
        <v>28.89</v>
      </c>
      <c r="M339">
        <v>1</v>
      </c>
      <c r="N339" s="1">
        <v>45646</v>
      </c>
      <c r="O339">
        <v>0</v>
      </c>
      <c r="P339" s="1">
        <v>0</v>
      </c>
      <c r="Q339"/>
    </row>
    <row r="340" spans="1:17" hidden="1">
      <c r="A340">
        <v>1009</v>
      </c>
      <c r="B340" t="s">
        <v>690</v>
      </c>
      <c r="C340" t="s">
        <v>685</v>
      </c>
      <c r="D340" t="s">
        <v>686</v>
      </c>
      <c r="E340" t="s">
        <v>28</v>
      </c>
      <c r="F340" t="s">
        <v>687</v>
      </c>
      <c r="G340" t="s">
        <v>5177</v>
      </c>
      <c r="H340" t="s">
        <v>7</v>
      </c>
      <c r="I340">
        <v>34</v>
      </c>
      <c r="J340" s="55">
        <v>6.86</v>
      </c>
      <c r="K340" s="64">
        <v>0</v>
      </c>
      <c r="L340" s="71">
        <v>12.17</v>
      </c>
      <c r="M340">
        <v>1</v>
      </c>
      <c r="N340" s="1">
        <v>45646</v>
      </c>
      <c r="O340">
        <v>0</v>
      </c>
      <c r="P340" s="1">
        <v>0</v>
      </c>
      <c r="Q340"/>
    </row>
    <row r="341" spans="1:17" hidden="1">
      <c r="A341">
        <v>1009</v>
      </c>
      <c r="B341" t="s">
        <v>690</v>
      </c>
      <c r="C341" t="s">
        <v>685</v>
      </c>
      <c r="D341" t="s">
        <v>686</v>
      </c>
      <c r="E341" t="s">
        <v>28</v>
      </c>
      <c r="F341" t="s">
        <v>687</v>
      </c>
      <c r="G341" t="s">
        <v>5179</v>
      </c>
      <c r="H341" t="s">
        <v>7</v>
      </c>
      <c r="I341">
        <v>34</v>
      </c>
      <c r="J341" s="55">
        <v>6.86</v>
      </c>
      <c r="K341" s="64">
        <v>0</v>
      </c>
      <c r="L341" s="71">
        <v>2.63</v>
      </c>
      <c r="M341">
        <v>1</v>
      </c>
      <c r="N341" s="1">
        <v>45646</v>
      </c>
      <c r="O341">
        <v>0</v>
      </c>
      <c r="P341" s="1">
        <v>0</v>
      </c>
      <c r="Q341"/>
    </row>
    <row r="342" spans="1:17" hidden="1">
      <c r="A342">
        <v>1009</v>
      </c>
      <c r="B342" t="s">
        <v>690</v>
      </c>
      <c r="C342" t="s">
        <v>685</v>
      </c>
      <c r="D342" t="s">
        <v>686</v>
      </c>
      <c r="E342" t="s">
        <v>28</v>
      </c>
      <c r="F342" t="s">
        <v>687</v>
      </c>
      <c r="G342" t="s">
        <v>5181</v>
      </c>
      <c r="H342" t="s">
        <v>7</v>
      </c>
      <c r="I342">
        <v>34</v>
      </c>
      <c r="J342" s="55">
        <v>6.86</v>
      </c>
      <c r="K342" s="64">
        <v>0</v>
      </c>
      <c r="L342" s="71">
        <v>49.39</v>
      </c>
      <c r="M342">
        <v>1</v>
      </c>
      <c r="N342" s="1">
        <v>45646</v>
      </c>
      <c r="O342">
        <v>0</v>
      </c>
      <c r="P342" s="1">
        <v>0</v>
      </c>
      <c r="Q342"/>
    </row>
    <row r="343" spans="1:17" hidden="1">
      <c r="A343">
        <v>1009</v>
      </c>
      <c r="B343" t="s">
        <v>690</v>
      </c>
      <c r="C343" t="s">
        <v>685</v>
      </c>
      <c r="D343" t="s">
        <v>686</v>
      </c>
      <c r="E343" t="s">
        <v>28</v>
      </c>
      <c r="F343" t="s">
        <v>687</v>
      </c>
      <c r="G343" t="s">
        <v>5183</v>
      </c>
      <c r="H343" t="s">
        <v>7</v>
      </c>
      <c r="I343">
        <v>34</v>
      </c>
      <c r="J343" s="55">
        <v>6.86</v>
      </c>
      <c r="K343" s="64">
        <v>0</v>
      </c>
      <c r="L343" s="71">
        <v>4.24</v>
      </c>
      <c r="M343">
        <v>1</v>
      </c>
      <c r="N343" s="1">
        <v>45646</v>
      </c>
      <c r="O343">
        <v>0</v>
      </c>
      <c r="P343" s="1">
        <v>0</v>
      </c>
      <c r="Q343"/>
    </row>
    <row r="344" spans="1:17" hidden="1">
      <c r="A344">
        <v>1009</v>
      </c>
      <c r="B344" t="s">
        <v>690</v>
      </c>
      <c r="C344" t="s">
        <v>685</v>
      </c>
      <c r="D344" t="s">
        <v>686</v>
      </c>
      <c r="E344" t="s">
        <v>28</v>
      </c>
      <c r="F344" t="s">
        <v>687</v>
      </c>
      <c r="G344" t="s">
        <v>5185</v>
      </c>
      <c r="H344" t="s">
        <v>7</v>
      </c>
      <c r="I344">
        <v>34</v>
      </c>
      <c r="J344" s="55">
        <v>6.86</v>
      </c>
      <c r="K344" s="64">
        <v>0</v>
      </c>
      <c r="L344" s="71">
        <v>7.07</v>
      </c>
      <c r="M344">
        <v>1</v>
      </c>
      <c r="N344" s="1">
        <v>45646</v>
      </c>
      <c r="O344">
        <v>0</v>
      </c>
      <c r="P344" s="1">
        <v>0</v>
      </c>
      <c r="Q344"/>
    </row>
    <row r="345" spans="1:17" hidden="1">
      <c r="A345">
        <v>1009</v>
      </c>
      <c r="B345" t="s">
        <v>690</v>
      </c>
      <c r="C345" t="s">
        <v>685</v>
      </c>
      <c r="D345" t="s">
        <v>686</v>
      </c>
      <c r="E345" t="s">
        <v>28</v>
      </c>
      <c r="F345" t="s">
        <v>687</v>
      </c>
      <c r="G345" t="s">
        <v>5187</v>
      </c>
      <c r="H345" t="s">
        <v>7</v>
      </c>
      <c r="I345">
        <v>34</v>
      </c>
      <c r="J345" s="55">
        <v>6.86</v>
      </c>
      <c r="K345" s="64">
        <v>0</v>
      </c>
      <c r="L345" s="71">
        <v>7.51</v>
      </c>
      <c r="M345">
        <v>1</v>
      </c>
      <c r="N345" s="1">
        <v>45646</v>
      </c>
      <c r="O345">
        <v>0</v>
      </c>
      <c r="P345" s="1">
        <v>0</v>
      </c>
      <c r="Q345"/>
    </row>
    <row r="346" spans="1:17" hidden="1">
      <c r="A346">
        <v>1009</v>
      </c>
      <c r="B346" t="s">
        <v>690</v>
      </c>
      <c r="C346" t="s">
        <v>685</v>
      </c>
      <c r="D346" t="s">
        <v>686</v>
      </c>
      <c r="E346" t="s">
        <v>28</v>
      </c>
      <c r="F346" t="s">
        <v>687</v>
      </c>
      <c r="G346" t="s">
        <v>5189</v>
      </c>
      <c r="H346" t="s">
        <v>7</v>
      </c>
      <c r="I346">
        <v>34</v>
      </c>
      <c r="J346" s="55">
        <v>6.86</v>
      </c>
      <c r="K346" s="64">
        <v>0</v>
      </c>
      <c r="L346" s="71">
        <v>1.22</v>
      </c>
      <c r="M346">
        <v>1</v>
      </c>
      <c r="N346" s="1">
        <v>45646</v>
      </c>
      <c r="O346">
        <v>0</v>
      </c>
      <c r="P346" s="1">
        <v>0</v>
      </c>
      <c r="Q346"/>
    </row>
    <row r="347" spans="1:17" hidden="1">
      <c r="A347">
        <v>1009</v>
      </c>
      <c r="B347" t="s">
        <v>690</v>
      </c>
      <c r="C347" t="s">
        <v>685</v>
      </c>
      <c r="D347" t="s">
        <v>686</v>
      </c>
      <c r="E347" t="s">
        <v>28</v>
      </c>
      <c r="F347" t="s">
        <v>687</v>
      </c>
      <c r="G347" t="s">
        <v>5191</v>
      </c>
      <c r="H347" t="s">
        <v>7</v>
      </c>
      <c r="I347">
        <v>34</v>
      </c>
      <c r="J347" s="55">
        <v>6.86</v>
      </c>
      <c r="K347" s="64">
        <v>0</v>
      </c>
      <c r="L347" s="71">
        <v>7.43</v>
      </c>
      <c r="M347">
        <v>1</v>
      </c>
      <c r="N347" s="1">
        <v>45646</v>
      </c>
      <c r="O347">
        <v>0</v>
      </c>
      <c r="P347" s="1">
        <v>0</v>
      </c>
      <c r="Q347"/>
    </row>
    <row r="348" spans="1:17" hidden="1">
      <c r="A348">
        <v>1009</v>
      </c>
      <c r="B348" t="s">
        <v>690</v>
      </c>
      <c r="C348" t="s">
        <v>685</v>
      </c>
      <c r="D348" t="s">
        <v>686</v>
      </c>
      <c r="E348" t="s">
        <v>28</v>
      </c>
      <c r="F348" t="s">
        <v>687</v>
      </c>
      <c r="G348" t="s">
        <v>5193</v>
      </c>
      <c r="H348" t="s">
        <v>7</v>
      </c>
      <c r="I348">
        <v>34</v>
      </c>
      <c r="J348" s="55">
        <v>6.86</v>
      </c>
      <c r="K348" s="64">
        <v>0</v>
      </c>
      <c r="L348" s="71">
        <v>3.78</v>
      </c>
      <c r="M348">
        <v>1</v>
      </c>
      <c r="N348" s="1">
        <v>45646</v>
      </c>
      <c r="O348">
        <v>0</v>
      </c>
      <c r="P348" s="1">
        <v>0</v>
      </c>
      <c r="Q348"/>
    </row>
    <row r="349" spans="1:17" hidden="1">
      <c r="A349">
        <v>1009</v>
      </c>
      <c r="B349" t="s">
        <v>690</v>
      </c>
      <c r="C349" t="s">
        <v>685</v>
      </c>
      <c r="D349" t="s">
        <v>686</v>
      </c>
      <c r="E349" t="s">
        <v>28</v>
      </c>
      <c r="F349" t="s">
        <v>687</v>
      </c>
      <c r="G349" t="s">
        <v>5195</v>
      </c>
      <c r="H349" t="s">
        <v>7</v>
      </c>
      <c r="I349">
        <v>34</v>
      </c>
      <c r="J349" s="55">
        <v>6.86</v>
      </c>
      <c r="K349" s="64">
        <v>0</v>
      </c>
      <c r="L349" s="71">
        <v>3.37</v>
      </c>
      <c r="M349">
        <v>1</v>
      </c>
      <c r="N349" s="1">
        <v>45646</v>
      </c>
      <c r="O349">
        <v>0</v>
      </c>
      <c r="P349" s="1">
        <v>0</v>
      </c>
      <c r="Q349"/>
    </row>
    <row r="350" spans="1:17" hidden="1">
      <c r="A350">
        <v>1009</v>
      </c>
      <c r="B350" t="s">
        <v>690</v>
      </c>
      <c r="C350" t="s">
        <v>685</v>
      </c>
      <c r="D350" t="s">
        <v>686</v>
      </c>
      <c r="E350" t="s">
        <v>28</v>
      </c>
      <c r="F350" t="s">
        <v>687</v>
      </c>
      <c r="G350" t="s">
        <v>5197</v>
      </c>
      <c r="H350" t="s">
        <v>7</v>
      </c>
      <c r="I350">
        <v>34</v>
      </c>
      <c r="J350" s="55">
        <v>6.86</v>
      </c>
      <c r="K350" s="64">
        <v>0</v>
      </c>
      <c r="L350" s="71">
        <v>0.01</v>
      </c>
      <c r="M350">
        <v>1</v>
      </c>
      <c r="N350" s="1">
        <v>45646</v>
      </c>
      <c r="O350">
        <v>0</v>
      </c>
      <c r="P350" s="1">
        <v>0</v>
      </c>
      <c r="Q350"/>
    </row>
    <row r="351" spans="1:17" hidden="1">
      <c r="A351">
        <v>1009</v>
      </c>
      <c r="B351" t="s">
        <v>690</v>
      </c>
      <c r="C351" t="s">
        <v>685</v>
      </c>
      <c r="D351" t="s">
        <v>686</v>
      </c>
      <c r="E351" t="s">
        <v>28</v>
      </c>
      <c r="F351" t="s">
        <v>687</v>
      </c>
      <c r="G351" t="s">
        <v>5199</v>
      </c>
      <c r="H351" t="s">
        <v>7</v>
      </c>
      <c r="I351">
        <v>34</v>
      </c>
      <c r="J351" s="55">
        <v>6.86</v>
      </c>
      <c r="K351" s="64">
        <v>0</v>
      </c>
      <c r="L351" s="71">
        <v>12.17</v>
      </c>
      <c r="M351">
        <v>1</v>
      </c>
      <c r="N351" s="1">
        <v>45646</v>
      </c>
      <c r="O351">
        <v>0</v>
      </c>
      <c r="P351" s="1">
        <v>0</v>
      </c>
      <c r="Q351"/>
    </row>
    <row r="352" spans="1:17" hidden="1">
      <c r="A352">
        <v>1009</v>
      </c>
      <c r="B352" t="s">
        <v>690</v>
      </c>
      <c r="C352" t="s">
        <v>685</v>
      </c>
      <c r="D352" t="s">
        <v>686</v>
      </c>
      <c r="E352" t="s">
        <v>28</v>
      </c>
      <c r="F352" t="s">
        <v>687</v>
      </c>
      <c r="G352" t="s">
        <v>5201</v>
      </c>
      <c r="H352" t="s">
        <v>7</v>
      </c>
      <c r="I352">
        <v>34</v>
      </c>
      <c r="J352" s="55">
        <v>6.86</v>
      </c>
      <c r="K352" s="64">
        <v>0</v>
      </c>
      <c r="L352" s="71">
        <v>4.57</v>
      </c>
      <c r="M352">
        <v>1</v>
      </c>
      <c r="N352" s="1">
        <v>45646</v>
      </c>
      <c r="O352">
        <v>0</v>
      </c>
      <c r="P352" s="1">
        <v>0</v>
      </c>
      <c r="Q352"/>
    </row>
    <row r="353" spans="1:17" hidden="1">
      <c r="A353">
        <v>1009</v>
      </c>
      <c r="B353" t="s">
        <v>690</v>
      </c>
      <c r="C353" t="s">
        <v>685</v>
      </c>
      <c r="D353" t="s">
        <v>686</v>
      </c>
      <c r="E353" t="s">
        <v>28</v>
      </c>
      <c r="F353" t="s">
        <v>687</v>
      </c>
      <c r="G353" t="s">
        <v>5203</v>
      </c>
      <c r="H353" t="s">
        <v>7</v>
      </c>
      <c r="I353">
        <v>34</v>
      </c>
      <c r="J353" s="55">
        <v>6.86</v>
      </c>
      <c r="K353" s="64">
        <v>0</v>
      </c>
      <c r="L353" s="71">
        <v>6.55</v>
      </c>
      <c r="M353">
        <v>1</v>
      </c>
      <c r="N353" s="1">
        <v>45646</v>
      </c>
      <c r="O353">
        <v>0</v>
      </c>
      <c r="P353" s="1">
        <v>0</v>
      </c>
      <c r="Q353"/>
    </row>
    <row r="354" spans="1:17" hidden="1">
      <c r="A354">
        <v>1009</v>
      </c>
      <c r="B354" t="s">
        <v>690</v>
      </c>
      <c r="C354" t="s">
        <v>685</v>
      </c>
      <c r="D354" t="s">
        <v>686</v>
      </c>
      <c r="E354" t="s">
        <v>28</v>
      </c>
      <c r="F354" t="s">
        <v>687</v>
      </c>
      <c r="G354" t="s">
        <v>5205</v>
      </c>
      <c r="H354" t="s">
        <v>7</v>
      </c>
      <c r="I354">
        <v>34</v>
      </c>
      <c r="J354" s="55">
        <v>6.86</v>
      </c>
      <c r="K354" s="64">
        <v>0</v>
      </c>
      <c r="L354" s="71">
        <v>0.44</v>
      </c>
      <c r="M354">
        <v>1</v>
      </c>
      <c r="N354" s="1">
        <v>45646</v>
      </c>
      <c r="O354">
        <v>0</v>
      </c>
      <c r="P354" s="1">
        <v>0</v>
      </c>
      <c r="Q354"/>
    </row>
    <row r="355" spans="1:17" hidden="1">
      <c r="A355">
        <v>1009</v>
      </c>
      <c r="B355" t="s">
        <v>690</v>
      </c>
      <c r="C355" t="s">
        <v>685</v>
      </c>
      <c r="D355" t="s">
        <v>686</v>
      </c>
      <c r="E355" t="s">
        <v>28</v>
      </c>
      <c r="F355" t="s">
        <v>687</v>
      </c>
      <c r="G355" t="s">
        <v>5207</v>
      </c>
      <c r="H355" t="s">
        <v>7</v>
      </c>
      <c r="I355">
        <v>34</v>
      </c>
      <c r="J355" s="55">
        <v>6.86</v>
      </c>
      <c r="K355" s="64">
        <v>0</v>
      </c>
      <c r="L355" s="71">
        <v>0.26</v>
      </c>
      <c r="M355">
        <v>1</v>
      </c>
      <c r="N355" s="1">
        <v>45646</v>
      </c>
      <c r="O355">
        <v>0</v>
      </c>
      <c r="P355" s="1">
        <v>0</v>
      </c>
      <c r="Q355"/>
    </row>
    <row r="356" spans="1:17" hidden="1">
      <c r="A356">
        <v>1009</v>
      </c>
      <c r="B356" t="s">
        <v>690</v>
      </c>
      <c r="C356" t="s">
        <v>685</v>
      </c>
      <c r="D356" t="s">
        <v>686</v>
      </c>
      <c r="E356" t="s">
        <v>28</v>
      </c>
      <c r="F356" t="s">
        <v>687</v>
      </c>
      <c r="G356" t="s">
        <v>5209</v>
      </c>
      <c r="H356" t="s">
        <v>7</v>
      </c>
      <c r="I356">
        <v>34</v>
      </c>
      <c r="J356" s="55">
        <v>6.86</v>
      </c>
      <c r="K356" s="64">
        <v>0</v>
      </c>
      <c r="L356" s="71">
        <v>0.55000000000000004</v>
      </c>
      <c r="M356">
        <v>1</v>
      </c>
      <c r="N356" s="1">
        <v>45646</v>
      </c>
      <c r="O356">
        <v>0</v>
      </c>
      <c r="P356" s="1">
        <v>0</v>
      </c>
      <c r="Q356"/>
    </row>
    <row r="357" spans="1:17" hidden="1">
      <c r="A357">
        <v>1009</v>
      </c>
      <c r="B357" t="s">
        <v>690</v>
      </c>
      <c r="C357" t="s">
        <v>685</v>
      </c>
      <c r="D357" t="s">
        <v>686</v>
      </c>
      <c r="E357" t="s">
        <v>28</v>
      </c>
      <c r="F357" t="s">
        <v>687</v>
      </c>
      <c r="G357" t="s">
        <v>5211</v>
      </c>
      <c r="H357" t="s">
        <v>7</v>
      </c>
      <c r="I357">
        <v>34</v>
      </c>
      <c r="J357" s="55">
        <v>6.86</v>
      </c>
      <c r="K357" s="64">
        <v>0</v>
      </c>
      <c r="L357" s="71">
        <v>0.42</v>
      </c>
      <c r="M357">
        <v>1</v>
      </c>
      <c r="N357" s="1">
        <v>45646</v>
      </c>
      <c r="O357">
        <v>0</v>
      </c>
      <c r="P357" s="1">
        <v>0</v>
      </c>
      <c r="Q357"/>
    </row>
    <row r="358" spans="1:17" hidden="1">
      <c r="A358">
        <v>1009</v>
      </c>
      <c r="B358" t="s">
        <v>690</v>
      </c>
      <c r="C358" t="s">
        <v>685</v>
      </c>
      <c r="D358" t="s">
        <v>686</v>
      </c>
      <c r="E358" t="s">
        <v>28</v>
      </c>
      <c r="F358" t="s">
        <v>687</v>
      </c>
      <c r="G358" t="s">
        <v>5213</v>
      </c>
      <c r="H358" t="s">
        <v>7</v>
      </c>
      <c r="I358">
        <v>34</v>
      </c>
      <c r="J358" s="55">
        <v>6.86</v>
      </c>
      <c r="K358" s="64">
        <v>0</v>
      </c>
      <c r="L358" s="71">
        <v>10.37</v>
      </c>
      <c r="M358">
        <v>1</v>
      </c>
      <c r="N358" s="1">
        <v>45646</v>
      </c>
      <c r="O358">
        <v>0</v>
      </c>
      <c r="P358" s="1">
        <v>0</v>
      </c>
      <c r="Q358"/>
    </row>
    <row r="359" spans="1:17" hidden="1">
      <c r="A359">
        <v>1009</v>
      </c>
      <c r="B359" t="s">
        <v>690</v>
      </c>
      <c r="C359" t="s">
        <v>685</v>
      </c>
      <c r="D359" t="s">
        <v>686</v>
      </c>
      <c r="E359" t="s">
        <v>28</v>
      </c>
      <c r="F359" t="s">
        <v>687</v>
      </c>
      <c r="G359" t="s">
        <v>5215</v>
      </c>
      <c r="H359" t="s">
        <v>7</v>
      </c>
      <c r="I359">
        <v>34</v>
      </c>
      <c r="J359" s="55">
        <v>6.86</v>
      </c>
      <c r="K359" s="64">
        <v>0</v>
      </c>
      <c r="L359" s="71">
        <v>1.47</v>
      </c>
      <c r="M359">
        <v>1</v>
      </c>
      <c r="N359" s="1">
        <v>45646</v>
      </c>
      <c r="O359">
        <v>0</v>
      </c>
      <c r="P359" s="1">
        <v>0</v>
      </c>
      <c r="Q359"/>
    </row>
    <row r="360" spans="1:17" hidden="1">
      <c r="A360">
        <v>1009</v>
      </c>
      <c r="B360" t="s">
        <v>690</v>
      </c>
      <c r="C360" t="s">
        <v>685</v>
      </c>
      <c r="D360" t="s">
        <v>686</v>
      </c>
      <c r="E360" t="s">
        <v>28</v>
      </c>
      <c r="F360" t="s">
        <v>687</v>
      </c>
      <c r="G360" t="s">
        <v>5217</v>
      </c>
      <c r="H360" t="s">
        <v>7</v>
      </c>
      <c r="I360">
        <v>34</v>
      </c>
      <c r="J360" s="55">
        <v>6.86</v>
      </c>
      <c r="K360" s="64">
        <v>0</v>
      </c>
      <c r="L360" s="71">
        <v>37.549999999999997</v>
      </c>
      <c r="M360">
        <v>1</v>
      </c>
      <c r="N360" s="1">
        <v>45646</v>
      </c>
      <c r="O360">
        <v>0</v>
      </c>
      <c r="P360" s="1">
        <v>0</v>
      </c>
      <c r="Q360"/>
    </row>
    <row r="361" spans="1:17" hidden="1">
      <c r="A361">
        <v>1009</v>
      </c>
      <c r="B361" t="s">
        <v>690</v>
      </c>
      <c r="C361" t="s">
        <v>685</v>
      </c>
      <c r="D361" t="s">
        <v>686</v>
      </c>
      <c r="E361" t="s">
        <v>28</v>
      </c>
      <c r="F361" t="s">
        <v>687</v>
      </c>
      <c r="G361" t="s">
        <v>5219</v>
      </c>
      <c r="H361" t="s">
        <v>7</v>
      </c>
      <c r="I361">
        <v>34</v>
      </c>
      <c r="J361" s="55">
        <v>6.86</v>
      </c>
      <c r="K361" s="64">
        <v>0</v>
      </c>
      <c r="L361" s="71">
        <v>0.54</v>
      </c>
      <c r="M361">
        <v>1</v>
      </c>
      <c r="N361" s="1">
        <v>45646</v>
      </c>
      <c r="O361">
        <v>0</v>
      </c>
      <c r="P361" s="1">
        <v>0</v>
      </c>
      <c r="Q361"/>
    </row>
    <row r="362" spans="1:17" hidden="1">
      <c r="A362">
        <v>1009</v>
      </c>
      <c r="B362" t="s">
        <v>690</v>
      </c>
      <c r="C362" t="s">
        <v>685</v>
      </c>
      <c r="D362" t="s">
        <v>686</v>
      </c>
      <c r="E362" t="s">
        <v>28</v>
      </c>
      <c r="F362" t="s">
        <v>687</v>
      </c>
      <c r="G362" t="s">
        <v>5245</v>
      </c>
      <c r="H362" t="s">
        <v>8</v>
      </c>
      <c r="I362">
        <v>34</v>
      </c>
      <c r="J362" s="55">
        <v>6.86</v>
      </c>
      <c r="K362" s="64">
        <v>384.64</v>
      </c>
      <c r="L362" s="71">
        <v>0</v>
      </c>
      <c r="M362">
        <v>1</v>
      </c>
      <c r="N362" s="1">
        <v>45646</v>
      </c>
      <c r="O362">
        <v>0</v>
      </c>
      <c r="P362" s="1">
        <v>0</v>
      </c>
      <c r="Q362"/>
    </row>
    <row r="363" spans="1:17" hidden="1">
      <c r="A363">
        <v>1009</v>
      </c>
      <c r="B363" t="s">
        <v>690</v>
      </c>
      <c r="C363" t="s">
        <v>685</v>
      </c>
      <c r="D363" t="s">
        <v>686</v>
      </c>
      <c r="E363" t="s">
        <v>28</v>
      </c>
      <c r="F363" t="s">
        <v>687</v>
      </c>
      <c r="G363" t="s">
        <v>5246</v>
      </c>
      <c r="H363" t="s">
        <v>8</v>
      </c>
      <c r="I363">
        <v>34</v>
      </c>
      <c r="J363" s="55">
        <v>6.86</v>
      </c>
      <c r="K363" s="64">
        <v>20.28</v>
      </c>
      <c r="L363" s="71">
        <v>0</v>
      </c>
      <c r="M363">
        <v>1</v>
      </c>
      <c r="N363" s="1">
        <v>45646</v>
      </c>
      <c r="O363">
        <v>0</v>
      </c>
      <c r="P363" s="1">
        <v>0</v>
      </c>
      <c r="Q363"/>
    </row>
    <row r="364" spans="1:17" hidden="1">
      <c r="A364">
        <v>1009</v>
      </c>
      <c r="B364" t="s">
        <v>690</v>
      </c>
      <c r="C364" t="s">
        <v>685</v>
      </c>
      <c r="D364" t="s">
        <v>686</v>
      </c>
      <c r="E364" t="s">
        <v>28</v>
      </c>
      <c r="F364" t="s">
        <v>687</v>
      </c>
      <c r="G364" t="s">
        <v>5247</v>
      </c>
      <c r="H364" t="s">
        <v>8</v>
      </c>
      <c r="I364">
        <v>34</v>
      </c>
      <c r="J364" s="55">
        <v>6.86</v>
      </c>
      <c r="K364" s="64">
        <v>58.04</v>
      </c>
      <c r="L364" s="71">
        <v>0</v>
      </c>
      <c r="M364">
        <v>1</v>
      </c>
      <c r="N364" s="1">
        <v>45646</v>
      </c>
      <c r="O364">
        <v>0</v>
      </c>
      <c r="P364" s="1">
        <v>0</v>
      </c>
      <c r="Q364"/>
    </row>
    <row r="365" spans="1:17" hidden="1">
      <c r="A365">
        <v>1009</v>
      </c>
      <c r="B365" t="s">
        <v>690</v>
      </c>
      <c r="C365" t="s">
        <v>685</v>
      </c>
      <c r="D365" t="s">
        <v>686</v>
      </c>
      <c r="E365" t="s">
        <v>28</v>
      </c>
      <c r="F365" t="s">
        <v>687</v>
      </c>
      <c r="G365" t="s">
        <v>5248</v>
      </c>
      <c r="H365" t="s">
        <v>8</v>
      </c>
      <c r="I365">
        <v>34</v>
      </c>
      <c r="J365" s="55">
        <v>6.86</v>
      </c>
      <c r="K365" s="64">
        <v>46.3</v>
      </c>
      <c r="L365" s="71">
        <v>0</v>
      </c>
      <c r="M365">
        <v>1</v>
      </c>
      <c r="N365" s="1">
        <v>45646</v>
      </c>
      <c r="O365">
        <v>0</v>
      </c>
      <c r="P365" s="1">
        <v>0</v>
      </c>
      <c r="Q365"/>
    </row>
    <row r="366" spans="1:17" hidden="1">
      <c r="A366">
        <v>1009</v>
      </c>
      <c r="B366" t="s">
        <v>690</v>
      </c>
      <c r="C366" t="s">
        <v>685</v>
      </c>
      <c r="D366" t="s">
        <v>686</v>
      </c>
      <c r="E366" t="s">
        <v>28</v>
      </c>
      <c r="F366" t="s">
        <v>687</v>
      </c>
      <c r="G366" t="s">
        <v>5249</v>
      </c>
      <c r="H366" t="s">
        <v>8</v>
      </c>
      <c r="I366">
        <v>34</v>
      </c>
      <c r="J366" s="55">
        <v>6.86</v>
      </c>
      <c r="K366" s="64">
        <v>21.7</v>
      </c>
      <c r="L366" s="71">
        <v>0</v>
      </c>
      <c r="M366">
        <v>1</v>
      </c>
      <c r="N366" s="1">
        <v>45646</v>
      </c>
      <c r="O366">
        <v>0</v>
      </c>
      <c r="P366" s="1">
        <v>0</v>
      </c>
      <c r="Q366"/>
    </row>
    <row r="367" spans="1:17" hidden="1">
      <c r="A367">
        <v>1009</v>
      </c>
      <c r="B367" t="s">
        <v>690</v>
      </c>
      <c r="C367" t="s">
        <v>685</v>
      </c>
      <c r="D367" t="s">
        <v>686</v>
      </c>
      <c r="E367" t="s">
        <v>28</v>
      </c>
      <c r="F367" t="s">
        <v>687</v>
      </c>
      <c r="G367" t="s">
        <v>5250</v>
      </c>
      <c r="H367" t="s">
        <v>8</v>
      </c>
      <c r="I367">
        <v>34</v>
      </c>
      <c r="J367" s="55">
        <v>6.86</v>
      </c>
      <c r="K367" s="64">
        <v>1695.17</v>
      </c>
      <c r="L367" s="71">
        <v>0</v>
      </c>
      <c r="M367">
        <v>1</v>
      </c>
      <c r="N367" s="1">
        <v>45646</v>
      </c>
      <c r="O367">
        <v>0</v>
      </c>
      <c r="P367" s="1">
        <v>0</v>
      </c>
      <c r="Q367"/>
    </row>
    <row r="368" spans="1:17" hidden="1">
      <c r="A368">
        <v>1009</v>
      </c>
      <c r="B368" t="s">
        <v>690</v>
      </c>
      <c r="C368" t="s">
        <v>685</v>
      </c>
      <c r="D368" t="s">
        <v>686</v>
      </c>
      <c r="E368" t="s">
        <v>28</v>
      </c>
      <c r="F368" t="s">
        <v>687</v>
      </c>
      <c r="G368" t="s">
        <v>5251</v>
      </c>
      <c r="H368" t="s">
        <v>8</v>
      </c>
      <c r="I368">
        <v>34</v>
      </c>
      <c r="J368" s="55">
        <v>6.86</v>
      </c>
      <c r="K368" s="64">
        <v>2288.56</v>
      </c>
      <c r="L368" s="71">
        <v>0</v>
      </c>
      <c r="M368">
        <v>1</v>
      </c>
      <c r="N368" s="1">
        <v>45646</v>
      </c>
      <c r="O368">
        <v>0</v>
      </c>
      <c r="P368" s="1">
        <v>0</v>
      </c>
      <c r="Q368"/>
    </row>
    <row r="369" spans="1:17" hidden="1">
      <c r="A369">
        <v>1009</v>
      </c>
      <c r="B369" t="s">
        <v>690</v>
      </c>
      <c r="C369" t="s">
        <v>685</v>
      </c>
      <c r="D369" t="s">
        <v>686</v>
      </c>
      <c r="E369" t="s">
        <v>28</v>
      </c>
      <c r="F369" t="s">
        <v>687</v>
      </c>
      <c r="G369" t="s">
        <v>5252</v>
      </c>
      <c r="H369" t="s">
        <v>8</v>
      </c>
      <c r="I369">
        <v>34</v>
      </c>
      <c r="J369" s="55">
        <v>6.86</v>
      </c>
      <c r="K369" s="64">
        <v>1366.79</v>
      </c>
      <c r="L369" s="71">
        <v>0</v>
      </c>
      <c r="M369">
        <v>1</v>
      </c>
      <c r="N369" s="1">
        <v>45646</v>
      </c>
      <c r="O369">
        <v>0</v>
      </c>
      <c r="P369" s="1">
        <v>0</v>
      </c>
      <c r="Q369"/>
    </row>
    <row r="370" spans="1:17" hidden="1">
      <c r="A370">
        <v>1009</v>
      </c>
      <c r="B370" t="s">
        <v>690</v>
      </c>
      <c r="C370" t="s">
        <v>685</v>
      </c>
      <c r="D370" t="s">
        <v>686</v>
      </c>
      <c r="E370" t="s">
        <v>28</v>
      </c>
      <c r="F370" t="s">
        <v>687</v>
      </c>
      <c r="G370" t="s">
        <v>5253</v>
      </c>
      <c r="H370" t="s">
        <v>8</v>
      </c>
      <c r="I370">
        <v>34</v>
      </c>
      <c r="J370" s="55">
        <v>6.86</v>
      </c>
      <c r="K370" s="64">
        <v>894.35</v>
      </c>
      <c r="L370" s="71">
        <v>0</v>
      </c>
      <c r="M370">
        <v>1</v>
      </c>
      <c r="N370" s="1">
        <v>45646</v>
      </c>
      <c r="O370">
        <v>0</v>
      </c>
      <c r="P370" s="1">
        <v>0</v>
      </c>
      <c r="Q370"/>
    </row>
    <row r="371" spans="1:17" hidden="1">
      <c r="A371">
        <v>1009</v>
      </c>
      <c r="B371" t="s">
        <v>690</v>
      </c>
      <c r="C371" t="s">
        <v>685</v>
      </c>
      <c r="D371" t="s">
        <v>686</v>
      </c>
      <c r="E371" t="s">
        <v>28</v>
      </c>
      <c r="F371" t="s">
        <v>747</v>
      </c>
      <c r="G371" t="s">
        <v>5254</v>
      </c>
      <c r="H371" t="s">
        <v>7</v>
      </c>
      <c r="I371">
        <v>34</v>
      </c>
      <c r="J371" s="55">
        <v>6.86</v>
      </c>
      <c r="K371" s="64">
        <v>0</v>
      </c>
      <c r="L371" s="71">
        <v>8.93</v>
      </c>
      <c r="M371">
        <v>1</v>
      </c>
      <c r="N371" s="1">
        <v>45646</v>
      </c>
      <c r="O371">
        <v>0</v>
      </c>
      <c r="P371" s="1">
        <v>0</v>
      </c>
      <c r="Q371"/>
    </row>
    <row r="372" spans="1:17" hidden="1">
      <c r="A372">
        <v>1009</v>
      </c>
      <c r="B372" t="s">
        <v>690</v>
      </c>
      <c r="C372" t="s">
        <v>685</v>
      </c>
      <c r="D372" t="s">
        <v>686</v>
      </c>
      <c r="E372" t="s">
        <v>28</v>
      </c>
      <c r="F372" t="s">
        <v>747</v>
      </c>
      <c r="G372" t="s">
        <v>5255</v>
      </c>
      <c r="H372" t="s">
        <v>7</v>
      </c>
      <c r="I372">
        <v>34</v>
      </c>
      <c r="J372" s="55">
        <v>6.86</v>
      </c>
      <c r="K372" s="64">
        <v>0</v>
      </c>
      <c r="L372" s="71">
        <v>31.04</v>
      </c>
      <c r="M372">
        <v>1</v>
      </c>
      <c r="N372" s="1">
        <v>45646</v>
      </c>
      <c r="O372">
        <v>0</v>
      </c>
      <c r="P372" s="1">
        <v>0</v>
      </c>
      <c r="Q372"/>
    </row>
    <row r="373" spans="1:17" hidden="1">
      <c r="A373">
        <v>1009</v>
      </c>
      <c r="B373" t="s">
        <v>690</v>
      </c>
      <c r="C373" t="s">
        <v>685</v>
      </c>
      <c r="D373" t="s">
        <v>686</v>
      </c>
      <c r="E373" t="s">
        <v>28</v>
      </c>
      <c r="F373" t="s">
        <v>747</v>
      </c>
      <c r="G373" t="s">
        <v>5256</v>
      </c>
      <c r="H373" t="s">
        <v>7</v>
      </c>
      <c r="I373">
        <v>34</v>
      </c>
      <c r="J373" s="55">
        <v>6.86</v>
      </c>
      <c r="K373" s="64">
        <v>0</v>
      </c>
      <c r="L373" s="71">
        <v>12.27</v>
      </c>
      <c r="M373">
        <v>1</v>
      </c>
      <c r="N373" s="1">
        <v>45646</v>
      </c>
      <c r="O373">
        <v>0</v>
      </c>
      <c r="P373" s="1">
        <v>0</v>
      </c>
      <c r="Q373"/>
    </row>
    <row r="374" spans="1:17" hidden="1">
      <c r="A374">
        <v>1009</v>
      </c>
      <c r="B374" t="s">
        <v>690</v>
      </c>
      <c r="C374" t="s">
        <v>685</v>
      </c>
      <c r="D374" t="s">
        <v>686</v>
      </c>
      <c r="E374" t="s">
        <v>28</v>
      </c>
      <c r="F374" t="s">
        <v>747</v>
      </c>
      <c r="G374" t="s">
        <v>5257</v>
      </c>
      <c r="H374" t="s">
        <v>7</v>
      </c>
      <c r="I374">
        <v>34</v>
      </c>
      <c r="J374" s="55">
        <v>6.86</v>
      </c>
      <c r="K374" s="64">
        <v>0</v>
      </c>
      <c r="L374" s="71">
        <v>4.1100000000000003</v>
      </c>
      <c r="M374">
        <v>1</v>
      </c>
      <c r="N374" s="1">
        <v>45646</v>
      </c>
      <c r="O374">
        <v>0</v>
      </c>
      <c r="P374" s="1">
        <v>0</v>
      </c>
      <c r="Q374"/>
    </row>
    <row r="375" spans="1:17" hidden="1">
      <c r="A375">
        <v>1009</v>
      </c>
      <c r="B375" t="s">
        <v>690</v>
      </c>
      <c r="C375" t="s">
        <v>685</v>
      </c>
      <c r="D375" t="s">
        <v>686</v>
      </c>
      <c r="E375" t="s">
        <v>28</v>
      </c>
      <c r="F375" t="s">
        <v>747</v>
      </c>
      <c r="G375" t="s">
        <v>5258</v>
      </c>
      <c r="H375" t="s">
        <v>7</v>
      </c>
      <c r="I375">
        <v>34</v>
      </c>
      <c r="J375" s="55">
        <v>6.86</v>
      </c>
      <c r="K375" s="64">
        <v>0</v>
      </c>
      <c r="L375" s="71">
        <v>8.24</v>
      </c>
      <c r="M375">
        <v>1</v>
      </c>
      <c r="N375" s="1">
        <v>45646</v>
      </c>
      <c r="O375">
        <v>0</v>
      </c>
      <c r="P375" s="1">
        <v>0</v>
      </c>
      <c r="Q375"/>
    </row>
    <row r="376" spans="1:17" hidden="1">
      <c r="A376">
        <v>1009</v>
      </c>
      <c r="B376" t="s">
        <v>690</v>
      </c>
      <c r="C376" t="s">
        <v>685</v>
      </c>
      <c r="D376" t="s">
        <v>686</v>
      </c>
      <c r="E376" t="s">
        <v>28</v>
      </c>
      <c r="F376" t="s">
        <v>747</v>
      </c>
      <c r="G376" t="s">
        <v>5259</v>
      </c>
      <c r="H376" t="s">
        <v>7</v>
      </c>
      <c r="I376">
        <v>34</v>
      </c>
      <c r="J376" s="55">
        <v>6.86</v>
      </c>
      <c r="K376" s="64">
        <v>0</v>
      </c>
      <c r="L376" s="71">
        <v>49.26</v>
      </c>
      <c r="M376">
        <v>1</v>
      </c>
      <c r="N376" s="1">
        <v>45646</v>
      </c>
      <c r="O376">
        <v>0</v>
      </c>
      <c r="P376" s="1">
        <v>0</v>
      </c>
      <c r="Q376"/>
    </row>
    <row r="377" spans="1:17" hidden="1">
      <c r="A377">
        <v>1009</v>
      </c>
      <c r="B377" t="s">
        <v>690</v>
      </c>
      <c r="C377" t="s">
        <v>685</v>
      </c>
      <c r="D377" t="s">
        <v>686</v>
      </c>
      <c r="E377" t="s">
        <v>28</v>
      </c>
      <c r="F377" t="s">
        <v>1069</v>
      </c>
      <c r="G377" t="s">
        <v>5260</v>
      </c>
      <c r="H377" t="s">
        <v>7</v>
      </c>
      <c r="I377">
        <v>34</v>
      </c>
      <c r="J377" s="55">
        <v>6.86</v>
      </c>
      <c r="K377" s="64">
        <v>0</v>
      </c>
      <c r="L377" s="71">
        <v>8.91</v>
      </c>
      <c r="M377">
        <v>1</v>
      </c>
      <c r="N377" s="1">
        <v>45646</v>
      </c>
      <c r="O377">
        <v>0</v>
      </c>
      <c r="P377" s="1">
        <v>0</v>
      </c>
      <c r="Q377"/>
    </row>
    <row r="378" spans="1:17" hidden="1">
      <c r="A378">
        <v>1009</v>
      </c>
      <c r="B378" t="s">
        <v>691</v>
      </c>
      <c r="C378" t="s">
        <v>685</v>
      </c>
      <c r="D378" t="s">
        <v>686</v>
      </c>
      <c r="E378" t="s">
        <v>28</v>
      </c>
      <c r="F378" t="s">
        <v>687</v>
      </c>
      <c r="G378" t="s">
        <v>5289</v>
      </c>
      <c r="H378" t="s">
        <v>7</v>
      </c>
      <c r="I378">
        <v>34</v>
      </c>
      <c r="J378" s="55">
        <v>6.86</v>
      </c>
      <c r="K378" s="64">
        <v>0</v>
      </c>
      <c r="L378" s="71">
        <v>861.79</v>
      </c>
      <c r="M378">
        <v>1</v>
      </c>
      <c r="N378" s="1">
        <v>45646</v>
      </c>
      <c r="O378">
        <v>0</v>
      </c>
      <c r="P378" s="1">
        <v>0</v>
      </c>
      <c r="Q378"/>
    </row>
    <row r="379" spans="1:17" hidden="1">
      <c r="A379">
        <v>1009</v>
      </c>
      <c r="B379" t="s">
        <v>691</v>
      </c>
      <c r="C379" t="s">
        <v>685</v>
      </c>
      <c r="D379" t="s">
        <v>686</v>
      </c>
      <c r="E379" t="s">
        <v>28</v>
      </c>
      <c r="F379" t="s">
        <v>687</v>
      </c>
      <c r="G379" t="s">
        <v>5290</v>
      </c>
      <c r="H379" t="s">
        <v>7</v>
      </c>
      <c r="I379">
        <v>34</v>
      </c>
      <c r="J379" s="55">
        <v>6.86</v>
      </c>
      <c r="K379" s="64">
        <v>0</v>
      </c>
      <c r="L379" s="71">
        <v>687.5</v>
      </c>
      <c r="M379">
        <v>1</v>
      </c>
      <c r="N379" s="1">
        <v>45646</v>
      </c>
      <c r="O379">
        <v>0</v>
      </c>
      <c r="P379" s="1">
        <v>0</v>
      </c>
      <c r="Q379"/>
    </row>
    <row r="380" spans="1:17" hidden="1">
      <c r="A380">
        <v>1009</v>
      </c>
      <c r="B380" t="s">
        <v>691</v>
      </c>
      <c r="C380" t="s">
        <v>685</v>
      </c>
      <c r="D380" t="s">
        <v>686</v>
      </c>
      <c r="E380" t="s">
        <v>28</v>
      </c>
      <c r="F380" t="s">
        <v>687</v>
      </c>
      <c r="G380" t="s">
        <v>5294</v>
      </c>
      <c r="H380" t="s">
        <v>7</v>
      </c>
      <c r="I380">
        <v>34</v>
      </c>
      <c r="J380" s="55">
        <v>6.86</v>
      </c>
      <c r="K380" s="64">
        <v>0</v>
      </c>
      <c r="L380" s="71">
        <v>20169.7</v>
      </c>
      <c r="M380">
        <v>1</v>
      </c>
      <c r="N380" s="1">
        <v>45646</v>
      </c>
      <c r="O380">
        <v>0</v>
      </c>
      <c r="P380" s="1">
        <v>0</v>
      </c>
      <c r="Q380"/>
    </row>
    <row r="381" spans="1:17" hidden="1">
      <c r="A381">
        <v>1009</v>
      </c>
      <c r="B381" t="s">
        <v>694</v>
      </c>
      <c r="C381" t="s">
        <v>685</v>
      </c>
      <c r="D381" t="s">
        <v>686</v>
      </c>
      <c r="E381" t="s">
        <v>28</v>
      </c>
      <c r="F381" t="s">
        <v>687</v>
      </c>
      <c r="G381" t="s">
        <v>5309</v>
      </c>
      <c r="H381" t="s">
        <v>7</v>
      </c>
      <c r="I381">
        <v>34</v>
      </c>
      <c r="J381" s="55">
        <v>6.86</v>
      </c>
      <c r="K381" s="64">
        <v>0</v>
      </c>
      <c r="L381" s="71">
        <v>33981.68</v>
      </c>
      <c r="M381">
        <v>1</v>
      </c>
      <c r="N381" s="1">
        <v>45646</v>
      </c>
      <c r="O381">
        <v>0</v>
      </c>
      <c r="P381" s="1">
        <v>0</v>
      </c>
      <c r="Q381"/>
    </row>
    <row r="382" spans="1:17">
      <c r="A382">
        <v>1014</v>
      </c>
      <c r="B382" t="s">
        <v>695</v>
      </c>
      <c r="C382" t="s">
        <v>685</v>
      </c>
      <c r="D382" t="s">
        <v>686</v>
      </c>
      <c r="E382" t="s">
        <v>29</v>
      </c>
      <c r="F382" t="s">
        <v>747</v>
      </c>
      <c r="G382" t="s">
        <v>877</v>
      </c>
      <c r="H382" t="s">
        <v>8</v>
      </c>
      <c r="I382">
        <v>34</v>
      </c>
      <c r="J382" s="55">
        <v>6.86</v>
      </c>
      <c r="K382" s="64">
        <v>7000000</v>
      </c>
      <c r="L382" s="71">
        <v>0</v>
      </c>
      <c r="M382">
        <v>1</v>
      </c>
      <c r="N382" s="1">
        <v>45646</v>
      </c>
      <c r="O382">
        <v>1018</v>
      </c>
      <c r="P382" s="1">
        <v>1018</v>
      </c>
      <c r="Q382"/>
    </row>
    <row r="383" spans="1:17" hidden="1">
      <c r="A383">
        <v>1016</v>
      </c>
      <c r="B383" t="s">
        <v>691</v>
      </c>
      <c r="C383" t="s">
        <v>685</v>
      </c>
      <c r="D383" t="s">
        <v>686</v>
      </c>
      <c r="E383" t="s">
        <v>28</v>
      </c>
      <c r="F383" t="s">
        <v>728</v>
      </c>
      <c r="G383" t="s">
        <v>5018</v>
      </c>
      <c r="H383" t="s">
        <v>7</v>
      </c>
      <c r="I383">
        <v>34</v>
      </c>
      <c r="J383" s="55">
        <v>6.86</v>
      </c>
      <c r="K383" s="64">
        <v>0</v>
      </c>
      <c r="L383" s="71">
        <v>145869.07999999999</v>
      </c>
      <c r="M383">
        <v>1</v>
      </c>
      <c r="N383" s="1">
        <v>45646</v>
      </c>
      <c r="O383">
        <v>0</v>
      </c>
      <c r="P383" s="1">
        <v>0</v>
      </c>
      <c r="Q383"/>
    </row>
    <row r="384" spans="1:17" hidden="1">
      <c r="A384">
        <v>1016</v>
      </c>
      <c r="B384" t="s">
        <v>695</v>
      </c>
      <c r="C384" t="s">
        <v>685</v>
      </c>
      <c r="D384" t="s">
        <v>686</v>
      </c>
      <c r="E384" t="s">
        <v>28</v>
      </c>
      <c r="F384" t="s">
        <v>728</v>
      </c>
      <c r="G384" t="s">
        <v>5365</v>
      </c>
      <c r="H384" t="s">
        <v>7</v>
      </c>
      <c r="I384">
        <v>34</v>
      </c>
      <c r="J384" s="55">
        <v>6.86</v>
      </c>
      <c r="K384" s="64">
        <v>0</v>
      </c>
      <c r="L384" s="71">
        <v>16097.62</v>
      </c>
      <c r="M384">
        <v>1</v>
      </c>
      <c r="N384" s="1">
        <v>45646</v>
      </c>
      <c r="O384">
        <v>0</v>
      </c>
      <c r="P384" s="1">
        <v>0</v>
      </c>
      <c r="Q384"/>
    </row>
    <row r="385" spans="1:17" hidden="1">
      <c r="A385">
        <v>1018</v>
      </c>
      <c r="B385" t="s">
        <v>695</v>
      </c>
      <c r="C385" t="s">
        <v>685</v>
      </c>
      <c r="D385" t="s">
        <v>686</v>
      </c>
      <c r="E385" t="s">
        <v>28</v>
      </c>
      <c r="F385" t="s">
        <v>1069</v>
      </c>
      <c r="G385" t="s">
        <v>4629</v>
      </c>
      <c r="H385" t="s">
        <v>7</v>
      </c>
      <c r="I385">
        <v>34</v>
      </c>
      <c r="J385" s="55">
        <v>6.86</v>
      </c>
      <c r="K385" s="64">
        <v>0</v>
      </c>
      <c r="L385" s="71">
        <v>615334.93000000005</v>
      </c>
      <c r="M385">
        <v>1</v>
      </c>
      <c r="N385" s="1">
        <v>45646</v>
      </c>
      <c r="O385">
        <v>0</v>
      </c>
      <c r="P385" s="1">
        <v>0</v>
      </c>
      <c r="Q385"/>
    </row>
    <row r="386" spans="1:17" hidden="1">
      <c r="A386">
        <v>1018</v>
      </c>
      <c r="B386" t="s">
        <v>695</v>
      </c>
      <c r="C386" t="s">
        <v>685</v>
      </c>
      <c r="D386" t="s">
        <v>686</v>
      </c>
      <c r="E386" t="s">
        <v>28</v>
      </c>
      <c r="F386" t="s">
        <v>728</v>
      </c>
      <c r="G386" t="s">
        <v>4671</v>
      </c>
      <c r="H386" t="s">
        <v>8</v>
      </c>
      <c r="I386">
        <v>34</v>
      </c>
      <c r="J386" s="55">
        <v>6.86</v>
      </c>
      <c r="K386" s="64">
        <v>2.19</v>
      </c>
      <c r="L386" s="71">
        <v>0</v>
      </c>
      <c r="M386">
        <v>1</v>
      </c>
      <c r="N386" s="1">
        <v>45646</v>
      </c>
      <c r="O386">
        <v>0</v>
      </c>
      <c r="P386" s="1">
        <v>0</v>
      </c>
      <c r="Q386"/>
    </row>
    <row r="387" spans="1:17" hidden="1">
      <c r="A387">
        <v>1018</v>
      </c>
      <c r="B387" t="s">
        <v>695</v>
      </c>
      <c r="C387" t="s">
        <v>685</v>
      </c>
      <c r="D387" t="s">
        <v>686</v>
      </c>
      <c r="E387" t="s">
        <v>28</v>
      </c>
      <c r="F387" t="s">
        <v>728</v>
      </c>
      <c r="G387" t="s">
        <v>4676</v>
      </c>
      <c r="H387" t="s">
        <v>7</v>
      </c>
      <c r="I387">
        <v>34</v>
      </c>
      <c r="J387" s="55">
        <v>6.86</v>
      </c>
      <c r="K387" s="64">
        <v>0</v>
      </c>
      <c r="L387" s="71">
        <v>1009.47</v>
      </c>
      <c r="M387">
        <v>3</v>
      </c>
      <c r="N387" s="1">
        <v>45646</v>
      </c>
      <c r="O387">
        <v>0</v>
      </c>
      <c r="P387" s="1">
        <v>0</v>
      </c>
      <c r="Q387"/>
    </row>
    <row r="388" spans="1:17" hidden="1">
      <c r="A388">
        <v>1018</v>
      </c>
      <c r="B388" t="s">
        <v>695</v>
      </c>
      <c r="C388" t="s">
        <v>685</v>
      </c>
      <c r="D388" t="s">
        <v>686</v>
      </c>
      <c r="E388" t="s">
        <v>28</v>
      </c>
      <c r="F388" t="s">
        <v>728</v>
      </c>
      <c r="G388" t="s">
        <v>4677</v>
      </c>
      <c r="H388" t="s">
        <v>7</v>
      </c>
      <c r="I388">
        <v>34</v>
      </c>
      <c r="J388" s="55">
        <v>6.86</v>
      </c>
      <c r="K388" s="64">
        <v>0</v>
      </c>
      <c r="L388" s="71">
        <v>2280.61</v>
      </c>
      <c r="M388">
        <v>16</v>
      </c>
      <c r="N388" s="1">
        <v>45646</v>
      </c>
      <c r="O388">
        <v>0</v>
      </c>
      <c r="P388" s="1">
        <v>0</v>
      </c>
      <c r="Q388"/>
    </row>
    <row r="389" spans="1:17" hidden="1">
      <c r="A389">
        <v>1018</v>
      </c>
      <c r="B389" t="s">
        <v>695</v>
      </c>
      <c r="C389" t="s">
        <v>685</v>
      </c>
      <c r="D389" t="s">
        <v>686</v>
      </c>
      <c r="E389" t="s">
        <v>28</v>
      </c>
      <c r="F389" t="s">
        <v>728</v>
      </c>
      <c r="G389" t="s">
        <v>4678</v>
      </c>
      <c r="H389" t="s">
        <v>7</v>
      </c>
      <c r="I389">
        <v>34</v>
      </c>
      <c r="J389" s="55">
        <v>6.86</v>
      </c>
      <c r="K389" s="64">
        <v>0</v>
      </c>
      <c r="L389" s="71">
        <v>393.42</v>
      </c>
      <c r="M389">
        <v>1</v>
      </c>
      <c r="N389" s="1">
        <v>45646</v>
      </c>
      <c r="O389">
        <v>0</v>
      </c>
      <c r="P389" s="1">
        <v>0</v>
      </c>
      <c r="Q389"/>
    </row>
    <row r="390" spans="1:17" hidden="1">
      <c r="A390">
        <v>1018</v>
      </c>
      <c r="B390" t="s">
        <v>695</v>
      </c>
      <c r="C390" t="s">
        <v>685</v>
      </c>
      <c r="D390" t="s">
        <v>686</v>
      </c>
      <c r="E390" t="s">
        <v>28</v>
      </c>
      <c r="F390" t="s">
        <v>728</v>
      </c>
      <c r="G390" t="s">
        <v>4679</v>
      </c>
      <c r="H390" t="s">
        <v>7</v>
      </c>
      <c r="I390">
        <v>34</v>
      </c>
      <c r="J390" s="55">
        <v>6.86</v>
      </c>
      <c r="K390" s="64">
        <v>0</v>
      </c>
      <c r="L390" s="71">
        <v>414.9</v>
      </c>
      <c r="M390">
        <v>2</v>
      </c>
      <c r="N390" s="1">
        <v>45646</v>
      </c>
      <c r="O390">
        <v>0</v>
      </c>
      <c r="P390" s="1">
        <v>0</v>
      </c>
      <c r="Q390"/>
    </row>
    <row r="391" spans="1:17" hidden="1">
      <c r="A391">
        <v>1018</v>
      </c>
      <c r="B391" t="s">
        <v>695</v>
      </c>
      <c r="C391" t="s">
        <v>685</v>
      </c>
      <c r="D391" t="s">
        <v>686</v>
      </c>
      <c r="E391" t="s">
        <v>28</v>
      </c>
      <c r="F391" t="s">
        <v>728</v>
      </c>
      <c r="G391" t="s">
        <v>4680</v>
      </c>
      <c r="H391" t="s">
        <v>7</v>
      </c>
      <c r="I391">
        <v>34</v>
      </c>
      <c r="J391" s="55">
        <v>6.86</v>
      </c>
      <c r="K391" s="64">
        <v>0</v>
      </c>
      <c r="L391" s="71">
        <v>4721.45</v>
      </c>
      <c r="M391">
        <v>1</v>
      </c>
      <c r="N391" s="1">
        <v>45646</v>
      </c>
      <c r="O391">
        <v>0</v>
      </c>
      <c r="P391" s="1">
        <v>0</v>
      </c>
      <c r="Q391"/>
    </row>
    <row r="392" spans="1:17" hidden="1">
      <c r="A392">
        <v>1018</v>
      </c>
      <c r="B392" t="s">
        <v>695</v>
      </c>
      <c r="C392" t="s">
        <v>685</v>
      </c>
      <c r="D392" t="s">
        <v>686</v>
      </c>
      <c r="E392" t="s">
        <v>28</v>
      </c>
      <c r="F392" t="s">
        <v>728</v>
      </c>
      <c r="G392" t="s">
        <v>846</v>
      </c>
      <c r="H392" t="s">
        <v>7</v>
      </c>
      <c r="I392">
        <v>34</v>
      </c>
      <c r="J392" s="55">
        <v>6.86</v>
      </c>
      <c r="K392" s="64">
        <v>0</v>
      </c>
      <c r="L392" s="71">
        <v>476.66</v>
      </c>
      <c r="M392">
        <v>1</v>
      </c>
      <c r="N392" s="1">
        <v>45646</v>
      </c>
      <c r="O392">
        <v>0</v>
      </c>
      <c r="P392" s="1">
        <v>0</v>
      </c>
      <c r="Q392"/>
    </row>
    <row r="393" spans="1:17" hidden="1">
      <c r="A393">
        <v>1018</v>
      </c>
      <c r="B393" t="s">
        <v>695</v>
      </c>
      <c r="C393" t="s">
        <v>685</v>
      </c>
      <c r="D393" t="s">
        <v>686</v>
      </c>
      <c r="E393" t="s">
        <v>28</v>
      </c>
      <c r="F393" t="s">
        <v>728</v>
      </c>
      <c r="G393" t="s">
        <v>4681</v>
      </c>
      <c r="H393" t="s">
        <v>7</v>
      </c>
      <c r="I393">
        <v>34</v>
      </c>
      <c r="J393" s="55">
        <v>6.86</v>
      </c>
      <c r="K393" s="64">
        <v>0</v>
      </c>
      <c r="L393" s="71">
        <v>508.89</v>
      </c>
      <c r="M393">
        <v>3</v>
      </c>
      <c r="N393" s="1">
        <v>45646</v>
      </c>
      <c r="O393">
        <v>0</v>
      </c>
      <c r="P393" s="1">
        <v>0</v>
      </c>
      <c r="Q393"/>
    </row>
    <row r="394" spans="1:17" hidden="1">
      <c r="A394">
        <v>1018</v>
      </c>
      <c r="B394" t="s">
        <v>695</v>
      </c>
      <c r="C394" t="s">
        <v>685</v>
      </c>
      <c r="D394" t="s">
        <v>686</v>
      </c>
      <c r="E394" t="s">
        <v>28</v>
      </c>
      <c r="F394" t="s">
        <v>728</v>
      </c>
      <c r="G394" t="s">
        <v>4682</v>
      </c>
      <c r="H394" t="s">
        <v>7</v>
      </c>
      <c r="I394">
        <v>34</v>
      </c>
      <c r="J394" s="55">
        <v>6.86</v>
      </c>
      <c r="K394" s="64">
        <v>0</v>
      </c>
      <c r="L394" s="71">
        <v>615.71</v>
      </c>
      <c r="M394">
        <v>1</v>
      </c>
      <c r="N394" s="1">
        <v>45646</v>
      </c>
      <c r="O394">
        <v>0</v>
      </c>
      <c r="P394" s="1">
        <v>0</v>
      </c>
      <c r="Q394"/>
    </row>
    <row r="395" spans="1:17" hidden="1">
      <c r="A395">
        <v>1018</v>
      </c>
      <c r="B395" t="s">
        <v>695</v>
      </c>
      <c r="C395" t="s">
        <v>685</v>
      </c>
      <c r="D395" t="s">
        <v>686</v>
      </c>
      <c r="E395" t="s">
        <v>28</v>
      </c>
      <c r="F395" t="s">
        <v>729</v>
      </c>
      <c r="G395" t="s">
        <v>847</v>
      </c>
      <c r="H395" t="s">
        <v>8</v>
      </c>
      <c r="I395">
        <v>34</v>
      </c>
      <c r="J395" s="55">
        <v>6.86</v>
      </c>
      <c r="K395" s="64">
        <v>1.74</v>
      </c>
      <c r="L395" s="71">
        <v>0</v>
      </c>
      <c r="M395">
        <v>1</v>
      </c>
      <c r="N395" s="1">
        <v>45646</v>
      </c>
      <c r="O395">
        <v>0</v>
      </c>
      <c r="P395" s="1">
        <v>0</v>
      </c>
      <c r="Q395"/>
    </row>
    <row r="396" spans="1:17" hidden="1">
      <c r="A396">
        <v>1018</v>
      </c>
      <c r="B396" t="s">
        <v>695</v>
      </c>
      <c r="C396" t="s">
        <v>685</v>
      </c>
      <c r="D396" t="s">
        <v>686</v>
      </c>
      <c r="E396" t="s">
        <v>28</v>
      </c>
      <c r="F396" t="s">
        <v>729</v>
      </c>
      <c r="G396" t="s">
        <v>4684</v>
      </c>
      <c r="H396" t="s">
        <v>8</v>
      </c>
      <c r="I396">
        <v>34</v>
      </c>
      <c r="J396" s="55">
        <v>6.86</v>
      </c>
      <c r="K396" s="64">
        <v>10.07</v>
      </c>
      <c r="L396" s="71">
        <v>0</v>
      </c>
      <c r="M396">
        <v>1</v>
      </c>
      <c r="N396" s="1">
        <v>45646</v>
      </c>
      <c r="O396">
        <v>0</v>
      </c>
      <c r="P396" s="1">
        <v>0</v>
      </c>
      <c r="Q396"/>
    </row>
    <row r="397" spans="1:17" hidden="1">
      <c r="A397">
        <v>1018</v>
      </c>
      <c r="B397" t="s">
        <v>695</v>
      </c>
      <c r="C397" t="s">
        <v>685</v>
      </c>
      <c r="D397" t="s">
        <v>686</v>
      </c>
      <c r="E397" t="s">
        <v>28</v>
      </c>
      <c r="F397" t="s">
        <v>729</v>
      </c>
      <c r="G397" t="s">
        <v>4685</v>
      </c>
      <c r="H397" t="s">
        <v>8</v>
      </c>
      <c r="I397">
        <v>34</v>
      </c>
      <c r="J397" s="55">
        <v>6.86</v>
      </c>
      <c r="K397" s="64">
        <v>10.41</v>
      </c>
      <c r="L397" s="71">
        <v>0</v>
      </c>
      <c r="M397">
        <v>1</v>
      </c>
      <c r="N397" s="1">
        <v>45646</v>
      </c>
      <c r="O397">
        <v>0</v>
      </c>
      <c r="P397" s="1">
        <v>0</v>
      </c>
      <c r="Q397"/>
    </row>
    <row r="398" spans="1:17" hidden="1">
      <c r="A398">
        <v>1018</v>
      </c>
      <c r="B398" t="s">
        <v>695</v>
      </c>
      <c r="C398" t="s">
        <v>685</v>
      </c>
      <c r="D398" t="s">
        <v>686</v>
      </c>
      <c r="E398" t="s">
        <v>28</v>
      </c>
      <c r="F398" t="s">
        <v>729</v>
      </c>
      <c r="G398" t="s">
        <v>719</v>
      </c>
      <c r="H398" t="s">
        <v>8</v>
      </c>
      <c r="I398">
        <v>34</v>
      </c>
      <c r="J398" s="55">
        <v>6.86</v>
      </c>
      <c r="K398" s="64">
        <v>100</v>
      </c>
      <c r="L398" s="71">
        <v>0</v>
      </c>
      <c r="M398">
        <v>1</v>
      </c>
      <c r="N398" s="1">
        <v>45646</v>
      </c>
      <c r="O398">
        <v>0</v>
      </c>
      <c r="P398" s="1">
        <v>0</v>
      </c>
      <c r="Q398"/>
    </row>
    <row r="399" spans="1:17" hidden="1">
      <c r="A399">
        <v>1018</v>
      </c>
      <c r="B399" t="s">
        <v>695</v>
      </c>
      <c r="C399" t="s">
        <v>685</v>
      </c>
      <c r="D399" t="s">
        <v>686</v>
      </c>
      <c r="E399" t="s">
        <v>28</v>
      </c>
      <c r="F399" t="s">
        <v>729</v>
      </c>
      <c r="G399" t="s">
        <v>4686</v>
      </c>
      <c r="H399" t="s">
        <v>8</v>
      </c>
      <c r="I399">
        <v>34</v>
      </c>
      <c r="J399" s="55">
        <v>6.86</v>
      </c>
      <c r="K399" s="64">
        <v>104.12</v>
      </c>
      <c r="L399" s="71">
        <v>0</v>
      </c>
      <c r="M399">
        <v>1</v>
      </c>
      <c r="N399" s="1">
        <v>45646</v>
      </c>
      <c r="O399">
        <v>0</v>
      </c>
      <c r="P399" s="1">
        <v>0</v>
      </c>
      <c r="Q399"/>
    </row>
    <row r="400" spans="1:17" hidden="1">
      <c r="A400">
        <v>1018</v>
      </c>
      <c r="B400" t="s">
        <v>695</v>
      </c>
      <c r="C400" t="s">
        <v>685</v>
      </c>
      <c r="D400" t="s">
        <v>686</v>
      </c>
      <c r="E400" t="s">
        <v>28</v>
      </c>
      <c r="F400" t="s">
        <v>729</v>
      </c>
      <c r="G400" t="s">
        <v>4687</v>
      </c>
      <c r="H400" t="s">
        <v>8</v>
      </c>
      <c r="I400">
        <v>34</v>
      </c>
      <c r="J400" s="55">
        <v>6.86</v>
      </c>
      <c r="K400" s="64">
        <v>105.51</v>
      </c>
      <c r="L400" s="71">
        <v>0</v>
      </c>
      <c r="M400">
        <v>1</v>
      </c>
      <c r="N400" s="1">
        <v>45646</v>
      </c>
      <c r="O400">
        <v>0</v>
      </c>
      <c r="P400" s="1">
        <v>0</v>
      </c>
      <c r="Q400"/>
    </row>
    <row r="401" spans="1:17" hidden="1">
      <c r="A401">
        <v>1018</v>
      </c>
      <c r="B401" t="s">
        <v>695</v>
      </c>
      <c r="C401" t="s">
        <v>685</v>
      </c>
      <c r="D401" t="s">
        <v>686</v>
      </c>
      <c r="E401" t="s">
        <v>28</v>
      </c>
      <c r="F401" t="s">
        <v>729</v>
      </c>
      <c r="G401" t="s">
        <v>4688</v>
      </c>
      <c r="H401" t="s">
        <v>8</v>
      </c>
      <c r="I401">
        <v>34</v>
      </c>
      <c r="J401" s="55">
        <v>6.86</v>
      </c>
      <c r="K401" s="64">
        <v>106.73</v>
      </c>
      <c r="L401" s="71">
        <v>0</v>
      </c>
      <c r="M401">
        <v>1</v>
      </c>
      <c r="N401" s="1">
        <v>45646</v>
      </c>
      <c r="O401">
        <v>0</v>
      </c>
      <c r="P401" s="1">
        <v>0</v>
      </c>
      <c r="Q401"/>
    </row>
    <row r="402" spans="1:17" hidden="1">
      <c r="A402">
        <v>1018</v>
      </c>
      <c r="B402" t="s">
        <v>695</v>
      </c>
      <c r="C402" t="s">
        <v>685</v>
      </c>
      <c r="D402" t="s">
        <v>686</v>
      </c>
      <c r="E402" t="s">
        <v>28</v>
      </c>
      <c r="F402" t="s">
        <v>729</v>
      </c>
      <c r="G402" t="s">
        <v>876</v>
      </c>
      <c r="H402" t="s">
        <v>8</v>
      </c>
      <c r="I402">
        <v>34</v>
      </c>
      <c r="J402" s="55">
        <v>6.86</v>
      </c>
      <c r="K402" s="64">
        <v>110</v>
      </c>
      <c r="L402" s="71">
        <v>0</v>
      </c>
      <c r="M402">
        <v>1</v>
      </c>
      <c r="N402" s="1">
        <v>45646</v>
      </c>
      <c r="O402">
        <v>0</v>
      </c>
      <c r="P402" s="1">
        <v>0</v>
      </c>
      <c r="Q402"/>
    </row>
    <row r="403" spans="1:17" hidden="1">
      <c r="A403">
        <v>1018</v>
      </c>
      <c r="B403" t="s">
        <v>695</v>
      </c>
      <c r="C403" t="s">
        <v>685</v>
      </c>
      <c r="D403" t="s">
        <v>686</v>
      </c>
      <c r="E403" t="s">
        <v>28</v>
      </c>
      <c r="F403" t="s">
        <v>729</v>
      </c>
      <c r="G403" t="s">
        <v>877</v>
      </c>
      <c r="H403" t="s">
        <v>8</v>
      </c>
      <c r="I403">
        <v>34</v>
      </c>
      <c r="J403" s="55">
        <v>6.86</v>
      </c>
      <c r="K403" s="64">
        <v>12.52</v>
      </c>
      <c r="L403" s="71">
        <v>0</v>
      </c>
      <c r="M403">
        <v>1</v>
      </c>
      <c r="N403" s="1">
        <v>45646</v>
      </c>
      <c r="O403">
        <v>0</v>
      </c>
      <c r="P403" s="1">
        <v>0</v>
      </c>
      <c r="Q403"/>
    </row>
    <row r="404" spans="1:17" hidden="1">
      <c r="A404">
        <v>1018</v>
      </c>
      <c r="B404" t="s">
        <v>695</v>
      </c>
      <c r="C404" t="s">
        <v>685</v>
      </c>
      <c r="D404" t="s">
        <v>686</v>
      </c>
      <c r="E404" t="s">
        <v>28</v>
      </c>
      <c r="F404" t="s">
        <v>729</v>
      </c>
      <c r="G404" t="s">
        <v>4689</v>
      </c>
      <c r="H404" t="s">
        <v>8</v>
      </c>
      <c r="I404">
        <v>34</v>
      </c>
      <c r="J404" s="55">
        <v>6.86</v>
      </c>
      <c r="K404" s="64">
        <v>121.48</v>
      </c>
      <c r="L404" s="71">
        <v>0</v>
      </c>
      <c r="M404">
        <v>1</v>
      </c>
      <c r="N404" s="1">
        <v>45646</v>
      </c>
      <c r="O404">
        <v>0</v>
      </c>
      <c r="P404" s="1">
        <v>0</v>
      </c>
      <c r="Q404"/>
    </row>
    <row r="405" spans="1:17" hidden="1">
      <c r="A405">
        <v>1018</v>
      </c>
      <c r="B405" t="s">
        <v>695</v>
      </c>
      <c r="C405" t="s">
        <v>685</v>
      </c>
      <c r="D405" t="s">
        <v>686</v>
      </c>
      <c r="E405" t="s">
        <v>28</v>
      </c>
      <c r="F405" t="s">
        <v>729</v>
      </c>
      <c r="G405" t="s">
        <v>4690</v>
      </c>
      <c r="H405" t="s">
        <v>8</v>
      </c>
      <c r="I405">
        <v>34</v>
      </c>
      <c r="J405" s="55">
        <v>6.86</v>
      </c>
      <c r="K405" s="64">
        <v>124.95</v>
      </c>
      <c r="L405" s="71">
        <v>0</v>
      </c>
      <c r="M405">
        <v>1</v>
      </c>
      <c r="N405" s="1">
        <v>45646</v>
      </c>
      <c r="O405">
        <v>0</v>
      </c>
      <c r="P405" s="1">
        <v>0</v>
      </c>
      <c r="Q405"/>
    </row>
    <row r="406" spans="1:17" hidden="1">
      <c r="A406">
        <v>1018</v>
      </c>
      <c r="B406" t="s">
        <v>695</v>
      </c>
      <c r="C406" t="s">
        <v>685</v>
      </c>
      <c r="D406" t="s">
        <v>686</v>
      </c>
      <c r="E406" t="s">
        <v>28</v>
      </c>
      <c r="F406" t="s">
        <v>729</v>
      </c>
      <c r="G406" t="s">
        <v>4691</v>
      </c>
      <c r="H406" t="s">
        <v>8</v>
      </c>
      <c r="I406">
        <v>34</v>
      </c>
      <c r="J406" s="55">
        <v>6.86</v>
      </c>
      <c r="K406" s="64">
        <v>125.3</v>
      </c>
      <c r="L406" s="71">
        <v>0</v>
      </c>
      <c r="M406">
        <v>1</v>
      </c>
      <c r="N406" s="1">
        <v>45646</v>
      </c>
      <c r="O406">
        <v>0</v>
      </c>
      <c r="P406" s="1">
        <v>0</v>
      </c>
      <c r="Q406"/>
    </row>
    <row r="407" spans="1:17" hidden="1">
      <c r="A407">
        <v>1018</v>
      </c>
      <c r="B407" t="s">
        <v>695</v>
      </c>
      <c r="C407" t="s">
        <v>685</v>
      </c>
      <c r="D407" t="s">
        <v>686</v>
      </c>
      <c r="E407" t="s">
        <v>28</v>
      </c>
      <c r="F407" t="s">
        <v>729</v>
      </c>
      <c r="G407" t="s">
        <v>4692</v>
      </c>
      <c r="H407" t="s">
        <v>8</v>
      </c>
      <c r="I407">
        <v>34</v>
      </c>
      <c r="J407" s="55">
        <v>6.86</v>
      </c>
      <c r="K407" s="64">
        <v>17.350000000000001</v>
      </c>
      <c r="L407" s="71">
        <v>0</v>
      </c>
      <c r="M407">
        <v>1</v>
      </c>
      <c r="N407" s="1">
        <v>45646</v>
      </c>
      <c r="O407">
        <v>0</v>
      </c>
      <c r="P407" s="1">
        <v>0</v>
      </c>
      <c r="Q407"/>
    </row>
    <row r="408" spans="1:17" hidden="1">
      <c r="A408">
        <v>1018</v>
      </c>
      <c r="B408" t="s">
        <v>695</v>
      </c>
      <c r="C408" t="s">
        <v>685</v>
      </c>
      <c r="D408" t="s">
        <v>686</v>
      </c>
      <c r="E408" t="s">
        <v>28</v>
      </c>
      <c r="F408" t="s">
        <v>729</v>
      </c>
      <c r="G408" t="s">
        <v>878</v>
      </c>
      <c r="H408" t="s">
        <v>8</v>
      </c>
      <c r="I408">
        <v>34</v>
      </c>
      <c r="J408" s="55">
        <v>6.86</v>
      </c>
      <c r="K408" s="64">
        <v>182.22</v>
      </c>
      <c r="L408" s="71">
        <v>0</v>
      </c>
      <c r="M408">
        <v>1</v>
      </c>
      <c r="N408" s="1">
        <v>45646</v>
      </c>
      <c r="O408">
        <v>0</v>
      </c>
      <c r="P408" s="1">
        <v>0</v>
      </c>
      <c r="Q408"/>
    </row>
    <row r="409" spans="1:17" hidden="1">
      <c r="A409">
        <v>1018</v>
      </c>
      <c r="B409" t="s">
        <v>695</v>
      </c>
      <c r="C409" t="s">
        <v>685</v>
      </c>
      <c r="D409" t="s">
        <v>686</v>
      </c>
      <c r="E409" t="s">
        <v>28</v>
      </c>
      <c r="F409" t="s">
        <v>729</v>
      </c>
      <c r="G409" t="s">
        <v>4693</v>
      </c>
      <c r="H409" t="s">
        <v>8</v>
      </c>
      <c r="I409">
        <v>34</v>
      </c>
      <c r="J409" s="55">
        <v>6.86</v>
      </c>
      <c r="K409" s="64">
        <v>2.19</v>
      </c>
      <c r="L409" s="71">
        <v>0</v>
      </c>
      <c r="M409">
        <v>1</v>
      </c>
      <c r="N409" s="1">
        <v>45646</v>
      </c>
      <c r="O409">
        <v>0</v>
      </c>
      <c r="P409" s="1">
        <v>0</v>
      </c>
      <c r="Q409"/>
    </row>
    <row r="410" spans="1:17" hidden="1">
      <c r="A410">
        <v>1018</v>
      </c>
      <c r="B410" t="s">
        <v>695</v>
      </c>
      <c r="C410" t="s">
        <v>685</v>
      </c>
      <c r="D410" t="s">
        <v>686</v>
      </c>
      <c r="E410" t="s">
        <v>28</v>
      </c>
      <c r="F410" t="s">
        <v>729</v>
      </c>
      <c r="G410" t="s">
        <v>4694</v>
      </c>
      <c r="H410" t="s">
        <v>8</v>
      </c>
      <c r="I410">
        <v>34</v>
      </c>
      <c r="J410" s="55">
        <v>6.86</v>
      </c>
      <c r="K410" s="64">
        <v>2.6</v>
      </c>
      <c r="L410" s="71">
        <v>0</v>
      </c>
      <c r="M410">
        <v>1</v>
      </c>
      <c r="N410" s="1">
        <v>45646</v>
      </c>
      <c r="O410">
        <v>0</v>
      </c>
      <c r="P410" s="1">
        <v>0</v>
      </c>
      <c r="Q410"/>
    </row>
    <row r="411" spans="1:17" hidden="1">
      <c r="A411">
        <v>1018</v>
      </c>
      <c r="B411" t="s">
        <v>695</v>
      </c>
      <c r="C411" t="s">
        <v>685</v>
      </c>
      <c r="D411" t="s">
        <v>686</v>
      </c>
      <c r="E411" t="s">
        <v>28</v>
      </c>
      <c r="F411" t="s">
        <v>729</v>
      </c>
      <c r="G411" t="s">
        <v>4695</v>
      </c>
      <c r="H411" t="s">
        <v>8</v>
      </c>
      <c r="I411">
        <v>34</v>
      </c>
      <c r="J411" s="55">
        <v>6.86</v>
      </c>
      <c r="K411" s="64">
        <v>20.83</v>
      </c>
      <c r="L411" s="71">
        <v>0</v>
      </c>
      <c r="M411">
        <v>1</v>
      </c>
      <c r="N411" s="1">
        <v>45646</v>
      </c>
      <c r="O411">
        <v>0</v>
      </c>
      <c r="P411" s="1">
        <v>0</v>
      </c>
      <c r="Q411"/>
    </row>
    <row r="412" spans="1:17" hidden="1">
      <c r="A412">
        <v>1018</v>
      </c>
      <c r="B412" t="s">
        <v>695</v>
      </c>
      <c r="C412" t="s">
        <v>685</v>
      </c>
      <c r="D412" t="s">
        <v>686</v>
      </c>
      <c r="E412" t="s">
        <v>28</v>
      </c>
      <c r="F412" t="s">
        <v>729</v>
      </c>
      <c r="G412" t="s">
        <v>4696</v>
      </c>
      <c r="H412" t="s">
        <v>8</v>
      </c>
      <c r="I412">
        <v>34</v>
      </c>
      <c r="J412" s="55">
        <v>6.86</v>
      </c>
      <c r="K412" s="64">
        <v>25.16</v>
      </c>
      <c r="L412" s="71">
        <v>0</v>
      </c>
      <c r="M412">
        <v>1</v>
      </c>
      <c r="N412" s="1">
        <v>45646</v>
      </c>
      <c r="O412">
        <v>0</v>
      </c>
      <c r="P412" s="1">
        <v>0</v>
      </c>
      <c r="Q412"/>
    </row>
    <row r="413" spans="1:17" hidden="1">
      <c r="A413">
        <v>1018</v>
      </c>
      <c r="B413" t="s">
        <v>695</v>
      </c>
      <c r="C413" t="s">
        <v>685</v>
      </c>
      <c r="D413" t="s">
        <v>686</v>
      </c>
      <c r="E413" t="s">
        <v>28</v>
      </c>
      <c r="F413" t="s">
        <v>729</v>
      </c>
      <c r="G413" t="s">
        <v>4697</v>
      </c>
      <c r="H413" t="s">
        <v>8</v>
      </c>
      <c r="I413">
        <v>34</v>
      </c>
      <c r="J413" s="55">
        <v>6.86</v>
      </c>
      <c r="K413" s="64">
        <v>262.39</v>
      </c>
      <c r="L413" s="71">
        <v>0</v>
      </c>
      <c r="M413">
        <v>1</v>
      </c>
      <c r="N413" s="1">
        <v>45646</v>
      </c>
      <c r="O413">
        <v>0</v>
      </c>
      <c r="P413" s="1">
        <v>0</v>
      </c>
      <c r="Q413"/>
    </row>
    <row r="414" spans="1:17" hidden="1">
      <c r="A414">
        <v>1018</v>
      </c>
      <c r="B414" t="s">
        <v>695</v>
      </c>
      <c r="C414" t="s">
        <v>685</v>
      </c>
      <c r="D414" t="s">
        <v>686</v>
      </c>
      <c r="E414" t="s">
        <v>28</v>
      </c>
      <c r="F414" t="s">
        <v>729</v>
      </c>
      <c r="G414" t="s">
        <v>4698</v>
      </c>
      <c r="H414" t="s">
        <v>8</v>
      </c>
      <c r="I414">
        <v>34</v>
      </c>
      <c r="J414" s="55">
        <v>6.86</v>
      </c>
      <c r="K414" s="64">
        <v>29.5</v>
      </c>
      <c r="L414" s="71">
        <v>0</v>
      </c>
      <c r="M414">
        <v>1</v>
      </c>
      <c r="N414" s="1">
        <v>45646</v>
      </c>
      <c r="O414">
        <v>0</v>
      </c>
      <c r="P414" s="1">
        <v>0</v>
      </c>
      <c r="Q414"/>
    </row>
    <row r="415" spans="1:17" hidden="1">
      <c r="A415">
        <v>1018</v>
      </c>
      <c r="B415" t="s">
        <v>695</v>
      </c>
      <c r="C415" t="s">
        <v>685</v>
      </c>
      <c r="D415" t="s">
        <v>686</v>
      </c>
      <c r="E415" t="s">
        <v>28</v>
      </c>
      <c r="F415" t="s">
        <v>729</v>
      </c>
      <c r="G415" t="s">
        <v>879</v>
      </c>
      <c r="H415" t="s">
        <v>8</v>
      </c>
      <c r="I415">
        <v>34</v>
      </c>
      <c r="J415" s="55">
        <v>6.86</v>
      </c>
      <c r="K415" s="64">
        <v>30.3</v>
      </c>
      <c r="L415" s="71">
        <v>0</v>
      </c>
      <c r="M415">
        <v>1</v>
      </c>
      <c r="N415" s="1">
        <v>45646</v>
      </c>
      <c r="O415">
        <v>0</v>
      </c>
      <c r="P415" s="1">
        <v>0</v>
      </c>
      <c r="Q415"/>
    </row>
    <row r="416" spans="1:17" hidden="1">
      <c r="A416">
        <v>1018</v>
      </c>
      <c r="B416" t="s">
        <v>695</v>
      </c>
      <c r="C416" t="s">
        <v>685</v>
      </c>
      <c r="D416" t="s">
        <v>686</v>
      </c>
      <c r="E416" t="s">
        <v>28</v>
      </c>
      <c r="F416" t="s">
        <v>729</v>
      </c>
      <c r="G416" t="s">
        <v>4699</v>
      </c>
      <c r="H416" t="s">
        <v>8</v>
      </c>
      <c r="I416">
        <v>34</v>
      </c>
      <c r="J416" s="55">
        <v>6.86</v>
      </c>
      <c r="K416" s="64">
        <v>31.24</v>
      </c>
      <c r="L416" s="71">
        <v>0</v>
      </c>
      <c r="M416">
        <v>1</v>
      </c>
      <c r="N416" s="1">
        <v>45646</v>
      </c>
      <c r="O416">
        <v>0</v>
      </c>
      <c r="P416" s="1">
        <v>0</v>
      </c>
      <c r="Q416"/>
    </row>
    <row r="417" spans="1:17" hidden="1">
      <c r="A417">
        <v>1018</v>
      </c>
      <c r="B417" t="s">
        <v>695</v>
      </c>
      <c r="C417" t="s">
        <v>685</v>
      </c>
      <c r="D417" t="s">
        <v>686</v>
      </c>
      <c r="E417" t="s">
        <v>28</v>
      </c>
      <c r="F417" t="s">
        <v>729</v>
      </c>
      <c r="G417" t="s">
        <v>4700</v>
      </c>
      <c r="H417" t="s">
        <v>8</v>
      </c>
      <c r="I417">
        <v>34</v>
      </c>
      <c r="J417" s="55">
        <v>6.86</v>
      </c>
      <c r="K417" s="64">
        <v>33.450000000000003</v>
      </c>
      <c r="L417" s="71">
        <v>0</v>
      </c>
      <c r="M417">
        <v>1</v>
      </c>
      <c r="N417" s="1">
        <v>45646</v>
      </c>
      <c r="O417">
        <v>0</v>
      </c>
      <c r="P417" s="1">
        <v>0</v>
      </c>
      <c r="Q417"/>
    </row>
    <row r="418" spans="1:17" hidden="1">
      <c r="A418">
        <v>1018</v>
      </c>
      <c r="B418" t="s">
        <v>695</v>
      </c>
      <c r="C418" t="s">
        <v>685</v>
      </c>
      <c r="D418" t="s">
        <v>686</v>
      </c>
      <c r="E418" t="s">
        <v>28</v>
      </c>
      <c r="F418" t="s">
        <v>729</v>
      </c>
      <c r="G418" t="s">
        <v>4701</v>
      </c>
      <c r="H418" t="s">
        <v>8</v>
      </c>
      <c r="I418">
        <v>34</v>
      </c>
      <c r="J418" s="55">
        <v>6.86</v>
      </c>
      <c r="K418" s="64">
        <v>33.49</v>
      </c>
      <c r="L418" s="71">
        <v>0</v>
      </c>
      <c r="M418">
        <v>1</v>
      </c>
      <c r="N418" s="1">
        <v>45646</v>
      </c>
      <c r="O418">
        <v>0</v>
      </c>
      <c r="P418" s="1">
        <v>0</v>
      </c>
      <c r="Q418"/>
    </row>
    <row r="419" spans="1:17" hidden="1">
      <c r="A419">
        <v>1018</v>
      </c>
      <c r="B419" t="s">
        <v>695</v>
      </c>
      <c r="C419" t="s">
        <v>685</v>
      </c>
      <c r="D419" t="s">
        <v>686</v>
      </c>
      <c r="E419" t="s">
        <v>28</v>
      </c>
      <c r="F419" t="s">
        <v>729</v>
      </c>
      <c r="G419" t="s">
        <v>4702</v>
      </c>
      <c r="H419" t="s">
        <v>8</v>
      </c>
      <c r="I419">
        <v>34</v>
      </c>
      <c r="J419" s="55">
        <v>6.86</v>
      </c>
      <c r="K419" s="64">
        <v>337.36</v>
      </c>
      <c r="L419" s="71">
        <v>0</v>
      </c>
      <c r="M419">
        <v>1</v>
      </c>
      <c r="N419" s="1">
        <v>45646</v>
      </c>
      <c r="O419">
        <v>0</v>
      </c>
      <c r="P419" s="1">
        <v>0</v>
      </c>
      <c r="Q419"/>
    </row>
    <row r="420" spans="1:17" hidden="1">
      <c r="A420">
        <v>1018</v>
      </c>
      <c r="B420" t="s">
        <v>695</v>
      </c>
      <c r="C420" t="s">
        <v>685</v>
      </c>
      <c r="D420" t="s">
        <v>686</v>
      </c>
      <c r="E420" t="s">
        <v>28</v>
      </c>
      <c r="F420" t="s">
        <v>729</v>
      </c>
      <c r="G420" t="s">
        <v>880</v>
      </c>
      <c r="H420" t="s">
        <v>8</v>
      </c>
      <c r="I420">
        <v>34</v>
      </c>
      <c r="J420" s="55">
        <v>6.86</v>
      </c>
      <c r="K420" s="64">
        <v>34.049999999999997</v>
      </c>
      <c r="L420" s="71">
        <v>0</v>
      </c>
      <c r="M420">
        <v>1</v>
      </c>
      <c r="N420" s="1">
        <v>45646</v>
      </c>
      <c r="O420">
        <v>0</v>
      </c>
      <c r="P420" s="1">
        <v>0</v>
      </c>
      <c r="Q420"/>
    </row>
    <row r="421" spans="1:17" hidden="1">
      <c r="A421">
        <v>1018</v>
      </c>
      <c r="B421" t="s">
        <v>695</v>
      </c>
      <c r="C421" t="s">
        <v>685</v>
      </c>
      <c r="D421" t="s">
        <v>686</v>
      </c>
      <c r="E421" t="s">
        <v>28</v>
      </c>
      <c r="F421" t="s">
        <v>729</v>
      </c>
      <c r="G421" t="s">
        <v>881</v>
      </c>
      <c r="H421" t="s">
        <v>8</v>
      </c>
      <c r="I421">
        <v>34</v>
      </c>
      <c r="J421" s="55">
        <v>6.86</v>
      </c>
      <c r="K421" s="64">
        <v>343.61</v>
      </c>
      <c r="L421" s="71">
        <v>0</v>
      </c>
      <c r="M421">
        <v>1</v>
      </c>
      <c r="N421" s="1">
        <v>45646</v>
      </c>
      <c r="O421">
        <v>0</v>
      </c>
      <c r="P421" s="1">
        <v>0</v>
      </c>
      <c r="Q421"/>
    </row>
    <row r="422" spans="1:17" hidden="1">
      <c r="A422">
        <v>1018</v>
      </c>
      <c r="B422" t="s">
        <v>695</v>
      </c>
      <c r="C422" t="s">
        <v>685</v>
      </c>
      <c r="D422" t="s">
        <v>686</v>
      </c>
      <c r="E422" t="s">
        <v>28</v>
      </c>
      <c r="F422" t="s">
        <v>729</v>
      </c>
      <c r="G422" t="s">
        <v>882</v>
      </c>
      <c r="H422" t="s">
        <v>8</v>
      </c>
      <c r="I422">
        <v>34</v>
      </c>
      <c r="J422" s="55">
        <v>6.86</v>
      </c>
      <c r="K422" s="64">
        <v>36.090000000000003</v>
      </c>
      <c r="L422" s="71">
        <v>0</v>
      </c>
      <c r="M422">
        <v>1</v>
      </c>
      <c r="N422" s="1">
        <v>45646</v>
      </c>
      <c r="O422">
        <v>0</v>
      </c>
      <c r="P422" s="1">
        <v>0</v>
      </c>
      <c r="Q422"/>
    </row>
    <row r="423" spans="1:17" hidden="1">
      <c r="A423">
        <v>1018</v>
      </c>
      <c r="B423" t="s">
        <v>695</v>
      </c>
      <c r="C423" t="s">
        <v>685</v>
      </c>
      <c r="D423" t="s">
        <v>686</v>
      </c>
      <c r="E423" t="s">
        <v>28</v>
      </c>
      <c r="F423" t="s">
        <v>729</v>
      </c>
      <c r="G423" t="s">
        <v>883</v>
      </c>
      <c r="H423" t="s">
        <v>8</v>
      </c>
      <c r="I423">
        <v>34</v>
      </c>
      <c r="J423" s="55">
        <v>6.86</v>
      </c>
      <c r="K423" s="64">
        <v>38.32</v>
      </c>
      <c r="L423" s="71">
        <v>0</v>
      </c>
      <c r="M423">
        <v>1</v>
      </c>
      <c r="N423" s="1">
        <v>45646</v>
      </c>
      <c r="O423">
        <v>0</v>
      </c>
      <c r="P423" s="1">
        <v>0</v>
      </c>
      <c r="Q423"/>
    </row>
    <row r="424" spans="1:17" hidden="1">
      <c r="A424">
        <v>1018</v>
      </c>
      <c r="B424" t="s">
        <v>695</v>
      </c>
      <c r="C424" t="s">
        <v>685</v>
      </c>
      <c r="D424" t="s">
        <v>686</v>
      </c>
      <c r="E424" t="s">
        <v>28</v>
      </c>
      <c r="F424" t="s">
        <v>729</v>
      </c>
      <c r="G424" t="s">
        <v>884</v>
      </c>
      <c r="H424" t="s">
        <v>8</v>
      </c>
      <c r="I424">
        <v>34</v>
      </c>
      <c r="J424" s="55">
        <v>6.86</v>
      </c>
      <c r="K424" s="64">
        <v>38.47</v>
      </c>
      <c r="L424" s="71">
        <v>0</v>
      </c>
      <c r="M424">
        <v>2</v>
      </c>
      <c r="N424" s="1">
        <v>45646</v>
      </c>
      <c r="O424">
        <v>0</v>
      </c>
      <c r="P424" s="1">
        <v>0</v>
      </c>
      <c r="Q424"/>
    </row>
    <row r="425" spans="1:17" hidden="1">
      <c r="A425">
        <v>1018</v>
      </c>
      <c r="B425" t="s">
        <v>695</v>
      </c>
      <c r="C425" t="s">
        <v>685</v>
      </c>
      <c r="D425" t="s">
        <v>686</v>
      </c>
      <c r="E425" t="s">
        <v>28</v>
      </c>
      <c r="F425" t="s">
        <v>729</v>
      </c>
      <c r="G425" t="s">
        <v>885</v>
      </c>
      <c r="H425" t="s">
        <v>8</v>
      </c>
      <c r="I425">
        <v>34</v>
      </c>
      <c r="J425" s="55">
        <v>6.86</v>
      </c>
      <c r="K425" s="64">
        <v>4.38</v>
      </c>
      <c r="L425" s="71">
        <v>0</v>
      </c>
      <c r="M425">
        <v>2</v>
      </c>
      <c r="N425" s="1">
        <v>45646</v>
      </c>
      <c r="O425">
        <v>0</v>
      </c>
      <c r="P425" s="1">
        <v>0</v>
      </c>
      <c r="Q425"/>
    </row>
    <row r="426" spans="1:17" hidden="1">
      <c r="A426">
        <v>1018</v>
      </c>
      <c r="B426" t="s">
        <v>695</v>
      </c>
      <c r="C426" t="s">
        <v>685</v>
      </c>
      <c r="D426" t="s">
        <v>686</v>
      </c>
      <c r="E426" t="s">
        <v>28</v>
      </c>
      <c r="F426" t="s">
        <v>729</v>
      </c>
      <c r="G426" t="s">
        <v>886</v>
      </c>
      <c r="H426" t="s">
        <v>8</v>
      </c>
      <c r="I426">
        <v>34</v>
      </c>
      <c r="J426" s="55">
        <v>6.86</v>
      </c>
      <c r="K426" s="64">
        <v>40.32</v>
      </c>
      <c r="L426" s="71">
        <v>0</v>
      </c>
      <c r="M426">
        <v>1</v>
      </c>
      <c r="N426" s="1">
        <v>45646</v>
      </c>
      <c r="O426">
        <v>0</v>
      </c>
      <c r="P426" s="1">
        <v>0</v>
      </c>
      <c r="Q426"/>
    </row>
    <row r="427" spans="1:17" hidden="1">
      <c r="A427">
        <v>1018</v>
      </c>
      <c r="B427" t="s">
        <v>695</v>
      </c>
      <c r="C427" t="s">
        <v>685</v>
      </c>
      <c r="D427" t="s">
        <v>686</v>
      </c>
      <c r="E427" t="s">
        <v>28</v>
      </c>
      <c r="F427" t="s">
        <v>729</v>
      </c>
      <c r="G427" t="s">
        <v>4703</v>
      </c>
      <c r="H427" t="s">
        <v>8</v>
      </c>
      <c r="I427">
        <v>34</v>
      </c>
      <c r="J427" s="55">
        <v>6.86</v>
      </c>
      <c r="K427" s="64">
        <v>42</v>
      </c>
      <c r="L427" s="71">
        <v>0</v>
      </c>
      <c r="M427">
        <v>2</v>
      </c>
      <c r="N427" s="1">
        <v>45646</v>
      </c>
      <c r="O427">
        <v>0</v>
      </c>
      <c r="P427" s="1">
        <v>0</v>
      </c>
      <c r="Q427"/>
    </row>
    <row r="428" spans="1:17" hidden="1">
      <c r="A428">
        <v>1018</v>
      </c>
      <c r="B428" t="s">
        <v>695</v>
      </c>
      <c r="C428" t="s">
        <v>685</v>
      </c>
      <c r="D428" t="s">
        <v>686</v>
      </c>
      <c r="E428" t="s">
        <v>28</v>
      </c>
      <c r="F428" t="s">
        <v>729</v>
      </c>
      <c r="G428" t="s">
        <v>4704</v>
      </c>
      <c r="H428" t="s">
        <v>8</v>
      </c>
      <c r="I428">
        <v>34</v>
      </c>
      <c r="J428" s="55">
        <v>6.86</v>
      </c>
      <c r="K428" s="64">
        <v>424.55</v>
      </c>
      <c r="L428" s="71">
        <v>0</v>
      </c>
      <c r="M428">
        <v>1</v>
      </c>
      <c r="N428" s="1">
        <v>45646</v>
      </c>
      <c r="O428">
        <v>0</v>
      </c>
      <c r="P428" s="1">
        <v>0</v>
      </c>
      <c r="Q428"/>
    </row>
    <row r="429" spans="1:17" hidden="1">
      <c r="A429">
        <v>1018</v>
      </c>
      <c r="B429" t="s">
        <v>695</v>
      </c>
      <c r="C429" t="s">
        <v>685</v>
      </c>
      <c r="D429" t="s">
        <v>686</v>
      </c>
      <c r="E429" t="s">
        <v>28</v>
      </c>
      <c r="F429" t="s">
        <v>729</v>
      </c>
      <c r="G429" t="s">
        <v>887</v>
      </c>
      <c r="H429" t="s">
        <v>8</v>
      </c>
      <c r="I429">
        <v>34</v>
      </c>
      <c r="J429" s="55">
        <v>6.86</v>
      </c>
      <c r="K429" s="64">
        <v>43.73</v>
      </c>
      <c r="L429" s="71">
        <v>0</v>
      </c>
      <c r="M429">
        <v>1</v>
      </c>
      <c r="N429" s="1">
        <v>45646</v>
      </c>
      <c r="O429">
        <v>0</v>
      </c>
      <c r="P429" s="1">
        <v>0</v>
      </c>
      <c r="Q429"/>
    </row>
    <row r="430" spans="1:17" hidden="1">
      <c r="A430">
        <v>1018</v>
      </c>
      <c r="B430" t="s">
        <v>695</v>
      </c>
      <c r="C430" t="s">
        <v>685</v>
      </c>
      <c r="D430" t="s">
        <v>686</v>
      </c>
      <c r="E430" t="s">
        <v>28</v>
      </c>
      <c r="F430" t="s">
        <v>729</v>
      </c>
      <c r="G430" t="s">
        <v>4705</v>
      </c>
      <c r="H430" t="s">
        <v>8</v>
      </c>
      <c r="I430">
        <v>34</v>
      </c>
      <c r="J430" s="55">
        <v>6.86</v>
      </c>
      <c r="K430" s="64">
        <v>437.32</v>
      </c>
      <c r="L430" s="71">
        <v>0</v>
      </c>
      <c r="M430">
        <v>1</v>
      </c>
      <c r="N430" s="1">
        <v>45646</v>
      </c>
      <c r="O430">
        <v>0</v>
      </c>
      <c r="P430" s="1">
        <v>0</v>
      </c>
      <c r="Q430"/>
    </row>
    <row r="431" spans="1:17" hidden="1">
      <c r="A431">
        <v>1018</v>
      </c>
      <c r="B431" t="s">
        <v>695</v>
      </c>
      <c r="C431" t="s">
        <v>685</v>
      </c>
      <c r="D431" t="s">
        <v>686</v>
      </c>
      <c r="E431" t="s">
        <v>28</v>
      </c>
      <c r="F431" t="s">
        <v>729</v>
      </c>
      <c r="G431" t="s">
        <v>4706</v>
      </c>
      <c r="H431" t="s">
        <v>8</v>
      </c>
      <c r="I431">
        <v>34</v>
      </c>
      <c r="J431" s="55">
        <v>6.86</v>
      </c>
      <c r="K431" s="64">
        <v>44.25</v>
      </c>
      <c r="L431" s="71">
        <v>0</v>
      </c>
      <c r="M431">
        <v>1</v>
      </c>
      <c r="N431" s="1">
        <v>45646</v>
      </c>
      <c r="O431">
        <v>0</v>
      </c>
      <c r="P431" s="1">
        <v>0</v>
      </c>
      <c r="Q431"/>
    </row>
    <row r="432" spans="1:17" hidden="1">
      <c r="A432">
        <v>1018</v>
      </c>
      <c r="B432" t="s">
        <v>695</v>
      </c>
      <c r="C432" t="s">
        <v>685</v>
      </c>
      <c r="D432" t="s">
        <v>686</v>
      </c>
      <c r="E432" t="s">
        <v>28</v>
      </c>
      <c r="F432" t="s">
        <v>729</v>
      </c>
      <c r="G432" t="s">
        <v>4707</v>
      </c>
      <c r="H432" t="s">
        <v>8</v>
      </c>
      <c r="I432">
        <v>34</v>
      </c>
      <c r="J432" s="55">
        <v>6.86</v>
      </c>
      <c r="K432" s="64">
        <v>45.7</v>
      </c>
      <c r="L432" s="71">
        <v>0</v>
      </c>
      <c r="M432">
        <v>1</v>
      </c>
      <c r="N432" s="1">
        <v>45646</v>
      </c>
      <c r="O432">
        <v>0</v>
      </c>
      <c r="P432" s="1">
        <v>0</v>
      </c>
      <c r="Q432"/>
    </row>
    <row r="433" spans="1:17" hidden="1">
      <c r="A433">
        <v>1018</v>
      </c>
      <c r="B433" t="s">
        <v>695</v>
      </c>
      <c r="C433" t="s">
        <v>685</v>
      </c>
      <c r="D433" t="s">
        <v>686</v>
      </c>
      <c r="E433" t="s">
        <v>28</v>
      </c>
      <c r="F433" t="s">
        <v>729</v>
      </c>
      <c r="G433" t="s">
        <v>4708</v>
      </c>
      <c r="H433" t="s">
        <v>8</v>
      </c>
      <c r="I433">
        <v>34</v>
      </c>
      <c r="J433" s="55">
        <v>6.86</v>
      </c>
      <c r="K433" s="64">
        <v>5.21</v>
      </c>
      <c r="L433" s="71">
        <v>0</v>
      </c>
      <c r="M433">
        <v>1</v>
      </c>
      <c r="N433" s="1">
        <v>45646</v>
      </c>
      <c r="O433">
        <v>0</v>
      </c>
      <c r="P433" s="1">
        <v>0</v>
      </c>
      <c r="Q433"/>
    </row>
    <row r="434" spans="1:17" hidden="1">
      <c r="A434">
        <v>1018</v>
      </c>
      <c r="B434" t="s">
        <v>695</v>
      </c>
      <c r="C434" t="s">
        <v>685</v>
      </c>
      <c r="D434" t="s">
        <v>686</v>
      </c>
      <c r="E434" t="s">
        <v>28</v>
      </c>
      <c r="F434" t="s">
        <v>729</v>
      </c>
      <c r="G434" t="s">
        <v>4709</v>
      </c>
      <c r="H434" t="s">
        <v>8</v>
      </c>
      <c r="I434">
        <v>34</v>
      </c>
      <c r="J434" s="55">
        <v>6.86</v>
      </c>
      <c r="K434" s="64">
        <v>50</v>
      </c>
      <c r="L434" s="71">
        <v>0</v>
      </c>
      <c r="M434">
        <v>1</v>
      </c>
      <c r="N434" s="1">
        <v>45646</v>
      </c>
      <c r="O434">
        <v>0</v>
      </c>
      <c r="P434" s="1">
        <v>0</v>
      </c>
      <c r="Q434"/>
    </row>
    <row r="435" spans="1:17" hidden="1">
      <c r="A435">
        <v>1018</v>
      </c>
      <c r="B435" t="s">
        <v>695</v>
      </c>
      <c r="C435" t="s">
        <v>685</v>
      </c>
      <c r="D435" t="s">
        <v>686</v>
      </c>
      <c r="E435" t="s">
        <v>28</v>
      </c>
      <c r="F435" t="s">
        <v>729</v>
      </c>
      <c r="G435" t="s">
        <v>4710</v>
      </c>
      <c r="H435" t="s">
        <v>8</v>
      </c>
      <c r="I435">
        <v>34</v>
      </c>
      <c r="J435" s="55">
        <v>6.86</v>
      </c>
      <c r="K435" s="64">
        <v>50.33</v>
      </c>
      <c r="L435" s="71">
        <v>0</v>
      </c>
      <c r="M435">
        <v>1</v>
      </c>
      <c r="N435" s="1">
        <v>45646</v>
      </c>
      <c r="O435">
        <v>0</v>
      </c>
      <c r="P435" s="1">
        <v>0</v>
      </c>
      <c r="Q435"/>
    </row>
    <row r="436" spans="1:17" hidden="1">
      <c r="A436">
        <v>1018</v>
      </c>
      <c r="B436" t="s">
        <v>695</v>
      </c>
      <c r="C436" t="s">
        <v>685</v>
      </c>
      <c r="D436" t="s">
        <v>686</v>
      </c>
      <c r="E436" t="s">
        <v>28</v>
      </c>
      <c r="F436" t="s">
        <v>729</v>
      </c>
      <c r="G436" t="s">
        <v>4711</v>
      </c>
      <c r="H436" t="s">
        <v>8</v>
      </c>
      <c r="I436">
        <v>34</v>
      </c>
      <c r="J436" s="55">
        <v>6.86</v>
      </c>
      <c r="K436" s="64">
        <v>52.07</v>
      </c>
      <c r="L436" s="71">
        <v>0</v>
      </c>
      <c r="M436">
        <v>2</v>
      </c>
      <c r="N436" s="1">
        <v>45646</v>
      </c>
      <c r="O436">
        <v>0</v>
      </c>
      <c r="P436" s="1">
        <v>0</v>
      </c>
      <c r="Q436"/>
    </row>
    <row r="437" spans="1:17" hidden="1">
      <c r="A437">
        <v>1018</v>
      </c>
      <c r="B437" t="s">
        <v>695</v>
      </c>
      <c r="C437" t="s">
        <v>685</v>
      </c>
      <c r="D437" t="s">
        <v>686</v>
      </c>
      <c r="E437" t="s">
        <v>28</v>
      </c>
      <c r="F437" t="s">
        <v>729</v>
      </c>
      <c r="G437" t="s">
        <v>4712</v>
      </c>
      <c r="H437" t="s">
        <v>8</v>
      </c>
      <c r="I437">
        <v>34</v>
      </c>
      <c r="J437" s="55">
        <v>6.86</v>
      </c>
      <c r="K437" s="64">
        <v>52.84</v>
      </c>
      <c r="L437" s="71">
        <v>0</v>
      </c>
      <c r="M437">
        <v>1</v>
      </c>
      <c r="N437" s="1">
        <v>45646</v>
      </c>
      <c r="O437">
        <v>0</v>
      </c>
      <c r="P437" s="1">
        <v>0</v>
      </c>
      <c r="Q437"/>
    </row>
    <row r="438" spans="1:17" hidden="1">
      <c r="A438">
        <v>1018</v>
      </c>
      <c r="B438" t="s">
        <v>695</v>
      </c>
      <c r="C438" t="s">
        <v>685</v>
      </c>
      <c r="D438" t="s">
        <v>686</v>
      </c>
      <c r="E438" t="s">
        <v>28</v>
      </c>
      <c r="F438" t="s">
        <v>729</v>
      </c>
      <c r="G438" t="s">
        <v>4713</v>
      </c>
      <c r="H438" t="s">
        <v>8</v>
      </c>
      <c r="I438">
        <v>34</v>
      </c>
      <c r="J438" s="55">
        <v>6.86</v>
      </c>
      <c r="K438" s="64">
        <v>53.28</v>
      </c>
      <c r="L438" s="71">
        <v>0</v>
      </c>
      <c r="M438">
        <v>1</v>
      </c>
      <c r="N438" s="1">
        <v>45646</v>
      </c>
      <c r="O438">
        <v>0</v>
      </c>
      <c r="P438" s="1">
        <v>0</v>
      </c>
      <c r="Q438"/>
    </row>
    <row r="439" spans="1:17" hidden="1">
      <c r="A439">
        <v>1018</v>
      </c>
      <c r="B439" t="s">
        <v>695</v>
      </c>
      <c r="C439" t="s">
        <v>685</v>
      </c>
      <c r="D439" t="s">
        <v>686</v>
      </c>
      <c r="E439" t="s">
        <v>28</v>
      </c>
      <c r="F439" t="s">
        <v>729</v>
      </c>
      <c r="G439" t="s">
        <v>4714</v>
      </c>
      <c r="H439" t="s">
        <v>8</v>
      </c>
      <c r="I439">
        <v>34</v>
      </c>
      <c r="J439" s="55">
        <v>6.86</v>
      </c>
      <c r="K439" s="64">
        <v>55.53</v>
      </c>
      <c r="L439" s="71">
        <v>0</v>
      </c>
      <c r="M439">
        <v>1</v>
      </c>
      <c r="N439" s="1">
        <v>45646</v>
      </c>
      <c r="O439">
        <v>0</v>
      </c>
      <c r="P439" s="1">
        <v>0</v>
      </c>
      <c r="Q439"/>
    </row>
    <row r="440" spans="1:17" hidden="1">
      <c r="A440">
        <v>1018</v>
      </c>
      <c r="B440" t="s">
        <v>695</v>
      </c>
      <c r="C440" t="s">
        <v>685</v>
      </c>
      <c r="D440" t="s">
        <v>686</v>
      </c>
      <c r="E440" t="s">
        <v>28</v>
      </c>
      <c r="F440" t="s">
        <v>729</v>
      </c>
      <c r="G440" t="s">
        <v>4715</v>
      </c>
      <c r="H440" t="s">
        <v>8</v>
      </c>
      <c r="I440">
        <v>34</v>
      </c>
      <c r="J440" s="55">
        <v>6.86</v>
      </c>
      <c r="K440" s="64">
        <v>56.78</v>
      </c>
      <c r="L440" s="71">
        <v>0</v>
      </c>
      <c r="M440">
        <v>1</v>
      </c>
      <c r="N440" s="1">
        <v>45646</v>
      </c>
      <c r="O440">
        <v>0</v>
      </c>
      <c r="P440" s="1">
        <v>0</v>
      </c>
      <c r="Q440"/>
    </row>
    <row r="441" spans="1:17" hidden="1">
      <c r="A441">
        <v>1018</v>
      </c>
      <c r="B441" t="s">
        <v>695</v>
      </c>
      <c r="C441" t="s">
        <v>685</v>
      </c>
      <c r="D441" t="s">
        <v>686</v>
      </c>
      <c r="E441" t="s">
        <v>28</v>
      </c>
      <c r="F441" t="s">
        <v>729</v>
      </c>
      <c r="G441" t="s">
        <v>4716</v>
      </c>
      <c r="H441" t="s">
        <v>8</v>
      </c>
      <c r="I441">
        <v>34</v>
      </c>
      <c r="J441" s="55">
        <v>6.86</v>
      </c>
      <c r="K441" s="64">
        <v>57.36</v>
      </c>
      <c r="L441" s="71">
        <v>0</v>
      </c>
      <c r="M441">
        <v>1</v>
      </c>
      <c r="N441" s="1">
        <v>45646</v>
      </c>
      <c r="O441">
        <v>0</v>
      </c>
      <c r="P441" s="1">
        <v>0</v>
      </c>
      <c r="Q441"/>
    </row>
    <row r="442" spans="1:17" hidden="1">
      <c r="A442">
        <v>1018</v>
      </c>
      <c r="B442" t="s">
        <v>695</v>
      </c>
      <c r="C442" t="s">
        <v>685</v>
      </c>
      <c r="D442" t="s">
        <v>686</v>
      </c>
      <c r="E442" t="s">
        <v>28</v>
      </c>
      <c r="F442" t="s">
        <v>729</v>
      </c>
      <c r="G442" t="s">
        <v>4717</v>
      </c>
      <c r="H442" t="s">
        <v>8</v>
      </c>
      <c r="I442">
        <v>34</v>
      </c>
      <c r="J442" s="55">
        <v>6.86</v>
      </c>
      <c r="K442" s="64">
        <v>57.44</v>
      </c>
      <c r="L442" s="71">
        <v>0</v>
      </c>
      <c r="M442">
        <v>1</v>
      </c>
      <c r="N442" s="1">
        <v>45646</v>
      </c>
      <c r="O442">
        <v>0</v>
      </c>
      <c r="P442" s="1">
        <v>0</v>
      </c>
      <c r="Q442"/>
    </row>
    <row r="443" spans="1:17" hidden="1">
      <c r="A443">
        <v>1018</v>
      </c>
      <c r="B443" t="s">
        <v>695</v>
      </c>
      <c r="C443" t="s">
        <v>685</v>
      </c>
      <c r="D443" t="s">
        <v>686</v>
      </c>
      <c r="E443" t="s">
        <v>28</v>
      </c>
      <c r="F443" t="s">
        <v>729</v>
      </c>
      <c r="G443" t="s">
        <v>4718</v>
      </c>
      <c r="H443" t="s">
        <v>8</v>
      </c>
      <c r="I443">
        <v>34</v>
      </c>
      <c r="J443" s="55">
        <v>6.86</v>
      </c>
      <c r="K443" s="64">
        <v>57.62</v>
      </c>
      <c r="L443" s="71">
        <v>0</v>
      </c>
      <c r="M443">
        <v>1</v>
      </c>
      <c r="N443" s="1">
        <v>45646</v>
      </c>
      <c r="O443">
        <v>0</v>
      </c>
      <c r="P443" s="1">
        <v>0</v>
      </c>
      <c r="Q443"/>
    </row>
    <row r="444" spans="1:17" hidden="1">
      <c r="A444">
        <v>1018</v>
      </c>
      <c r="B444" t="s">
        <v>695</v>
      </c>
      <c r="C444" t="s">
        <v>685</v>
      </c>
      <c r="D444" t="s">
        <v>686</v>
      </c>
      <c r="E444" t="s">
        <v>28</v>
      </c>
      <c r="F444" t="s">
        <v>729</v>
      </c>
      <c r="G444" t="s">
        <v>4719</v>
      </c>
      <c r="H444" t="s">
        <v>8</v>
      </c>
      <c r="I444">
        <v>34</v>
      </c>
      <c r="J444" s="55">
        <v>6.86</v>
      </c>
      <c r="K444" s="64">
        <v>6.08</v>
      </c>
      <c r="L444" s="71">
        <v>0</v>
      </c>
      <c r="M444">
        <v>1</v>
      </c>
      <c r="N444" s="1">
        <v>45646</v>
      </c>
      <c r="O444">
        <v>0</v>
      </c>
      <c r="P444" s="1">
        <v>0</v>
      </c>
      <c r="Q444"/>
    </row>
    <row r="445" spans="1:17" hidden="1">
      <c r="A445">
        <v>1018</v>
      </c>
      <c r="B445" t="s">
        <v>695</v>
      </c>
      <c r="C445" t="s">
        <v>685</v>
      </c>
      <c r="D445" t="s">
        <v>686</v>
      </c>
      <c r="E445" t="s">
        <v>28</v>
      </c>
      <c r="F445" t="s">
        <v>729</v>
      </c>
      <c r="G445" t="s">
        <v>4720</v>
      </c>
      <c r="H445" t="s">
        <v>8</v>
      </c>
      <c r="I445">
        <v>34</v>
      </c>
      <c r="J445" s="55">
        <v>6.86</v>
      </c>
      <c r="K445" s="64">
        <v>6.25</v>
      </c>
      <c r="L445" s="71">
        <v>0</v>
      </c>
      <c r="M445">
        <v>1</v>
      </c>
      <c r="N445" s="1">
        <v>45646</v>
      </c>
      <c r="O445">
        <v>0</v>
      </c>
      <c r="P445" s="1">
        <v>0</v>
      </c>
      <c r="Q445"/>
    </row>
    <row r="446" spans="1:17" hidden="1">
      <c r="A446">
        <v>1018</v>
      </c>
      <c r="B446" t="s">
        <v>695</v>
      </c>
      <c r="C446" t="s">
        <v>685</v>
      </c>
      <c r="D446" t="s">
        <v>686</v>
      </c>
      <c r="E446" t="s">
        <v>28</v>
      </c>
      <c r="F446" t="s">
        <v>729</v>
      </c>
      <c r="G446" t="s">
        <v>888</v>
      </c>
      <c r="H446" t="s">
        <v>8</v>
      </c>
      <c r="I446">
        <v>34</v>
      </c>
      <c r="J446" s="55">
        <v>6.86</v>
      </c>
      <c r="K446" s="64">
        <v>6.57</v>
      </c>
      <c r="L446" s="71">
        <v>0</v>
      </c>
      <c r="M446">
        <v>3</v>
      </c>
      <c r="N446" s="1">
        <v>45646</v>
      </c>
      <c r="O446">
        <v>0</v>
      </c>
      <c r="P446" s="1">
        <v>0</v>
      </c>
      <c r="Q446"/>
    </row>
    <row r="447" spans="1:17" hidden="1">
      <c r="A447">
        <v>1018</v>
      </c>
      <c r="B447" t="s">
        <v>695</v>
      </c>
      <c r="C447" t="s">
        <v>685</v>
      </c>
      <c r="D447" t="s">
        <v>686</v>
      </c>
      <c r="E447" t="s">
        <v>28</v>
      </c>
      <c r="F447" t="s">
        <v>729</v>
      </c>
      <c r="G447" t="s">
        <v>4721</v>
      </c>
      <c r="H447" t="s">
        <v>8</v>
      </c>
      <c r="I447">
        <v>34</v>
      </c>
      <c r="J447" s="55">
        <v>6.86</v>
      </c>
      <c r="K447" s="64">
        <v>60.33</v>
      </c>
      <c r="L447" s="71">
        <v>0</v>
      </c>
      <c r="M447">
        <v>1</v>
      </c>
      <c r="N447" s="1">
        <v>45646</v>
      </c>
      <c r="O447">
        <v>0</v>
      </c>
      <c r="P447" s="1">
        <v>0</v>
      </c>
      <c r="Q447"/>
    </row>
    <row r="448" spans="1:17" hidden="1">
      <c r="A448">
        <v>1018</v>
      </c>
      <c r="B448" t="s">
        <v>695</v>
      </c>
      <c r="C448" t="s">
        <v>685</v>
      </c>
      <c r="D448" t="s">
        <v>686</v>
      </c>
      <c r="E448" t="s">
        <v>28</v>
      </c>
      <c r="F448" t="s">
        <v>729</v>
      </c>
      <c r="G448" t="s">
        <v>4722</v>
      </c>
      <c r="H448" t="s">
        <v>8</v>
      </c>
      <c r="I448">
        <v>34</v>
      </c>
      <c r="J448" s="55">
        <v>6.86</v>
      </c>
      <c r="K448" s="64">
        <v>60.74</v>
      </c>
      <c r="L448" s="71">
        <v>0</v>
      </c>
      <c r="M448">
        <v>1</v>
      </c>
      <c r="N448" s="1">
        <v>45646</v>
      </c>
      <c r="O448">
        <v>0</v>
      </c>
      <c r="P448" s="1">
        <v>0</v>
      </c>
      <c r="Q448"/>
    </row>
    <row r="449" spans="1:17" hidden="1">
      <c r="A449">
        <v>1018</v>
      </c>
      <c r="B449" t="s">
        <v>695</v>
      </c>
      <c r="C449" t="s">
        <v>685</v>
      </c>
      <c r="D449" t="s">
        <v>686</v>
      </c>
      <c r="E449" t="s">
        <v>28</v>
      </c>
      <c r="F449" t="s">
        <v>729</v>
      </c>
      <c r="G449" t="s">
        <v>4723</v>
      </c>
      <c r="H449" t="s">
        <v>8</v>
      </c>
      <c r="I449">
        <v>34</v>
      </c>
      <c r="J449" s="55">
        <v>6.86</v>
      </c>
      <c r="K449" s="64">
        <v>65.94</v>
      </c>
      <c r="L449" s="71">
        <v>0</v>
      </c>
      <c r="M449">
        <v>1</v>
      </c>
      <c r="N449" s="1">
        <v>45646</v>
      </c>
      <c r="O449">
        <v>0</v>
      </c>
      <c r="P449" s="1">
        <v>0</v>
      </c>
      <c r="Q449"/>
    </row>
    <row r="450" spans="1:17" hidden="1">
      <c r="A450">
        <v>1018</v>
      </c>
      <c r="B450" t="s">
        <v>695</v>
      </c>
      <c r="C450" t="s">
        <v>685</v>
      </c>
      <c r="D450" t="s">
        <v>686</v>
      </c>
      <c r="E450" t="s">
        <v>28</v>
      </c>
      <c r="F450" t="s">
        <v>729</v>
      </c>
      <c r="G450" t="s">
        <v>4724</v>
      </c>
      <c r="H450" t="s">
        <v>8</v>
      </c>
      <c r="I450">
        <v>34</v>
      </c>
      <c r="J450" s="55">
        <v>6.86</v>
      </c>
      <c r="K450" s="64">
        <v>68.72</v>
      </c>
      <c r="L450" s="71">
        <v>0</v>
      </c>
      <c r="M450">
        <v>1</v>
      </c>
      <c r="N450" s="1">
        <v>45646</v>
      </c>
      <c r="O450">
        <v>0</v>
      </c>
      <c r="P450" s="1">
        <v>0</v>
      </c>
      <c r="Q450"/>
    </row>
    <row r="451" spans="1:17" hidden="1">
      <c r="A451">
        <v>1018</v>
      </c>
      <c r="B451" t="s">
        <v>695</v>
      </c>
      <c r="C451" t="s">
        <v>685</v>
      </c>
      <c r="D451" t="s">
        <v>686</v>
      </c>
      <c r="E451" t="s">
        <v>28</v>
      </c>
      <c r="F451" t="s">
        <v>729</v>
      </c>
      <c r="G451" t="s">
        <v>4725</v>
      </c>
      <c r="H451" t="s">
        <v>8</v>
      </c>
      <c r="I451">
        <v>34</v>
      </c>
      <c r="J451" s="55">
        <v>6.86</v>
      </c>
      <c r="K451" s="64">
        <v>7.81</v>
      </c>
      <c r="L451" s="71">
        <v>0</v>
      </c>
      <c r="M451">
        <v>1</v>
      </c>
      <c r="N451" s="1">
        <v>45646</v>
      </c>
      <c r="O451">
        <v>0</v>
      </c>
      <c r="P451" s="1">
        <v>0</v>
      </c>
      <c r="Q451"/>
    </row>
    <row r="452" spans="1:17" hidden="1">
      <c r="A452">
        <v>1018</v>
      </c>
      <c r="B452" t="s">
        <v>695</v>
      </c>
      <c r="C452" t="s">
        <v>685</v>
      </c>
      <c r="D452" t="s">
        <v>686</v>
      </c>
      <c r="E452" t="s">
        <v>28</v>
      </c>
      <c r="F452" t="s">
        <v>729</v>
      </c>
      <c r="G452" t="s">
        <v>889</v>
      </c>
      <c r="H452" t="s">
        <v>8</v>
      </c>
      <c r="I452">
        <v>34</v>
      </c>
      <c r="J452" s="55">
        <v>6.86</v>
      </c>
      <c r="K452" s="64">
        <v>70.28</v>
      </c>
      <c r="L452" s="71">
        <v>0</v>
      </c>
      <c r="M452">
        <v>1</v>
      </c>
      <c r="N452" s="1">
        <v>45646</v>
      </c>
      <c r="O452">
        <v>0</v>
      </c>
      <c r="P452" s="1">
        <v>0</v>
      </c>
      <c r="Q452"/>
    </row>
    <row r="453" spans="1:17" hidden="1">
      <c r="A453">
        <v>1018</v>
      </c>
      <c r="B453" t="s">
        <v>695</v>
      </c>
      <c r="C453" t="s">
        <v>685</v>
      </c>
      <c r="D453" t="s">
        <v>686</v>
      </c>
      <c r="E453" t="s">
        <v>28</v>
      </c>
      <c r="F453" t="s">
        <v>729</v>
      </c>
      <c r="G453" t="s">
        <v>4726</v>
      </c>
      <c r="H453" t="s">
        <v>8</v>
      </c>
      <c r="I453">
        <v>34</v>
      </c>
      <c r="J453" s="55">
        <v>6.86</v>
      </c>
      <c r="K453" s="64">
        <v>70.8</v>
      </c>
      <c r="L453" s="71">
        <v>0</v>
      </c>
      <c r="M453">
        <v>1</v>
      </c>
      <c r="N453" s="1">
        <v>45646</v>
      </c>
      <c r="O453">
        <v>0</v>
      </c>
      <c r="P453" s="1">
        <v>0</v>
      </c>
      <c r="Q453"/>
    </row>
    <row r="454" spans="1:17" hidden="1">
      <c r="A454">
        <v>1018</v>
      </c>
      <c r="B454" t="s">
        <v>695</v>
      </c>
      <c r="C454" t="s">
        <v>685</v>
      </c>
      <c r="D454" t="s">
        <v>686</v>
      </c>
      <c r="E454" t="s">
        <v>28</v>
      </c>
      <c r="F454" t="s">
        <v>729</v>
      </c>
      <c r="G454" t="s">
        <v>4727</v>
      </c>
      <c r="H454" t="s">
        <v>8</v>
      </c>
      <c r="I454">
        <v>34</v>
      </c>
      <c r="J454" s="55">
        <v>6.86</v>
      </c>
      <c r="K454" s="64">
        <v>74.62</v>
      </c>
      <c r="L454" s="71">
        <v>0</v>
      </c>
      <c r="M454">
        <v>2</v>
      </c>
      <c r="N454" s="1">
        <v>45646</v>
      </c>
      <c r="O454">
        <v>0</v>
      </c>
      <c r="P454" s="1">
        <v>0</v>
      </c>
      <c r="Q454"/>
    </row>
    <row r="455" spans="1:17" hidden="1">
      <c r="A455">
        <v>1018</v>
      </c>
      <c r="B455" t="s">
        <v>695</v>
      </c>
      <c r="C455" t="s">
        <v>685</v>
      </c>
      <c r="D455" t="s">
        <v>686</v>
      </c>
      <c r="E455" t="s">
        <v>28</v>
      </c>
      <c r="F455" t="s">
        <v>729</v>
      </c>
      <c r="G455" t="s">
        <v>4728</v>
      </c>
      <c r="H455" t="s">
        <v>8</v>
      </c>
      <c r="I455">
        <v>34</v>
      </c>
      <c r="J455" s="55">
        <v>6.86</v>
      </c>
      <c r="K455" s="64">
        <v>75.14</v>
      </c>
      <c r="L455" s="71">
        <v>0</v>
      </c>
      <c r="M455">
        <v>1</v>
      </c>
      <c r="N455" s="1">
        <v>45646</v>
      </c>
      <c r="O455">
        <v>0</v>
      </c>
      <c r="P455" s="1">
        <v>0</v>
      </c>
      <c r="Q455"/>
    </row>
    <row r="456" spans="1:17" hidden="1">
      <c r="A456">
        <v>1018</v>
      </c>
      <c r="B456" t="s">
        <v>695</v>
      </c>
      <c r="C456" t="s">
        <v>685</v>
      </c>
      <c r="D456" t="s">
        <v>686</v>
      </c>
      <c r="E456" t="s">
        <v>28</v>
      </c>
      <c r="F456" t="s">
        <v>729</v>
      </c>
      <c r="G456" t="s">
        <v>4729</v>
      </c>
      <c r="H456" t="s">
        <v>8</v>
      </c>
      <c r="I456">
        <v>34</v>
      </c>
      <c r="J456" s="55">
        <v>6.86</v>
      </c>
      <c r="K456" s="64">
        <v>80.39</v>
      </c>
      <c r="L456" s="71">
        <v>0</v>
      </c>
      <c r="M456">
        <v>1</v>
      </c>
      <c r="N456" s="1">
        <v>45646</v>
      </c>
      <c r="O456">
        <v>0</v>
      </c>
      <c r="P456" s="1">
        <v>0</v>
      </c>
      <c r="Q456"/>
    </row>
    <row r="457" spans="1:17" hidden="1">
      <c r="A457">
        <v>1018</v>
      </c>
      <c r="B457" t="s">
        <v>695</v>
      </c>
      <c r="C457" t="s">
        <v>685</v>
      </c>
      <c r="D457" t="s">
        <v>686</v>
      </c>
      <c r="E457" t="s">
        <v>28</v>
      </c>
      <c r="F457" t="s">
        <v>729</v>
      </c>
      <c r="G457" t="s">
        <v>4730</v>
      </c>
      <c r="H457" t="s">
        <v>8</v>
      </c>
      <c r="I457">
        <v>34</v>
      </c>
      <c r="J457" s="55">
        <v>6.86</v>
      </c>
      <c r="K457" s="64">
        <v>911.5</v>
      </c>
      <c r="L457" s="71">
        <v>0</v>
      </c>
      <c r="M457">
        <v>1</v>
      </c>
      <c r="N457" s="1">
        <v>45646</v>
      </c>
      <c r="O457">
        <v>0</v>
      </c>
      <c r="P457" s="1">
        <v>0</v>
      </c>
      <c r="Q457"/>
    </row>
    <row r="458" spans="1:17" hidden="1">
      <c r="A458">
        <v>1018</v>
      </c>
      <c r="B458" t="s">
        <v>695</v>
      </c>
      <c r="C458" t="s">
        <v>685</v>
      </c>
      <c r="D458" t="s">
        <v>686</v>
      </c>
      <c r="E458" t="s">
        <v>28</v>
      </c>
      <c r="F458" t="s">
        <v>729</v>
      </c>
      <c r="G458" t="s">
        <v>890</v>
      </c>
      <c r="H458" t="s">
        <v>8</v>
      </c>
      <c r="I458">
        <v>34</v>
      </c>
      <c r="J458" s="55">
        <v>6.86</v>
      </c>
      <c r="K458" s="64">
        <v>95.45</v>
      </c>
      <c r="L458" s="71">
        <v>0</v>
      </c>
      <c r="M458">
        <v>1</v>
      </c>
      <c r="N458" s="1">
        <v>45646</v>
      </c>
      <c r="O458">
        <v>0</v>
      </c>
      <c r="P458" s="1">
        <v>0</v>
      </c>
      <c r="Q458"/>
    </row>
    <row r="459" spans="1:17" hidden="1">
      <c r="A459">
        <v>1018</v>
      </c>
      <c r="B459" t="s">
        <v>695</v>
      </c>
      <c r="C459" t="s">
        <v>685</v>
      </c>
      <c r="D459" t="s">
        <v>686</v>
      </c>
      <c r="E459" t="s">
        <v>28</v>
      </c>
      <c r="F459" t="s">
        <v>729</v>
      </c>
      <c r="G459" t="s">
        <v>4749</v>
      </c>
      <c r="H459" t="s">
        <v>7</v>
      </c>
      <c r="I459">
        <v>34</v>
      </c>
      <c r="J459" s="55">
        <v>6.86</v>
      </c>
      <c r="K459" s="64">
        <v>0</v>
      </c>
      <c r="L459" s="71">
        <v>65.099999999999994</v>
      </c>
      <c r="M459">
        <v>1</v>
      </c>
      <c r="N459" s="1">
        <v>45646</v>
      </c>
      <c r="O459">
        <v>0</v>
      </c>
      <c r="P459" s="1">
        <v>0</v>
      </c>
      <c r="Q459"/>
    </row>
    <row r="460" spans="1:17">
      <c r="A460">
        <v>1018</v>
      </c>
      <c r="B460" t="s">
        <v>695</v>
      </c>
      <c r="C460" t="s">
        <v>685</v>
      </c>
      <c r="D460" t="s">
        <v>686</v>
      </c>
      <c r="E460" t="s">
        <v>29</v>
      </c>
      <c r="F460" t="s">
        <v>747</v>
      </c>
      <c r="G460" t="s">
        <v>4751</v>
      </c>
      <c r="H460" t="s">
        <v>7</v>
      </c>
      <c r="I460">
        <v>34</v>
      </c>
      <c r="J460" s="55">
        <v>6.86</v>
      </c>
      <c r="K460" s="64">
        <v>0</v>
      </c>
      <c r="L460" s="71">
        <v>7000000</v>
      </c>
      <c r="M460">
        <v>1</v>
      </c>
      <c r="N460" s="1">
        <v>45646</v>
      </c>
      <c r="O460">
        <v>1014</v>
      </c>
      <c r="P460" s="1">
        <v>1014</v>
      </c>
      <c r="Q460"/>
    </row>
    <row r="461" spans="1:17" hidden="1">
      <c r="A461">
        <v>3003</v>
      </c>
      <c r="B461" t="s">
        <v>695</v>
      </c>
      <c r="C461" t="s">
        <v>685</v>
      </c>
      <c r="D461" t="s">
        <v>686</v>
      </c>
      <c r="E461" t="s">
        <v>6</v>
      </c>
      <c r="F461" t="s">
        <v>687</v>
      </c>
      <c r="G461" t="s">
        <v>4859</v>
      </c>
      <c r="H461" t="s">
        <v>8</v>
      </c>
      <c r="I461">
        <v>34</v>
      </c>
      <c r="J461" s="55">
        <v>6.86</v>
      </c>
      <c r="K461" s="64">
        <v>0.03</v>
      </c>
      <c r="L461" s="71">
        <v>0</v>
      </c>
      <c r="M461">
        <v>1</v>
      </c>
      <c r="N461" s="1">
        <v>45646</v>
      </c>
      <c r="O461">
        <v>0</v>
      </c>
      <c r="P461" s="1">
        <v>0</v>
      </c>
      <c r="Q461"/>
    </row>
    <row r="462" spans="1:17" hidden="1">
      <c r="A462">
        <v>3034</v>
      </c>
      <c r="B462" t="s">
        <v>694</v>
      </c>
      <c r="C462" t="s">
        <v>685</v>
      </c>
      <c r="D462" t="s">
        <v>686</v>
      </c>
      <c r="E462" t="s">
        <v>28</v>
      </c>
      <c r="F462" t="s">
        <v>687</v>
      </c>
      <c r="G462" t="s">
        <v>4913</v>
      </c>
      <c r="H462" t="s">
        <v>7</v>
      </c>
      <c r="I462">
        <v>34</v>
      </c>
      <c r="J462" s="55">
        <v>6.86</v>
      </c>
      <c r="K462" s="64">
        <v>0</v>
      </c>
      <c r="L462" s="71">
        <v>3.72</v>
      </c>
      <c r="M462">
        <v>1</v>
      </c>
      <c r="N462" s="1">
        <v>45646</v>
      </c>
      <c r="O462">
        <v>0</v>
      </c>
      <c r="P462" s="1">
        <v>0</v>
      </c>
      <c r="Q462"/>
    </row>
    <row r="463" spans="1:17" hidden="1">
      <c r="A463">
        <v>3034</v>
      </c>
      <c r="B463" t="s">
        <v>694</v>
      </c>
      <c r="C463" t="s">
        <v>685</v>
      </c>
      <c r="D463" t="s">
        <v>686</v>
      </c>
      <c r="E463" t="s">
        <v>28</v>
      </c>
      <c r="F463" t="s">
        <v>687</v>
      </c>
      <c r="G463" t="s">
        <v>4957</v>
      </c>
      <c r="H463" t="s">
        <v>7</v>
      </c>
      <c r="I463">
        <v>34</v>
      </c>
      <c r="J463" s="55">
        <v>6.86</v>
      </c>
      <c r="K463" s="64">
        <v>0</v>
      </c>
      <c r="L463" s="71">
        <v>11.04</v>
      </c>
      <c r="M463">
        <v>2</v>
      </c>
      <c r="N463" s="1">
        <v>45646</v>
      </c>
      <c r="O463">
        <v>0</v>
      </c>
      <c r="P463" s="1">
        <v>0</v>
      </c>
      <c r="Q463"/>
    </row>
    <row r="464" spans="1:17" hidden="1">
      <c r="A464">
        <v>3047</v>
      </c>
      <c r="B464" t="s">
        <v>695</v>
      </c>
      <c r="C464" t="s">
        <v>685</v>
      </c>
      <c r="D464" t="s">
        <v>686</v>
      </c>
      <c r="E464" t="s">
        <v>6</v>
      </c>
      <c r="F464" t="s">
        <v>687</v>
      </c>
      <c r="G464" t="s">
        <v>4859</v>
      </c>
      <c r="H464" t="s">
        <v>8</v>
      </c>
      <c r="I464">
        <v>34</v>
      </c>
      <c r="J464" s="55">
        <v>6.86</v>
      </c>
      <c r="K464" s="64">
        <v>165</v>
      </c>
      <c r="L464" s="71">
        <v>0</v>
      </c>
      <c r="M464">
        <v>1</v>
      </c>
      <c r="N464" s="1">
        <v>45646</v>
      </c>
      <c r="O464">
        <v>0</v>
      </c>
      <c r="P464" s="1">
        <v>0</v>
      </c>
      <c r="Q464"/>
    </row>
    <row r="465" spans="1:17" hidden="1">
      <c r="A465">
        <v>3047</v>
      </c>
      <c r="B465" t="s">
        <v>695</v>
      </c>
      <c r="C465" t="s">
        <v>685</v>
      </c>
      <c r="D465" t="s">
        <v>686</v>
      </c>
      <c r="E465" t="s">
        <v>6</v>
      </c>
      <c r="F465" t="s">
        <v>687</v>
      </c>
      <c r="G465" t="s">
        <v>4858</v>
      </c>
      <c r="H465" t="s">
        <v>8</v>
      </c>
      <c r="I465">
        <v>34</v>
      </c>
      <c r="J465" s="55">
        <v>6.86</v>
      </c>
      <c r="K465" s="64">
        <v>1239.07</v>
      </c>
      <c r="L465" s="71">
        <v>0</v>
      </c>
      <c r="M465">
        <v>1</v>
      </c>
      <c r="N465" s="1">
        <v>45646</v>
      </c>
      <c r="O465">
        <v>0</v>
      </c>
      <c r="P465" s="1">
        <v>0</v>
      </c>
      <c r="Q465"/>
    </row>
    <row r="466" spans="1:17" hidden="1">
      <c r="A466">
        <v>3048</v>
      </c>
      <c r="B466" t="s">
        <v>685</v>
      </c>
      <c r="C466" t="s">
        <v>685</v>
      </c>
      <c r="D466" t="s">
        <v>686</v>
      </c>
      <c r="E466" t="s">
        <v>6</v>
      </c>
      <c r="F466" t="s">
        <v>687</v>
      </c>
      <c r="G466" t="s">
        <v>1007</v>
      </c>
      <c r="H466" t="s">
        <v>8</v>
      </c>
      <c r="I466">
        <v>34</v>
      </c>
      <c r="J466" s="55">
        <v>6.86</v>
      </c>
      <c r="K466" s="64">
        <v>131.68</v>
      </c>
      <c r="L466" s="71">
        <v>0</v>
      </c>
      <c r="M466">
        <v>2</v>
      </c>
      <c r="N466" s="1">
        <v>45646</v>
      </c>
      <c r="O466">
        <v>0</v>
      </c>
      <c r="P466" s="1">
        <v>0</v>
      </c>
      <c r="Q466"/>
    </row>
    <row r="467" spans="1:17" hidden="1">
      <c r="A467">
        <v>75001</v>
      </c>
      <c r="B467" t="s">
        <v>690</v>
      </c>
      <c r="C467" t="s">
        <v>685</v>
      </c>
      <c r="D467" t="s">
        <v>686</v>
      </c>
      <c r="E467" t="s">
        <v>28</v>
      </c>
      <c r="F467" t="s">
        <v>687</v>
      </c>
      <c r="G467" t="s">
        <v>979</v>
      </c>
      <c r="H467" t="s">
        <v>8</v>
      </c>
      <c r="I467">
        <v>34</v>
      </c>
      <c r="J467" s="55">
        <v>6.86</v>
      </c>
      <c r="K467" s="64">
        <v>4212.97</v>
      </c>
      <c r="L467" s="71">
        <v>0</v>
      </c>
      <c r="M467">
        <v>1</v>
      </c>
      <c r="N467" s="1">
        <v>45646</v>
      </c>
      <c r="O467">
        <v>0</v>
      </c>
      <c r="P467" s="1">
        <v>0</v>
      </c>
      <c r="Q467"/>
    </row>
    <row r="468" spans="1:17" hidden="1">
      <c r="A468">
        <v>75001</v>
      </c>
      <c r="B468" t="s">
        <v>690</v>
      </c>
      <c r="C468" t="s">
        <v>685</v>
      </c>
      <c r="D468" t="s">
        <v>686</v>
      </c>
      <c r="E468" t="s">
        <v>28</v>
      </c>
      <c r="F468" t="s">
        <v>687</v>
      </c>
      <c r="G468" t="s">
        <v>981</v>
      </c>
      <c r="H468" t="s">
        <v>7</v>
      </c>
      <c r="I468">
        <v>34</v>
      </c>
      <c r="J468" s="55">
        <v>6.86</v>
      </c>
      <c r="K468" s="64">
        <v>0</v>
      </c>
      <c r="L468" s="71">
        <v>5.42</v>
      </c>
      <c r="M468">
        <v>1</v>
      </c>
      <c r="N468" s="1">
        <v>45646</v>
      </c>
      <c r="O468">
        <v>0</v>
      </c>
      <c r="P468" s="1">
        <v>0</v>
      </c>
      <c r="Q468"/>
    </row>
    <row r="469" spans="1:17" hidden="1">
      <c r="A469">
        <v>75001</v>
      </c>
      <c r="B469" t="s">
        <v>690</v>
      </c>
      <c r="C469" t="s">
        <v>685</v>
      </c>
      <c r="D469" t="s">
        <v>686</v>
      </c>
      <c r="E469" t="s">
        <v>28</v>
      </c>
      <c r="F469" t="s">
        <v>687</v>
      </c>
      <c r="G469" t="s">
        <v>980</v>
      </c>
      <c r="H469" t="s">
        <v>7</v>
      </c>
      <c r="I469">
        <v>34</v>
      </c>
      <c r="J469" s="55">
        <v>6.86</v>
      </c>
      <c r="K469" s="64">
        <v>0</v>
      </c>
      <c r="L469" s="71">
        <v>111.89</v>
      </c>
      <c r="M469">
        <v>9</v>
      </c>
      <c r="N469" s="1">
        <v>45646</v>
      </c>
      <c r="O469">
        <v>0</v>
      </c>
      <c r="P469" s="1">
        <v>0</v>
      </c>
      <c r="Q469"/>
    </row>
    <row r="470" spans="1:17" hidden="1">
      <c r="A470">
        <v>1018</v>
      </c>
      <c r="B470" t="s">
        <v>695</v>
      </c>
      <c r="C470" t="s">
        <v>685</v>
      </c>
      <c r="D470" t="s">
        <v>686</v>
      </c>
      <c r="E470" t="s">
        <v>28</v>
      </c>
      <c r="F470" t="s">
        <v>729</v>
      </c>
      <c r="G470" t="s">
        <v>4750</v>
      </c>
      <c r="H470" t="s">
        <v>7</v>
      </c>
      <c r="I470">
        <v>34</v>
      </c>
      <c r="J470" s="55">
        <v>6.8601999999999999</v>
      </c>
      <c r="K470" s="64">
        <v>0</v>
      </c>
      <c r="L470" s="71">
        <v>67.53</v>
      </c>
      <c r="M470">
        <v>1</v>
      </c>
      <c r="N470" s="1">
        <v>45646</v>
      </c>
      <c r="O470">
        <v>0</v>
      </c>
      <c r="P470" s="1">
        <v>0</v>
      </c>
      <c r="Q470"/>
    </row>
    <row r="471" spans="1:17" hidden="1">
      <c r="A471">
        <v>1003</v>
      </c>
      <c r="B471" t="s">
        <v>690</v>
      </c>
      <c r="C471" t="s">
        <v>685</v>
      </c>
      <c r="D471" t="s">
        <v>686</v>
      </c>
      <c r="E471" t="s">
        <v>28</v>
      </c>
      <c r="F471" t="s">
        <v>687</v>
      </c>
      <c r="G471" t="s">
        <v>774</v>
      </c>
      <c r="H471" t="s">
        <v>7</v>
      </c>
      <c r="I471">
        <v>34</v>
      </c>
      <c r="J471" s="55">
        <v>6.87</v>
      </c>
      <c r="K471" s="64">
        <v>0</v>
      </c>
      <c r="L471" s="71">
        <v>121.97</v>
      </c>
      <c r="M471">
        <v>1</v>
      </c>
      <c r="N471" s="1">
        <v>45646</v>
      </c>
      <c r="O471">
        <v>0</v>
      </c>
      <c r="P471" s="1">
        <v>0</v>
      </c>
      <c r="Q471"/>
    </row>
    <row r="472" spans="1:17" hidden="1">
      <c r="A472">
        <v>1003</v>
      </c>
      <c r="B472" t="s">
        <v>690</v>
      </c>
      <c r="C472" t="s">
        <v>685</v>
      </c>
      <c r="D472" t="s">
        <v>686</v>
      </c>
      <c r="E472" t="s">
        <v>28</v>
      </c>
      <c r="F472" t="s">
        <v>687</v>
      </c>
      <c r="G472" t="s">
        <v>783</v>
      </c>
      <c r="H472" t="s">
        <v>8</v>
      </c>
      <c r="I472">
        <v>34</v>
      </c>
      <c r="J472" s="55">
        <v>6.87</v>
      </c>
      <c r="K472" s="64">
        <v>2.9</v>
      </c>
      <c r="L472" s="71">
        <v>0</v>
      </c>
      <c r="M472">
        <v>2</v>
      </c>
      <c r="N472" s="1">
        <v>45646</v>
      </c>
      <c r="O472">
        <v>0</v>
      </c>
      <c r="P472" s="1">
        <v>0</v>
      </c>
      <c r="Q472"/>
    </row>
    <row r="473" spans="1:17" hidden="1">
      <c r="A473">
        <v>1007</v>
      </c>
      <c r="B473" t="s">
        <v>695</v>
      </c>
      <c r="C473" t="s">
        <v>685</v>
      </c>
      <c r="D473" t="s">
        <v>686</v>
      </c>
      <c r="E473" t="s">
        <v>28</v>
      </c>
      <c r="F473" t="s">
        <v>729</v>
      </c>
      <c r="G473" t="s">
        <v>4995</v>
      </c>
      <c r="H473" t="s">
        <v>8</v>
      </c>
      <c r="I473">
        <v>34</v>
      </c>
      <c r="J473" s="55">
        <v>6.87</v>
      </c>
      <c r="K473" s="64">
        <v>1.31</v>
      </c>
      <c r="L473" s="71">
        <v>0</v>
      </c>
      <c r="M473">
        <v>1</v>
      </c>
      <c r="N473" s="1">
        <v>45646</v>
      </c>
      <c r="O473">
        <v>0</v>
      </c>
      <c r="P473" s="1">
        <v>0</v>
      </c>
      <c r="Q473"/>
    </row>
    <row r="474" spans="1:17" hidden="1">
      <c r="A474">
        <v>1034</v>
      </c>
      <c r="B474" t="s">
        <v>690</v>
      </c>
      <c r="C474" t="s">
        <v>685</v>
      </c>
      <c r="D474" t="s">
        <v>686</v>
      </c>
      <c r="E474" t="s">
        <v>6</v>
      </c>
      <c r="F474" t="s">
        <v>687</v>
      </c>
      <c r="G474" t="s">
        <v>980</v>
      </c>
      <c r="H474" t="s">
        <v>8</v>
      </c>
      <c r="I474">
        <v>34</v>
      </c>
      <c r="J474" s="55">
        <v>6.87</v>
      </c>
      <c r="K474" s="64">
        <v>0.15</v>
      </c>
      <c r="L474" s="71">
        <v>0</v>
      </c>
      <c r="M474">
        <v>1</v>
      </c>
      <c r="N474" s="1">
        <v>45646</v>
      </c>
      <c r="O474">
        <v>0</v>
      </c>
      <c r="P474" s="1">
        <v>0</v>
      </c>
      <c r="Q474"/>
    </row>
    <row r="475" spans="1:17" hidden="1">
      <c r="A475">
        <v>1034</v>
      </c>
      <c r="B475" t="s">
        <v>691</v>
      </c>
      <c r="C475" t="s">
        <v>695</v>
      </c>
      <c r="D475" t="s">
        <v>686</v>
      </c>
      <c r="E475" t="s">
        <v>6</v>
      </c>
      <c r="F475" t="s">
        <v>687</v>
      </c>
      <c r="G475" t="s">
        <v>982</v>
      </c>
      <c r="H475" t="s">
        <v>8</v>
      </c>
      <c r="I475">
        <v>34</v>
      </c>
      <c r="J475" s="55">
        <v>6.87</v>
      </c>
      <c r="K475" s="64">
        <v>1</v>
      </c>
      <c r="L475" s="71">
        <v>0</v>
      </c>
      <c r="M475">
        <v>1</v>
      </c>
      <c r="N475" s="1">
        <v>45646</v>
      </c>
      <c r="O475">
        <v>0</v>
      </c>
      <c r="P475" s="1">
        <v>0</v>
      </c>
      <c r="Q475"/>
    </row>
    <row r="476" spans="1:17" hidden="1">
      <c r="A476">
        <v>1034</v>
      </c>
      <c r="B476" t="s">
        <v>695</v>
      </c>
      <c r="C476" t="s">
        <v>685</v>
      </c>
      <c r="D476" t="s">
        <v>686</v>
      </c>
      <c r="E476" t="s">
        <v>6</v>
      </c>
      <c r="F476" t="s">
        <v>687</v>
      </c>
      <c r="G476" t="s">
        <v>986</v>
      </c>
      <c r="H476" t="s">
        <v>8</v>
      </c>
      <c r="I476">
        <v>34</v>
      </c>
      <c r="J476" s="55">
        <v>6.87</v>
      </c>
      <c r="K476" s="64">
        <v>2000</v>
      </c>
      <c r="L476" s="71">
        <v>0</v>
      </c>
      <c r="M476">
        <v>1</v>
      </c>
      <c r="N476" s="1">
        <v>45646</v>
      </c>
      <c r="O476">
        <v>0</v>
      </c>
      <c r="P476" s="1">
        <v>0</v>
      </c>
      <c r="Q476"/>
    </row>
    <row r="477" spans="1:17" hidden="1">
      <c r="A477">
        <v>3058</v>
      </c>
      <c r="B477" t="s">
        <v>692</v>
      </c>
      <c r="C477" t="s">
        <v>685</v>
      </c>
      <c r="D477" t="s">
        <v>686</v>
      </c>
      <c r="E477" t="s">
        <v>6</v>
      </c>
      <c r="F477" t="s">
        <v>687</v>
      </c>
      <c r="G477" t="s">
        <v>4865</v>
      </c>
      <c r="H477" t="s">
        <v>8</v>
      </c>
      <c r="I477">
        <v>34</v>
      </c>
      <c r="J477" s="55">
        <v>6.87</v>
      </c>
      <c r="K477" s="64">
        <v>36.92</v>
      </c>
      <c r="L477" s="71">
        <v>0</v>
      </c>
      <c r="M477">
        <v>2</v>
      </c>
      <c r="N477" s="1">
        <v>45646</v>
      </c>
      <c r="O477">
        <v>0</v>
      </c>
      <c r="P477" s="1">
        <v>0</v>
      </c>
      <c r="Q477"/>
    </row>
    <row r="478" spans="1:17" hidden="1">
      <c r="A478">
        <v>1003</v>
      </c>
      <c r="B478" t="s">
        <v>690</v>
      </c>
      <c r="C478" t="s">
        <v>685</v>
      </c>
      <c r="D478" t="s">
        <v>686</v>
      </c>
      <c r="E478" t="s">
        <v>28</v>
      </c>
      <c r="F478" t="s">
        <v>687</v>
      </c>
      <c r="G478" t="s">
        <v>689</v>
      </c>
      <c r="H478" t="s">
        <v>8</v>
      </c>
      <c r="I478">
        <v>34</v>
      </c>
      <c r="J478" s="55">
        <v>6.88</v>
      </c>
      <c r="K478" s="64">
        <v>1.0900000000000001</v>
      </c>
      <c r="L478" s="71">
        <v>0</v>
      </c>
      <c r="M478">
        <v>1</v>
      </c>
      <c r="N478" s="1">
        <v>45646</v>
      </c>
      <c r="O478">
        <v>0</v>
      </c>
      <c r="P478" s="1">
        <v>0</v>
      </c>
      <c r="Q478"/>
    </row>
    <row r="479" spans="1:17" hidden="1">
      <c r="A479">
        <v>1014</v>
      </c>
      <c r="B479" t="s">
        <v>695</v>
      </c>
      <c r="C479" t="s">
        <v>685</v>
      </c>
      <c r="D479" t="s">
        <v>686</v>
      </c>
      <c r="E479" t="s">
        <v>28</v>
      </c>
      <c r="F479" t="s">
        <v>729</v>
      </c>
      <c r="G479" t="s">
        <v>4634</v>
      </c>
      <c r="H479" t="s">
        <v>8</v>
      </c>
      <c r="I479">
        <v>34</v>
      </c>
      <c r="J479" s="55">
        <v>6.88</v>
      </c>
      <c r="K479" s="64">
        <v>1600</v>
      </c>
      <c r="L479" s="71">
        <v>0</v>
      </c>
      <c r="M479">
        <v>1</v>
      </c>
      <c r="N479" s="1">
        <v>45646</v>
      </c>
      <c r="O479">
        <v>0</v>
      </c>
      <c r="P479" s="1">
        <v>0</v>
      </c>
      <c r="Q479"/>
    </row>
    <row r="480" spans="1:17" hidden="1">
      <c r="A480">
        <v>1001</v>
      </c>
      <c r="B480" t="s">
        <v>691</v>
      </c>
      <c r="C480" t="s">
        <v>685</v>
      </c>
      <c r="D480" t="s">
        <v>686</v>
      </c>
      <c r="E480" t="s">
        <v>28</v>
      </c>
      <c r="F480" t="s">
        <v>687</v>
      </c>
      <c r="G480" t="s">
        <v>5025</v>
      </c>
      <c r="H480" t="s">
        <v>8</v>
      </c>
      <c r="I480">
        <v>34</v>
      </c>
      <c r="J480" s="55">
        <v>6.9</v>
      </c>
      <c r="K480" s="64">
        <v>1500</v>
      </c>
      <c r="L480" s="71">
        <v>0</v>
      </c>
      <c r="M480">
        <v>4</v>
      </c>
      <c r="N480" s="1">
        <v>45646</v>
      </c>
      <c r="O480">
        <v>0</v>
      </c>
      <c r="P480" s="1">
        <v>0</v>
      </c>
      <c r="Q480"/>
    </row>
    <row r="481" spans="1:17" hidden="1">
      <c r="A481">
        <v>1009</v>
      </c>
      <c r="B481" t="s">
        <v>690</v>
      </c>
      <c r="C481" t="s">
        <v>685</v>
      </c>
      <c r="D481" t="s">
        <v>686</v>
      </c>
      <c r="E481" t="s">
        <v>28</v>
      </c>
      <c r="F481" t="s">
        <v>687</v>
      </c>
      <c r="G481" t="s">
        <v>5131</v>
      </c>
      <c r="H481" t="s">
        <v>8</v>
      </c>
      <c r="I481">
        <v>34</v>
      </c>
      <c r="J481" s="55">
        <v>6.9</v>
      </c>
      <c r="K481" s="64">
        <v>5000</v>
      </c>
      <c r="L481" s="71">
        <v>0</v>
      </c>
      <c r="M481">
        <v>1</v>
      </c>
      <c r="N481" s="1">
        <v>45646</v>
      </c>
      <c r="O481">
        <v>0</v>
      </c>
      <c r="P481" s="1">
        <v>0</v>
      </c>
      <c r="Q481"/>
    </row>
    <row r="482" spans="1:17" hidden="1">
      <c r="A482">
        <v>1009</v>
      </c>
      <c r="B482" t="s">
        <v>690</v>
      </c>
      <c r="C482" t="s">
        <v>685</v>
      </c>
      <c r="D482" t="s">
        <v>686</v>
      </c>
      <c r="E482" t="s">
        <v>28</v>
      </c>
      <c r="F482" t="s">
        <v>687</v>
      </c>
      <c r="G482" t="s">
        <v>5224</v>
      </c>
      <c r="H482" t="s">
        <v>8</v>
      </c>
      <c r="I482">
        <v>34</v>
      </c>
      <c r="J482" s="55">
        <v>6.9</v>
      </c>
      <c r="K482" s="64">
        <v>200</v>
      </c>
      <c r="L482" s="71">
        <v>0</v>
      </c>
      <c r="M482">
        <v>1</v>
      </c>
      <c r="N482" s="1">
        <v>45646</v>
      </c>
      <c r="O482">
        <v>0</v>
      </c>
      <c r="P482" s="1">
        <v>0</v>
      </c>
      <c r="Q482"/>
    </row>
    <row r="483" spans="1:17" hidden="1">
      <c r="A483">
        <v>1009</v>
      </c>
      <c r="B483" t="s">
        <v>695</v>
      </c>
      <c r="C483" t="s">
        <v>685</v>
      </c>
      <c r="D483" t="s">
        <v>686</v>
      </c>
      <c r="E483" t="s">
        <v>28</v>
      </c>
      <c r="F483" t="s">
        <v>687</v>
      </c>
      <c r="G483" t="s">
        <v>5314</v>
      </c>
      <c r="H483" t="s">
        <v>8</v>
      </c>
      <c r="I483">
        <v>34</v>
      </c>
      <c r="J483" s="55">
        <v>6.9</v>
      </c>
      <c r="K483" s="64">
        <v>1300</v>
      </c>
      <c r="L483" s="71">
        <v>0</v>
      </c>
      <c r="M483">
        <v>1</v>
      </c>
      <c r="N483" s="1">
        <v>45646</v>
      </c>
      <c r="O483">
        <v>0</v>
      </c>
      <c r="P483" s="1">
        <v>0</v>
      </c>
      <c r="Q483"/>
    </row>
    <row r="484" spans="1:17" hidden="1">
      <c r="A484">
        <v>1009</v>
      </c>
      <c r="B484" t="s">
        <v>695</v>
      </c>
      <c r="C484" t="s">
        <v>685</v>
      </c>
      <c r="D484" t="s">
        <v>686</v>
      </c>
      <c r="E484" t="s">
        <v>28</v>
      </c>
      <c r="F484" t="s">
        <v>687</v>
      </c>
      <c r="G484" t="s">
        <v>5343</v>
      </c>
      <c r="H484" t="s">
        <v>8</v>
      </c>
      <c r="I484">
        <v>34</v>
      </c>
      <c r="J484" s="55">
        <v>6.9</v>
      </c>
      <c r="K484" s="64">
        <v>1000</v>
      </c>
      <c r="L484" s="71">
        <v>0</v>
      </c>
      <c r="M484">
        <v>1</v>
      </c>
      <c r="N484" s="1">
        <v>45646</v>
      </c>
      <c r="O484">
        <v>0</v>
      </c>
      <c r="P484" s="1">
        <v>0</v>
      </c>
      <c r="Q484"/>
    </row>
    <row r="485" spans="1:17" hidden="1">
      <c r="A485">
        <v>3024</v>
      </c>
      <c r="B485" t="s">
        <v>685</v>
      </c>
      <c r="C485" t="s">
        <v>691</v>
      </c>
      <c r="D485" t="s">
        <v>686</v>
      </c>
      <c r="E485" t="s">
        <v>6</v>
      </c>
      <c r="F485" t="s">
        <v>687</v>
      </c>
      <c r="G485" t="s">
        <v>1007</v>
      </c>
      <c r="H485" t="s">
        <v>8</v>
      </c>
      <c r="I485">
        <v>34</v>
      </c>
      <c r="J485" s="55">
        <v>6.9</v>
      </c>
      <c r="K485" s="64">
        <v>415.83</v>
      </c>
      <c r="L485" s="71">
        <v>0</v>
      </c>
      <c r="M485">
        <v>1</v>
      </c>
      <c r="N485" s="1">
        <v>45646</v>
      </c>
      <c r="O485">
        <v>0</v>
      </c>
      <c r="P485" s="1">
        <v>0</v>
      </c>
      <c r="Q485"/>
    </row>
    <row r="486" spans="1:17" hidden="1">
      <c r="A486">
        <v>1001</v>
      </c>
      <c r="B486" t="s">
        <v>691</v>
      </c>
      <c r="C486" t="s">
        <v>685</v>
      </c>
      <c r="D486" t="s">
        <v>686</v>
      </c>
      <c r="E486" t="s">
        <v>28</v>
      </c>
      <c r="F486" t="s">
        <v>687</v>
      </c>
      <c r="G486" t="s">
        <v>5026</v>
      </c>
      <c r="H486" t="s">
        <v>8</v>
      </c>
      <c r="I486">
        <v>34</v>
      </c>
      <c r="J486" s="55">
        <v>6.92</v>
      </c>
      <c r="K486" s="64">
        <v>1400</v>
      </c>
      <c r="L486" s="71">
        <v>0</v>
      </c>
      <c r="M486">
        <v>2</v>
      </c>
      <c r="N486" s="1">
        <v>45646</v>
      </c>
      <c r="O486">
        <v>0</v>
      </c>
      <c r="P486" s="1">
        <v>0</v>
      </c>
      <c r="Q486"/>
    </row>
    <row r="487" spans="1:17" hidden="1">
      <c r="A487">
        <v>1003</v>
      </c>
      <c r="B487" t="s">
        <v>690</v>
      </c>
      <c r="C487" t="s">
        <v>685</v>
      </c>
      <c r="D487" t="s">
        <v>686</v>
      </c>
      <c r="E487" t="s">
        <v>28</v>
      </c>
      <c r="F487" t="s">
        <v>687</v>
      </c>
      <c r="G487" t="s">
        <v>775</v>
      </c>
      <c r="H487" t="s">
        <v>8</v>
      </c>
      <c r="I487">
        <v>34</v>
      </c>
      <c r="J487" s="55">
        <v>6.92</v>
      </c>
      <c r="K487" s="64">
        <v>1194.8900000000001</v>
      </c>
      <c r="L487" s="71">
        <v>0</v>
      </c>
      <c r="M487">
        <v>4</v>
      </c>
      <c r="N487" s="1">
        <v>45646</v>
      </c>
      <c r="O487">
        <v>0</v>
      </c>
      <c r="P487" s="1">
        <v>0</v>
      </c>
      <c r="Q487"/>
    </row>
    <row r="488" spans="1:17" hidden="1">
      <c r="A488">
        <v>1017</v>
      </c>
      <c r="B488" t="s">
        <v>691</v>
      </c>
      <c r="C488" t="s">
        <v>685</v>
      </c>
      <c r="D488" t="s">
        <v>686</v>
      </c>
      <c r="E488" t="s">
        <v>28</v>
      </c>
      <c r="F488" t="s">
        <v>687</v>
      </c>
      <c r="G488" t="s">
        <v>5371</v>
      </c>
      <c r="H488" t="s">
        <v>8</v>
      </c>
      <c r="I488">
        <v>34</v>
      </c>
      <c r="J488" s="55">
        <v>6.92</v>
      </c>
      <c r="K488" s="64">
        <v>176.38</v>
      </c>
      <c r="L488" s="71">
        <v>0</v>
      </c>
      <c r="M488">
        <v>1</v>
      </c>
      <c r="N488" s="1">
        <v>45646</v>
      </c>
      <c r="O488">
        <v>0</v>
      </c>
      <c r="P488" s="1">
        <v>0</v>
      </c>
      <c r="Q488"/>
    </row>
    <row r="489" spans="1:17" hidden="1">
      <c r="A489">
        <v>1017</v>
      </c>
      <c r="B489" t="s">
        <v>691</v>
      </c>
      <c r="C489" t="s">
        <v>685</v>
      </c>
      <c r="D489" t="s">
        <v>686</v>
      </c>
      <c r="E489" t="s">
        <v>28</v>
      </c>
      <c r="F489" t="s">
        <v>729</v>
      </c>
      <c r="G489" t="s">
        <v>5372</v>
      </c>
      <c r="H489" t="s">
        <v>8</v>
      </c>
      <c r="I489">
        <v>34</v>
      </c>
      <c r="J489" s="55">
        <v>6.92</v>
      </c>
      <c r="K489" s="64">
        <v>1000</v>
      </c>
      <c r="L489" s="71">
        <v>0</v>
      </c>
      <c r="M489">
        <v>1</v>
      </c>
      <c r="N489" s="1">
        <v>45646</v>
      </c>
      <c r="O489">
        <v>0</v>
      </c>
      <c r="P489" s="1">
        <v>0</v>
      </c>
      <c r="Q489"/>
    </row>
    <row r="490" spans="1:17" hidden="1">
      <c r="A490">
        <v>3006</v>
      </c>
      <c r="B490" t="s">
        <v>691</v>
      </c>
      <c r="C490" t="s">
        <v>685</v>
      </c>
      <c r="D490" t="s">
        <v>686</v>
      </c>
      <c r="E490" t="s">
        <v>6</v>
      </c>
      <c r="F490" t="s">
        <v>687</v>
      </c>
      <c r="G490" t="s">
        <v>4864</v>
      </c>
      <c r="H490" t="s">
        <v>8</v>
      </c>
      <c r="I490">
        <v>34</v>
      </c>
      <c r="J490" s="55">
        <v>6.92</v>
      </c>
      <c r="K490" s="64">
        <v>100</v>
      </c>
      <c r="L490" s="71">
        <v>0</v>
      </c>
      <c r="M490">
        <v>1</v>
      </c>
      <c r="N490" s="1">
        <v>45646</v>
      </c>
      <c r="O490">
        <v>0</v>
      </c>
      <c r="P490" s="1">
        <v>0</v>
      </c>
      <c r="Q490"/>
    </row>
    <row r="491" spans="1:17" hidden="1">
      <c r="A491">
        <v>3006</v>
      </c>
      <c r="B491" t="s">
        <v>691</v>
      </c>
      <c r="C491" t="s">
        <v>4603</v>
      </c>
      <c r="D491" t="s">
        <v>686</v>
      </c>
      <c r="E491" t="s">
        <v>6</v>
      </c>
      <c r="F491" t="s">
        <v>687</v>
      </c>
      <c r="G491" t="s">
        <v>1010</v>
      </c>
      <c r="H491" t="s">
        <v>8</v>
      </c>
      <c r="I491">
        <v>34</v>
      </c>
      <c r="J491" s="55">
        <v>6.92</v>
      </c>
      <c r="K491" s="64">
        <v>100</v>
      </c>
      <c r="L491" s="71">
        <v>0</v>
      </c>
      <c r="M491">
        <v>1</v>
      </c>
      <c r="N491" s="1">
        <v>45646</v>
      </c>
      <c r="O491">
        <v>0</v>
      </c>
      <c r="P491" s="1">
        <v>0</v>
      </c>
      <c r="Q491"/>
    </row>
    <row r="492" spans="1:17" hidden="1">
      <c r="A492">
        <v>1009</v>
      </c>
      <c r="B492" t="s">
        <v>691</v>
      </c>
      <c r="C492" t="s">
        <v>685</v>
      </c>
      <c r="D492" t="s">
        <v>686</v>
      </c>
      <c r="E492" t="s">
        <v>28</v>
      </c>
      <c r="F492" t="s">
        <v>687</v>
      </c>
      <c r="G492" t="s">
        <v>5293</v>
      </c>
      <c r="H492" t="s">
        <v>8</v>
      </c>
      <c r="I492">
        <v>53</v>
      </c>
      <c r="J492" s="55">
        <v>6.9286000000000003</v>
      </c>
      <c r="K492" s="64">
        <v>19970</v>
      </c>
      <c r="L492" s="71">
        <v>0</v>
      </c>
      <c r="M492">
        <v>1</v>
      </c>
      <c r="N492" s="1">
        <v>45646</v>
      </c>
      <c r="O492">
        <v>0</v>
      </c>
      <c r="P492" s="1">
        <v>0</v>
      </c>
      <c r="Q492"/>
    </row>
    <row r="493" spans="1:17" hidden="1">
      <c r="A493">
        <v>1001</v>
      </c>
      <c r="B493" t="s">
        <v>685</v>
      </c>
      <c r="C493" t="s">
        <v>685</v>
      </c>
      <c r="D493" t="s">
        <v>686</v>
      </c>
      <c r="E493" t="s">
        <v>28</v>
      </c>
      <c r="F493" t="s">
        <v>687</v>
      </c>
      <c r="G493" t="s">
        <v>993</v>
      </c>
      <c r="H493" t="s">
        <v>8</v>
      </c>
      <c r="I493">
        <v>34</v>
      </c>
      <c r="J493" s="55">
        <v>6.93</v>
      </c>
      <c r="K493" s="64">
        <v>9800</v>
      </c>
      <c r="L493" s="71">
        <v>0</v>
      </c>
      <c r="M493">
        <v>1</v>
      </c>
      <c r="N493" s="1">
        <v>45646</v>
      </c>
      <c r="O493">
        <v>0</v>
      </c>
      <c r="P493" s="1">
        <v>0</v>
      </c>
      <c r="Q493"/>
    </row>
    <row r="494" spans="1:17" hidden="1">
      <c r="A494">
        <v>1003</v>
      </c>
      <c r="B494" t="s">
        <v>690</v>
      </c>
      <c r="C494" t="s">
        <v>685</v>
      </c>
      <c r="D494" t="s">
        <v>686</v>
      </c>
      <c r="E494" t="s">
        <v>28</v>
      </c>
      <c r="F494" t="s">
        <v>687</v>
      </c>
      <c r="G494" t="s">
        <v>776</v>
      </c>
      <c r="H494" t="s">
        <v>8</v>
      </c>
      <c r="I494">
        <v>34</v>
      </c>
      <c r="J494" s="55">
        <v>6.93</v>
      </c>
      <c r="K494" s="64">
        <v>200</v>
      </c>
      <c r="L494" s="71">
        <v>0</v>
      </c>
      <c r="M494">
        <v>1</v>
      </c>
      <c r="N494" s="1">
        <v>45646</v>
      </c>
      <c r="O494">
        <v>0</v>
      </c>
      <c r="P494" s="1">
        <v>0</v>
      </c>
      <c r="Q494"/>
    </row>
    <row r="495" spans="1:17" hidden="1">
      <c r="A495">
        <v>1003</v>
      </c>
      <c r="B495" t="s">
        <v>695</v>
      </c>
      <c r="C495" t="s">
        <v>685</v>
      </c>
      <c r="D495" t="s">
        <v>686</v>
      </c>
      <c r="E495" t="s">
        <v>28</v>
      </c>
      <c r="F495" t="s">
        <v>687</v>
      </c>
      <c r="G495" t="s">
        <v>4603</v>
      </c>
      <c r="H495" t="s">
        <v>8</v>
      </c>
      <c r="I495">
        <v>34</v>
      </c>
      <c r="J495" s="55">
        <v>6.93</v>
      </c>
      <c r="K495" s="64">
        <v>500</v>
      </c>
      <c r="L495" s="71">
        <v>0</v>
      </c>
      <c r="M495">
        <v>1</v>
      </c>
      <c r="N495" s="1">
        <v>45646</v>
      </c>
      <c r="O495">
        <v>0</v>
      </c>
      <c r="P495" s="1">
        <v>0</v>
      </c>
      <c r="Q495"/>
    </row>
    <row r="496" spans="1:17" hidden="1">
      <c r="A496">
        <v>1009</v>
      </c>
      <c r="B496" t="s">
        <v>690</v>
      </c>
      <c r="C496" t="s">
        <v>685</v>
      </c>
      <c r="D496" t="s">
        <v>686</v>
      </c>
      <c r="E496" t="s">
        <v>28</v>
      </c>
      <c r="F496" t="s">
        <v>687</v>
      </c>
      <c r="G496" t="s">
        <v>5124</v>
      </c>
      <c r="H496" t="s">
        <v>8</v>
      </c>
      <c r="I496">
        <v>34</v>
      </c>
      <c r="J496" s="55">
        <v>6.93</v>
      </c>
      <c r="K496" s="64">
        <v>10000</v>
      </c>
      <c r="L496" s="71">
        <v>0</v>
      </c>
      <c r="M496">
        <v>1</v>
      </c>
      <c r="N496" s="1">
        <v>45646</v>
      </c>
      <c r="O496">
        <v>0</v>
      </c>
      <c r="P496" s="1">
        <v>0</v>
      </c>
      <c r="Q496"/>
    </row>
    <row r="497" spans="1:17" hidden="1">
      <c r="A497">
        <v>1009</v>
      </c>
      <c r="B497" t="s">
        <v>695</v>
      </c>
      <c r="C497" t="s">
        <v>685</v>
      </c>
      <c r="D497" t="s">
        <v>686</v>
      </c>
      <c r="E497" t="s">
        <v>28</v>
      </c>
      <c r="F497" t="s">
        <v>687</v>
      </c>
      <c r="G497" t="s">
        <v>5318</v>
      </c>
      <c r="H497" t="s">
        <v>8</v>
      </c>
      <c r="I497">
        <v>34</v>
      </c>
      <c r="J497" s="55">
        <v>6.93</v>
      </c>
      <c r="K497" s="64">
        <v>20000</v>
      </c>
      <c r="L497" s="71">
        <v>0</v>
      </c>
      <c r="M497">
        <v>1</v>
      </c>
      <c r="N497" s="1">
        <v>45646</v>
      </c>
      <c r="O497">
        <v>0</v>
      </c>
      <c r="P497" s="1">
        <v>0</v>
      </c>
      <c r="Q497"/>
    </row>
    <row r="498" spans="1:17" hidden="1">
      <c r="A498">
        <v>1001</v>
      </c>
      <c r="B498" t="s">
        <v>690</v>
      </c>
      <c r="C498" t="s">
        <v>685</v>
      </c>
      <c r="D498" t="s">
        <v>686</v>
      </c>
      <c r="E498" t="s">
        <v>28</v>
      </c>
      <c r="F498" t="s">
        <v>687</v>
      </c>
      <c r="G498" t="s">
        <v>994</v>
      </c>
      <c r="H498" t="s">
        <v>8</v>
      </c>
      <c r="I498">
        <v>34</v>
      </c>
      <c r="J498" s="55">
        <v>6.94</v>
      </c>
      <c r="K498" s="64">
        <v>1400</v>
      </c>
      <c r="L498" s="71">
        <v>0</v>
      </c>
      <c r="M498">
        <v>1</v>
      </c>
      <c r="N498" s="1">
        <v>45646</v>
      </c>
      <c r="O498">
        <v>0</v>
      </c>
      <c r="P498" s="1">
        <v>0</v>
      </c>
      <c r="Q498"/>
    </row>
    <row r="499" spans="1:17" hidden="1">
      <c r="A499">
        <v>1001</v>
      </c>
      <c r="B499" t="s">
        <v>691</v>
      </c>
      <c r="C499" t="s">
        <v>685</v>
      </c>
      <c r="D499" t="s">
        <v>686</v>
      </c>
      <c r="E499" t="s">
        <v>28</v>
      </c>
      <c r="F499" t="s">
        <v>687</v>
      </c>
      <c r="G499" t="s">
        <v>5028</v>
      </c>
      <c r="H499" t="s">
        <v>8</v>
      </c>
      <c r="I499">
        <v>34</v>
      </c>
      <c r="J499" s="55">
        <v>6.94</v>
      </c>
      <c r="K499" s="64">
        <v>18943.8</v>
      </c>
      <c r="L499" s="71">
        <v>0</v>
      </c>
      <c r="M499">
        <v>2</v>
      </c>
      <c r="N499" s="1">
        <v>45646</v>
      </c>
      <c r="O499">
        <v>0</v>
      </c>
      <c r="P499" s="1">
        <v>0</v>
      </c>
      <c r="Q499"/>
    </row>
    <row r="500" spans="1:17" hidden="1">
      <c r="A500">
        <v>1001</v>
      </c>
      <c r="B500" t="s">
        <v>693</v>
      </c>
      <c r="C500" t="s">
        <v>685</v>
      </c>
      <c r="D500" t="s">
        <v>686</v>
      </c>
      <c r="E500" t="s">
        <v>28</v>
      </c>
      <c r="F500" t="s">
        <v>687</v>
      </c>
      <c r="G500" t="s">
        <v>5032</v>
      </c>
      <c r="H500" t="s">
        <v>8</v>
      </c>
      <c r="I500">
        <v>34</v>
      </c>
      <c r="J500" s="55">
        <v>6.94</v>
      </c>
      <c r="K500" s="64">
        <v>1000</v>
      </c>
      <c r="L500" s="71">
        <v>0</v>
      </c>
      <c r="M500">
        <v>1</v>
      </c>
      <c r="N500" s="1">
        <v>45646</v>
      </c>
      <c r="O500">
        <v>0</v>
      </c>
      <c r="P500" s="1">
        <v>0</v>
      </c>
      <c r="Q500"/>
    </row>
    <row r="501" spans="1:17" hidden="1">
      <c r="A501">
        <v>1001</v>
      </c>
      <c r="B501" t="s">
        <v>695</v>
      </c>
      <c r="C501" t="s">
        <v>685</v>
      </c>
      <c r="D501" t="s">
        <v>686</v>
      </c>
      <c r="E501" t="s">
        <v>28</v>
      </c>
      <c r="F501" t="s">
        <v>687</v>
      </c>
      <c r="G501" t="s">
        <v>5046</v>
      </c>
      <c r="H501" t="s">
        <v>8</v>
      </c>
      <c r="I501">
        <v>34</v>
      </c>
      <c r="J501" s="55">
        <v>6.94</v>
      </c>
      <c r="K501" s="64">
        <v>3200</v>
      </c>
      <c r="L501" s="71">
        <v>0</v>
      </c>
      <c r="M501">
        <v>2</v>
      </c>
      <c r="N501" s="1">
        <v>45646</v>
      </c>
      <c r="O501">
        <v>0</v>
      </c>
      <c r="P501" s="1">
        <v>0</v>
      </c>
      <c r="Q501"/>
    </row>
    <row r="502" spans="1:17" hidden="1">
      <c r="A502">
        <v>1003</v>
      </c>
      <c r="B502" t="s">
        <v>690</v>
      </c>
      <c r="C502" t="s">
        <v>685</v>
      </c>
      <c r="D502" t="s">
        <v>686</v>
      </c>
      <c r="E502" t="s">
        <v>28</v>
      </c>
      <c r="F502" t="s">
        <v>687</v>
      </c>
      <c r="G502" t="s">
        <v>808</v>
      </c>
      <c r="H502" t="s">
        <v>8</v>
      </c>
      <c r="I502">
        <v>34</v>
      </c>
      <c r="J502" s="55">
        <v>6.94</v>
      </c>
      <c r="K502" s="64">
        <v>100.86</v>
      </c>
      <c r="L502" s="71">
        <v>0</v>
      </c>
      <c r="M502">
        <v>1</v>
      </c>
      <c r="N502" s="1">
        <v>45646</v>
      </c>
      <c r="O502">
        <v>0</v>
      </c>
      <c r="P502" s="1">
        <v>0</v>
      </c>
      <c r="Q502"/>
    </row>
    <row r="503" spans="1:17" hidden="1">
      <c r="A503">
        <v>1003</v>
      </c>
      <c r="B503" t="s">
        <v>691</v>
      </c>
      <c r="C503" t="s">
        <v>685</v>
      </c>
      <c r="D503" t="s">
        <v>686</v>
      </c>
      <c r="E503" t="s">
        <v>28</v>
      </c>
      <c r="F503" t="s">
        <v>687</v>
      </c>
      <c r="G503" t="s">
        <v>4604</v>
      </c>
      <c r="H503" t="s">
        <v>8</v>
      </c>
      <c r="I503">
        <v>34</v>
      </c>
      <c r="J503" s="55">
        <v>6.94</v>
      </c>
      <c r="K503" s="64">
        <v>2500</v>
      </c>
      <c r="L503" s="71">
        <v>0</v>
      </c>
      <c r="M503">
        <v>2</v>
      </c>
      <c r="N503" s="1">
        <v>45646</v>
      </c>
      <c r="O503">
        <v>0</v>
      </c>
      <c r="P503" s="1">
        <v>0</v>
      </c>
      <c r="Q503"/>
    </row>
    <row r="504" spans="1:17" hidden="1">
      <c r="A504">
        <v>1009</v>
      </c>
      <c r="B504" t="s">
        <v>690</v>
      </c>
      <c r="C504" t="s">
        <v>685</v>
      </c>
      <c r="D504" t="s">
        <v>686</v>
      </c>
      <c r="E504" t="s">
        <v>28</v>
      </c>
      <c r="F504" t="s">
        <v>687</v>
      </c>
      <c r="G504" t="s">
        <v>5129</v>
      </c>
      <c r="H504" t="s">
        <v>8</v>
      </c>
      <c r="I504">
        <v>34</v>
      </c>
      <c r="J504" s="55">
        <v>6.94</v>
      </c>
      <c r="K504" s="64">
        <v>5.7</v>
      </c>
      <c r="L504" s="71">
        <v>0</v>
      </c>
      <c r="M504">
        <v>1</v>
      </c>
      <c r="N504" s="1">
        <v>45646</v>
      </c>
      <c r="O504">
        <v>0</v>
      </c>
      <c r="P504" s="1">
        <v>0</v>
      </c>
      <c r="Q504"/>
    </row>
    <row r="505" spans="1:17" hidden="1">
      <c r="A505">
        <v>1009</v>
      </c>
      <c r="B505" t="s">
        <v>690</v>
      </c>
      <c r="C505" t="s">
        <v>685</v>
      </c>
      <c r="D505" t="s">
        <v>686</v>
      </c>
      <c r="E505" t="s">
        <v>28</v>
      </c>
      <c r="F505" t="s">
        <v>687</v>
      </c>
      <c r="G505" t="s">
        <v>5132</v>
      </c>
      <c r="H505" t="s">
        <v>8</v>
      </c>
      <c r="I505">
        <v>34</v>
      </c>
      <c r="J505" s="55">
        <v>6.94</v>
      </c>
      <c r="K505" s="64">
        <v>36.369999999999997</v>
      </c>
      <c r="L505" s="71">
        <v>0</v>
      </c>
      <c r="M505">
        <v>1</v>
      </c>
      <c r="N505" s="1">
        <v>45646</v>
      </c>
      <c r="O505">
        <v>0</v>
      </c>
      <c r="P505" s="1">
        <v>0</v>
      </c>
      <c r="Q505"/>
    </row>
    <row r="506" spans="1:17" hidden="1">
      <c r="A506">
        <v>1034</v>
      </c>
      <c r="B506" t="s">
        <v>690</v>
      </c>
      <c r="C506" t="s">
        <v>685</v>
      </c>
      <c r="D506" t="s">
        <v>686</v>
      </c>
      <c r="E506" t="s">
        <v>28</v>
      </c>
      <c r="F506" t="s">
        <v>687</v>
      </c>
      <c r="G506" t="s">
        <v>5387</v>
      </c>
      <c r="H506" t="s">
        <v>8</v>
      </c>
      <c r="I506">
        <v>34</v>
      </c>
      <c r="J506" s="55">
        <v>6.94</v>
      </c>
      <c r="K506" s="64">
        <v>20565</v>
      </c>
      <c r="L506" s="71">
        <v>0</v>
      </c>
      <c r="M506">
        <v>1</v>
      </c>
      <c r="N506" s="1">
        <v>45646</v>
      </c>
      <c r="O506">
        <v>0</v>
      </c>
      <c r="P506" s="1">
        <v>0</v>
      </c>
      <c r="Q506"/>
    </row>
    <row r="507" spans="1:17" hidden="1">
      <c r="A507">
        <v>3005</v>
      </c>
      <c r="B507" t="s">
        <v>691</v>
      </c>
      <c r="C507" t="s">
        <v>685</v>
      </c>
      <c r="D507" t="s">
        <v>686</v>
      </c>
      <c r="E507" t="s">
        <v>28</v>
      </c>
      <c r="F507" t="s">
        <v>687</v>
      </c>
      <c r="G507" t="s">
        <v>4864</v>
      </c>
      <c r="H507" t="s">
        <v>8</v>
      </c>
      <c r="I507">
        <v>34</v>
      </c>
      <c r="J507" s="55">
        <v>6.94</v>
      </c>
      <c r="K507" s="64">
        <v>1000</v>
      </c>
      <c r="L507" s="71">
        <v>0</v>
      </c>
      <c r="M507">
        <v>1</v>
      </c>
      <c r="N507" s="1">
        <v>45646</v>
      </c>
      <c r="O507">
        <v>0</v>
      </c>
      <c r="P507" s="1">
        <v>0</v>
      </c>
      <c r="Q507"/>
    </row>
    <row r="508" spans="1:17" hidden="1">
      <c r="A508">
        <v>1001</v>
      </c>
      <c r="B508" t="s">
        <v>692</v>
      </c>
      <c r="C508" t="s">
        <v>685</v>
      </c>
      <c r="D508" t="s">
        <v>686</v>
      </c>
      <c r="E508" t="s">
        <v>28</v>
      </c>
      <c r="F508" t="s">
        <v>687</v>
      </c>
      <c r="G508" t="s">
        <v>5030</v>
      </c>
      <c r="H508" t="s">
        <v>8</v>
      </c>
      <c r="I508">
        <v>34</v>
      </c>
      <c r="J508" s="55">
        <v>6.9450000000000003</v>
      </c>
      <c r="K508" s="64">
        <v>400</v>
      </c>
      <c r="L508" s="71">
        <v>0</v>
      </c>
      <c r="M508">
        <v>1</v>
      </c>
      <c r="N508" s="1">
        <v>45646</v>
      </c>
      <c r="O508">
        <v>0</v>
      </c>
      <c r="P508" s="1">
        <v>0</v>
      </c>
      <c r="Q508"/>
    </row>
    <row r="509" spans="1:17" hidden="1">
      <c r="A509">
        <v>1001</v>
      </c>
      <c r="B509" t="s">
        <v>691</v>
      </c>
      <c r="C509" t="s">
        <v>685</v>
      </c>
      <c r="D509" t="s">
        <v>686</v>
      </c>
      <c r="E509" t="s">
        <v>28</v>
      </c>
      <c r="F509" t="s">
        <v>687</v>
      </c>
      <c r="G509" t="s">
        <v>4949</v>
      </c>
      <c r="H509" t="s">
        <v>8</v>
      </c>
      <c r="I509">
        <v>34</v>
      </c>
      <c r="J509" s="55">
        <v>6.95</v>
      </c>
      <c r="K509" s="64">
        <v>10000</v>
      </c>
      <c r="L509" s="71">
        <v>0</v>
      </c>
      <c r="M509">
        <v>1</v>
      </c>
      <c r="N509" s="1">
        <v>45646</v>
      </c>
      <c r="O509">
        <v>0</v>
      </c>
      <c r="P509" s="1">
        <v>0</v>
      </c>
      <c r="Q509"/>
    </row>
    <row r="510" spans="1:17" hidden="1">
      <c r="A510">
        <v>1001</v>
      </c>
      <c r="B510" t="s">
        <v>695</v>
      </c>
      <c r="C510" t="s">
        <v>685</v>
      </c>
      <c r="D510" t="s">
        <v>686</v>
      </c>
      <c r="E510" t="s">
        <v>28</v>
      </c>
      <c r="F510" t="s">
        <v>687</v>
      </c>
      <c r="G510" t="s">
        <v>5048</v>
      </c>
      <c r="H510" t="s">
        <v>8</v>
      </c>
      <c r="I510">
        <v>34</v>
      </c>
      <c r="J510" s="55">
        <v>6.95</v>
      </c>
      <c r="K510" s="64">
        <v>3529.12</v>
      </c>
      <c r="L510" s="71">
        <v>0</v>
      </c>
      <c r="M510">
        <v>1</v>
      </c>
      <c r="N510" s="1">
        <v>45646</v>
      </c>
      <c r="O510">
        <v>0</v>
      </c>
      <c r="P510" s="1">
        <v>0</v>
      </c>
      <c r="Q510"/>
    </row>
    <row r="511" spans="1:17" hidden="1">
      <c r="A511">
        <v>1001</v>
      </c>
      <c r="B511" t="s">
        <v>695</v>
      </c>
      <c r="C511" t="s">
        <v>685</v>
      </c>
      <c r="D511" t="s">
        <v>686</v>
      </c>
      <c r="E511" t="s">
        <v>28</v>
      </c>
      <c r="F511" t="s">
        <v>687</v>
      </c>
      <c r="G511" t="s">
        <v>5049</v>
      </c>
      <c r="H511" t="s">
        <v>8</v>
      </c>
      <c r="I511">
        <v>34</v>
      </c>
      <c r="J511" s="55">
        <v>6.95</v>
      </c>
      <c r="K511" s="64">
        <v>100000</v>
      </c>
      <c r="L511" s="71">
        <v>0</v>
      </c>
      <c r="M511">
        <v>1</v>
      </c>
      <c r="N511" s="1">
        <v>45646</v>
      </c>
      <c r="O511">
        <v>0</v>
      </c>
      <c r="P511" s="1">
        <v>0</v>
      </c>
      <c r="Q511"/>
    </row>
    <row r="512" spans="1:17" hidden="1">
      <c r="A512">
        <v>1003</v>
      </c>
      <c r="B512" t="s">
        <v>690</v>
      </c>
      <c r="C512" t="s">
        <v>685</v>
      </c>
      <c r="D512" t="s">
        <v>686</v>
      </c>
      <c r="E512" t="s">
        <v>28</v>
      </c>
      <c r="F512" t="s">
        <v>687</v>
      </c>
      <c r="G512" t="s">
        <v>791</v>
      </c>
      <c r="H512" t="s">
        <v>8</v>
      </c>
      <c r="I512">
        <v>34</v>
      </c>
      <c r="J512" s="55">
        <v>6.95</v>
      </c>
      <c r="K512" s="64">
        <v>200</v>
      </c>
      <c r="L512" s="71">
        <v>0</v>
      </c>
      <c r="M512">
        <v>1</v>
      </c>
      <c r="N512" s="1">
        <v>45646</v>
      </c>
      <c r="O512">
        <v>0</v>
      </c>
      <c r="P512" s="1">
        <v>0</v>
      </c>
      <c r="Q512"/>
    </row>
    <row r="513" spans="1:17" hidden="1">
      <c r="A513">
        <v>1003</v>
      </c>
      <c r="B513" t="s">
        <v>690</v>
      </c>
      <c r="C513" t="s">
        <v>685</v>
      </c>
      <c r="D513" t="s">
        <v>686</v>
      </c>
      <c r="E513" t="s">
        <v>28</v>
      </c>
      <c r="F513" t="s">
        <v>687</v>
      </c>
      <c r="G513" t="s">
        <v>807</v>
      </c>
      <c r="H513" t="s">
        <v>8</v>
      </c>
      <c r="I513">
        <v>34</v>
      </c>
      <c r="J513" s="55">
        <v>6.95</v>
      </c>
      <c r="K513" s="64">
        <v>7330.94</v>
      </c>
      <c r="L513" s="71">
        <v>0</v>
      </c>
      <c r="M513">
        <v>7</v>
      </c>
      <c r="N513" s="1">
        <v>45646</v>
      </c>
      <c r="O513">
        <v>0</v>
      </c>
      <c r="P513" s="1">
        <v>0</v>
      </c>
      <c r="Q513"/>
    </row>
    <row r="514" spans="1:17" hidden="1">
      <c r="A514">
        <v>1003</v>
      </c>
      <c r="B514" t="s">
        <v>690</v>
      </c>
      <c r="C514" t="s">
        <v>694</v>
      </c>
      <c r="D514" t="s">
        <v>686</v>
      </c>
      <c r="E514" t="s">
        <v>28</v>
      </c>
      <c r="F514" t="s">
        <v>687</v>
      </c>
      <c r="G514" t="s">
        <v>780</v>
      </c>
      <c r="H514" t="s">
        <v>8</v>
      </c>
      <c r="I514">
        <v>34</v>
      </c>
      <c r="J514" s="55">
        <v>6.95</v>
      </c>
      <c r="K514" s="64">
        <v>4190</v>
      </c>
      <c r="L514" s="71">
        <v>0</v>
      </c>
      <c r="M514">
        <v>1</v>
      </c>
      <c r="N514" s="1">
        <v>45646</v>
      </c>
      <c r="O514">
        <v>0</v>
      </c>
      <c r="P514" s="1">
        <v>0</v>
      </c>
      <c r="Q514"/>
    </row>
    <row r="515" spans="1:17" hidden="1">
      <c r="A515">
        <v>1003</v>
      </c>
      <c r="B515" t="s">
        <v>691</v>
      </c>
      <c r="C515" t="s">
        <v>685</v>
      </c>
      <c r="D515" t="s">
        <v>686</v>
      </c>
      <c r="E515" t="s">
        <v>28</v>
      </c>
      <c r="F515" t="s">
        <v>687</v>
      </c>
      <c r="G515" t="s">
        <v>689</v>
      </c>
      <c r="H515" t="s">
        <v>8</v>
      </c>
      <c r="I515">
        <v>34</v>
      </c>
      <c r="J515" s="55">
        <v>6.95</v>
      </c>
      <c r="K515" s="64">
        <v>1700.22</v>
      </c>
      <c r="L515" s="71">
        <v>0</v>
      </c>
      <c r="M515">
        <v>3</v>
      </c>
      <c r="N515" s="1">
        <v>45646</v>
      </c>
      <c r="O515">
        <v>0</v>
      </c>
      <c r="P515" s="1">
        <v>0</v>
      </c>
      <c r="Q515"/>
    </row>
    <row r="516" spans="1:17" hidden="1">
      <c r="A516">
        <v>1003</v>
      </c>
      <c r="B516" t="s">
        <v>694</v>
      </c>
      <c r="C516" t="s">
        <v>685</v>
      </c>
      <c r="D516" t="s">
        <v>686</v>
      </c>
      <c r="E516" t="s">
        <v>28</v>
      </c>
      <c r="F516" t="s">
        <v>687</v>
      </c>
      <c r="G516" t="s">
        <v>791</v>
      </c>
      <c r="H516" t="s">
        <v>8</v>
      </c>
      <c r="I516">
        <v>34</v>
      </c>
      <c r="J516" s="55">
        <v>6.95</v>
      </c>
      <c r="K516" s="64">
        <v>7400</v>
      </c>
      <c r="L516" s="71">
        <v>0</v>
      </c>
      <c r="M516">
        <v>1</v>
      </c>
      <c r="N516" s="1">
        <v>45646</v>
      </c>
      <c r="O516">
        <v>0</v>
      </c>
      <c r="P516" s="1">
        <v>0</v>
      </c>
      <c r="Q516"/>
    </row>
    <row r="517" spans="1:17" hidden="1">
      <c r="A517">
        <v>1003</v>
      </c>
      <c r="B517" t="s">
        <v>695</v>
      </c>
      <c r="C517" t="s">
        <v>685</v>
      </c>
      <c r="D517" t="s">
        <v>686</v>
      </c>
      <c r="E517" t="s">
        <v>28</v>
      </c>
      <c r="F517" t="s">
        <v>687</v>
      </c>
      <c r="G517" t="s">
        <v>4604</v>
      </c>
      <c r="H517" t="s">
        <v>8</v>
      </c>
      <c r="I517">
        <v>34</v>
      </c>
      <c r="J517" s="55">
        <v>6.95</v>
      </c>
      <c r="K517" s="64">
        <v>14423.77</v>
      </c>
      <c r="L517" s="71">
        <v>0</v>
      </c>
      <c r="M517">
        <v>5</v>
      </c>
      <c r="N517" s="1">
        <v>45646</v>
      </c>
      <c r="O517">
        <v>0</v>
      </c>
      <c r="P517" s="1">
        <v>0</v>
      </c>
      <c r="Q517"/>
    </row>
    <row r="518" spans="1:17" hidden="1">
      <c r="A518">
        <v>1003</v>
      </c>
      <c r="B518" t="s">
        <v>695</v>
      </c>
      <c r="C518" t="s">
        <v>691</v>
      </c>
      <c r="D518" t="s">
        <v>686</v>
      </c>
      <c r="E518" t="s">
        <v>28</v>
      </c>
      <c r="F518" t="s">
        <v>687</v>
      </c>
      <c r="G518" t="s">
        <v>808</v>
      </c>
      <c r="H518" t="s">
        <v>8</v>
      </c>
      <c r="I518">
        <v>34</v>
      </c>
      <c r="J518" s="55">
        <v>6.95</v>
      </c>
      <c r="K518" s="64">
        <v>1000</v>
      </c>
      <c r="L518" s="71">
        <v>0</v>
      </c>
      <c r="M518">
        <v>1</v>
      </c>
      <c r="N518" s="1">
        <v>45646</v>
      </c>
      <c r="O518">
        <v>0</v>
      </c>
      <c r="P518" s="1">
        <v>0</v>
      </c>
      <c r="Q518"/>
    </row>
    <row r="519" spans="1:17" hidden="1">
      <c r="A519">
        <v>1005</v>
      </c>
      <c r="B519" t="s">
        <v>690</v>
      </c>
      <c r="C519" t="s">
        <v>685</v>
      </c>
      <c r="D519" t="s">
        <v>686</v>
      </c>
      <c r="E519" t="s">
        <v>28</v>
      </c>
      <c r="F519" t="s">
        <v>687</v>
      </c>
      <c r="G519" t="s">
        <v>4831</v>
      </c>
      <c r="H519" t="s">
        <v>8</v>
      </c>
      <c r="I519">
        <v>34</v>
      </c>
      <c r="J519" s="55">
        <v>6.95</v>
      </c>
      <c r="K519" s="64">
        <v>27000</v>
      </c>
      <c r="L519" s="71">
        <v>0</v>
      </c>
      <c r="M519">
        <v>1</v>
      </c>
      <c r="N519" s="1">
        <v>45646</v>
      </c>
      <c r="O519">
        <v>0</v>
      </c>
      <c r="P519" s="1">
        <v>0</v>
      </c>
      <c r="Q519"/>
    </row>
    <row r="520" spans="1:17" hidden="1">
      <c r="A520">
        <v>1005</v>
      </c>
      <c r="B520" t="s">
        <v>690</v>
      </c>
      <c r="C520" t="s">
        <v>694</v>
      </c>
      <c r="D520" t="s">
        <v>686</v>
      </c>
      <c r="E520" t="s">
        <v>28</v>
      </c>
      <c r="F520" t="s">
        <v>687</v>
      </c>
      <c r="G520" t="s">
        <v>4850</v>
      </c>
      <c r="H520" t="s">
        <v>8</v>
      </c>
      <c r="I520">
        <v>34</v>
      </c>
      <c r="J520" s="55">
        <v>6.95</v>
      </c>
      <c r="K520" s="64">
        <v>6109.9</v>
      </c>
      <c r="L520" s="71">
        <v>0</v>
      </c>
      <c r="M520">
        <v>2</v>
      </c>
      <c r="N520" s="1">
        <v>45646</v>
      </c>
      <c r="O520">
        <v>0</v>
      </c>
      <c r="P520" s="1">
        <v>0</v>
      </c>
      <c r="Q520"/>
    </row>
    <row r="521" spans="1:17" hidden="1">
      <c r="A521">
        <v>1005</v>
      </c>
      <c r="B521" t="s">
        <v>691</v>
      </c>
      <c r="C521" t="s">
        <v>695</v>
      </c>
      <c r="D521" t="s">
        <v>686</v>
      </c>
      <c r="E521" t="s">
        <v>28</v>
      </c>
      <c r="F521" t="s">
        <v>687</v>
      </c>
      <c r="G521" t="s">
        <v>4841</v>
      </c>
      <c r="H521" t="s">
        <v>8</v>
      </c>
      <c r="I521">
        <v>34</v>
      </c>
      <c r="J521" s="55">
        <v>6.95</v>
      </c>
      <c r="K521" s="64">
        <v>2400</v>
      </c>
      <c r="L521" s="71">
        <v>0</v>
      </c>
      <c r="M521">
        <v>1</v>
      </c>
      <c r="N521" s="1">
        <v>45646</v>
      </c>
      <c r="O521">
        <v>0</v>
      </c>
      <c r="P521" s="1">
        <v>0</v>
      </c>
      <c r="Q521"/>
    </row>
    <row r="522" spans="1:17" hidden="1">
      <c r="A522">
        <v>1005</v>
      </c>
      <c r="B522" t="s">
        <v>695</v>
      </c>
      <c r="C522" t="s">
        <v>685</v>
      </c>
      <c r="D522" t="s">
        <v>686</v>
      </c>
      <c r="E522" t="s">
        <v>28</v>
      </c>
      <c r="F522" t="s">
        <v>687</v>
      </c>
      <c r="G522" t="s">
        <v>4834</v>
      </c>
      <c r="H522" t="s">
        <v>8</v>
      </c>
      <c r="I522">
        <v>34</v>
      </c>
      <c r="J522" s="55">
        <v>6.95</v>
      </c>
      <c r="K522" s="64">
        <v>7907.88</v>
      </c>
      <c r="L522" s="71">
        <v>0</v>
      </c>
      <c r="M522">
        <v>3</v>
      </c>
      <c r="N522" s="1">
        <v>45646</v>
      </c>
      <c r="O522">
        <v>0</v>
      </c>
      <c r="P522" s="1">
        <v>0</v>
      </c>
      <c r="Q522"/>
    </row>
    <row r="523" spans="1:17" hidden="1">
      <c r="A523">
        <v>1009</v>
      </c>
      <c r="B523" t="s">
        <v>690</v>
      </c>
      <c r="C523" t="s">
        <v>685</v>
      </c>
      <c r="D523" t="s">
        <v>686</v>
      </c>
      <c r="E523" t="s">
        <v>28</v>
      </c>
      <c r="F523" t="s">
        <v>687</v>
      </c>
      <c r="G523" t="s">
        <v>5116</v>
      </c>
      <c r="H523" t="s">
        <v>8</v>
      </c>
      <c r="I523">
        <v>34</v>
      </c>
      <c r="J523" s="55">
        <v>6.95</v>
      </c>
      <c r="K523" s="64">
        <v>100000</v>
      </c>
      <c r="L523" s="71">
        <v>0</v>
      </c>
      <c r="M523">
        <v>1</v>
      </c>
      <c r="N523" s="1">
        <v>45646</v>
      </c>
      <c r="O523">
        <v>0</v>
      </c>
      <c r="P523" s="1">
        <v>0</v>
      </c>
      <c r="Q523"/>
    </row>
    <row r="524" spans="1:17" hidden="1">
      <c r="A524">
        <v>1016</v>
      </c>
      <c r="B524" t="s">
        <v>695</v>
      </c>
      <c r="C524" t="s">
        <v>685</v>
      </c>
      <c r="D524" t="s">
        <v>686</v>
      </c>
      <c r="E524" t="s">
        <v>28</v>
      </c>
      <c r="F524" t="s">
        <v>687</v>
      </c>
      <c r="G524" t="s">
        <v>5364</v>
      </c>
      <c r="H524" t="s">
        <v>8</v>
      </c>
      <c r="I524">
        <v>34</v>
      </c>
      <c r="J524" s="55">
        <v>6.95</v>
      </c>
      <c r="K524" s="64">
        <v>2000</v>
      </c>
      <c r="L524" s="71">
        <v>0</v>
      </c>
      <c r="M524">
        <v>1</v>
      </c>
      <c r="N524" s="1">
        <v>45646</v>
      </c>
      <c r="O524">
        <v>0</v>
      </c>
      <c r="P524" s="1">
        <v>0</v>
      </c>
      <c r="Q524"/>
    </row>
    <row r="525" spans="1:17" hidden="1">
      <c r="A525">
        <v>1018</v>
      </c>
      <c r="B525" t="s">
        <v>685</v>
      </c>
      <c r="C525" t="s">
        <v>685</v>
      </c>
      <c r="D525" t="s">
        <v>686</v>
      </c>
      <c r="E525" t="s">
        <v>28</v>
      </c>
      <c r="F525" t="s">
        <v>4857</v>
      </c>
      <c r="G525" t="s">
        <v>791</v>
      </c>
      <c r="H525" t="s">
        <v>8</v>
      </c>
      <c r="I525">
        <v>34</v>
      </c>
      <c r="J525" s="55">
        <v>6.95</v>
      </c>
      <c r="K525" s="64">
        <v>480.74</v>
      </c>
      <c r="L525" s="71">
        <v>0</v>
      </c>
      <c r="M525">
        <v>3</v>
      </c>
      <c r="N525" s="1">
        <v>45646</v>
      </c>
      <c r="O525">
        <v>0</v>
      </c>
      <c r="P525" s="1">
        <v>0</v>
      </c>
      <c r="Q525"/>
    </row>
    <row r="526" spans="1:17" hidden="1">
      <c r="A526">
        <v>1018</v>
      </c>
      <c r="B526" t="s">
        <v>690</v>
      </c>
      <c r="C526" t="s">
        <v>685</v>
      </c>
      <c r="D526" t="s">
        <v>686</v>
      </c>
      <c r="E526" t="s">
        <v>28</v>
      </c>
      <c r="F526" t="s">
        <v>4857</v>
      </c>
      <c r="G526" t="s">
        <v>779</v>
      </c>
      <c r="H526" t="s">
        <v>8</v>
      </c>
      <c r="I526">
        <v>34</v>
      </c>
      <c r="J526" s="55">
        <v>6.95</v>
      </c>
      <c r="K526" s="64">
        <v>87.48</v>
      </c>
      <c r="L526" s="71">
        <v>0</v>
      </c>
      <c r="M526">
        <v>1</v>
      </c>
      <c r="N526" s="1">
        <v>45646</v>
      </c>
      <c r="O526">
        <v>0</v>
      </c>
      <c r="P526" s="1">
        <v>0</v>
      </c>
      <c r="Q526"/>
    </row>
    <row r="527" spans="1:17" hidden="1">
      <c r="A527">
        <v>1018</v>
      </c>
      <c r="B527" t="s">
        <v>690</v>
      </c>
      <c r="C527" t="s">
        <v>694</v>
      </c>
      <c r="D527" t="s">
        <v>686</v>
      </c>
      <c r="E527" t="s">
        <v>28</v>
      </c>
      <c r="F527" t="s">
        <v>4857</v>
      </c>
      <c r="G527" t="s">
        <v>794</v>
      </c>
      <c r="H527" t="s">
        <v>8</v>
      </c>
      <c r="I527">
        <v>34</v>
      </c>
      <c r="J527" s="55">
        <v>6.95</v>
      </c>
      <c r="K527" s="64">
        <v>103.17</v>
      </c>
      <c r="L527" s="71">
        <v>0</v>
      </c>
      <c r="M527">
        <v>1</v>
      </c>
      <c r="N527" s="1">
        <v>45646</v>
      </c>
      <c r="O527">
        <v>0</v>
      </c>
      <c r="P527" s="1">
        <v>0</v>
      </c>
      <c r="Q527"/>
    </row>
    <row r="528" spans="1:17" hidden="1">
      <c r="A528">
        <v>1018</v>
      </c>
      <c r="B528" t="s">
        <v>691</v>
      </c>
      <c r="C528" t="s">
        <v>685</v>
      </c>
      <c r="D528" t="s">
        <v>686</v>
      </c>
      <c r="E528" t="s">
        <v>28</v>
      </c>
      <c r="F528" t="s">
        <v>4857</v>
      </c>
      <c r="G528" t="s">
        <v>849</v>
      </c>
      <c r="H528" t="s">
        <v>8</v>
      </c>
      <c r="I528">
        <v>34</v>
      </c>
      <c r="J528" s="55">
        <v>6.95</v>
      </c>
      <c r="K528" s="64">
        <v>1887.69</v>
      </c>
      <c r="L528" s="71">
        <v>0</v>
      </c>
      <c r="M528">
        <v>10</v>
      </c>
      <c r="N528" s="1">
        <v>45646</v>
      </c>
      <c r="O528">
        <v>0</v>
      </c>
      <c r="P528" s="1">
        <v>0</v>
      </c>
      <c r="Q528"/>
    </row>
    <row r="529" spans="1:18" hidden="1">
      <c r="A529">
        <v>1018</v>
      </c>
      <c r="B529" t="s">
        <v>691</v>
      </c>
      <c r="C529" t="s">
        <v>695</v>
      </c>
      <c r="D529" t="s">
        <v>686</v>
      </c>
      <c r="E529" t="s">
        <v>28</v>
      </c>
      <c r="F529" t="s">
        <v>4857</v>
      </c>
      <c r="G529" t="s">
        <v>865</v>
      </c>
      <c r="H529" t="s">
        <v>8</v>
      </c>
      <c r="I529">
        <v>34</v>
      </c>
      <c r="J529" s="55">
        <v>6.95</v>
      </c>
      <c r="K529" s="64">
        <v>138.74</v>
      </c>
      <c r="L529" s="71">
        <v>0</v>
      </c>
      <c r="M529">
        <v>2</v>
      </c>
      <c r="N529" s="1">
        <v>45646</v>
      </c>
      <c r="O529">
        <v>0</v>
      </c>
      <c r="P529" s="1">
        <v>0</v>
      </c>
      <c r="Q529"/>
    </row>
    <row r="530" spans="1:18" hidden="1">
      <c r="A530">
        <v>1018</v>
      </c>
      <c r="B530" t="s">
        <v>692</v>
      </c>
      <c r="C530" t="s">
        <v>685</v>
      </c>
      <c r="D530" t="s">
        <v>686</v>
      </c>
      <c r="E530" t="s">
        <v>28</v>
      </c>
      <c r="F530" t="s">
        <v>4857</v>
      </c>
      <c r="G530" t="s">
        <v>4661</v>
      </c>
      <c r="H530" t="s">
        <v>8</v>
      </c>
      <c r="I530">
        <v>34</v>
      </c>
      <c r="J530" s="55">
        <v>6.95</v>
      </c>
      <c r="K530" s="64">
        <v>51.08</v>
      </c>
      <c r="L530" s="71">
        <v>0</v>
      </c>
      <c r="M530">
        <v>1</v>
      </c>
      <c r="N530" s="1">
        <v>45646</v>
      </c>
      <c r="O530">
        <v>0</v>
      </c>
      <c r="P530" s="1">
        <v>0</v>
      </c>
      <c r="Q530"/>
    </row>
    <row r="531" spans="1:18" hidden="1">
      <c r="A531">
        <v>1018</v>
      </c>
      <c r="B531" t="s">
        <v>695</v>
      </c>
      <c r="C531" t="s">
        <v>685</v>
      </c>
      <c r="D531" t="s">
        <v>686</v>
      </c>
      <c r="E531" t="s">
        <v>28</v>
      </c>
      <c r="F531" t="s">
        <v>4857</v>
      </c>
      <c r="G531" t="s">
        <v>4630</v>
      </c>
      <c r="H531" t="s">
        <v>8</v>
      </c>
      <c r="I531">
        <v>34</v>
      </c>
      <c r="J531" s="55">
        <v>6.95</v>
      </c>
      <c r="K531" s="64">
        <v>23158.58</v>
      </c>
      <c r="L531" s="71">
        <v>0</v>
      </c>
      <c r="M531">
        <v>73</v>
      </c>
      <c r="N531" s="1">
        <v>45646</v>
      </c>
      <c r="O531">
        <v>0</v>
      </c>
      <c r="P531" s="1">
        <v>0</v>
      </c>
      <c r="Q531"/>
    </row>
    <row r="532" spans="1:18" hidden="1">
      <c r="A532">
        <v>1018</v>
      </c>
      <c r="B532" t="s">
        <v>695</v>
      </c>
      <c r="C532" t="s">
        <v>691</v>
      </c>
      <c r="D532" t="s">
        <v>686</v>
      </c>
      <c r="E532" t="s">
        <v>28</v>
      </c>
      <c r="F532" t="s">
        <v>4857</v>
      </c>
      <c r="G532" t="s">
        <v>4754</v>
      </c>
      <c r="H532" t="s">
        <v>8</v>
      </c>
      <c r="I532">
        <v>34</v>
      </c>
      <c r="J532" s="55">
        <v>6.95</v>
      </c>
      <c r="K532" s="64">
        <v>821.37</v>
      </c>
      <c r="L532" s="71">
        <v>0</v>
      </c>
      <c r="M532">
        <v>4</v>
      </c>
      <c r="N532" s="1">
        <v>45646</v>
      </c>
      <c r="O532">
        <v>0</v>
      </c>
      <c r="P532" s="1">
        <v>0</v>
      </c>
      <c r="Q532"/>
    </row>
    <row r="533" spans="1:18" hidden="1">
      <c r="A533">
        <v>1018</v>
      </c>
      <c r="B533" t="s">
        <v>696</v>
      </c>
      <c r="C533" t="s">
        <v>685</v>
      </c>
      <c r="D533" t="s">
        <v>686</v>
      </c>
      <c r="E533" t="s">
        <v>28</v>
      </c>
      <c r="F533" t="s">
        <v>4857</v>
      </c>
      <c r="G533" t="s">
        <v>909</v>
      </c>
      <c r="H533" t="s">
        <v>8</v>
      </c>
      <c r="I533">
        <v>34</v>
      </c>
      <c r="J533" s="55">
        <v>6.95</v>
      </c>
      <c r="K533" s="64">
        <v>407.99</v>
      </c>
      <c r="L533" s="71">
        <v>0</v>
      </c>
      <c r="M533">
        <v>1</v>
      </c>
      <c r="N533" s="1">
        <v>45646</v>
      </c>
      <c r="O533">
        <v>0</v>
      </c>
      <c r="P533" s="1">
        <v>0</v>
      </c>
      <c r="Q533"/>
    </row>
    <row r="534" spans="1:18" hidden="1">
      <c r="A534">
        <v>1018</v>
      </c>
      <c r="B534" t="s">
        <v>696</v>
      </c>
      <c r="C534" t="s">
        <v>691</v>
      </c>
      <c r="D534" t="s">
        <v>686</v>
      </c>
      <c r="E534" t="s">
        <v>28</v>
      </c>
      <c r="F534" t="s">
        <v>4857</v>
      </c>
      <c r="G534" t="s">
        <v>916</v>
      </c>
      <c r="H534" t="s">
        <v>8</v>
      </c>
      <c r="I534">
        <v>34</v>
      </c>
      <c r="J534" s="55">
        <v>6.95</v>
      </c>
      <c r="K534" s="64">
        <v>1533.25</v>
      </c>
      <c r="L534" s="71">
        <v>0</v>
      </c>
      <c r="M534">
        <v>3</v>
      </c>
      <c r="N534" s="1">
        <v>45646</v>
      </c>
      <c r="O534">
        <v>0</v>
      </c>
      <c r="P534" s="1">
        <v>0</v>
      </c>
      <c r="Q534"/>
    </row>
    <row r="535" spans="1:18" hidden="1">
      <c r="A535">
        <v>1036</v>
      </c>
      <c r="B535" t="s">
        <v>690</v>
      </c>
      <c r="C535" t="s">
        <v>685</v>
      </c>
      <c r="D535" t="s">
        <v>686</v>
      </c>
      <c r="E535" t="s">
        <v>6</v>
      </c>
      <c r="F535" t="s">
        <v>687</v>
      </c>
      <c r="G535" t="s">
        <v>688</v>
      </c>
      <c r="H535" t="s">
        <v>8</v>
      </c>
      <c r="I535">
        <v>34</v>
      </c>
      <c r="J535" s="55">
        <v>6.95</v>
      </c>
      <c r="K535" s="64">
        <v>1143.8800000000001</v>
      </c>
      <c r="L535" s="71">
        <v>0</v>
      </c>
      <c r="M535">
        <v>2</v>
      </c>
      <c r="N535" s="1">
        <v>45646</v>
      </c>
      <c r="O535">
        <v>0</v>
      </c>
      <c r="P535" s="1">
        <v>0</v>
      </c>
      <c r="Q535"/>
    </row>
    <row r="536" spans="1:18" hidden="1">
      <c r="A536">
        <v>1036</v>
      </c>
      <c r="B536" t="s">
        <v>690</v>
      </c>
      <c r="C536" t="s">
        <v>685</v>
      </c>
      <c r="D536" t="s">
        <v>686</v>
      </c>
      <c r="E536" t="s">
        <v>6</v>
      </c>
      <c r="F536" t="s">
        <v>687</v>
      </c>
      <c r="G536" t="s">
        <v>791</v>
      </c>
      <c r="H536" t="s">
        <v>8</v>
      </c>
      <c r="I536">
        <v>34</v>
      </c>
      <c r="J536" s="55">
        <v>6.95</v>
      </c>
      <c r="K536" s="64">
        <v>9400</v>
      </c>
      <c r="L536" s="71">
        <v>0</v>
      </c>
      <c r="M536">
        <v>1</v>
      </c>
      <c r="N536" s="1">
        <v>45646</v>
      </c>
      <c r="O536">
        <v>0</v>
      </c>
      <c r="P536" s="1">
        <v>0</v>
      </c>
      <c r="Q536"/>
    </row>
    <row r="537" spans="1:18" hidden="1">
      <c r="A537">
        <v>1036</v>
      </c>
      <c r="B537" t="s">
        <v>690</v>
      </c>
      <c r="C537" t="s">
        <v>685</v>
      </c>
      <c r="D537" t="s">
        <v>686</v>
      </c>
      <c r="E537" t="s">
        <v>6</v>
      </c>
      <c r="F537" t="s">
        <v>687</v>
      </c>
      <c r="G537" t="s">
        <v>799</v>
      </c>
      <c r="H537" t="s">
        <v>8</v>
      </c>
      <c r="I537">
        <v>34</v>
      </c>
      <c r="J537" s="55">
        <v>6.95</v>
      </c>
      <c r="K537" s="64">
        <v>71.94</v>
      </c>
      <c r="L537" s="71">
        <v>0</v>
      </c>
      <c r="M537">
        <v>1</v>
      </c>
      <c r="N537" s="1">
        <v>45646</v>
      </c>
      <c r="O537">
        <v>0</v>
      </c>
      <c r="P537" s="1">
        <v>0</v>
      </c>
      <c r="Q537"/>
    </row>
    <row r="538" spans="1:18" hidden="1">
      <c r="A538">
        <v>1036</v>
      </c>
      <c r="B538" t="s">
        <v>691</v>
      </c>
      <c r="C538" t="s">
        <v>690</v>
      </c>
      <c r="D538" t="s">
        <v>686</v>
      </c>
      <c r="E538" t="s">
        <v>6</v>
      </c>
      <c r="F538" t="s">
        <v>687</v>
      </c>
      <c r="G538" t="s">
        <v>773</v>
      </c>
      <c r="H538" t="s">
        <v>8</v>
      </c>
      <c r="I538">
        <v>34</v>
      </c>
      <c r="J538" s="55">
        <v>6.95</v>
      </c>
      <c r="K538" s="64">
        <v>371.22</v>
      </c>
      <c r="L538" s="71">
        <v>0</v>
      </c>
      <c r="M538">
        <v>1</v>
      </c>
      <c r="N538" s="1">
        <v>45646</v>
      </c>
      <c r="O538">
        <v>0</v>
      </c>
      <c r="P538" s="1">
        <v>0</v>
      </c>
      <c r="Q538"/>
    </row>
    <row r="539" spans="1:18" hidden="1">
      <c r="A539">
        <v>1036</v>
      </c>
      <c r="B539" t="s">
        <v>691</v>
      </c>
      <c r="C539" t="s">
        <v>690</v>
      </c>
      <c r="D539" t="s">
        <v>686</v>
      </c>
      <c r="E539" t="s">
        <v>6</v>
      </c>
      <c r="F539" t="s">
        <v>687</v>
      </c>
      <c r="G539" t="s">
        <v>809</v>
      </c>
      <c r="H539" t="s">
        <v>8</v>
      </c>
      <c r="I539">
        <v>34</v>
      </c>
      <c r="J539" s="55">
        <v>6.95</v>
      </c>
      <c r="K539" s="64">
        <v>8.18</v>
      </c>
      <c r="L539" s="71">
        <v>0</v>
      </c>
      <c r="M539">
        <v>1</v>
      </c>
      <c r="N539" s="1">
        <v>45646</v>
      </c>
      <c r="O539">
        <v>0</v>
      </c>
      <c r="P539" s="1">
        <v>0</v>
      </c>
      <c r="Q539"/>
      <c r="R539" s="64"/>
    </row>
    <row r="540" spans="1:18" hidden="1">
      <c r="A540">
        <v>1036</v>
      </c>
      <c r="B540" t="s">
        <v>691</v>
      </c>
      <c r="C540" t="s">
        <v>29</v>
      </c>
      <c r="D540" t="s">
        <v>686</v>
      </c>
      <c r="E540" t="s">
        <v>6</v>
      </c>
      <c r="F540" t="s">
        <v>687</v>
      </c>
      <c r="G540" t="s">
        <v>4643</v>
      </c>
      <c r="H540" t="s">
        <v>8</v>
      </c>
      <c r="I540">
        <v>34</v>
      </c>
      <c r="J540" s="55">
        <v>6.95</v>
      </c>
      <c r="K540" s="64">
        <v>1550</v>
      </c>
      <c r="L540" s="71">
        <v>0</v>
      </c>
      <c r="M540">
        <v>1</v>
      </c>
      <c r="N540" s="1">
        <v>45646</v>
      </c>
      <c r="O540">
        <v>0</v>
      </c>
      <c r="P540" s="1">
        <v>0</v>
      </c>
      <c r="Q540"/>
    </row>
    <row r="541" spans="1:18" hidden="1">
      <c r="A541">
        <v>1036</v>
      </c>
      <c r="B541" t="s">
        <v>692</v>
      </c>
      <c r="C541" t="s">
        <v>685</v>
      </c>
      <c r="D541" t="s">
        <v>686</v>
      </c>
      <c r="E541" t="s">
        <v>6</v>
      </c>
      <c r="F541" t="s">
        <v>687</v>
      </c>
      <c r="G541" t="s">
        <v>808</v>
      </c>
      <c r="H541" t="s">
        <v>8</v>
      </c>
      <c r="I541">
        <v>34</v>
      </c>
      <c r="J541" s="55">
        <v>6.95</v>
      </c>
      <c r="K541" s="64">
        <v>78.53</v>
      </c>
      <c r="L541" s="71">
        <v>0</v>
      </c>
      <c r="M541">
        <v>1</v>
      </c>
      <c r="N541" s="1">
        <v>45646</v>
      </c>
      <c r="O541">
        <v>0</v>
      </c>
      <c r="P541" s="1">
        <v>0</v>
      </c>
      <c r="Q541"/>
    </row>
    <row r="542" spans="1:18" hidden="1">
      <c r="A542">
        <v>1036</v>
      </c>
      <c r="B542" t="s">
        <v>695</v>
      </c>
      <c r="C542" t="s">
        <v>685</v>
      </c>
      <c r="D542" t="s">
        <v>686</v>
      </c>
      <c r="E542" t="s">
        <v>6</v>
      </c>
      <c r="F542" t="s">
        <v>687</v>
      </c>
      <c r="G542" t="s">
        <v>786</v>
      </c>
      <c r="H542" t="s">
        <v>8</v>
      </c>
      <c r="I542">
        <v>34</v>
      </c>
      <c r="J542" s="55">
        <v>6.95</v>
      </c>
      <c r="K542" s="64">
        <v>1843.17</v>
      </c>
      <c r="L542" s="71">
        <v>0</v>
      </c>
      <c r="M542">
        <v>2</v>
      </c>
      <c r="N542" s="1">
        <v>45646</v>
      </c>
      <c r="O542">
        <v>0</v>
      </c>
      <c r="P542" s="1">
        <v>0</v>
      </c>
      <c r="Q542"/>
    </row>
    <row r="543" spans="1:18" hidden="1">
      <c r="A543">
        <v>1036</v>
      </c>
      <c r="B543" t="s">
        <v>696</v>
      </c>
      <c r="C543" t="s">
        <v>696</v>
      </c>
      <c r="D543" t="s">
        <v>686</v>
      </c>
      <c r="E543" t="s">
        <v>6</v>
      </c>
      <c r="F543" t="s">
        <v>687</v>
      </c>
      <c r="G543" t="s">
        <v>780</v>
      </c>
      <c r="H543" t="s">
        <v>8</v>
      </c>
      <c r="I543">
        <v>34</v>
      </c>
      <c r="J543" s="55">
        <v>6.95</v>
      </c>
      <c r="K543" s="64">
        <v>125.42</v>
      </c>
      <c r="L543" s="71">
        <v>0</v>
      </c>
      <c r="M543">
        <v>1</v>
      </c>
      <c r="N543" s="1">
        <v>45646</v>
      </c>
      <c r="O543">
        <v>0</v>
      </c>
      <c r="P543" s="1">
        <v>0</v>
      </c>
      <c r="Q543"/>
    </row>
    <row r="544" spans="1:18" hidden="1">
      <c r="A544">
        <v>3011</v>
      </c>
      <c r="B544" t="s">
        <v>691</v>
      </c>
      <c r="C544" t="s">
        <v>685</v>
      </c>
      <c r="D544" t="s">
        <v>686</v>
      </c>
      <c r="E544" t="s">
        <v>28</v>
      </c>
      <c r="F544" t="s">
        <v>687</v>
      </c>
      <c r="G544" t="s">
        <v>4864</v>
      </c>
      <c r="H544" t="s">
        <v>8</v>
      </c>
      <c r="I544">
        <v>34</v>
      </c>
      <c r="J544" s="55">
        <v>6.95</v>
      </c>
      <c r="K544" s="64">
        <v>40000</v>
      </c>
      <c r="L544" s="71">
        <v>0</v>
      </c>
      <c r="M544">
        <v>1</v>
      </c>
      <c r="N544" s="1">
        <v>45646</v>
      </c>
      <c r="O544">
        <v>0</v>
      </c>
      <c r="P544" s="1">
        <v>0</v>
      </c>
      <c r="Q544"/>
    </row>
    <row r="545" spans="1:17" hidden="1">
      <c r="A545">
        <v>27003</v>
      </c>
      <c r="B545" t="s">
        <v>690</v>
      </c>
      <c r="C545" t="s">
        <v>685</v>
      </c>
      <c r="D545" t="s">
        <v>686</v>
      </c>
      <c r="E545" t="s">
        <v>6</v>
      </c>
      <c r="F545" t="s">
        <v>687</v>
      </c>
      <c r="G545" t="s">
        <v>979</v>
      </c>
      <c r="H545" t="s">
        <v>8</v>
      </c>
      <c r="I545">
        <v>34</v>
      </c>
      <c r="J545" s="55">
        <v>6.95</v>
      </c>
      <c r="K545" s="64">
        <v>1.38</v>
      </c>
      <c r="L545" s="71">
        <v>0</v>
      </c>
      <c r="M545">
        <v>1</v>
      </c>
      <c r="N545" s="1">
        <v>45646</v>
      </c>
      <c r="O545">
        <v>0</v>
      </c>
      <c r="P545" s="1">
        <v>0</v>
      </c>
      <c r="Q545"/>
    </row>
    <row r="546" spans="1:17" hidden="1">
      <c r="A546">
        <v>27003</v>
      </c>
      <c r="B546" t="s">
        <v>694</v>
      </c>
      <c r="C546" t="s">
        <v>685</v>
      </c>
      <c r="D546" t="s">
        <v>686</v>
      </c>
      <c r="E546" t="s">
        <v>6</v>
      </c>
      <c r="F546" t="s">
        <v>687</v>
      </c>
      <c r="G546" t="s">
        <v>981</v>
      </c>
      <c r="H546" t="s">
        <v>8</v>
      </c>
      <c r="I546">
        <v>34</v>
      </c>
      <c r="J546" s="55">
        <v>6.95</v>
      </c>
      <c r="K546" s="64">
        <v>412.5</v>
      </c>
      <c r="L546" s="71">
        <v>0</v>
      </c>
      <c r="M546">
        <v>1</v>
      </c>
      <c r="N546" s="1">
        <v>45646</v>
      </c>
      <c r="O546">
        <v>0</v>
      </c>
      <c r="P546" s="1">
        <v>0</v>
      </c>
      <c r="Q546"/>
    </row>
    <row r="547" spans="1:17" hidden="1">
      <c r="A547">
        <v>27003</v>
      </c>
      <c r="B547" t="s">
        <v>695</v>
      </c>
      <c r="C547" t="s">
        <v>696</v>
      </c>
      <c r="D547" t="s">
        <v>686</v>
      </c>
      <c r="E547" t="s">
        <v>6</v>
      </c>
      <c r="F547" t="s">
        <v>687</v>
      </c>
      <c r="G547" t="s">
        <v>980</v>
      </c>
      <c r="H547" t="s">
        <v>8</v>
      </c>
      <c r="I547">
        <v>34</v>
      </c>
      <c r="J547" s="55">
        <v>6.95</v>
      </c>
      <c r="K547" s="64">
        <v>492.44</v>
      </c>
      <c r="L547" s="71">
        <v>0</v>
      </c>
      <c r="M547">
        <v>3</v>
      </c>
      <c r="N547" s="1">
        <v>45646</v>
      </c>
      <c r="O547">
        <v>0</v>
      </c>
      <c r="P547" s="1">
        <v>0</v>
      </c>
      <c r="Q547"/>
    </row>
    <row r="548" spans="1:17" hidden="1">
      <c r="A548">
        <v>1001</v>
      </c>
      <c r="B548" t="s">
        <v>690</v>
      </c>
      <c r="C548" t="s">
        <v>685</v>
      </c>
      <c r="D548" t="s">
        <v>686</v>
      </c>
      <c r="E548" t="s">
        <v>28</v>
      </c>
      <c r="F548" t="s">
        <v>687</v>
      </c>
      <c r="G548" t="s">
        <v>4926</v>
      </c>
      <c r="H548" t="s">
        <v>7</v>
      </c>
      <c r="I548">
        <v>34</v>
      </c>
      <c r="J548" s="55">
        <v>6.96</v>
      </c>
      <c r="K548" s="64">
        <v>0</v>
      </c>
      <c r="L548" s="71">
        <v>1683000</v>
      </c>
      <c r="M548">
        <v>4</v>
      </c>
      <c r="N548" s="1">
        <v>45646</v>
      </c>
      <c r="O548">
        <v>0</v>
      </c>
      <c r="P548" s="1">
        <v>0</v>
      </c>
      <c r="Q548"/>
    </row>
    <row r="549" spans="1:17" hidden="1">
      <c r="A549">
        <v>1001</v>
      </c>
      <c r="B549" t="s">
        <v>691</v>
      </c>
      <c r="C549" t="s">
        <v>685</v>
      </c>
      <c r="D549" t="s">
        <v>686</v>
      </c>
      <c r="E549" t="s">
        <v>28</v>
      </c>
      <c r="F549" t="s">
        <v>687</v>
      </c>
      <c r="G549" t="s">
        <v>4946</v>
      </c>
      <c r="H549" t="s">
        <v>8</v>
      </c>
      <c r="I549">
        <v>34</v>
      </c>
      <c r="J549" s="55">
        <v>6.96</v>
      </c>
      <c r="K549" s="64">
        <v>3000</v>
      </c>
      <c r="L549" s="71">
        <v>0</v>
      </c>
      <c r="M549">
        <v>2</v>
      </c>
      <c r="N549" s="1">
        <v>45646</v>
      </c>
      <c r="O549">
        <v>0</v>
      </c>
      <c r="P549" s="1">
        <v>0</v>
      </c>
      <c r="Q549"/>
    </row>
    <row r="550" spans="1:17" hidden="1">
      <c r="A550">
        <v>1001</v>
      </c>
      <c r="B550" t="s">
        <v>694</v>
      </c>
      <c r="C550" t="s">
        <v>685</v>
      </c>
      <c r="D550" t="s">
        <v>686</v>
      </c>
      <c r="E550" t="s">
        <v>28</v>
      </c>
      <c r="F550" t="s">
        <v>687</v>
      </c>
      <c r="G550" t="s">
        <v>5041</v>
      </c>
      <c r="H550" t="s">
        <v>8</v>
      </c>
      <c r="I550">
        <v>34</v>
      </c>
      <c r="J550" s="55">
        <v>6.96</v>
      </c>
      <c r="K550" s="64">
        <v>50000</v>
      </c>
      <c r="L550" s="71">
        <v>0</v>
      </c>
      <c r="M550">
        <v>1</v>
      </c>
      <c r="N550" s="1">
        <v>45646</v>
      </c>
      <c r="O550">
        <v>0</v>
      </c>
      <c r="P550" s="1">
        <v>0</v>
      </c>
      <c r="Q550"/>
    </row>
    <row r="551" spans="1:17" hidden="1">
      <c r="A551">
        <v>1001</v>
      </c>
      <c r="B551" t="s">
        <v>695</v>
      </c>
      <c r="C551" t="s">
        <v>685</v>
      </c>
      <c r="D551" t="s">
        <v>686</v>
      </c>
      <c r="E551" t="s">
        <v>28</v>
      </c>
      <c r="F551" t="s">
        <v>687</v>
      </c>
      <c r="G551" t="s">
        <v>5045</v>
      </c>
      <c r="H551" t="s">
        <v>8</v>
      </c>
      <c r="I551">
        <v>34</v>
      </c>
      <c r="J551" s="55">
        <v>6.96</v>
      </c>
      <c r="K551" s="64">
        <v>190000</v>
      </c>
      <c r="L551" s="71">
        <v>0</v>
      </c>
      <c r="M551">
        <v>1</v>
      </c>
      <c r="N551" s="1">
        <v>45646</v>
      </c>
      <c r="O551">
        <v>0</v>
      </c>
      <c r="P551" s="1">
        <v>0</v>
      </c>
      <c r="Q551"/>
    </row>
    <row r="552" spans="1:17" hidden="1">
      <c r="A552">
        <v>1003</v>
      </c>
      <c r="B552" t="s">
        <v>690</v>
      </c>
      <c r="C552" t="s">
        <v>685</v>
      </c>
      <c r="D552" t="s">
        <v>686</v>
      </c>
      <c r="E552" t="s">
        <v>28</v>
      </c>
      <c r="F552" t="s">
        <v>687</v>
      </c>
      <c r="G552" t="s">
        <v>777</v>
      </c>
      <c r="H552" t="s">
        <v>8</v>
      </c>
      <c r="I552">
        <v>34</v>
      </c>
      <c r="J552" s="55">
        <v>6.96</v>
      </c>
      <c r="K552" s="64">
        <v>1125000</v>
      </c>
      <c r="L552" s="71">
        <v>0</v>
      </c>
      <c r="M552">
        <v>6</v>
      </c>
      <c r="N552" s="1">
        <v>45646</v>
      </c>
      <c r="O552">
        <v>0</v>
      </c>
      <c r="P552" s="1">
        <v>0</v>
      </c>
      <c r="Q552"/>
    </row>
    <row r="553" spans="1:17" hidden="1">
      <c r="A553">
        <v>1005</v>
      </c>
      <c r="B553" t="s">
        <v>690</v>
      </c>
      <c r="C553" t="s">
        <v>685</v>
      </c>
      <c r="D553" t="s">
        <v>686</v>
      </c>
      <c r="E553" t="s">
        <v>28</v>
      </c>
      <c r="F553" t="s">
        <v>687</v>
      </c>
      <c r="G553" t="s">
        <v>4837</v>
      </c>
      <c r="H553" t="s">
        <v>7</v>
      </c>
      <c r="I553">
        <v>34</v>
      </c>
      <c r="J553" s="55">
        <v>6.96</v>
      </c>
      <c r="K553" s="64">
        <v>0</v>
      </c>
      <c r="L553" s="71">
        <v>15910</v>
      </c>
      <c r="M553">
        <v>2</v>
      </c>
      <c r="N553" s="1">
        <v>45646</v>
      </c>
      <c r="O553">
        <v>0</v>
      </c>
      <c r="P553" s="1">
        <v>0</v>
      </c>
      <c r="Q553"/>
    </row>
    <row r="554" spans="1:17" hidden="1">
      <c r="A554">
        <v>1005</v>
      </c>
      <c r="B554" t="s">
        <v>695</v>
      </c>
      <c r="C554" t="s">
        <v>685</v>
      </c>
      <c r="D554" t="s">
        <v>686</v>
      </c>
      <c r="E554" t="s">
        <v>28</v>
      </c>
      <c r="F554" t="s">
        <v>687</v>
      </c>
      <c r="G554" t="s">
        <v>4845</v>
      </c>
      <c r="H554" t="s">
        <v>8</v>
      </c>
      <c r="I554">
        <v>34</v>
      </c>
      <c r="J554" s="55">
        <v>6.96</v>
      </c>
      <c r="K554" s="64">
        <v>79053.990000000005</v>
      </c>
      <c r="L554" s="71">
        <v>0</v>
      </c>
      <c r="M554">
        <v>3</v>
      </c>
      <c r="N554" s="1">
        <v>45646</v>
      </c>
      <c r="O554">
        <v>0</v>
      </c>
      <c r="P554" s="1">
        <v>0</v>
      </c>
      <c r="Q554"/>
    </row>
    <row r="555" spans="1:17" hidden="1">
      <c r="A555">
        <v>1007</v>
      </c>
      <c r="B555" t="s">
        <v>695</v>
      </c>
      <c r="C555" t="s">
        <v>685</v>
      </c>
      <c r="D555" t="s">
        <v>686</v>
      </c>
      <c r="E555" t="s">
        <v>28</v>
      </c>
      <c r="F555" t="s">
        <v>687</v>
      </c>
      <c r="G555" t="s">
        <v>5083</v>
      </c>
      <c r="H555" t="s">
        <v>8</v>
      </c>
      <c r="I555">
        <v>34</v>
      </c>
      <c r="J555" s="55">
        <v>6.96</v>
      </c>
      <c r="K555" s="64">
        <v>20</v>
      </c>
      <c r="L555" s="71">
        <v>0</v>
      </c>
      <c r="M555">
        <v>1</v>
      </c>
      <c r="N555" s="1">
        <v>45646</v>
      </c>
      <c r="O555">
        <v>0</v>
      </c>
      <c r="P555" s="1">
        <v>0</v>
      </c>
      <c r="Q555"/>
    </row>
    <row r="556" spans="1:17" hidden="1">
      <c r="A556">
        <v>1007</v>
      </c>
      <c r="B556" t="s">
        <v>695</v>
      </c>
      <c r="C556" t="s">
        <v>685</v>
      </c>
      <c r="D556" t="s">
        <v>686</v>
      </c>
      <c r="E556" t="s">
        <v>28</v>
      </c>
      <c r="F556" t="s">
        <v>687</v>
      </c>
      <c r="G556" t="s">
        <v>4990</v>
      </c>
      <c r="H556" t="s">
        <v>8</v>
      </c>
      <c r="I556">
        <v>34</v>
      </c>
      <c r="J556" s="55">
        <v>6.96</v>
      </c>
      <c r="K556" s="64">
        <v>20</v>
      </c>
      <c r="L556" s="71">
        <v>0</v>
      </c>
      <c r="M556">
        <v>1</v>
      </c>
      <c r="N556" s="1">
        <v>45646</v>
      </c>
      <c r="O556">
        <v>0</v>
      </c>
      <c r="P556" s="1">
        <v>0</v>
      </c>
      <c r="Q556"/>
    </row>
    <row r="557" spans="1:17" hidden="1">
      <c r="A557">
        <v>1007</v>
      </c>
      <c r="B557" t="s">
        <v>695</v>
      </c>
      <c r="C557" t="s">
        <v>685</v>
      </c>
      <c r="D557" t="s">
        <v>686</v>
      </c>
      <c r="E557" t="s">
        <v>28</v>
      </c>
      <c r="F557" t="s">
        <v>687</v>
      </c>
      <c r="G557" t="s">
        <v>4992</v>
      </c>
      <c r="H557" t="s">
        <v>8</v>
      </c>
      <c r="I557">
        <v>34</v>
      </c>
      <c r="J557" s="55">
        <v>6.96</v>
      </c>
      <c r="K557" s="64">
        <v>13</v>
      </c>
      <c r="L557" s="71">
        <v>0</v>
      </c>
      <c r="M557">
        <v>1</v>
      </c>
      <c r="N557" s="1">
        <v>45646</v>
      </c>
      <c r="O557">
        <v>0</v>
      </c>
      <c r="P557" s="1">
        <v>0</v>
      </c>
      <c r="Q557"/>
    </row>
    <row r="558" spans="1:17" hidden="1">
      <c r="A558">
        <v>1007</v>
      </c>
      <c r="B558" t="s">
        <v>695</v>
      </c>
      <c r="C558" t="s">
        <v>685</v>
      </c>
      <c r="D558" t="s">
        <v>686</v>
      </c>
      <c r="E558" t="s">
        <v>28</v>
      </c>
      <c r="F558" t="s">
        <v>687</v>
      </c>
      <c r="G558" t="s">
        <v>5084</v>
      </c>
      <c r="H558" t="s">
        <v>8</v>
      </c>
      <c r="I558">
        <v>34</v>
      </c>
      <c r="J558" s="55">
        <v>6.96</v>
      </c>
      <c r="K558" s="64">
        <v>587.92999999999995</v>
      </c>
      <c r="L558" s="71">
        <v>0</v>
      </c>
      <c r="M558">
        <v>1</v>
      </c>
      <c r="N558" s="1">
        <v>45646</v>
      </c>
      <c r="O558">
        <v>0</v>
      </c>
      <c r="P558" s="1">
        <v>0</v>
      </c>
      <c r="Q558"/>
    </row>
    <row r="559" spans="1:17" hidden="1">
      <c r="A559">
        <v>1007</v>
      </c>
      <c r="B559" t="s">
        <v>695</v>
      </c>
      <c r="C559" t="s">
        <v>685</v>
      </c>
      <c r="D559" t="s">
        <v>686</v>
      </c>
      <c r="E559" t="s">
        <v>28</v>
      </c>
      <c r="F559" t="s">
        <v>687</v>
      </c>
      <c r="G559" t="s">
        <v>5085</v>
      </c>
      <c r="H559" t="s">
        <v>8</v>
      </c>
      <c r="I559">
        <v>34</v>
      </c>
      <c r="J559" s="55">
        <v>6.96</v>
      </c>
      <c r="K559" s="64">
        <v>10</v>
      </c>
      <c r="L559" s="71">
        <v>0</v>
      </c>
      <c r="M559">
        <v>1</v>
      </c>
      <c r="N559" s="1">
        <v>45646</v>
      </c>
      <c r="O559">
        <v>0</v>
      </c>
      <c r="P559" s="1">
        <v>0</v>
      </c>
      <c r="Q559"/>
    </row>
    <row r="560" spans="1:17" hidden="1">
      <c r="A560">
        <v>1007</v>
      </c>
      <c r="B560" t="s">
        <v>695</v>
      </c>
      <c r="C560" t="s">
        <v>685</v>
      </c>
      <c r="D560" t="s">
        <v>686</v>
      </c>
      <c r="E560" t="s">
        <v>28</v>
      </c>
      <c r="F560" t="s">
        <v>687</v>
      </c>
      <c r="G560" t="s">
        <v>5086</v>
      </c>
      <c r="H560" t="s">
        <v>8</v>
      </c>
      <c r="I560">
        <v>34</v>
      </c>
      <c r="J560" s="55">
        <v>6.96</v>
      </c>
      <c r="K560" s="64">
        <v>13</v>
      </c>
      <c r="L560" s="71">
        <v>0</v>
      </c>
      <c r="M560">
        <v>1</v>
      </c>
      <c r="N560" s="1">
        <v>45646</v>
      </c>
      <c r="O560">
        <v>0</v>
      </c>
      <c r="P560" s="1">
        <v>0</v>
      </c>
      <c r="Q560"/>
    </row>
    <row r="561" spans="1:17" hidden="1">
      <c r="A561">
        <v>1007</v>
      </c>
      <c r="B561" t="s">
        <v>695</v>
      </c>
      <c r="C561" t="s">
        <v>685</v>
      </c>
      <c r="D561" t="s">
        <v>686</v>
      </c>
      <c r="E561" t="s">
        <v>28</v>
      </c>
      <c r="F561" t="s">
        <v>687</v>
      </c>
      <c r="G561" t="s">
        <v>5087</v>
      </c>
      <c r="H561" t="s">
        <v>8</v>
      </c>
      <c r="I561">
        <v>34</v>
      </c>
      <c r="J561" s="55">
        <v>6.96</v>
      </c>
      <c r="K561" s="64">
        <v>10</v>
      </c>
      <c r="L561" s="71">
        <v>0</v>
      </c>
      <c r="M561">
        <v>1</v>
      </c>
      <c r="N561" s="1">
        <v>45646</v>
      </c>
      <c r="O561">
        <v>0</v>
      </c>
      <c r="P561" s="1">
        <v>0</v>
      </c>
      <c r="Q561"/>
    </row>
    <row r="562" spans="1:17" hidden="1">
      <c r="A562">
        <v>1007</v>
      </c>
      <c r="B562" t="s">
        <v>695</v>
      </c>
      <c r="C562" t="s">
        <v>685</v>
      </c>
      <c r="D562" t="s">
        <v>686</v>
      </c>
      <c r="E562" t="s">
        <v>28</v>
      </c>
      <c r="F562" t="s">
        <v>687</v>
      </c>
      <c r="G562" t="s">
        <v>5088</v>
      </c>
      <c r="H562" t="s">
        <v>8</v>
      </c>
      <c r="I562">
        <v>34</v>
      </c>
      <c r="J562" s="55">
        <v>6.96</v>
      </c>
      <c r="K562" s="64">
        <v>10</v>
      </c>
      <c r="L562" s="71">
        <v>0</v>
      </c>
      <c r="M562">
        <v>1</v>
      </c>
      <c r="N562" s="1">
        <v>45646</v>
      </c>
      <c r="O562">
        <v>0</v>
      </c>
      <c r="P562" s="1">
        <v>0</v>
      </c>
      <c r="Q562"/>
    </row>
    <row r="563" spans="1:17" hidden="1">
      <c r="A563">
        <v>1007</v>
      </c>
      <c r="B563" t="s">
        <v>695</v>
      </c>
      <c r="C563" t="s">
        <v>685</v>
      </c>
      <c r="D563" t="s">
        <v>686</v>
      </c>
      <c r="E563" t="s">
        <v>28</v>
      </c>
      <c r="F563" t="s">
        <v>687</v>
      </c>
      <c r="G563" t="s">
        <v>5089</v>
      </c>
      <c r="H563" t="s">
        <v>8</v>
      </c>
      <c r="I563">
        <v>34</v>
      </c>
      <c r="J563" s="55">
        <v>6.96</v>
      </c>
      <c r="K563" s="64">
        <v>10</v>
      </c>
      <c r="L563" s="71">
        <v>0</v>
      </c>
      <c r="M563">
        <v>1</v>
      </c>
      <c r="N563" s="1">
        <v>45646</v>
      </c>
      <c r="O563">
        <v>0</v>
      </c>
      <c r="P563" s="1">
        <v>0</v>
      </c>
      <c r="Q563"/>
    </row>
    <row r="564" spans="1:17" hidden="1">
      <c r="A564">
        <v>1007</v>
      </c>
      <c r="B564" t="s">
        <v>695</v>
      </c>
      <c r="C564" t="s">
        <v>685</v>
      </c>
      <c r="D564" t="s">
        <v>686</v>
      </c>
      <c r="E564" t="s">
        <v>28</v>
      </c>
      <c r="F564" t="s">
        <v>687</v>
      </c>
      <c r="G564" t="s">
        <v>5090</v>
      </c>
      <c r="H564" t="s">
        <v>8</v>
      </c>
      <c r="I564">
        <v>34</v>
      </c>
      <c r="J564" s="55">
        <v>6.96</v>
      </c>
      <c r="K564" s="64">
        <v>13</v>
      </c>
      <c r="L564" s="71">
        <v>0</v>
      </c>
      <c r="M564">
        <v>1</v>
      </c>
      <c r="N564" s="1">
        <v>45646</v>
      </c>
      <c r="O564">
        <v>0</v>
      </c>
      <c r="P564" s="1">
        <v>0</v>
      </c>
      <c r="Q564"/>
    </row>
    <row r="565" spans="1:17" hidden="1">
      <c r="A565">
        <v>1007</v>
      </c>
      <c r="B565" t="s">
        <v>695</v>
      </c>
      <c r="C565" t="s">
        <v>685</v>
      </c>
      <c r="D565" t="s">
        <v>686</v>
      </c>
      <c r="E565" t="s">
        <v>28</v>
      </c>
      <c r="F565" t="s">
        <v>687</v>
      </c>
      <c r="G565" t="s">
        <v>5000</v>
      </c>
      <c r="H565" t="s">
        <v>8</v>
      </c>
      <c r="I565">
        <v>34</v>
      </c>
      <c r="J565" s="55">
        <v>6.96</v>
      </c>
      <c r="K565" s="64">
        <v>100</v>
      </c>
      <c r="L565" s="71">
        <v>0</v>
      </c>
      <c r="M565">
        <v>1</v>
      </c>
      <c r="N565" s="1">
        <v>45646</v>
      </c>
      <c r="O565">
        <v>0</v>
      </c>
      <c r="P565" s="1">
        <v>0</v>
      </c>
      <c r="Q565"/>
    </row>
    <row r="566" spans="1:17" hidden="1">
      <c r="A566">
        <v>1007</v>
      </c>
      <c r="B566" t="s">
        <v>695</v>
      </c>
      <c r="C566" t="s">
        <v>685</v>
      </c>
      <c r="D566" t="s">
        <v>686</v>
      </c>
      <c r="E566" t="s">
        <v>28</v>
      </c>
      <c r="F566" t="s">
        <v>687</v>
      </c>
      <c r="G566" t="s">
        <v>5091</v>
      </c>
      <c r="H566" t="s">
        <v>8</v>
      </c>
      <c r="I566">
        <v>34</v>
      </c>
      <c r="J566" s="55">
        <v>6.96</v>
      </c>
      <c r="K566" s="64">
        <v>700</v>
      </c>
      <c r="L566" s="71">
        <v>0</v>
      </c>
      <c r="M566">
        <v>1</v>
      </c>
      <c r="N566" s="1">
        <v>45646</v>
      </c>
      <c r="O566">
        <v>0</v>
      </c>
      <c r="P566" s="1">
        <v>0</v>
      </c>
      <c r="Q566"/>
    </row>
    <row r="567" spans="1:17" hidden="1">
      <c r="A567">
        <v>1007</v>
      </c>
      <c r="B567" t="s">
        <v>695</v>
      </c>
      <c r="C567" t="s">
        <v>685</v>
      </c>
      <c r="D567" t="s">
        <v>686</v>
      </c>
      <c r="E567" t="s">
        <v>28</v>
      </c>
      <c r="F567" t="s">
        <v>687</v>
      </c>
      <c r="G567" t="s">
        <v>5092</v>
      </c>
      <c r="H567" t="s">
        <v>8</v>
      </c>
      <c r="I567">
        <v>34</v>
      </c>
      <c r="J567" s="55">
        <v>6.96</v>
      </c>
      <c r="K567" s="64">
        <v>13</v>
      </c>
      <c r="L567" s="71">
        <v>0</v>
      </c>
      <c r="M567">
        <v>1</v>
      </c>
      <c r="N567" s="1">
        <v>45646</v>
      </c>
      <c r="O567">
        <v>0</v>
      </c>
      <c r="P567" s="1">
        <v>0</v>
      </c>
      <c r="Q567"/>
    </row>
    <row r="568" spans="1:17" hidden="1">
      <c r="A568">
        <v>1007</v>
      </c>
      <c r="B568" t="s">
        <v>695</v>
      </c>
      <c r="C568" t="s">
        <v>685</v>
      </c>
      <c r="D568" t="s">
        <v>686</v>
      </c>
      <c r="E568" t="s">
        <v>28</v>
      </c>
      <c r="F568" t="s">
        <v>687</v>
      </c>
      <c r="G568" t="s">
        <v>5093</v>
      </c>
      <c r="H568" t="s">
        <v>8</v>
      </c>
      <c r="I568">
        <v>34</v>
      </c>
      <c r="J568" s="55">
        <v>6.96</v>
      </c>
      <c r="K568" s="64">
        <v>319</v>
      </c>
      <c r="L568" s="71">
        <v>0</v>
      </c>
      <c r="M568">
        <v>1</v>
      </c>
      <c r="N568" s="1">
        <v>45646</v>
      </c>
      <c r="O568">
        <v>0</v>
      </c>
      <c r="P568" s="1">
        <v>0</v>
      </c>
      <c r="Q568"/>
    </row>
    <row r="569" spans="1:17" hidden="1">
      <c r="A569">
        <v>1007</v>
      </c>
      <c r="B569" t="s">
        <v>695</v>
      </c>
      <c r="C569" t="s">
        <v>685</v>
      </c>
      <c r="D569" t="s">
        <v>686</v>
      </c>
      <c r="E569" t="s">
        <v>28</v>
      </c>
      <c r="F569" t="s">
        <v>687</v>
      </c>
      <c r="G569" t="s">
        <v>5094</v>
      </c>
      <c r="H569" t="s">
        <v>8</v>
      </c>
      <c r="I569">
        <v>34</v>
      </c>
      <c r="J569" s="55">
        <v>6.96</v>
      </c>
      <c r="K569" s="64">
        <v>400</v>
      </c>
      <c r="L569" s="71">
        <v>0</v>
      </c>
      <c r="M569">
        <v>1</v>
      </c>
      <c r="N569" s="1">
        <v>45646</v>
      </c>
      <c r="O569">
        <v>0</v>
      </c>
      <c r="P569" s="1">
        <v>0</v>
      </c>
      <c r="Q569"/>
    </row>
    <row r="570" spans="1:17" hidden="1">
      <c r="A570">
        <v>1007</v>
      </c>
      <c r="B570" t="s">
        <v>695</v>
      </c>
      <c r="C570" t="s">
        <v>685</v>
      </c>
      <c r="D570" t="s">
        <v>686</v>
      </c>
      <c r="E570" t="s">
        <v>28</v>
      </c>
      <c r="F570" t="s">
        <v>687</v>
      </c>
      <c r="G570" t="s">
        <v>5095</v>
      </c>
      <c r="H570" t="s">
        <v>8</v>
      </c>
      <c r="I570">
        <v>34</v>
      </c>
      <c r="J570" s="55">
        <v>6.96</v>
      </c>
      <c r="K570" s="64">
        <v>100</v>
      </c>
      <c r="L570" s="71">
        <v>0</v>
      </c>
      <c r="M570">
        <v>1</v>
      </c>
      <c r="N570" s="1">
        <v>45646</v>
      </c>
      <c r="O570">
        <v>0</v>
      </c>
      <c r="P570" s="1">
        <v>0</v>
      </c>
      <c r="Q570"/>
    </row>
    <row r="571" spans="1:17" hidden="1">
      <c r="A571">
        <v>1009</v>
      </c>
      <c r="B571" t="s">
        <v>690</v>
      </c>
      <c r="C571" t="s">
        <v>685</v>
      </c>
      <c r="D571" t="s">
        <v>686</v>
      </c>
      <c r="E571" t="s">
        <v>28</v>
      </c>
      <c r="F571" t="s">
        <v>687</v>
      </c>
      <c r="G571" t="s">
        <v>5112</v>
      </c>
      <c r="H571" t="s">
        <v>8</v>
      </c>
      <c r="I571">
        <v>34</v>
      </c>
      <c r="J571" s="55">
        <v>6.96</v>
      </c>
      <c r="K571" s="64">
        <v>2350</v>
      </c>
      <c r="L571" s="71">
        <v>0</v>
      </c>
      <c r="M571">
        <v>1</v>
      </c>
      <c r="N571" s="1">
        <v>45646</v>
      </c>
      <c r="O571">
        <v>0</v>
      </c>
      <c r="P571" s="1">
        <v>0</v>
      </c>
      <c r="Q571"/>
    </row>
    <row r="572" spans="1:17" hidden="1">
      <c r="A572">
        <v>1009</v>
      </c>
      <c r="B572" t="s">
        <v>690</v>
      </c>
      <c r="C572" t="s">
        <v>685</v>
      </c>
      <c r="D572" t="s">
        <v>686</v>
      </c>
      <c r="E572" t="s">
        <v>28</v>
      </c>
      <c r="F572" t="s">
        <v>687</v>
      </c>
      <c r="G572" t="s">
        <v>5113</v>
      </c>
      <c r="H572" t="s">
        <v>8</v>
      </c>
      <c r="I572">
        <v>34</v>
      </c>
      <c r="J572" s="55">
        <v>6.96</v>
      </c>
      <c r="K572" s="64">
        <v>2320.2399999999998</v>
      </c>
      <c r="L572" s="71">
        <v>0</v>
      </c>
      <c r="M572">
        <v>1</v>
      </c>
      <c r="N572" s="1">
        <v>45646</v>
      </c>
      <c r="O572">
        <v>0</v>
      </c>
      <c r="P572" s="1">
        <v>0</v>
      </c>
      <c r="Q572"/>
    </row>
    <row r="573" spans="1:17" hidden="1">
      <c r="A573">
        <v>1009</v>
      </c>
      <c r="B573" t="s">
        <v>690</v>
      </c>
      <c r="C573" t="s">
        <v>685</v>
      </c>
      <c r="D573" t="s">
        <v>686</v>
      </c>
      <c r="E573" t="s">
        <v>28</v>
      </c>
      <c r="F573" t="s">
        <v>687</v>
      </c>
      <c r="G573" t="s">
        <v>5222</v>
      </c>
      <c r="H573" t="s">
        <v>8</v>
      </c>
      <c r="I573">
        <v>34</v>
      </c>
      <c r="J573" s="55">
        <v>6.96</v>
      </c>
      <c r="K573" s="64">
        <v>16500</v>
      </c>
      <c r="L573" s="71">
        <v>0</v>
      </c>
      <c r="M573">
        <v>1</v>
      </c>
      <c r="N573" s="1">
        <v>45646</v>
      </c>
      <c r="O573">
        <v>0</v>
      </c>
      <c r="P573" s="1">
        <v>0</v>
      </c>
      <c r="Q573"/>
    </row>
    <row r="574" spans="1:17" hidden="1">
      <c r="A574">
        <v>1009</v>
      </c>
      <c r="B574" t="s">
        <v>690</v>
      </c>
      <c r="C574" t="s">
        <v>685</v>
      </c>
      <c r="D574" t="s">
        <v>686</v>
      </c>
      <c r="E574" t="s">
        <v>28</v>
      </c>
      <c r="F574" t="s">
        <v>687</v>
      </c>
      <c r="G574" t="s">
        <v>5223</v>
      </c>
      <c r="H574" t="s">
        <v>8</v>
      </c>
      <c r="I574">
        <v>34</v>
      </c>
      <c r="J574" s="55">
        <v>6.96</v>
      </c>
      <c r="K574" s="64">
        <v>300</v>
      </c>
      <c r="L574" s="71">
        <v>0</v>
      </c>
      <c r="M574">
        <v>1</v>
      </c>
      <c r="N574" s="1">
        <v>45646</v>
      </c>
      <c r="O574">
        <v>0</v>
      </c>
      <c r="P574" s="1">
        <v>0</v>
      </c>
      <c r="Q574"/>
    </row>
    <row r="575" spans="1:17" hidden="1">
      <c r="A575">
        <v>1009</v>
      </c>
      <c r="B575" t="s">
        <v>690</v>
      </c>
      <c r="C575" t="s">
        <v>685</v>
      </c>
      <c r="D575" t="s">
        <v>686</v>
      </c>
      <c r="E575" t="s">
        <v>5001</v>
      </c>
      <c r="F575" t="s">
        <v>747</v>
      </c>
      <c r="G575" t="s">
        <v>5261</v>
      </c>
      <c r="H575" t="s">
        <v>7</v>
      </c>
      <c r="I575">
        <v>34</v>
      </c>
      <c r="J575" s="55">
        <v>6.96</v>
      </c>
      <c r="K575" s="64">
        <v>0</v>
      </c>
      <c r="L575" s="71">
        <v>5000000</v>
      </c>
      <c r="M575">
        <v>1</v>
      </c>
      <c r="N575" s="1">
        <v>45646</v>
      </c>
      <c r="O575">
        <v>1004</v>
      </c>
      <c r="P575" s="1">
        <v>1004</v>
      </c>
      <c r="Q575"/>
    </row>
    <row r="576" spans="1:17" hidden="1">
      <c r="A576">
        <v>1014</v>
      </c>
      <c r="B576" t="s">
        <v>690</v>
      </c>
      <c r="C576" t="s">
        <v>685</v>
      </c>
      <c r="D576" t="s">
        <v>686</v>
      </c>
      <c r="E576" t="s">
        <v>28</v>
      </c>
      <c r="F576" t="s">
        <v>687</v>
      </c>
      <c r="G576" t="s">
        <v>814</v>
      </c>
      <c r="H576" t="s">
        <v>7</v>
      </c>
      <c r="I576">
        <v>34</v>
      </c>
      <c r="J576" s="55">
        <v>6.96</v>
      </c>
      <c r="K576" s="64">
        <v>0</v>
      </c>
      <c r="L576" s="71">
        <v>1000</v>
      </c>
      <c r="M576">
        <v>1</v>
      </c>
      <c r="N576" s="1">
        <v>45646</v>
      </c>
      <c r="O576">
        <v>0</v>
      </c>
      <c r="P576" s="1">
        <v>0</v>
      </c>
      <c r="Q576"/>
    </row>
    <row r="577" spans="1:17" hidden="1">
      <c r="A577">
        <v>1014</v>
      </c>
      <c r="B577" t="s">
        <v>690</v>
      </c>
      <c r="C577" t="s">
        <v>685</v>
      </c>
      <c r="D577" t="s">
        <v>686</v>
      </c>
      <c r="E577" t="s">
        <v>28</v>
      </c>
      <c r="F577" t="s">
        <v>687</v>
      </c>
      <c r="G577" t="s">
        <v>4616</v>
      </c>
      <c r="H577" t="s">
        <v>7</v>
      </c>
      <c r="I577">
        <v>34</v>
      </c>
      <c r="J577" s="55">
        <v>6.96</v>
      </c>
      <c r="K577" s="64">
        <v>0</v>
      </c>
      <c r="L577" s="71">
        <v>1000</v>
      </c>
      <c r="M577">
        <v>1</v>
      </c>
      <c r="N577" s="1">
        <v>45646</v>
      </c>
      <c r="O577">
        <v>0</v>
      </c>
      <c r="P577" s="1">
        <v>0</v>
      </c>
      <c r="Q577"/>
    </row>
    <row r="578" spans="1:17" hidden="1">
      <c r="A578">
        <v>1014</v>
      </c>
      <c r="B578" t="s">
        <v>690</v>
      </c>
      <c r="C578" t="s">
        <v>685</v>
      </c>
      <c r="D578" t="s">
        <v>686</v>
      </c>
      <c r="E578" t="s">
        <v>28</v>
      </c>
      <c r="F578" t="s">
        <v>687</v>
      </c>
      <c r="G578" t="s">
        <v>4619</v>
      </c>
      <c r="H578" t="s">
        <v>7</v>
      </c>
      <c r="I578">
        <v>34</v>
      </c>
      <c r="J578" s="55">
        <v>6.96</v>
      </c>
      <c r="K578" s="64">
        <v>0</v>
      </c>
      <c r="L578" s="71">
        <v>1000</v>
      </c>
      <c r="M578">
        <v>1</v>
      </c>
      <c r="N578" s="1">
        <v>45646</v>
      </c>
      <c r="O578">
        <v>0</v>
      </c>
      <c r="P578" s="1">
        <v>0</v>
      </c>
      <c r="Q578"/>
    </row>
    <row r="579" spans="1:17" hidden="1">
      <c r="A579">
        <v>1014</v>
      </c>
      <c r="B579" t="s">
        <v>690</v>
      </c>
      <c r="C579" t="s">
        <v>685</v>
      </c>
      <c r="D579" t="s">
        <v>686</v>
      </c>
      <c r="E579" t="s">
        <v>28</v>
      </c>
      <c r="F579" t="s">
        <v>687</v>
      </c>
      <c r="G579" t="s">
        <v>817</v>
      </c>
      <c r="H579" t="s">
        <v>7</v>
      </c>
      <c r="I579">
        <v>34</v>
      </c>
      <c r="J579" s="55">
        <v>6.96</v>
      </c>
      <c r="K579" s="64">
        <v>0</v>
      </c>
      <c r="L579" s="71">
        <v>1000</v>
      </c>
      <c r="M579">
        <v>1</v>
      </c>
      <c r="N579" s="1">
        <v>45646</v>
      </c>
      <c r="O579">
        <v>0</v>
      </c>
      <c r="P579" s="1">
        <v>0</v>
      </c>
      <c r="Q579"/>
    </row>
    <row r="580" spans="1:17" hidden="1">
      <c r="A580">
        <v>1014</v>
      </c>
      <c r="B580" t="s">
        <v>690</v>
      </c>
      <c r="C580" t="s">
        <v>685</v>
      </c>
      <c r="D580" t="s">
        <v>686</v>
      </c>
      <c r="E580" t="s">
        <v>28</v>
      </c>
      <c r="F580" t="s">
        <v>687</v>
      </c>
      <c r="G580" t="s">
        <v>818</v>
      </c>
      <c r="H580" t="s">
        <v>7</v>
      </c>
      <c r="I580">
        <v>34</v>
      </c>
      <c r="J580" s="55">
        <v>6.96</v>
      </c>
      <c r="K580" s="64">
        <v>0</v>
      </c>
      <c r="L580" s="71">
        <v>1000</v>
      </c>
      <c r="M580">
        <v>1</v>
      </c>
      <c r="N580" s="1">
        <v>45646</v>
      </c>
      <c r="O580">
        <v>0</v>
      </c>
      <c r="P580" s="1">
        <v>0</v>
      </c>
      <c r="Q580"/>
    </row>
    <row r="581" spans="1:17" hidden="1">
      <c r="A581">
        <v>1014</v>
      </c>
      <c r="B581" t="s">
        <v>690</v>
      </c>
      <c r="C581" t="s">
        <v>685</v>
      </c>
      <c r="D581" t="s">
        <v>686</v>
      </c>
      <c r="E581" t="s">
        <v>28</v>
      </c>
      <c r="F581" t="s">
        <v>687</v>
      </c>
      <c r="G581" t="s">
        <v>4620</v>
      </c>
      <c r="H581" t="s">
        <v>7</v>
      </c>
      <c r="I581">
        <v>34</v>
      </c>
      <c r="J581" s="55">
        <v>6.96</v>
      </c>
      <c r="K581" s="64">
        <v>0</v>
      </c>
      <c r="L581" s="71">
        <v>1000</v>
      </c>
      <c r="M581">
        <v>1</v>
      </c>
      <c r="N581" s="1">
        <v>45646</v>
      </c>
      <c r="O581">
        <v>0</v>
      </c>
      <c r="P581" s="1">
        <v>0</v>
      </c>
      <c r="Q581"/>
    </row>
    <row r="582" spans="1:17" hidden="1">
      <c r="A582">
        <v>1014</v>
      </c>
      <c r="B582" t="s">
        <v>690</v>
      </c>
      <c r="C582" t="s">
        <v>685</v>
      </c>
      <c r="D582" t="s">
        <v>686</v>
      </c>
      <c r="E582" t="s">
        <v>28</v>
      </c>
      <c r="F582" t="s">
        <v>687</v>
      </c>
      <c r="G582" t="s">
        <v>819</v>
      </c>
      <c r="H582" t="s">
        <v>7</v>
      </c>
      <c r="I582">
        <v>34</v>
      </c>
      <c r="J582" s="55">
        <v>6.96</v>
      </c>
      <c r="K582" s="64">
        <v>0</v>
      </c>
      <c r="L582" s="71">
        <v>1000</v>
      </c>
      <c r="M582">
        <v>1</v>
      </c>
      <c r="N582" s="1">
        <v>45646</v>
      </c>
      <c r="O582">
        <v>0</v>
      </c>
      <c r="P582" s="1">
        <v>0</v>
      </c>
      <c r="Q582"/>
    </row>
    <row r="583" spans="1:17" hidden="1">
      <c r="A583">
        <v>1014</v>
      </c>
      <c r="B583" t="s">
        <v>690</v>
      </c>
      <c r="C583" t="s">
        <v>685</v>
      </c>
      <c r="D583" t="s">
        <v>686</v>
      </c>
      <c r="E583" t="s">
        <v>28</v>
      </c>
      <c r="F583" t="s">
        <v>687</v>
      </c>
      <c r="G583" t="s">
        <v>820</v>
      </c>
      <c r="H583" t="s">
        <v>7</v>
      </c>
      <c r="I583">
        <v>34</v>
      </c>
      <c r="J583" s="55">
        <v>6.96</v>
      </c>
      <c r="K583" s="64">
        <v>0</v>
      </c>
      <c r="L583" s="71">
        <v>1000</v>
      </c>
      <c r="M583">
        <v>1</v>
      </c>
      <c r="N583" s="1">
        <v>45646</v>
      </c>
      <c r="O583">
        <v>0</v>
      </c>
      <c r="P583" s="1">
        <v>0</v>
      </c>
      <c r="Q583"/>
    </row>
    <row r="584" spans="1:17" hidden="1">
      <c r="A584">
        <v>1014</v>
      </c>
      <c r="B584" t="s">
        <v>690</v>
      </c>
      <c r="C584" t="s">
        <v>685</v>
      </c>
      <c r="D584" t="s">
        <v>686</v>
      </c>
      <c r="E584" t="s">
        <v>28</v>
      </c>
      <c r="F584" t="s">
        <v>687</v>
      </c>
      <c r="G584" t="s">
        <v>4621</v>
      </c>
      <c r="H584" t="s">
        <v>7</v>
      </c>
      <c r="I584">
        <v>34</v>
      </c>
      <c r="J584" s="55">
        <v>6.96</v>
      </c>
      <c r="K584" s="64">
        <v>0</v>
      </c>
      <c r="L584" s="71">
        <v>1000</v>
      </c>
      <c r="M584">
        <v>1</v>
      </c>
      <c r="N584" s="1">
        <v>45646</v>
      </c>
      <c r="O584">
        <v>0</v>
      </c>
      <c r="P584" s="1">
        <v>0</v>
      </c>
      <c r="Q584"/>
    </row>
    <row r="585" spans="1:17" hidden="1">
      <c r="A585">
        <v>1014</v>
      </c>
      <c r="B585" t="s">
        <v>690</v>
      </c>
      <c r="C585" t="s">
        <v>685</v>
      </c>
      <c r="D585" t="s">
        <v>686</v>
      </c>
      <c r="E585" t="s">
        <v>28</v>
      </c>
      <c r="F585" t="s">
        <v>687</v>
      </c>
      <c r="G585" t="s">
        <v>821</v>
      </c>
      <c r="H585" t="s">
        <v>7</v>
      </c>
      <c r="I585">
        <v>34</v>
      </c>
      <c r="J585" s="55">
        <v>6.96</v>
      </c>
      <c r="K585" s="64">
        <v>0</v>
      </c>
      <c r="L585" s="71">
        <v>1000</v>
      </c>
      <c r="M585">
        <v>1</v>
      </c>
      <c r="N585" s="1">
        <v>45646</v>
      </c>
      <c r="O585">
        <v>0</v>
      </c>
      <c r="P585" s="1">
        <v>0</v>
      </c>
      <c r="Q585"/>
    </row>
    <row r="586" spans="1:17" hidden="1">
      <c r="A586">
        <v>1014</v>
      </c>
      <c r="B586" t="s">
        <v>690</v>
      </c>
      <c r="C586" t="s">
        <v>685</v>
      </c>
      <c r="D586" t="s">
        <v>686</v>
      </c>
      <c r="E586" t="s">
        <v>28</v>
      </c>
      <c r="F586" t="s">
        <v>687</v>
      </c>
      <c r="G586" t="s">
        <v>822</v>
      </c>
      <c r="H586" t="s">
        <v>7</v>
      </c>
      <c r="I586">
        <v>34</v>
      </c>
      <c r="J586" s="55">
        <v>6.96</v>
      </c>
      <c r="K586" s="64">
        <v>0</v>
      </c>
      <c r="L586" s="71">
        <v>1000</v>
      </c>
      <c r="M586">
        <v>1</v>
      </c>
      <c r="N586" s="1">
        <v>45646</v>
      </c>
      <c r="O586">
        <v>0</v>
      </c>
      <c r="P586" s="1">
        <v>0</v>
      </c>
      <c r="Q586"/>
    </row>
    <row r="587" spans="1:17" hidden="1">
      <c r="A587">
        <v>1014</v>
      </c>
      <c r="B587" t="s">
        <v>690</v>
      </c>
      <c r="C587" t="s">
        <v>685</v>
      </c>
      <c r="D587" t="s">
        <v>686</v>
      </c>
      <c r="E587" t="s">
        <v>28</v>
      </c>
      <c r="F587" t="s">
        <v>687</v>
      </c>
      <c r="G587" t="s">
        <v>4623</v>
      </c>
      <c r="H587" t="s">
        <v>7</v>
      </c>
      <c r="I587">
        <v>34</v>
      </c>
      <c r="J587" s="55">
        <v>6.96</v>
      </c>
      <c r="K587" s="64">
        <v>0</v>
      </c>
      <c r="L587" s="71">
        <v>1000</v>
      </c>
      <c r="M587">
        <v>1</v>
      </c>
      <c r="N587" s="1">
        <v>45646</v>
      </c>
      <c r="O587">
        <v>0</v>
      </c>
      <c r="P587" s="1">
        <v>0</v>
      </c>
      <c r="Q587"/>
    </row>
    <row r="588" spans="1:17" hidden="1">
      <c r="A588">
        <v>1014</v>
      </c>
      <c r="B588" t="s">
        <v>690</v>
      </c>
      <c r="C588" t="s">
        <v>685</v>
      </c>
      <c r="D588" t="s">
        <v>686</v>
      </c>
      <c r="E588" t="s">
        <v>28</v>
      </c>
      <c r="F588" t="s">
        <v>687</v>
      </c>
      <c r="G588" t="s">
        <v>4635</v>
      </c>
      <c r="H588" t="s">
        <v>7</v>
      </c>
      <c r="I588">
        <v>34</v>
      </c>
      <c r="J588" s="55">
        <v>6.96</v>
      </c>
      <c r="K588" s="64">
        <v>0</v>
      </c>
      <c r="L588" s="71">
        <v>1000</v>
      </c>
      <c r="M588">
        <v>1</v>
      </c>
      <c r="N588" s="1">
        <v>45646</v>
      </c>
      <c r="O588">
        <v>0</v>
      </c>
      <c r="P588" s="1">
        <v>0</v>
      </c>
      <c r="Q588"/>
    </row>
    <row r="589" spans="1:17" hidden="1">
      <c r="A589">
        <v>1014</v>
      </c>
      <c r="B589" t="s">
        <v>690</v>
      </c>
      <c r="C589" t="s">
        <v>685</v>
      </c>
      <c r="D589" t="s">
        <v>686</v>
      </c>
      <c r="E589" t="s">
        <v>28</v>
      </c>
      <c r="F589" t="s">
        <v>687</v>
      </c>
      <c r="G589" t="s">
        <v>4636</v>
      </c>
      <c r="H589" t="s">
        <v>7</v>
      </c>
      <c r="I589">
        <v>34</v>
      </c>
      <c r="J589" s="55">
        <v>6.96</v>
      </c>
      <c r="K589" s="64">
        <v>0</v>
      </c>
      <c r="L589" s="71">
        <v>1000</v>
      </c>
      <c r="M589">
        <v>1</v>
      </c>
      <c r="N589" s="1">
        <v>45646</v>
      </c>
      <c r="O589">
        <v>0</v>
      </c>
      <c r="P589" s="1">
        <v>0</v>
      </c>
      <c r="Q589"/>
    </row>
    <row r="590" spans="1:17" hidden="1">
      <c r="A590">
        <v>1014</v>
      </c>
      <c r="B590" t="s">
        <v>690</v>
      </c>
      <c r="C590" t="s">
        <v>685</v>
      </c>
      <c r="D590" t="s">
        <v>686</v>
      </c>
      <c r="E590" t="s">
        <v>28</v>
      </c>
      <c r="F590" t="s">
        <v>687</v>
      </c>
      <c r="G590" t="s">
        <v>4637</v>
      </c>
      <c r="H590" t="s">
        <v>7</v>
      </c>
      <c r="I590">
        <v>34</v>
      </c>
      <c r="J590" s="55">
        <v>6.96</v>
      </c>
      <c r="K590" s="64">
        <v>0</v>
      </c>
      <c r="L590" s="71">
        <v>1000</v>
      </c>
      <c r="M590">
        <v>1</v>
      </c>
      <c r="N590" s="1">
        <v>45646</v>
      </c>
      <c r="O590">
        <v>0</v>
      </c>
      <c r="P590" s="1">
        <v>0</v>
      </c>
      <c r="Q590"/>
    </row>
    <row r="591" spans="1:17" hidden="1">
      <c r="A591">
        <v>1014</v>
      </c>
      <c r="B591" t="s">
        <v>690</v>
      </c>
      <c r="C591" t="s">
        <v>685</v>
      </c>
      <c r="D591" t="s">
        <v>686</v>
      </c>
      <c r="E591" t="s">
        <v>28</v>
      </c>
      <c r="F591" t="s">
        <v>687</v>
      </c>
      <c r="G591" t="s">
        <v>831</v>
      </c>
      <c r="H591" t="s">
        <v>7</v>
      </c>
      <c r="I591">
        <v>34</v>
      </c>
      <c r="J591" s="55">
        <v>6.96</v>
      </c>
      <c r="K591" s="64">
        <v>0</v>
      </c>
      <c r="L591" s="71">
        <v>1000</v>
      </c>
      <c r="M591">
        <v>1</v>
      </c>
      <c r="N591" s="1">
        <v>45646</v>
      </c>
      <c r="O591">
        <v>0</v>
      </c>
      <c r="P591" s="1">
        <v>0</v>
      </c>
      <c r="Q591"/>
    </row>
    <row r="592" spans="1:17" hidden="1">
      <c r="A592">
        <v>1014</v>
      </c>
      <c r="B592" t="s">
        <v>690</v>
      </c>
      <c r="C592" t="s">
        <v>685</v>
      </c>
      <c r="D592" t="s">
        <v>686</v>
      </c>
      <c r="E592" t="s">
        <v>28</v>
      </c>
      <c r="F592" t="s">
        <v>687</v>
      </c>
      <c r="G592" t="s">
        <v>4640</v>
      </c>
      <c r="H592" t="s">
        <v>7</v>
      </c>
      <c r="I592">
        <v>34</v>
      </c>
      <c r="J592" s="55">
        <v>6.96</v>
      </c>
      <c r="K592" s="64">
        <v>0</v>
      </c>
      <c r="L592" s="71">
        <v>1000</v>
      </c>
      <c r="M592">
        <v>1</v>
      </c>
      <c r="N592" s="1">
        <v>45646</v>
      </c>
      <c r="O592">
        <v>0</v>
      </c>
      <c r="P592" s="1">
        <v>0</v>
      </c>
      <c r="Q592"/>
    </row>
    <row r="593" spans="1:17" hidden="1">
      <c r="A593">
        <v>1014</v>
      </c>
      <c r="B593" t="s">
        <v>690</v>
      </c>
      <c r="C593" t="s">
        <v>685</v>
      </c>
      <c r="D593" t="s">
        <v>686</v>
      </c>
      <c r="E593" t="s">
        <v>28</v>
      </c>
      <c r="F593" t="s">
        <v>687</v>
      </c>
      <c r="G593" t="s">
        <v>833</v>
      </c>
      <c r="H593" t="s">
        <v>7</v>
      </c>
      <c r="I593">
        <v>34</v>
      </c>
      <c r="J593" s="55">
        <v>6.96</v>
      </c>
      <c r="K593" s="64">
        <v>0</v>
      </c>
      <c r="L593" s="71">
        <v>1000</v>
      </c>
      <c r="M593">
        <v>1</v>
      </c>
      <c r="N593" s="1">
        <v>45646</v>
      </c>
      <c r="O593">
        <v>0</v>
      </c>
      <c r="P593" s="1">
        <v>0</v>
      </c>
      <c r="Q593"/>
    </row>
    <row r="594" spans="1:17" hidden="1">
      <c r="A594">
        <v>1014</v>
      </c>
      <c r="B594" t="s">
        <v>690</v>
      </c>
      <c r="C594" t="s">
        <v>685</v>
      </c>
      <c r="D594" t="s">
        <v>686</v>
      </c>
      <c r="E594" t="s">
        <v>28</v>
      </c>
      <c r="F594" t="s">
        <v>687</v>
      </c>
      <c r="G594" t="s">
        <v>834</v>
      </c>
      <c r="H594" t="s">
        <v>7</v>
      </c>
      <c r="I594">
        <v>34</v>
      </c>
      <c r="J594" s="55">
        <v>6.96</v>
      </c>
      <c r="K594" s="64">
        <v>0</v>
      </c>
      <c r="L594" s="71">
        <v>1000</v>
      </c>
      <c r="M594">
        <v>1</v>
      </c>
      <c r="N594" s="1">
        <v>45646</v>
      </c>
      <c r="O594">
        <v>0</v>
      </c>
      <c r="P594" s="1">
        <v>0</v>
      </c>
      <c r="Q594"/>
    </row>
    <row r="595" spans="1:17" hidden="1">
      <c r="A595">
        <v>1014</v>
      </c>
      <c r="B595" t="s">
        <v>690</v>
      </c>
      <c r="C595" t="s">
        <v>685</v>
      </c>
      <c r="D595" t="s">
        <v>686</v>
      </c>
      <c r="E595" t="s">
        <v>28</v>
      </c>
      <c r="F595" t="s">
        <v>687</v>
      </c>
      <c r="G595" t="s">
        <v>835</v>
      </c>
      <c r="H595" t="s">
        <v>7</v>
      </c>
      <c r="I595">
        <v>34</v>
      </c>
      <c r="J595" s="55">
        <v>6.96</v>
      </c>
      <c r="K595" s="64">
        <v>0</v>
      </c>
      <c r="L595" s="71">
        <v>1000</v>
      </c>
      <c r="M595">
        <v>1</v>
      </c>
      <c r="N595" s="1">
        <v>45646</v>
      </c>
      <c r="O595">
        <v>0</v>
      </c>
      <c r="P595" s="1">
        <v>0</v>
      </c>
      <c r="Q595"/>
    </row>
    <row r="596" spans="1:17" hidden="1">
      <c r="A596">
        <v>1014</v>
      </c>
      <c r="B596" t="s">
        <v>690</v>
      </c>
      <c r="C596" t="s">
        <v>685</v>
      </c>
      <c r="D596" t="s">
        <v>686</v>
      </c>
      <c r="E596" t="s">
        <v>28</v>
      </c>
      <c r="F596" t="s">
        <v>687</v>
      </c>
      <c r="G596" t="s">
        <v>837</v>
      </c>
      <c r="H596" t="s">
        <v>7</v>
      </c>
      <c r="I596">
        <v>34</v>
      </c>
      <c r="J596" s="55">
        <v>6.96</v>
      </c>
      <c r="K596" s="64">
        <v>0</v>
      </c>
      <c r="L596" s="71">
        <v>1050000</v>
      </c>
      <c r="M596">
        <v>1</v>
      </c>
      <c r="N596" s="1">
        <v>45646</v>
      </c>
      <c r="O596">
        <v>0</v>
      </c>
      <c r="P596" s="1">
        <v>0</v>
      </c>
      <c r="Q596"/>
    </row>
    <row r="597" spans="1:17" hidden="1">
      <c r="A597">
        <v>1014</v>
      </c>
      <c r="B597" t="s">
        <v>690</v>
      </c>
      <c r="C597" t="s">
        <v>685</v>
      </c>
      <c r="D597" t="s">
        <v>686</v>
      </c>
      <c r="E597" t="s">
        <v>28</v>
      </c>
      <c r="F597" t="s">
        <v>687</v>
      </c>
      <c r="G597" t="s">
        <v>839</v>
      </c>
      <c r="H597" t="s">
        <v>7</v>
      </c>
      <c r="I597">
        <v>34</v>
      </c>
      <c r="J597" s="55">
        <v>6.96</v>
      </c>
      <c r="K597" s="64">
        <v>0</v>
      </c>
      <c r="L597" s="71">
        <v>1000</v>
      </c>
      <c r="M597">
        <v>1</v>
      </c>
      <c r="N597" s="1">
        <v>45646</v>
      </c>
      <c r="O597">
        <v>0</v>
      </c>
      <c r="P597" s="1">
        <v>0</v>
      </c>
      <c r="Q597"/>
    </row>
    <row r="598" spans="1:17" hidden="1">
      <c r="A598">
        <v>1014</v>
      </c>
      <c r="B598" t="s">
        <v>690</v>
      </c>
      <c r="C598" t="s">
        <v>685</v>
      </c>
      <c r="D598" t="s">
        <v>686</v>
      </c>
      <c r="E598" t="s">
        <v>28</v>
      </c>
      <c r="F598" t="s">
        <v>687</v>
      </c>
      <c r="G598" t="s">
        <v>840</v>
      </c>
      <c r="H598" t="s">
        <v>7</v>
      </c>
      <c r="I598">
        <v>34</v>
      </c>
      <c r="J598" s="55">
        <v>6.96</v>
      </c>
      <c r="K598" s="64">
        <v>0</v>
      </c>
      <c r="L598" s="71">
        <v>1000</v>
      </c>
      <c r="M598">
        <v>1</v>
      </c>
      <c r="N598" s="1">
        <v>45646</v>
      </c>
      <c r="O598">
        <v>0</v>
      </c>
      <c r="P598" s="1">
        <v>0</v>
      </c>
      <c r="Q598"/>
    </row>
    <row r="599" spans="1:17" hidden="1">
      <c r="A599">
        <v>1014</v>
      </c>
      <c r="B599" t="s">
        <v>690</v>
      </c>
      <c r="C599" t="s">
        <v>685</v>
      </c>
      <c r="D599" t="s">
        <v>686</v>
      </c>
      <c r="E599" t="s">
        <v>28</v>
      </c>
      <c r="F599" t="s">
        <v>687</v>
      </c>
      <c r="G599" t="s">
        <v>841</v>
      </c>
      <c r="H599" t="s">
        <v>7</v>
      </c>
      <c r="I599">
        <v>34</v>
      </c>
      <c r="J599" s="55">
        <v>6.96</v>
      </c>
      <c r="K599" s="64">
        <v>0</v>
      </c>
      <c r="L599" s="71">
        <v>1000</v>
      </c>
      <c r="M599">
        <v>1</v>
      </c>
      <c r="N599" s="1">
        <v>45646</v>
      </c>
      <c r="O599">
        <v>0</v>
      </c>
      <c r="P599" s="1">
        <v>0</v>
      </c>
      <c r="Q599"/>
    </row>
    <row r="600" spans="1:17" hidden="1">
      <c r="A600">
        <v>1014</v>
      </c>
      <c r="B600" t="s">
        <v>690</v>
      </c>
      <c r="C600" t="s">
        <v>685</v>
      </c>
      <c r="D600" t="s">
        <v>686</v>
      </c>
      <c r="E600" t="s">
        <v>28</v>
      </c>
      <c r="F600" t="s">
        <v>687</v>
      </c>
      <c r="G600" t="s">
        <v>842</v>
      </c>
      <c r="H600" t="s">
        <v>7</v>
      </c>
      <c r="I600">
        <v>34</v>
      </c>
      <c r="J600" s="55">
        <v>6.96</v>
      </c>
      <c r="K600" s="64">
        <v>0</v>
      </c>
      <c r="L600" s="71">
        <v>1000</v>
      </c>
      <c r="M600">
        <v>1</v>
      </c>
      <c r="N600" s="1">
        <v>45646</v>
      </c>
      <c r="O600">
        <v>0</v>
      </c>
      <c r="P600" s="1">
        <v>0</v>
      </c>
      <c r="Q600"/>
    </row>
    <row r="601" spans="1:17" hidden="1">
      <c r="A601">
        <v>1014</v>
      </c>
      <c r="B601" t="s">
        <v>690</v>
      </c>
      <c r="C601" t="s">
        <v>685</v>
      </c>
      <c r="D601" t="s">
        <v>686</v>
      </c>
      <c r="E601" t="s">
        <v>28</v>
      </c>
      <c r="F601" t="s">
        <v>687</v>
      </c>
      <c r="G601" t="s">
        <v>843</v>
      </c>
      <c r="H601" t="s">
        <v>7</v>
      </c>
      <c r="I601">
        <v>34</v>
      </c>
      <c r="J601" s="55">
        <v>6.96</v>
      </c>
      <c r="K601" s="64">
        <v>0</v>
      </c>
      <c r="L601" s="71">
        <v>1000</v>
      </c>
      <c r="M601">
        <v>1</v>
      </c>
      <c r="N601" s="1">
        <v>45646</v>
      </c>
      <c r="O601">
        <v>0</v>
      </c>
      <c r="P601" s="1">
        <v>0</v>
      </c>
      <c r="Q601"/>
    </row>
    <row r="602" spans="1:17" hidden="1">
      <c r="A602">
        <v>1014</v>
      </c>
      <c r="B602" t="s">
        <v>690</v>
      </c>
      <c r="C602" t="s">
        <v>685</v>
      </c>
      <c r="D602" t="s">
        <v>686</v>
      </c>
      <c r="E602" t="s">
        <v>28</v>
      </c>
      <c r="F602" t="s">
        <v>687</v>
      </c>
      <c r="G602" t="s">
        <v>845</v>
      </c>
      <c r="H602" t="s">
        <v>7</v>
      </c>
      <c r="I602">
        <v>34</v>
      </c>
      <c r="J602" s="55">
        <v>6.96</v>
      </c>
      <c r="K602" s="64">
        <v>0</v>
      </c>
      <c r="L602" s="71">
        <v>1000</v>
      </c>
      <c r="M602">
        <v>1</v>
      </c>
      <c r="N602" s="1">
        <v>45646</v>
      </c>
      <c r="O602">
        <v>0</v>
      </c>
      <c r="P602" s="1">
        <v>0</v>
      </c>
      <c r="Q602"/>
    </row>
    <row r="603" spans="1:17" hidden="1">
      <c r="A603">
        <v>1014</v>
      </c>
      <c r="B603" t="s">
        <v>690</v>
      </c>
      <c r="C603" t="s">
        <v>685</v>
      </c>
      <c r="D603" t="s">
        <v>686</v>
      </c>
      <c r="E603" t="s">
        <v>28</v>
      </c>
      <c r="F603" t="s">
        <v>687</v>
      </c>
      <c r="G603" t="s">
        <v>4671</v>
      </c>
      <c r="H603" t="s">
        <v>7</v>
      </c>
      <c r="I603">
        <v>34</v>
      </c>
      <c r="J603" s="55">
        <v>6.96</v>
      </c>
      <c r="K603" s="64">
        <v>0</v>
      </c>
      <c r="L603" s="71">
        <v>1000</v>
      </c>
      <c r="M603">
        <v>1</v>
      </c>
      <c r="N603" s="1">
        <v>45646</v>
      </c>
      <c r="O603">
        <v>0</v>
      </c>
      <c r="P603" s="1">
        <v>0</v>
      </c>
      <c r="Q603"/>
    </row>
    <row r="604" spans="1:17" hidden="1">
      <c r="A604">
        <v>1014</v>
      </c>
      <c r="B604" t="s">
        <v>690</v>
      </c>
      <c r="C604" t="s">
        <v>685</v>
      </c>
      <c r="D604" t="s">
        <v>686</v>
      </c>
      <c r="E604" t="s">
        <v>28</v>
      </c>
      <c r="F604" t="s">
        <v>687</v>
      </c>
      <c r="G604" t="s">
        <v>4672</v>
      </c>
      <c r="H604" t="s">
        <v>7</v>
      </c>
      <c r="I604">
        <v>34</v>
      </c>
      <c r="J604" s="55">
        <v>6.96</v>
      </c>
      <c r="K604" s="64">
        <v>0</v>
      </c>
      <c r="L604" s="71">
        <v>380000</v>
      </c>
      <c r="M604">
        <v>1</v>
      </c>
      <c r="N604" s="1">
        <v>45646</v>
      </c>
      <c r="O604">
        <v>0</v>
      </c>
      <c r="P604" s="1">
        <v>0</v>
      </c>
      <c r="Q604"/>
    </row>
    <row r="605" spans="1:17" hidden="1">
      <c r="A605">
        <v>1014</v>
      </c>
      <c r="B605" t="s">
        <v>690</v>
      </c>
      <c r="C605" t="s">
        <v>685</v>
      </c>
      <c r="D605" t="s">
        <v>686</v>
      </c>
      <c r="E605" t="s">
        <v>28</v>
      </c>
      <c r="F605" t="s">
        <v>687</v>
      </c>
      <c r="G605" t="s">
        <v>4677</v>
      </c>
      <c r="H605" t="s">
        <v>7</v>
      </c>
      <c r="I605">
        <v>34</v>
      </c>
      <c r="J605" s="55">
        <v>6.96</v>
      </c>
      <c r="K605" s="64">
        <v>0</v>
      </c>
      <c r="L605" s="71">
        <v>1000</v>
      </c>
      <c r="M605">
        <v>1</v>
      </c>
      <c r="N605" s="1">
        <v>45646</v>
      </c>
      <c r="O605">
        <v>0</v>
      </c>
      <c r="P605" s="1">
        <v>0</v>
      </c>
      <c r="Q605"/>
    </row>
    <row r="606" spans="1:17" hidden="1">
      <c r="A606">
        <v>1014</v>
      </c>
      <c r="B606" t="s">
        <v>690</v>
      </c>
      <c r="C606" t="s">
        <v>685</v>
      </c>
      <c r="D606" t="s">
        <v>686</v>
      </c>
      <c r="E606" t="s">
        <v>28</v>
      </c>
      <c r="F606" t="s">
        <v>687</v>
      </c>
      <c r="G606" t="s">
        <v>4678</v>
      </c>
      <c r="H606" t="s">
        <v>7</v>
      </c>
      <c r="I606">
        <v>34</v>
      </c>
      <c r="J606" s="55">
        <v>6.96</v>
      </c>
      <c r="K606" s="64">
        <v>0</v>
      </c>
      <c r="L606" s="71">
        <v>1000</v>
      </c>
      <c r="M606">
        <v>1</v>
      </c>
      <c r="N606" s="1">
        <v>45646</v>
      </c>
      <c r="O606">
        <v>0</v>
      </c>
      <c r="P606" s="1">
        <v>0</v>
      </c>
      <c r="Q606"/>
    </row>
    <row r="607" spans="1:17" hidden="1">
      <c r="A607">
        <v>1014</v>
      </c>
      <c r="B607" t="s">
        <v>690</v>
      </c>
      <c r="C607" t="s">
        <v>685</v>
      </c>
      <c r="D607" t="s">
        <v>686</v>
      </c>
      <c r="E607" t="s">
        <v>28</v>
      </c>
      <c r="F607" t="s">
        <v>687</v>
      </c>
      <c r="G607" t="s">
        <v>4679</v>
      </c>
      <c r="H607" t="s">
        <v>7</v>
      </c>
      <c r="I607">
        <v>34</v>
      </c>
      <c r="J607" s="55">
        <v>6.96</v>
      </c>
      <c r="K607" s="64">
        <v>0</v>
      </c>
      <c r="L607" s="71">
        <v>1000</v>
      </c>
      <c r="M607">
        <v>1</v>
      </c>
      <c r="N607" s="1">
        <v>45646</v>
      </c>
      <c r="O607">
        <v>0</v>
      </c>
      <c r="P607" s="1">
        <v>0</v>
      </c>
      <c r="Q607"/>
    </row>
    <row r="608" spans="1:17" hidden="1">
      <c r="A608">
        <v>1014</v>
      </c>
      <c r="B608" t="s">
        <v>690</v>
      </c>
      <c r="C608" t="s">
        <v>685</v>
      </c>
      <c r="D608" t="s">
        <v>686</v>
      </c>
      <c r="E608" t="s">
        <v>28</v>
      </c>
      <c r="F608" t="s">
        <v>687</v>
      </c>
      <c r="G608" t="s">
        <v>4682</v>
      </c>
      <c r="H608" t="s">
        <v>7</v>
      </c>
      <c r="I608">
        <v>34</v>
      </c>
      <c r="J608" s="55">
        <v>6.96</v>
      </c>
      <c r="K608" s="64">
        <v>0</v>
      </c>
      <c r="L608" s="71">
        <v>1000</v>
      </c>
      <c r="M608">
        <v>1</v>
      </c>
      <c r="N608" s="1">
        <v>45646</v>
      </c>
      <c r="O608">
        <v>0</v>
      </c>
      <c r="P608" s="1">
        <v>0</v>
      </c>
      <c r="Q608"/>
    </row>
    <row r="609" spans="1:17" hidden="1">
      <c r="A609">
        <v>1014</v>
      </c>
      <c r="B609" t="s">
        <v>690</v>
      </c>
      <c r="C609" t="s">
        <v>685</v>
      </c>
      <c r="D609" t="s">
        <v>686</v>
      </c>
      <c r="E609" t="s">
        <v>28</v>
      </c>
      <c r="F609" t="s">
        <v>687</v>
      </c>
      <c r="G609" t="s">
        <v>719</v>
      </c>
      <c r="H609" t="s">
        <v>7</v>
      </c>
      <c r="I609">
        <v>34</v>
      </c>
      <c r="J609" s="55">
        <v>6.96</v>
      </c>
      <c r="K609" s="64">
        <v>0</v>
      </c>
      <c r="L609" s="71">
        <v>1000</v>
      </c>
      <c r="M609">
        <v>1</v>
      </c>
      <c r="N609" s="1">
        <v>45646</v>
      </c>
      <c r="O609">
        <v>0</v>
      </c>
      <c r="P609" s="1">
        <v>0</v>
      </c>
      <c r="Q609"/>
    </row>
    <row r="610" spans="1:17" hidden="1">
      <c r="A610">
        <v>1014</v>
      </c>
      <c r="B610" t="s">
        <v>691</v>
      </c>
      <c r="C610" t="s">
        <v>685</v>
      </c>
      <c r="D610" t="s">
        <v>686</v>
      </c>
      <c r="E610" t="s">
        <v>28</v>
      </c>
      <c r="F610" t="s">
        <v>687</v>
      </c>
      <c r="G610" t="s">
        <v>815</v>
      </c>
      <c r="H610" t="s">
        <v>7</v>
      </c>
      <c r="I610">
        <v>34</v>
      </c>
      <c r="J610" s="55">
        <v>6.96</v>
      </c>
      <c r="K610" s="64">
        <v>0</v>
      </c>
      <c r="L610" s="71">
        <v>1000</v>
      </c>
      <c r="M610">
        <v>1</v>
      </c>
      <c r="N610" s="1">
        <v>45646</v>
      </c>
      <c r="O610">
        <v>0</v>
      </c>
      <c r="P610" s="1">
        <v>0</v>
      </c>
      <c r="Q610"/>
    </row>
    <row r="611" spans="1:17" hidden="1">
      <c r="A611">
        <v>1014</v>
      </c>
      <c r="B611" t="s">
        <v>691</v>
      </c>
      <c r="C611" t="s">
        <v>685</v>
      </c>
      <c r="D611" t="s">
        <v>686</v>
      </c>
      <c r="E611" t="s">
        <v>28</v>
      </c>
      <c r="F611" t="s">
        <v>687</v>
      </c>
      <c r="G611" t="s">
        <v>816</v>
      </c>
      <c r="H611" t="s">
        <v>7</v>
      </c>
      <c r="I611">
        <v>34</v>
      </c>
      <c r="J611" s="55">
        <v>6.96</v>
      </c>
      <c r="K611" s="64">
        <v>0</v>
      </c>
      <c r="L611" s="71">
        <v>1000</v>
      </c>
      <c r="M611">
        <v>1</v>
      </c>
      <c r="N611" s="1">
        <v>45646</v>
      </c>
      <c r="O611">
        <v>0</v>
      </c>
      <c r="P611" s="1">
        <v>0</v>
      </c>
      <c r="Q611"/>
    </row>
    <row r="612" spans="1:17" hidden="1">
      <c r="A612">
        <v>1014</v>
      </c>
      <c r="B612" t="s">
        <v>691</v>
      </c>
      <c r="C612" t="s">
        <v>685</v>
      </c>
      <c r="D612" t="s">
        <v>686</v>
      </c>
      <c r="E612" t="s">
        <v>28</v>
      </c>
      <c r="F612" t="s">
        <v>687</v>
      </c>
      <c r="G612" t="s">
        <v>4617</v>
      </c>
      <c r="H612" t="s">
        <v>7</v>
      </c>
      <c r="I612">
        <v>34</v>
      </c>
      <c r="J612" s="55">
        <v>6.96</v>
      </c>
      <c r="K612" s="64">
        <v>0</v>
      </c>
      <c r="L612" s="71">
        <v>1000</v>
      </c>
      <c r="M612">
        <v>1</v>
      </c>
      <c r="N612" s="1">
        <v>45646</v>
      </c>
      <c r="O612">
        <v>0</v>
      </c>
      <c r="P612" s="1">
        <v>0</v>
      </c>
      <c r="Q612"/>
    </row>
    <row r="613" spans="1:17" hidden="1">
      <c r="A613">
        <v>1014</v>
      </c>
      <c r="B613" t="s">
        <v>691</v>
      </c>
      <c r="C613" t="s">
        <v>685</v>
      </c>
      <c r="D613" t="s">
        <v>686</v>
      </c>
      <c r="E613" t="s">
        <v>28</v>
      </c>
      <c r="F613" t="s">
        <v>687</v>
      </c>
      <c r="G613" t="s">
        <v>4618</v>
      </c>
      <c r="H613" t="s">
        <v>7</v>
      </c>
      <c r="I613">
        <v>34</v>
      </c>
      <c r="J613" s="55">
        <v>6.96</v>
      </c>
      <c r="K613" s="64">
        <v>0</v>
      </c>
      <c r="L613" s="71">
        <v>1000</v>
      </c>
      <c r="M613">
        <v>1</v>
      </c>
      <c r="N613" s="1">
        <v>45646</v>
      </c>
      <c r="O613">
        <v>0</v>
      </c>
      <c r="P613" s="1">
        <v>0</v>
      </c>
      <c r="Q613"/>
    </row>
    <row r="614" spans="1:17" hidden="1">
      <c r="A614">
        <v>1014</v>
      </c>
      <c r="B614" t="s">
        <v>691</v>
      </c>
      <c r="C614" t="s">
        <v>685</v>
      </c>
      <c r="D614" t="s">
        <v>686</v>
      </c>
      <c r="E614" t="s">
        <v>28</v>
      </c>
      <c r="F614" t="s">
        <v>687</v>
      </c>
      <c r="G614" t="s">
        <v>4627</v>
      </c>
      <c r="H614" t="s">
        <v>7</v>
      </c>
      <c r="I614">
        <v>34</v>
      </c>
      <c r="J614" s="55">
        <v>6.96</v>
      </c>
      <c r="K614" s="64">
        <v>0</v>
      </c>
      <c r="L614" s="71">
        <v>1000</v>
      </c>
      <c r="M614">
        <v>1</v>
      </c>
      <c r="N614" s="1">
        <v>45646</v>
      </c>
      <c r="O614">
        <v>0</v>
      </c>
      <c r="P614" s="1">
        <v>0</v>
      </c>
      <c r="Q614"/>
    </row>
    <row r="615" spans="1:17" hidden="1">
      <c r="A615">
        <v>1014</v>
      </c>
      <c r="B615" t="s">
        <v>691</v>
      </c>
      <c r="C615" t="s">
        <v>685</v>
      </c>
      <c r="D615" t="s">
        <v>686</v>
      </c>
      <c r="E615" t="s">
        <v>28</v>
      </c>
      <c r="F615" t="s">
        <v>687</v>
      </c>
      <c r="G615" t="s">
        <v>825</v>
      </c>
      <c r="H615" t="s">
        <v>7</v>
      </c>
      <c r="I615">
        <v>34</v>
      </c>
      <c r="J615" s="55">
        <v>6.96</v>
      </c>
      <c r="K615" s="64">
        <v>0</v>
      </c>
      <c r="L615" s="71">
        <v>1000</v>
      </c>
      <c r="M615">
        <v>1</v>
      </c>
      <c r="N615" s="1">
        <v>45646</v>
      </c>
      <c r="O615">
        <v>0</v>
      </c>
      <c r="P615" s="1">
        <v>0</v>
      </c>
      <c r="Q615"/>
    </row>
    <row r="616" spans="1:17" hidden="1">
      <c r="A616">
        <v>1014</v>
      </c>
      <c r="B616" t="s">
        <v>691</v>
      </c>
      <c r="C616" t="s">
        <v>685</v>
      </c>
      <c r="D616" t="s">
        <v>686</v>
      </c>
      <c r="E616" t="s">
        <v>28</v>
      </c>
      <c r="F616" t="s">
        <v>687</v>
      </c>
      <c r="G616" t="s">
        <v>826</v>
      </c>
      <c r="H616" t="s">
        <v>7</v>
      </c>
      <c r="I616">
        <v>34</v>
      </c>
      <c r="J616" s="55">
        <v>6.96</v>
      </c>
      <c r="K616" s="64">
        <v>0</v>
      </c>
      <c r="L616" s="71">
        <v>1000</v>
      </c>
      <c r="M616">
        <v>1</v>
      </c>
      <c r="N616" s="1">
        <v>45646</v>
      </c>
      <c r="O616">
        <v>0</v>
      </c>
      <c r="P616" s="1">
        <v>0</v>
      </c>
      <c r="Q616"/>
    </row>
    <row r="617" spans="1:17" hidden="1">
      <c r="A617">
        <v>1014</v>
      </c>
      <c r="B617" t="s">
        <v>691</v>
      </c>
      <c r="C617" t="s">
        <v>685</v>
      </c>
      <c r="D617" t="s">
        <v>686</v>
      </c>
      <c r="E617" t="s">
        <v>28</v>
      </c>
      <c r="F617" t="s">
        <v>687</v>
      </c>
      <c r="G617" t="s">
        <v>827</v>
      </c>
      <c r="H617" t="s">
        <v>7</v>
      </c>
      <c r="I617">
        <v>34</v>
      </c>
      <c r="J617" s="55">
        <v>6.96</v>
      </c>
      <c r="K617" s="64">
        <v>0</v>
      </c>
      <c r="L617" s="71">
        <v>1000</v>
      </c>
      <c r="M617">
        <v>1</v>
      </c>
      <c r="N617" s="1">
        <v>45646</v>
      </c>
      <c r="O617">
        <v>0</v>
      </c>
      <c r="P617" s="1">
        <v>0</v>
      </c>
      <c r="Q617"/>
    </row>
    <row r="618" spans="1:17" hidden="1">
      <c r="A618">
        <v>1014</v>
      </c>
      <c r="B618" t="s">
        <v>691</v>
      </c>
      <c r="C618" t="s">
        <v>685</v>
      </c>
      <c r="D618" t="s">
        <v>686</v>
      </c>
      <c r="E618" t="s">
        <v>28</v>
      </c>
      <c r="F618" t="s">
        <v>687</v>
      </c>
      <c r="G618" t="s">
        <v>4629</v>
      </c>
      <c r="H618" t="s">
        <v>7</v>
      </c>
      <c r="I618">
        <v>34</v>
      </c>
      <c r="J618" s="55">
        <v>6.96</v>
      </c>
      <c r="K618" s="64">
        <v>0</v>
      </c>
      <c r="L618" s="71">
        <v>1000</v>
      </c>
      <c r="M618">
        <v>1</v>
      </c>
      <c r="N618" s="1">
        <v>45646</v>
      </c>
      <c r="O618">
        <v>0</v>
      </c>
      <c r="P618" s="1">
        <v>0</v>
      </c>
      <c r="Q618"/>
    </row>
    <row r="619" spans="1:17" hidden="1">
      <c r="A619">
        <v>1014</v>
      </c>
      <c r="B619" t="s">
        <v>691</v>
      </c>
      <c r="C619" t="s">
        <v>685</v>
      </c>
      <c r="D619" t="s">
        <v>686</v>
      </c>
      <c r="E619" t="s">
        <v>28</v>
      </c>
      <c r="F619" t="s">
        <v>687</v>
      </c>
      <c r="G619" t="s">
        <v>4630</v>
      </c>
      <c r="H619" t="s">
        <v>7</v>
      </c>
      <c r="I619">
        <v>34</v>
      </c>
      <c r="J619" s="55">
        <v>6.96</v>
      </c>
      <c r="K619" s="64">
        <v>0</v>
      </c>
      <c r="L619" s="71">
        <v>1000</v>
      </c>
      <c r="M619">
        <v>1</v>
      </c>
      <c r="N619" s="1">
        <v>45646</v>
      </c>
      <c r="O619">
        <v>0</v>
      </c>
      <c r="P619" s="1">
        <v>0</v>
      </c>
      <c r="Q619"/>
    </row>
    <row r="620" spans="1:17" hidden="1">
      <c r="A620">
        <v>1014</v>
      </c>
      <c r="B620" t="s">
        <v>691</v>
      </c>
      <c r="C620" t="s">
        <v>685</v>
      </c>
      <c r="D620" t="s">
        <v>686</v>
      </c>
      <c r="E620" t="s">
        <v>28</v>
      </c>
      <c r="F620" t="s">
        <v>687</v>
      </c>
      <c r="G620" t="s">
        <v>828</v>
      </c>
      <c r="H620" t="s">
        <v>7</v>
      </c>
      <c r="I620">
        <v>34</v>
      </c>
      <c r="J620" s="55">
        <v>6.96</v>
      </c>
      <c r="K620" s="64">
        <v>0</v>
      </c>
      <c r="L620" s="71">
        <v>1000</v>
      </c>
      <c r="M620">
        <v>1</v>
      </c>
      <c r="N620" s="1">
        <v>45646</v>
      </c>
      <c r="O620">
        <v>0</v>
      </c>
      <c r="P620" s="1">
        <v>0</v>
      </c>
      <c r="Q620"/>
    </row>
    <row r="621" spans="1:17" hidden="1">
      <c r="A621">
        <v>1014</v>
      </c>
      <c r="B621" t="s">
        <v>691</v>
      </c>
      <c r="C621" t="s">
        <v>685</v>
      </c>
      <c r="D621" t="s">
        <v>686</v>
      </c>
      <c r="E621" t="s">
        <v>28</v>
      </c>
      <c r="F621" t="s">
        <v>687</v>
      </c>
      <c r="G621" t="s">
        <v>4631</v>
      </c>
      <c r="H621" t="s">
        <v>7</v>
      </c>
      <c r="I621">
        <v>34</v>
      </c>
      <c r="J621" s="55">
        <v>6.96</v>
      </c>
      <c r="K621" s="64">
        <v>0</v>
      </c>
      <c r="L621" s="71">
        <v>1000</v>
      </c>
      <c r="M621">
        <v>1</v>
      </c>
      <c r="N621" s="1">
        <v>45646</v>
      </c>
      <c r="O621">
        <v>0</v>
      </c>
      <c r="P621" s="1">
        <v>0</v>
      </c>
      <c r="Q621"/>
    </row>
    <row r="622" spans="1:17" hidden="1">
      <c r="A622">
        <v>1014</v>
      </c>
      <c r="B622" t="s">
        <v>691</v>
      </c>
      <c r="C622" t="s">
        <v>685</v>
      </c>
      <c r="D622" t="s">
        <v>686</v>
      </c>
      <c r="E622" t="s">
        <v>28</v>
      </c>
      <c r="F622" t="s">
        <v>687</v>
      </c>
      <c r="G622" t="s">
        <v>838</v>
      </c>
      <c r="H622" t="s">
        <v>7</v>
      </c>
      <c r="I622">
        <v>34</v>
      </c>
      <c r="J622" s="55">
        <v>6.96</v>
      </c>
      <c r="K622" s="64">
        <v>0</v>
      </c>
      <c r="L622" s="71">
        <v>1000</v>
      </c>
      <c r="M622">
        <v>1</v>
      </c>
      <c r="N622" s="1">
        <v>45646</v>
      </c>
      <c r="O622">
        <v>0</v>
      </c>
      <c r="P622" s="1">
        <v>0</v>
      </c>
      <c r="Q622"/>
    </row>
    <row r="623" spans="1:17" hidden="1">
      <c r="A623">
        <v>1014</v>
      </c>
      <c r="B623" t="s">
        <v>691</v>
      </c>
      <c r="C623" t="s">
        <v>685</v>
      </c>
      <c r="D623" t="s">
        <v>686</v>
      </c>
      <c r="E623" t="s">
        <v>28</v>
      </c>
      <c r="F623" t="s">
        <v>687</v>
      </c>
      <c r="G623" t="s">
        <v>4641</v>
      </c>
      <c r="H623" t="s">
        <v>7</v>
      </c>
      <c r="I623">
        <v>34</v>
      </c>
      <c r="J623" s="55">
        <v>6.96</v>
      </c>
      <c r="K623" s="64">
        <v>0</v>
      </c>
      <c r="L623" s="71">
        <v>1000</v>
      </c>
      <c r="M623">
        <v>1</v>
      </c>
      <c r="N623" s="1">
        <v>45646</v>
      </c>
      <c r="O623">
        <v>0</v>
      </c>
      <c r="P623" s="1">
        <v>0</v>
      </c>
      <c r="Q623"/>
    </row>
    <row r="624" spans="1:17" hidden="1">
      <c r="A624">
        <v>1014</v>
      </c>
      <c r="B624" t="s">
        <v>691</v>
      </c>
      <c r="C624" t="s">
        <v>685</v>
      </c>
      <c r="D624" t="s">
        <v>686</v>
      </c>
      <c r="E624" t="s">
        <v>28</v>
      </c>
      <c r="F624" t="s">
        <v>687</v>
      </c>
      <c r="G624" t="s">
        <v>4667</v>
      </c>
      <c r="H624" t="s">
        <v>7</v>
      </c>
      <c r="I624">
        <v>34</v>
      </c>
      <c r="J624" s="55">
        <v>6.96</v>
      </c>
      <c r="K624" s="64">
        <v>0</v>
      </c>
      <c r="L624" s="71">
        <v>1000</v>
      </c>
      <c r="M624">
        <v>1</v>
      </c>
      <c r="N624" s="1">
        <v>45646</v>
      </c>
      <c r="O624">
        <v>0</v>
      </c>
      <c r="P624" s="1">
        <v>0</v>
      </c>
      <c r="Q624"/>
    </row>
    <row r="625" spans="1:17" hidden="1">
      <c r="A625">
        <v>1014</v>
      </c>
      <c r="B625" t="s">
        <v>691</v>
      </c>
      <c r="C625" t="s">
        <v>685</v>
      </c>
      <c r="D625" t="s">
        <v>686</v>
      </c>
      <c r="E625" t="s">
        <v>28</v>
      </c>
      <c r="F625" t="s">
        <v>687</v>
      </c>
      <c r="G625" t="s">
        <v>4668</v>
      </c>
      <c r="H625" t="s">
        <v>7</v>
      </c>
      <c r="I625">
        <v>34</v>
      </c>
      <c r="J625" s="55">
        <v>6.96</v>
      </c>
      <c r="K625" s="64">
        <v>0</v>
      </c>
      <c r="L625" s="71">
        <v>1000</v>
      </c>
      <c r="M625">
        <v>1</v>
      </c>
      <c r="N625" s="1">
        <v>45646</v>
      </c>
      <c r="O625">
        <v>0</v>
      </c>
      <c r="P625" s="1">
        <v>0</v>
      </c>
      <c r="Q625"/>
    </row>
    <row r="626" spans="1:17" hidden="1">
      <c r="A626">
        <v>1014</v>
      </c>
      <c r="B626" t="s">
        <v>691</v>
      </c>
      <c r="C626" t="s">
        <v>685</v>
      </c>
      <c r="D626" t="s">
        <v>686</v>
      </c>
      <c r="E626" t="s">
        <v>28</v>
      </c>
      <c r="F626" t="s">
        <v>687</v>
      </c>
      <c r="G626" t="s">
        <v>4669</v>
      </c>
      <c r="H626" t="s">
        <v>7</v>
      </c>
      <c r="I626">
        <v>34</v>
      </c>
      <c r="J626" s="55">
        <v>6.96</v>
      </c>
      <c r="K626" s="64">
        <v>0</v>
      </c>
      <c r="L626" s="64">
        <v>1000</v>
      </c>
      <c r="M626">
        <v>1</v>
      </c>
      <c r="N626" s="1">
        <v>45646</v>
      </c>
      <c r="O626">
        <v>0</v>
      </c>
      <c r="P626" s="1">
        <v>0</v>
      </c>
      <c r="Q626"/>
    </row>
    <row r="627" spans="1:17" hidden="1">
      <c r="A627">
        <v>1014</v>
      </c>
      <c r="B627" t="s">
        <v>691</v>
      </c>
      <c r="C627" t="s">
        <v>685</v>
      </c>
      <c r="D627" t="s">
        <v>686</v>
      </c>
      <c r="E627" t="s">
        <v>28</v>
      </c>
      <c r="F627" t="s">
        <v>687</v>
      </c>
      <c r="G627" t="s">
        <v>844</v>
      </c>
      <c r="H627" t="s">
        <v>7</v>
      </c>
      <c r="I627">
        <v>34</v>
      </c>
      <c r="J627" s="55">
        <v>6.96</v>
      </c>
      <c r="K627" s="64">
        <v>0</v>
      </c>
      <c r="L627" s="64">
        <v>1000</v>
      </c>
      <c r="M627">
        <v>1</v>
      </c>
      <c r="N627" s="1">
        <v>45646</v>
      </c>
      <c r="O627">
        <v>0</v>
      </c>
      <c r="P627" s="1">
        <v>0</v>
      </c>
      <c r="Q627"/>
    </row>
    <row r="628" spans="1:17" hidden="1">
      <c r="A628">
        <v>1014</v>
      </c>
      <c r="B628" t="s">
        <v>691</v>
      </c>
      <c r="C628" t="s">
        <v>685</v>
      </c>
      <c r="D628" t="s">
        <v>686</v>
      </c>
      <c r="E628" t="s">
        <v>28</v>
      </c>
      <c r="F628" t="s">
        <v>687</v>
      </c>
      <c r="G628" t="s">
        <v>4670</v>
      </c>
      <c r="H628" t="s">
        <v>7</v>
      </c>
      <c r="I628">
        <v>34</v>
      </c>
      <c r="J628" s="55">
        <v>6.96</v>
      </c>
      <c r="K628" s="64">
        <v>0</v>
      </c>
      <c r="L628" s="71">
        <v>1000</v>
      </c>
      <c r="M628">
        <v>1</v>
      </c>
      <c r="N628" s="1">
        <v>45646</v>
      </c>
      <c r="O628">
        <v>0</v>
      </c>
      <c r="P628" s="1">
        <v>0</v>
      </c>
      <c r="Q628"/>
    </row>
    <row r="629" spans="1:17" hidden="1">
      <c r="A629">
        <v>1014</v>
      </c>
      <c r="B629" t="s">
        <v>691</v>
      </c>
      <c r="C629" t="s">
        <v>685</v>
      </c>
      <c r="D629" t="s">
        <v>686</v>
      </c>
      <c r="E629" t="s">
        <v>28</v>
      </c>
      <c r="F629" t="s">
        <v>687</v>
      </c>
      <c r="G629" t="s">
        <v>4673</v>
      </c>
      <c r="H629" t="s">
        <v>7</v>
      </c>
      <c r="I629">
        <v>34</v>
      </c>
      <c r="J629" s="55">
        <v>6.96</v>
      </c>
      <c r="K629" s="64">
        <v>0</v>
      </c>
      <c r="L629" s="71">
        <v>1000</v>
      </c>
      <c r="M629">
        <v>1</v>
      </c>
      <c r="N629" s="1">
        <v>45646</v>
      </c>
      <c r="O629">
        <v>0</v>
      </c>
      <c r="P629" s="1">
        <v>0</v>
      </c>
      <c r="Q629"/>
    </row>
    <row r="630" spans="1:17" hidden="1">
      <c r="A630">
        <v>1014</v>
      </c>
      <c r="B630" t="s">
        <v>691</v>
      </c>
      <c r="C630" t="s">
        <v>685</v>
      </c>
      <c r="D630" t="s">
        <v>686</v>
      </c>
      <c r="E630" t="s">
        <v>28</v>
      </c>
      <c r="F630" t="s">
        <v>687</v>
      </c>
      <c r="G630" t="s">
        <v>4674</v>
      </c>
      <c r="H630" t="s">
        <v>7</v>
      </c>
      <c r="I630">
        <v>34</v>
      </c>
      <c r="J630" s="55">
        <v>6.96</v>
      </c>
      <c r="K630" s="64">
        <v>0</v>
      </c>
      <c r="L630" s="71">
        <v>1000</v>
      </c>
      <c r="M630">
        <v>1</v>
      </c>
      <c r="N630" s="1">
        <v>45646</v>
      </c>
      <c r="O630">
        <v>0</v>
      </c>
      <c r="P630" s="1">
        <v>0</v>
      </c>
      <c r="Q630"/>
    </row>
    <row r="631" spans="1:17" hidden="1">
      <c r="A631">
        <v>1014</v>
      </c>
      <c r="B631" t="s">
        <v>691</v>
      </c>
      <c r="C631" t="s">
        <v>685</v>
      </c>
      <c r="D631" t="s">
        <v>686</v>
      </c>
      <c r="E631" t="s">
        <v>28</v>
      </c>
      <c r="F631" t="s">
        <v>687</v>
      </c>
      <c r="G631" t="s">
        <v>4675</v>
      </c>
      <c r="H631" t="s">
        <v>7</v>
      </c>
      <c r="I631">
        <v>34</v>
      </c>
      <c r="J631" s="55">
        <v>6.96</v>
      </c>
      <c r="K631" s="64">
        <v>0</v>
      </c>
      <c r="L631" s="71">
        <v>1000</v>
      </c>
      <c r="M631">
        <v>1</v>
      </c>
      <c r="N631" s="1">
        <v>45646</v>
      </c>
      <c r="O631">
        <v>0</v>
      </c>
      <c r="P631" s="1">
        <v>0</v>
      </c>
      <c r="Q631"/>
    </row>
    <row r="632" spans="1:17" hidden="1">
      <c r="A632">
        <v>1014</v>
      </c>
      <c r="B632" t="s">
        <v>691</v>
      </c>
      <c r="C632" t="s">
        <v>685</v>
      </c>
      <c r="D632" t="s">
        <v>686</v>
      </c>
      <c r="E632" t="s">
        <v>28</v>
      </c>
      <c r="F632" t="s">
        <v>687</v>
      </c>
      <c r="G632" t="s">
        <v>4676</v>
      </c>
      <c r="H632" t="s">
        <v>7</v>
      </c>
      <c r="I632">
        <v>34</v>
      </c>
      <c r="J632" s="55">
        <v>6.96</v>
      </c>
      <c r="K632" s="64">
        <v>0</v>
      </c>
      <c r="L632" s="71">
        <v>1000</v>
      </c>
      <c r="M632">
        <v>1</v>
      </c>
      <c r="N632" s="1">
        <v>45646</v>
      </c>
      <c r="O632">
        <v>0</v>
      </c>
      <c r="P632" s="1">
        <v>0</v>
      </c>
      <c r="Q632"/>
    </row>
    <row r="633" spans="1:17" hidden="1">
      <c r="A633">
        <v>1014</v>
      </c>
      <c r="B633" t="s">
        <v>691</v>
      </c>
      <c r="C633" t="s">
        <v>685</v>
      </c>
      <c r="D633" t="s">
        <v>686</v>
      </c>
      <c r="E633" t="s">
        <v>28</v>
      </c>
      <c r="F633" t="s">
        <v>687</v>
      </c>
      <c r="G633" t="s">
        <v>4686</v>
      </c>
      <c r="H633" t="s">
        <v>7</v>
      </c>
      <c r="I633">
        <v>34</v>
      </c>
      <c r="J633" s="55">
        <v>6.96</v>
      </c>
      <c r="K633" s="64">
        <v>0</v>
      </c>
      <c r="L633" s="71">
        <v>1000</v>
      </c>
      <c r="M633">
        <v>1</v>
      </c>
      <c r="N633" s="1">
        <v>45646</v>
      </c>
      <c r="O633">
        <v>0</v>
      </c>
      <c r="P633" s="1">
        <v>0</v>
      </c>
      <c r="Q633"/>
    </row>
    <row r="634" spans="1:17" hidden="1">
      <c r="A634">
        <v>1014</v>
      </c>
      <c r="B634" t="s">
        <v>691</v>
      </c>
      <c r="C634" t="s">
        <v>685</v>
      </c>
      <c r="D634" t="s">
        <v>686</v>
      </c>
      <c r="E634" t="s">
        <v>28</v>
      </c>
      <c r="F634" t="s">
        <v>687</v>
      </c>
      <c r="G634" t="s">
        <v>4687</v>
      </c>
      <c r="H634" t="s">
        <v>7</v>
      </c>
      <c r="I634">
        <v>34</v>
      </c>
      <c r="J634" s="55">
        <v>6.96</v>
      </c>
      <c r="K634" s="64">
        <v>0</v>
      </c>
      <c r="L634" s="71">
        <v>1000</v>
      </c>
      <c r="M634">
        <v>1</v>
      </c>
      <c r="N634" s="1">
        <v>45646</v>
      </c>
      <c r="O634">
        <v>0</v>
      </c>
      <c r="P634" s="1">
        <v>0</v>
      </c>
      <c r="Q634"/>
    </row>
    <row r="635" spans="1:17" hidden="1">
      <c r="A635">
        <v>1014</v>
      </c>
      <c r="B635" t="s">
        <v>691</v>
      </c>
      <c r="C635" t="s">
        <v>685</v>
      </c>
      <c r="D635" t="s">
        <v>686</v>
      </c>
      <c r="E635" t="s">
        <v>28</v>
      </c>
      <c r="F635" t="s">
        <v>687</v>
      </c>
      <c r="G635" t="s">
        <v>4688</v>
      </c>
      <c r="H635" t="s">
        <v>7</v>
      </c>
      <c r="I635">
        <v>34</v>
      </c>
      <c r="J635" s="55">
        <v>6.96</v>
      </c>
      <c r="K635" s="64">
        <v>0</v>
      </c>
      <c r="L635" s="71">
        <v>1000</v>
      </c>
      <c r="M635">
        <v>1</v>
      </c>
      <c r="N635" s="1">
        <v>45646</v>
      </c>
      <c r="O635">
        <v>0</v>
      </c>
      <c r="P635" s="1">
        <v>0</v>
      </c>
      <c r="Q635"/>
    </row>
    <row r="636" spans="1:17" hidden="1">
      <c r="A636">
        <v>1014</v>
      </c>
      <c r="B636" t="s">
        <v>691</v>
      </c>
      <c r="C636" t="s">
        <v>685</v>
      </c>
      <c r="D636" t="s">
        <v>686</v>
      </c>
      <c r="E636" t="s">
        <v>28</v>
      </c>
      <c r="F636" t="s">
        <v>687</v>
      </c>
      <c r="G636" t="s">
        <v>876</v>
      </c>
      <c r="H636" t="s">
        <v>7</v>
      </c>
      <c r="I636">
        <v>34</v>
      </c>
      <c r="J636" s="55">
        <v>6.96</v>
      </c>
      <c r="K636" s="64">
        <v>0</v>
      </c>
      <c r="L636" s="71">
        <v>1000</v>
      </c>
      <c r="M636">
        <v>1</v>
      </c>
      <c r="N636" s="1">
        <v>45646</v>
      </c>
      <c r="O636">
        <v>0</v>
      </c>
      <c r="P636" s="1">
        <v>0</v>
      </c>
      <c r="Q636"/>
    </row>
    <row r="637" spans="1:17" hidden="1">
      <c r="A637">
        <v>1014</v>
      </c>
      <c r="B637" t="s">
        <v>695</v>
      </c>
      <c r="C637" t="s">
        <v>685</v>
      </c>
      <c r="D637" t="s">
        <v>686</v>
      </c>
      <c r="E637" t="s">
        <v>28</v>
      </c>
      <c r="F637" t="s">
        <v>687</v>
      </c>
      <c r="G637" t="s">
        <v>823</v>
      </c>
      <c r="H637" t="s">
        <v>7</v>
      </c>
      <c r="I637">
        <v>34</v>
      </c>
      <c r="J637" s="55">
        <v>6.96</v>
      </c>
      <c r="K637" s="64">
        <v>0</v>
      </c>
      <c r="L637" s="71">
        <v>1000</v>
      </c>
      <c r="M637">
        <v>1</v>
      </c>
      <c r="N637" s="1">
        <v>45646</v>
      </c>
      <c r="O637">
        <v>0</v>
      </c>
      <c r="P637" s="1">
        <v>0</v>
      </c>
      <c r="Q637"/>
    </row>
    <row r="638" spans="1:17" hidden="1">
      <c r="A638">
        <v>1014</v>
      </c>
      <c r="B638" t="s">
        <v>695</v>
      </c>
      <c r="C638" t="s">
        <v>685</v>
      </c>
      <c r="D638" t="s">
        <v>686</v>
      </c>
      <c r="E638" t="s">
        <v>28</v>
      </c>
      <c r="F638" t="s">
        <v>687</v>
      </c>
      <c r="G638" t="s">
        <v>4622</v>
      </c>
      <c r="H638" t="s">
        <v>7</v>
      </c>
      <c r="I638">
        <v>34</v>
      </c>
      <c r="J638" s="55">
        <v>6.96</v>
      </c>
      <c r="K638" s="64">
        <v>0</v>
      </c>
      <c r="L638" s="71">
        <v>1000</v>
      </c>
      <c r="M638">
        <v>1</v>
      </c>
      <c r="N638" s="1">
        <v>45646</v>
      </c>
      <c r="O638">
        <v>0</v>
      </c>
      <c r="P638" s="1">
        <v>0</v>
      </c>
      <c r="Q638"/>
    </row>
    <row r="639" spans="1:17" hidden="1">
      <c r="A639">
        <v>1014</v>
      </c>
      <c r="B639" t="s">
        <v>695</v>
      </c>
      <c r="C639" t="s">
        <v>685</v>
      </c>
      <c r="D639" t="s">
        <v>686</v>
      </c>
      <c r="E639" t="s">
        <v>28</v>
      </c>
      <c r="F639" t="s">
        <v>687</v>
      </c>
      <c r="G639" t="s">
        <v>824</v>
      </c>
      <c r="H639" t="s">
        <v>7</v>
      </c>
      <c r="I639">
        <v>34</v>
      </c>
      <c r="J639" s="55">
        <v>6.96</v>
      </c>
      <c r="K639" s="64">
        <v>0</v>
      </c>
      <c r="L639" s="71">
        <v>1000</v>
      </c>
      <c r="M639">
        <v>1</v>
      </c>
      <c r="N639" s="1">
        <v>45646</v>
      </c>
      <c r="O639">
        <v>0</v>
      </c>
      <c r="P639" s="1">
        <v>0</v>
      </c>
      <c r="Q639"/>
    </row>
    <row r="640" spans="1:17" hidden="1">
      <c r="A640">
        <v>1014</v>
      </c>
      <c r="B640" t="s">
        <v>695</v>
      </c>
      <c r="C640" t="s">
        <v>685</v>
      </c>
      <c r="D640" t="s">
        <v>686</v>
      </c>
      <c r="E640" t="s">
        <v>28</v>
      </c>
      <c r="F640" t="s">
        <v>687</v>
      </c>
      <c r="G640" t="s">
        <v>4624</v>
      </c>
      <c r="H640" t="s">
        <v>7</v>
      </c>
      <c r="I640">
        <v>34</v>
      </c>
      <c r="J640" s="55">
        <v>6.96</v>
      </c>
      <c r="K640" s="64">
        <v>0</v>
      </c>
      <c r="L640" s="71">
        <v>1000</v>
      </c>
      <c r="M640">
        <v>1</v>
      </c>
      <c r="N640" s="1">
        <v>45646</v>
      </c>
      <c r="O640">
        <v>0</v>
      </c>
      <c r="P640" s="1">
        <v>0</v>
      </c>
      <c r="Q640"/>
    </row>
    <row r="641" spans="1:17" hidden="1">
      <c r="A641">
        <v>1014</v>
      </c>
      <c r="B641" t="s">
        <v>695</v>
      </c>
      <c r="C641" t="s">
        <v>685</v>
      </c>
      <c r="D641" t="s">
        <v>686</v>
      </c>
      <c r="E641" t="s">
        <v>28</v>
      </c>
      <c r="F641" t="s">
        <v>687</v>
      </c>
      <c r="G641" t="s">
        <v>4625</v>
      </c>
      <c r="H641" t="s">
        <v>7</v>
      </c>
      <c r="I641">
        <v>34</v>
      </c>
      <c r="J641" s="55">
        <v>6.96</v>
      </c>
      <c r="K641" s="64">
        <v>0</v>
      </c>
      <c r="L641" s="71">
        <v>1000</v>
      </c>
      <c r="M641">
        <v>1</v>
      </c>
      <c r="N641" s="1">
        <v>45646</v>
      </c>
      <c r="O641">
        <v>0</v>
      </c>
      <c r="P641" s="1">
        <v>0</v>
      </c>
      <c r="Q641"/>
    </row>
    <row r="642" spans="1:17" hidden="1">
      <c r="A642">
        <v>1014</v>
      </c>
      <c r="B642" t="s">
        <v>695</v>
      </c>
      <c r="C642" t="s">
        <v>685</v>
      </c>
      <c r="D642" t="s">
        <v>686</v>
      </c>
      <c r="E642" t="s">
        <v>28</v>
      </c>
      <c r="F642" t="s">
        <v>687</v>
      </c>
      <c r="G642" t="s">
        <v>4626</v>
      </c>
      <c r="H642" t="s">
        <v>7</v>
      </c>
      <c r="I642">
        <v>34</v>
      </c>
      <c r="J642" s="55">
        <v>6.96</v>
      </c>
      <c r="K642" s="64">
        <v>0</v>
      </c>
      <c r="L642" s="71">
        <v>1000</v>
      </c>
      <c r="M642">
        <v>1</v>
      </c>
      <c r="N642" s="1">
        <v>45646</v>
      </c>
      <c r="O642">
        <v>0</v>
      </c>
      <c r="P642" s="1">
        <v>0</v>
      </c>
      <c r="Q642"/>
    </row>
    <row r="643" spans="1:17" hidden="1">
      <c r="A643">
        <v>1014</v>
      </c>
      <c r="B643" t="s">
        <v>695</v>
      </c>
      <c r="C643" t="s">
        <v>685</v>
      </c>
      <c r="D643" t="s">
        <v>686</v>
      </c>
      <c r="E643" t="s">
        <v>28</v>
      </c>
      <c r="F643" t="s">
        <v>687</v>
      </c>
      <c r="G643" t="s">
        <v>4628</v>
      </c>
      <c r="H643" t="s">
        <v>7</v>
      </c>
      <c r="I643">
        <v>34</v>
      </c>
      <c r="J643" s="55">
        <v>6.96</v>
      </c>
      <c r="K643" s="64">
        <v>0</v>
      </c>
      <c r="L643" s="71">
        <v>1000</v>
      </c>
      <c r="M643">
        <v>1</v>
      </c>
      <c r="N643" s="1">
        <v>45646</v>
      </c>
      <c r="O643">
        <v>0</v>
      </c>
      <c r="P643" s="1">
        <v>0</v>
      </c>
      <c r="Q643"/>
    </row>
    <row r="644" spans="1:17" hidden="1">
      <c r="A644">
        <v>1014</v>
      </c>
      <c r="B644" t="s">
        <v>695</v>
      </c>
      <c r="C644" t="s">
        <v>685</v>
      </c>
      <c r="D644" t="s">
        <v>686</v>
      </c>
      <c r="E644" t="s">
        <v>28</v>
      </c>
      <c r="F644" t="s">
        <v>687</v>
      </c>
      <c r="G644" t="s">
        <v>4632</v>
      </c>
      <c r="H644" t="s">
        <v>7</v>
      </c>
      <c r="I644">
        <v>34</v>
      </c>
      <c r="J644" s="55">
        <v>6.96</v>
      </c>
      <c r="K644" s="64">
        <v>0</v>
      </c>
      <c r="L644" s="71">
        <v>1000</v>
      </c>
      <c r="M644">
        <v>1</v>
      </c>
      <c r="N644" s="1">
        <v>45646</v>
      </c>
      <c r="O644">
        <v>0</v>
      </c>
      <c r="P644" s="1">
        <v>0</v>
      </c>
      <c r="Q644"/>
    </row>
    <row r="645" spans="1:17" hidden="1">
      <c r="A645">
        <v>1014</v>
      </c>
      <c r="B645" t="s">
        <v>695</v>
      </c>
      <c r="C645" t="s">
        <v>685</v>
      </c>
      <c r="D645" t="s">
        <v>686</v>
      </c>
      <c r="E645" t="s">
        <v>28</v>
      </c>
      <c r="F645" t="s">
        <v>687</v>
      </c>
      <c r="G645" t="s">
        <v>4633</v>
      </c>
      <c r="H645" t="s">
        <v>7</v>
      </c>
      <c r="I645">
        <v>34</v>
      </c>
      <c r="J645" s="55">
        <v>6.96</v>
      </c>
      <c r="K645" s="64">
        <v>0</v>
      </c>
      <c r="L645" s="71">
        <v>1000</v>
      </c>
      <c r="M645">
        <v>1</v>
      </c>
      <c r="N645" s="1">
        <v>45646</v>
      </c>
      <c r="O645">
        <v>0</v>
      </c>
      <c r="P645" s="1">
        <v>0</v>
      </c>
      <c r="Q645"/>
    </row>
    <row r="646" spans="1:17" hidden="1">
      <c r="A646">
        <v>1014</v>
      </c>
      <c r="B646" t="s">
        <v>695</v>
      </c>
      <c r="C646" t="s">
        <v>685</v>
      </c>
      <c r="D646" t="s">
        <v>686</v>
      </c>
      <c r="E646" t="s">
        <v>28</v>
      </c>
      <c r="F646" t="s">
        <v>687</v>
      </c>
      <c r="G646" t="s">
        <v>829</v>
      </c>
      <c r="H646" t="s">
        <v>7</v>
      </c>
      <c r="I646">
        <v>34</v>
      </c>
      <c r="J646" s="55">
        <v>6.96</v>
      </c>
      <c r="K646" s="64">
        <v>0</v>
      </c>
      <c r="L646" s="71">
        <v>1000</v>
      </c>
      <c r="M646">
        <v>1</v>
      </c>
      <c r="N646" s="1">
        <v>45646</v>
      </c>
      <c r="O646">
        <v>0</v>
      </c>
      <c r="P646" s="1">
        <v>0</v>
      </c>
      <c r="Q646"/>
    </row>
    <row r="647" spans="1:17" hidden="1">
      <c r="A647">
        <v>1014</v>
      </c>
      <c r="B647" t="s">
        <v>695</v>
      </c>
      <c r="C647" t="s">
        <v>685</v>
      </c>
      <c r="D647" t="s">
        <v>686</v>
      </c>
      <c r="E647" t="s">
        <v>28</v>
      </c>
      <c r="F647" t="s">
        <v>687</v>
      </c>
      <c r="G647" t="s">
        <v>4638</v>
      </c>
      <c r="H647" t="s">
        <v>7</v>
      </c>
      <c r="I647">
        <v>34</v>
      </c>
      <c r="J647" s="55">
        <v>6.96</v>
      </c>
      <c r="K647" s="64">
        <v>0</v>
      </c>
      <c r="L647" s="71">
        <v>1000</v>
      </c>
      <c r="M647">
        <v>1</v>
      </c>
      <c r="N647" s="1">
        <v>45646</v>
      </c>
      <c r="O647">
        <v>0</v>
      </c>
      <c r="P647" s="1">
        <v>0</v>
      </c>
      <c r="Q647"/>
    </row>
    <row r="648" spans="1:17" hidden="1">
      <c r="A648">
        <v>1014</v>
      </c>
      <c r="B648" t="s">
        <v>695</v>
      </c>
      <c r="C648" t="s">
        <v>685</v>
      </c>
      <c r="D648" t="s">
        <v>686</v>
      </c>
      <c r="E648" t="s">
        <v>28</v>
      </c>
      <c r="F648" t="s">
        <v>687</v>
      </c>
      <c r="G648" t="s">
        <v>4639</v>
      </c>
      <c r="H648" t="s">
        <v>7</v>
      </c>
      <c r="I648">
        <v>34</v>
      </c>
      <c r="J648" s="55">
        <v>6.96</v>
      </c>
      <c r="K648" s="64">
        <v>0</v>
      </c>
      <c r="L648" s="71">
        <v>1000</v>
      </c>
      <c r="M648">
        <v>1</v>
      </c>
      <c r="N648" s="1">
        <v>45646</v>
      </c>
      <c r="O648">
        <v>0</v>
      </c>
      <c r="P648" s="1">
        <v>0</v>
      </c>
      <c r="Q648"/>
    </row>
    <row r="649" spans="1:17" hidden="1">
      <c r="A649">
        <v>1014</v>
      </c>
      <c r="B649" t="s">
        <v>695</v>
      </c>
      <c r="C649" t="s">
        <v>685</v>
      </c>
      <c r="D649" t="s">
        <v>686</v>
      </c>
      <c r="E649" t="s">
        <v>28</v>
      </c>
      <c r="F649" t="s">
        <v>687</v>
      </c>
      <c r="G649" t="s">
        <v>830</v>
      </c>
      <c r="H649" t="s">
        <v>7</v>
      </c>
      <c r="I649">
        <v>34</v>
      </c>
      <c r="J649" s="55">
        <v>6.96</v>
      </c>
      <c r="K649" s="64">
        <v>0</v>
      </c>
      <c r="L649" s="71">
        <v>1000</v>
      </c>
      <c r="M649">
        <v>1</v>
      </c>
      <c r="N649" s="1">
        <v>45646</v>
      </c>
      <c r="O649">
        <v>0</v>
      </c>
      <c r="P649" s="1">
        <v>0</v>
      </c>
      <c r="Q649"/>
    </row>
    <row r="650" spans="1:17" hidden="1">
      <c r="A650">
        <v>1014</v>
      </c>
      <c r="B650" t="s">
        <v>695</v>
      </c>
      <c r="C650" t="s">
        <v>685</v>
      </c>
      <c r="D650" t="s">
        <v>686</v>
      </c>
      <c r="E650" t="s">
        <v>28</v>
      </c>
      <c r="F650" t="s">
        <v>687</v>
      </c>
      <c r="G650" t="s">
        <v>832</v>
      </c>
      <c r="H650" t="s">
        <v>7</v>
      </c>
      <c r="I650">
        <v>34</v>
      </c>
      <c r="J650" s="55">
        <v>6.96</v>
      </c>
      <c r="K650" s="64">
        <v>0</v>
      </c>
      <c r="L650" s="71">
        <v>1000</v>
      </c>
      <c r="M650">
        <v>1</v>
      </c>
      <c r="N650" s="1">
        <v>45646</v>
      </c>
      <c r="O650">
        <v>0</v>
      </c>
      <c r="P650" s="1">
        <v>0</v>
      </c>
      <c r="Q650"/>
    </row>
    <row r="651" spans="1:17" hidden="1">
      <c r="A651">
        <v>1014</v>
      </c>
      <c r="B651" t="s">
        <v>695</v>
      </c>
      <c r="C651" t="s">
        <v>685</v>
      </c>
      <c r="D651" t="s">
        <v>686</v>
      </c>
      <c r="E651" t="s">
        <v>28</v>
      </c>
      <c r="F651" t="s">
        <v>687</v>
      </c>
      <c r="G651" t="s">
        <v>836</v>
      </c>
      <c r="H651" t="s">
        <v>7</v>
      </c>
      <c r="I651">
        <v>34</v>
      </c>
      <c r="J651" s="55">
        <v>6.96</v>
      </c>
      <c r="K651" s="64">
        <v>0</v>
      </c>
      <c r="L651" s="71">
        <v>1000</v>
      </c>
      <c r="M651">
        <v>1</v>
      </c>
      <c r="N651" s="1">
        <v>45646</v>
      </c>
      <c r="O651">
        <v>0</v>
      </c>
      <c r="P651" s="1">
        <v>0</v>
      </c>
      <c r="Q651"/>
    </row>
    <row r="652" spans="1:17" hidden="1">
      <c r="A652">
        <v>1014</v>
      </c>
      <c r="B652" t="s">
        <v>695</v>
      </c>
      <c r="C652" t="s">
        <v>685</v>
      </c>
      <c r="D652" t="s">
        <v>686</v>
      </c>
      <c r="E652" t="s">
        <v>28</v>
      </c>
      <c r="F652" t="s">
        <v>687</v>
      </c>
      <c r="G652" t="s">
        <v>4680</v>
      </c>
      <c r="H652" t="s">
        <v>7</v>
      </c>
      <c r="I652">
        <v>34</v>
      </c>
      <c r="J652" s="55">
        <v>6.96</v>
      </c>
      <c r="K652" s="64">
        <v>0</v>
      </c>
      <c r="L652" s="71">
        <v>1000</v>
      </c>
      <c r="M652">
        <v>1</v>
      </c>
      <c r="N652" s="1">
        <v>45646</v>
      </c>
      <c r="O652">
        <v>0</v>
      </c>
      <c r="P652" s="1">
        <v>0</v>
      </c>
      <c r="Q652"/>
    </row>
    <row r="653" spans="1:17" hidden="1">
      <c r="A653">
        <v>1014</v>
      </c>
      <c r="B653" t="s">
        <v>695</v>
      </c>
      <c r="C653" t="s">
        <v>685</v>
      </c>
      <c r="D653" t="s">
        <v>686</v>
      </c>
      <c r="E653" t="s">
        <v>28</v>
      </c>
      <c r="F653" t="s">
        <v>687</v>
      </c>
      <c r="G653" t="s">
        <v>846</v>
      </c>
      <c r="H653" t="s">
        <v>7</v>
      </c>
      <c r="I653">
        <v>34</v>
      </c>
      <c r="J653" s="55">
        <v>6.96</v>
      </c>
      <c r="K653" s="64">
        <v>0</v>
      </c>
      <c r="L653" s="71">
        <v>1000</v>
      </c>
      <c r="M653">
        <v>1</v>
      </c>
      <c r="N653" s="1">
        <v>45646</v>
      </c>
      <c r="O653">
        <v>0</v>
      </c>
      <c r="P653" s="1">
        <v>0</v>
      </c>
      <c r="Q653"/>
    </row>
    <row r="654" spans="1:17" hidden="1">
      <c r="A654">
        <v>1014</v>
      </c>
      <c r="B654" t="s">
        <v>695</v>
      </c>
      <c r="C654" t="s">
        <v>685</v>
      </c>
      <c r="D654" t="s">
        <v>686</v>
      </c>
      <c r="E654" t="s">
        <v>28</v>
      </c>
      <c r="F654" t="s">
        <v>687</v>
      </c>
      <c r="G654" t="s">
        <v>4681</v>
      </c>
      <c r="H654" t="s">
        <v>7</v>
      </c>
      <c r="I654">
        <v>34</v>
      </c>
      <c r="J654" s="55">
        <v>6.96</v>
      </c>
      <c r="K654" s="64">
        <v>0</v>
      </c>
      <c r="L654" s="71">
        <v>1000</v>
      </c>
      <c r="M654">
        <v>1</v>
      </c>
      <c r="N654" s="1">
        <v>45646</v>
      </c>
      <c r="O654">
        <v>0</v>
      </c>
      <c r="P654" s="1">
        <v>0</v>
      </c>
      <c r="Q654"/>
    </row>
    <row r="655" spans="1:17" hidden="1">
      <c r="A655">
        <v>1014</v>
      </c>
      <c r="B655" t="s">
        <v>695</v>
      </c>
      <c r="C655" t="s">
        <v>685</v>
      </c>
      <c r="D655" t="s">
        <v>686</v>
      </c>
      <c r="E655" t="s">
        <v>28</v>
      </c>
      <c r="F655" t="s">
        <v>687</v>
      </c>
      <c r="G655" t="s">
        <v>4683</v>
      </c>
      <c r="H655" t="s">
        <v>7</v>
      </c>
      <c r="I655">
        <v>34</v>
      </c>
      <c r="J655" s="55">
        <v>6.96</v>
      </c>
      <c r="K655" s="64">
        <v>0</v>
      </c>
      <c r="L655" s="71">
        <v>1000</v>
      </c>
      <c r="M655">
        <v>1</v>
      </c>
      <c r="N655" s="1">
        <v>45646</v>
      </c>
      <c r="O655">
        <v>0</v>
      </c>
      <c r="P655" s="1">
        <v>0</v>
      </c>
      <c r="Q655"/>
    </row>
    <row r="656" spans="1:17" hidden="1">
      <c r="A656">
        <v>1014</v>
      </c>
      <c r="B656" t="s">
        <v>695</v>
      </c>
      <c r="C656" t="s">
        <v>685</v>
      </c>
      <c r="D656" t="s">
        <v>686</v>
      </c>
      <c r="E656" t="s">
        <v>28</v>
      </c>
      <c r="F656" t="s">
        <v>687</v>
      </c>
      <c r="G656" t="s">
        <v>847</v>
      </c>
      <c r="H656" t="s">
        <v>7</v>
      </c>
      <c r="I656">
        <v>34</v>
      </c>
      <c r="J656" s="55">
        <v>6.96</v>
      </c>
      <c r="K656" s="64">
        <v>0</v>
      </c>
      <c r="L656" s="71">
        <v>1000</v>
      </c>
      <c r="M656">
        <v>1</v>
      </c>
      <c r="N656" s="1">
        <v>45646</v>
      </c>
      <c r="O656">
        <v>0</v>
      </c>
      <c r="P656" s="1">
        <v>0</v>
      </c>
      <c r="Q656"/>
    </row>
    <row r="657" spans="1:17" hidden="1">
      <c r="A657">
        <v>1014</v>
      </c>
      <c r="B657" t="s">
        <v>695</v>
      </c>
      <c r="C657" t="s">
        <v>685</v>
      </c>
      <c r="D657" t="s">
        <v>686</v>
      </c>
      <c r="E657" t="s">
        <v>28</v>
      </c>
      <c r="F657" t="s">
        <v>687</v>
      </c>
      <c r="G657" t="s">
        <v>4684</v>
      </c>
      <c r="H657" t="s">
        <v>7</v>
      </c>
      <c r="I657">
        <v>34</v>
      </c>
      <c r="J657" s="55">
        <v>6.96</v>
      </c>
      <c r="K657" s="64">
        <v>0</v>
      </c>
      <c r="L657" s="71">
        <v>1000</v>
      </c>
      <c r="M657">
        <v>1</v>
      </c>
      <c r="N657" s="1">
        <v>45646</v>
      </c>
      <c r="O657">
        <v>0</v>
      </c>
      <c r="P657" s="1">
        <v>0</v>
      </c>
      <c r="Q657"/>
    </row>
    <row r="658" spans="1:17" hidden="1">
      <c r="A658">
        <v>1014</v>
      </c>
      <c r="B658" t="s">
        <v>695</v>
      </c>
      <c r="C658" t="s">
        <v>685</v>
      </c>
      <c r="D658" t="s">
        <v>686</v>
      </c>
      <c r="E658" t="s">
        <v>28</v>
      </c>
      <c r="F658" t="s">
        <v>687</v>
      </c>
      <c r="G658" t="s">
        <v>4685</v>
      </c>
      <c r="H658" t="s">
        <v>7</v>
      </c>
      <c r="I658">
        <v>34</v>
      </c>
      <c r="J658" s="55">
        <v>6.96</v>
      </c>
      <c r="K658" s="64">
        <v>0</v>
      </c>
      <c r="L658" s="71">
        <v>1000</v>
      </c>
      <c r="M658">
        <v>1</v>
      </c>
      <c r="N658" s="1">
        <v>45646</v>
      </c>
      <c r="O658">
        <v>0</v>
      </c>
      <c r="P658" s="1">
        <v>0</v>
      </c>
      <c r="Q658"/>
    </row>
    <row r="659" spans="1:17" hidden="1">
      <c r="A659">
        <v>1033</v>
      </c>
      <c r="B659" t="s">
        <v>690</v>
      </c>
      <c r="C659" t="s">
        <v>685</v>
      </c>
      <c r="D659" t="s">
        <v>686</v>
      </c>
      <c r="E659" t="s">
        <v>28</v>
      </c>
      <c r="F659" t="s">
        <v>687</v>
      </c>
      <c r="G659" t="s">
        <v>5378</v>
      </c>
      <c r="H659" t="s">
        <v>8</v>
      </c>
      <c r="I659">
        <v>34</v>
      </c>
      <c r="J659" s="55">
        <v>6.96</v>
      </c>
      <c r="K659" s="64">
        <v>1100</v>
      </c>
      <c r="L659" s="71">
        <v>0</v>
      </c>
      <c r="M659">
        <v>1</v>
      </c>
      <c r="N659" s="1">
        <v>45646</v>
      </c>
      <c r="O659">
        <v>0</v>
      </c>
      <c r="P659" s="1">
        <v>0</v>
      </c>
      <c r="Q659"/>
    </row>
    <row r="660" spans="1:17" hidden="1">
      <c r="A660">
        <v>1033</v>
      </c>
      <c r="B660" t="s">
        <v>690</v>
      </c>
      <c r="C660" t="s">
        <v>685</v>
      </c>
      <c r="D660" t="s">
        <v>686</v>
      </c>
      <c r="E660" t="s">
        <v>28</v>
      </c>
      <c r="F660" t="s">
        <v>687</v>
      </c>
      <c r="G660" t="s">
        <v>5379</v>
      </c>
      <c r="H660" t="s">
        <v>8</v>
      </c>
      <c r="I660">
        <v>34</v>
      </c>
      <c r="J660" s="55">
        <v>6.96</v>
      </c>
      <c r="K660" s="64">
        <v>900</v>
      </c>
      <c r="L660" s="71">
        <v>0</v>
      </c>
      <c r="M660">
        <v>1</v>
      </c>
      <c r="N660" s="1">
        <v>45646</v>
      </c>
      <c r="O660">
        <v>0</v>
      </c>
      <c r="P660" s="1">
        <v>0</v>
      </c>
      <c r="Q660"/>
    </row>
    <row r="661" spans="1:17" hidden="1">
      <c r="A661">
        <v>1033</v>
      </c>
      <c r="B661" t="s">
        <v>690</v>
      </c>
      <c r="C661" t="s">
        <v>685</v>
      </c>
      <c r="D661" t="s">
        <v>686</v>
      </c>
      <c r="E661" t="s">
        <v>28</v>
      </c>
      <c r="F661" t="s">
        <v>687</v>
      </c>
      <c r="G661" t="s">
        <v>5380</v>
      </c>
      <c r="H661" t="s">
        <v>8</v>
      </c>
      <c r="I661">
        <v>34</v>
      </c>
      <c r="J661" s="55">
        <v>6.96</v>
      </c>
      <c r="K661" s="64">
        <v>200</v>
      </c>
      <c r="L661" s="71">
        <v>0</v>
      </c>
      <c r="M661">
        <v>1</v>
      </c>
      <c r="N661" s="1">
        <v>45646</v>
      </c>
      <c r="O661">
        <v>0</v>
      </c>
      <c r="P661" s="1">
        <v>0</v>
      </c>
      <c r="Q661"/>
    </row>
    <row r="662" spans="1:17" hidden="1">
      <c r="A662">
        <v>1033</v>
      </c>
      <c r="B662" t="s">
        <v>691</v>
      </c>
      <c r="C662" t="s">
        <v>685</v>
      </c>
      <c r="D662" t="s">
        <v>686</v>
      </c>
      <c r="E662" t="s">
        <v>28</v>
      </c>
      <c r="F662" t="s">
        <v>687</v>
      </c>
      <c r="G662" t="s">
        <v>5381</v>
      </c>
      <c r="H662" t="s">
        <v>8</v>
      </c>
      <c r="I662">
        <v>34</v>
      </c>
      <c r="J662" s="55">
        <v>6.96</v>
      </c>
      <c r="K662" s="64">
        <v>6000</v>
      </c>
      <c r="L662" s="71">
        <v>0</v>
      </c>
      <c r="M662">
        <v>1</v>
      </c>
      <c r="N662" s="1">
        <v>45646</v>
      </c>
      <c r="O662">
        <v>0</v>
      </c>
      <c r="P662" s="1">
        <v>0</v>
      </c>
      <c r="Q662"/>
    </row>
    <row r="663" spans="1:17" hidden="1">
      <c r="A663">
        <v>1033</v>
      </c>
      <c r="B663" t="s">
        <v>693</v>
      </c>
      <c r="C663" t="s">
        <v>693</v>
      </c>
      <c r="D663" t="s">
        <v>686</v>
      </c>
      <c r="E663" t="s">
        <v>28</v>
      </c>
      <c r="F663" t="s">
        <v>687</v>
      </c>
      <c r="G663" t="s">
        <v>5382</v>
      </c>
      <c r="H663" t="s">
        <v>8</v>
      </c>
      <c r="I663">
        <v>34</v>
      </c>
      <c r="J663" s="55">
        <v>6.96</v>
      </c>
      <c r="K663" s="64">
        <v>200</v>
      </c>
      <c r="L663" s="71">
        <v>0</v>
      </c>
      <c r="M663">
        <v>1</v>
      </c>
      <c r="N663" s="1">
        <v>45646</v>
      </c>
      <c r="O663">
        <v>0</v>
      </c>
      <c r="P663" s="1">
        <v>0</v>
      </c>
      <c r="Q663"/>
    </row>
    <row r="664" spans="1:17" hidden="1">
      <c r="A664">
        <v>1033</v>
      </c>
      <c r="B664" t="s">
        <v>694</v>
      </c>
      <c r="C664" t="s">
        <v>685</v>
      </c>
      <c r="D664" t="s">
        <v>686</v>
      </c>
      <c r="E664" t="s">
        <v>28</v>
      </c>
      <c r="F664" t="s">
        <v>687</v>
      </c>
      <c r="G664" t="s">
        <v>5383</v>
      </c>
      <c r="H664" t="s">
        <v>8</v>
      </c>
      <c r="I664">
        <v>34</v>
      </c>
      <c r="J664" s="55">
        <v>6.96</v>
      </c>
      <c r="K664" s="64">
        <v>1681.03</v>
      </c>
      <c r="L664" s="71">
        <v>0</v>
      </c>
      <c r="M664">
        <v>1</v>
      </c>
      <c r="N664" s="1">
        <v>45646</v>
      </c>
      <c r="O664">
        <v>0</v>
      </c>
      <c r="P664" s="1">
        <v>0</v>
      </c>
      <c r="Q664"/>
    </row>
    <row r="665" spans="1:17" hidden="1">
      <c r="A665">
        <v>1033</v>
      </c>
      <c r="B665" t="s">
        <v>695</v>
      </c>
      <c r="C665" t="s">
        <v>685</v>
      </c>
      <c r="D665" t="s">
        <v>686</v>
      </c>
      <c r="E665" t="s">
        <v>28</v>
      </c>
      <c r="F665" t="s">
        <v>687</v>
      </c>
      <c r="G665" t="s">
        <v>5384</v>
      </c>
      <c r="H665" t="s">
        <v>8</v>
      </c>
      <c r="I665">
        <v>34</v>
      </c>
      <c r="J665" s="55">
        <v>6.96</v>
      </c>
      <c r="K665" s="64">
        <v>100</v>
      </c>
      <c r="L665" s="71">
        <v>0</v>
      </c>
      <c r="M665">
        <v>1</v>
      </c>
      <c r="N665" s="1">
        <v>45646</v>
      </c>
      <c r="O665">
        <v>0</v>
      </c>
      <c r="P665" s="1">
        <v>0</v>
      </c>
      <c r="Q665"/>
    </row>
    <row r="666" spans="1:17" hidden="1">
      <c r="A666">
        <v>1033</v>
      </c>
      <c r="B666" t="s">
        <v>695</v>
      </c>
      <c r="C666" t="s">
        <v>685</v>
      </c>
      <c r="D666" t="s">
        <v>686</v>
      </c>
      <c r="E666" t="s">
        <v>28</v>
      </c>
      <c r="F666" t="s">
        <v>687</v>
      </c>
      <c r="G666" t="s">
        <v>5385</v>
      </c>
      <c r="H666" t="s">
        <v>8</v>
      </c>
      <c r="I666">
        <v>34</v>
      </c>
      <c r="J666" s="55">
        <v>6.96</v>
      </c>
      <c r="K666" s="64">
        <v>6350</v>
      </c>
      <c r="L666" s="71">
        <v>0</v>
      </c>
      <c r="M666">
        <v>1</v>
      </c>
      <c r="N666" s="1">
        <v>45646</v>
      </c>
      <c r="O666">
        <v>0</v>
      </c>
      <c r="P666" s="1">
        <v>0</v>
      </c>
      <c r="Q666"/>
    </row>
    <row r="667" spans="1:17" hidden="1">
      <c r="A667">
        <v>3002</v>
      </c>
      <c r="B667" t="s">
        <v>695</v>
      </c>
      <c r="C667" t="s">
        <v>685</v>
      </c>
      <c r="D667" t="s">
        <v>686</v>
      </c>
      <c r="E667" t="s">
        <v>28</v>
      </c>
      <c r="F667" t="s">
        <v>687</v>
      </c>
      <c r="G667" t="s">
        <v>4860</v>
      </c>
      <c r="H667" t="s">
        <v>8</v>
      </c>
      <c r="I667">
        <v>34</v>
      </c>
      <c r="J667" s="55">
        <v>6.96</v>
      </c>
      <c r="K667" s="64">
        <v>2774.97</v>
      </c>
      <c r="L667" s="71">
        <v>0</v>
      </c>
      <c r="M667">
        <v>1</v>
      </c>
      <c r="N667" s="1">
        <v>45646</v>
      </c>
      <c r="O667">
        <v>0</v>
      </c>
      <c r="P667" s="1">
        <v>0</v>
      </c>
      <c r="Q667"/>
    </row>
    <row r="668" spans="1:17" hidden="1">
      <c r="A668">
        <v>3003</v>
      </c>
      <c r="B668" t="s">
        <v>695</v>
      </c>
      <c r="C668" t="s">
        <v>685</v>
      </c>
      <c r="D668" t="s">
        <v>686</v>
      </c>
      <c r="E668" t="s">
        <v>28</v>
      </c>
      <c r="F668" t="s">
        <v>687</v>
      </c>
      <c r="G668" t="s">
        <v>4858</v>
      </c>
      <c r="H668" t="s">
        <v>8</v>
      </c>
      <c r="I668">
        <v>34</v>
      </c>
      <c r="J668" s="55">
        <v>6.96</v>
      </c>
      <c r="K668" s="64">
        <v>100</v>
      </c>
      <c r="L668" s="71">
        <v>0</v>
      </c>
      <c r="M668">
        <v>1</v>
      </c>
      <c r="N668" s="1">
        <v>45646</v>
      </c>
      <c r="O668">
        <v>0</v>
      </c>
      <c r="P668" s="1">
        <v>0</v>
      </c>
      <c r="Q668"/>
    </row>
    <row r="669" spans="1:17" hidden="1">
      <c r="A669">
        <v>3003</v>
      </c>
      <c r="B669" t="s">
        <v>695</v>
      </c>
      <c r="C669" t="s">
        <v>685</v>
      </c>
      <c r="D669" t="s">
        <v>686</v>
      </c>
      <c r="E669" t="s">
        <v>28</v>
      </c>
      <c r="F669" t="s">
        <v>687</v>
      </c>
      <c r="G669" t="s">
        <v>1015</v>
      </c>
      <c r="H669" t="s">
        <v>8</v>
      </c>
      <c r="I669">
        <v>34</v>
      </c>
      <c r="J669" s="55">
        <v>6.96</v>
      </c>
      <c r="K669" s="64">
        <v>2023.91</v>
      </c>
      <c r="L669" s="71">
        <v>0</v>
      </c>
      <c r="M669">
        <v>1</v>
      </c>
      <c r="N669" s="1">
        <v>45646</v>
      </c>
      <c r="O669">
        <v>0</v>
      </c>
      <c r="P669" s="1">
        <v>0</v>
      </c>
      <c r="Q669"/>
    </row>
    <row r="670" spans="1:17" hidden="1">
      <c r="A670">
        <v>3003</v>
      </c>
      <c r="B670" t="s">
        <v>695</v>
      </c>
      <c r="C670" t="s">
        <v>685</v>
      </c>
      <c r="D670" t="s">
        <v>686</v>
      </c>
      <c r="E670" t="s">
        <v>28</v>
      </c>
      <c r="F670" t="s">
        <v>687</v>
      </c>
      <c r="G670" t="s">
        <v>4860</v>
      </c>
      <c r="H670" t="s">
        <v>8</v>
      </c>
      <c r="I670">
        <v>34</v>
      </c>
      <c r="J670" s="55">
        <v>6.96</v>
      </c>
      <c r="K670" s="64">
        <v>32526.26</v>
      </c>
      <c r="L670" s="71">
        <v>0</v>
      </c>
      <c r="M670">
        <v>2</v>
      </c>
      <c r="N670" s="1">
        <v>45646</v>
      </c>
      <c r="O670">
        <v>0</v>
      </c>
      <c r="P670" s="1">
        <v>0</v>
      </c>
      <c r="Q670"/>
    </row>
    <row r="671" spans="1:17" hidden="1">
      <c r="A671">
        <v>3004</v>
      </c>
      <c r="B671" t="s">
        <v>695</v>
      </c>
      <c r="C671" t="s">
        <v>685</v>
      </c>
      <c r="D671" t="s">
        <v>686</v>
      </c>
      <c r="E671" t="s">
        <v>28</v>
      </c>
      <c r="F671" t="s">
        <v>687</v>
      </c>
      <c r="G671" t="s">
        <v>1014</v>
      </c>
      <c r="H671" t="s">
        <v>8</v>
      </c>
      <c r="I671">
        <v>34</v>
      </c>
      <c r="J671" s="55">
        <v>6.96</v>
      </c>
      <c r="K671" s="64">
        <v>3705.17</v>
      </c>
      <c r="L671" s="71">
        <v>0</v>
      </c>
      <c r="M671">
        <v>3</v>
      </c>
      <c r="N671" s="1">
        <v>45646</v>
      </c>
      <c r="O671">
        <v>0</v>
      </c>
      <c r="P671" s="1">
        <v>0</v>
      </c>
      <c r="Q671"/>
    </row>
    <row r="672" spans="1:17" hidden="1">
      <c r="A672">
        <v>74003</v>
      </c>
      <c r="B672" t="s">
        <v>691</v>
      </c>
      <c r="C672" t="s">
        <v>685</v>
      </c>
      <c r="D672" t="s">
        <v>686</v>
      </c>
      <c r="E672" t="s">
        <v>28</v>
      </c>
      <c r="F672" t="s">
        <v>687</v>
      </c>
      <c r="G672" t="s">
        <v>1011</v>
      </c>
      <c r="H672" t="s">
        <v>8</v>
      </c>
      <c r="I672">
        <v>34</v>
      </c>
      <c r="J672" s="55">
        <v>6.96</v>
      </c>
      <c r="K672" s="64">
        <v>1984.2</v>
      </c>
      <c r="L672" s="71">
        <v>0</v>
      </c>
      <c r="M672">
        <v>1</v>
      </c>
      <c r="N672" s="1">
        <v>45646</v>
      </c>
      <c r="O672">
        <v>0</v>
      </c>
      <c r="P672" s="1">
        <v>0</v>
      </c>
      <c r="Q672"/>
    </row>
    <row r="673" spans="1:17" hidden="1">
      <c r="A673">
        <v>75001</v>
      </c>
      <c r="B673" t="s">
        <v>690</v>
      </c>
      <c r="C673" t="s">
        <v>685</v>
      </c>
      <c r="D673" t="s">
        <v>686</v>
      </c>
      <c r="E673" t="s">
        <v>28</v>
      </c>
      <c r="F673" t="s">
        <v>687</v>
      </c>
      <c r="G673" t="s">
        <v>1017</v>
      </c>
      <c r="H673" t="s">
        <v>8</v>
      </c>
      <c r="I673">
        <v>34</v>
      </c>
      <c r="J673" s="55">
        <v>6.96</v>
      </c>
      <c r="K673" s="64">
        <v>99.8</v>
      </c>
      <c r="L673" s="71">
        <v>0</v>
      </c>
      <c r="M673">
        <v>2</v>
      </c>
      <c r="N673" s="1">
        <v>45646</v>
      </c>
      <c r="O673">
        <v>0</v>
      </c>
      <c r="P673" s="1">
        <v>0</v>
      </c>
      <c r="Q673"/>
    </row>
    <row r="674" spans="1:17" hidden="1">
      <c r="A674">
        <v>75001</v>
      </c>
      <c r="B674" t="s">
        <v>690</v>
      </c>
      <c r="C674" t="s">
        <v>685</v>
      </c>
      <c r="D674" t="s">
        <v>686</v>
      </c>
      <c r="E674" t="s">
        <v>28</v>
      </c>
      <c r="F674" t="s">
        <v>687</v>
      </c>
      <c r="G674" t="s">
        <v>734</v>
      </c>
      <c r="H674" t="s">
        <v>8</v>
      </c>
      <c r="I674">
        <v>34</v>
      </c>
      <c r="J674" s="55">
        <v>6.96</v>
      </c>
      <c r="K674" s="64">
        <v>450</v>
      </c>
      <c r="L674" s="71">
        <v>0</v>
      </c>
      <c r="M674">
        <v>2</v>
      </c>
      <c r="N674" s="1">
        <v>45646</v>
      </c>
      <c r="O674">
        <v>0</v>
      </c>
      <c r="P674" s="1">
        <v>0</v>
      </c>
      <c r="Q674"/>
    </row>
    <row r="675" spans="1:17" hidden="1">
      <c r="A675">
        <v>75001</v>
      </c>
      <c r="B675" t="s">
        <v>695</v>
      </c>
      <c r="C675" t="s">
        <v>685</v>
      </c>
      <c r="D675" t="s">
        <v>686</v>
      </c>
      <c r="E675" t="s">
        <v>28</v>
      </c>
      <c r="F675" t="s">
        <v>687</v>
      </c>
      <c r="G675" t="s">
        <v>1026</v>
      </c>
      <c r="H675" t="s">
        <v>8</v>
      </c>
      <c r="I675">
        <v>34</v>
      </c>
      <c r="J675" s="55">
        <v>6.96</v>
      </c>
      <c r="K675" s="64">
        <v>752</v>
      </c>
      <c r="L675" s="71">
        <v>0</v>
      </c>
      <c r="M675">
        <v>1</v>
      </c>
      <c r="N675" s="1">
        <v>45646</v>
      </c>
      <c r="O675">
        <v>0</v>
      </c>
      <c r="P675" s="1">
        <v>0</v>
      </c>
      <c r="Q675"/>
    </row>
    <row r="676" spans="1:17" hidden="1">
      <c r="A676">
        <v>75004</v>
      </c>
      <c r="B676" t="s">
        <v>692</v>
      </c>
      <c r="C676" t="s">
        <v>685</v>
      </c>
      <c r="D676" t="s">
        <v>686</v>
      </c>
      <c r="E676" t="s">
        <v>28</v>
      </c>
      <c r="F676" t="s">
        <v>687</v>
      </c>
      <c r="G676" t="s">
        <v>5023</v>
      </c>
      <c r="H676" t="s">
        <v>8</v>
      </c>
      <c r="I676">
        <v>34</v>
      </c>
      <c r="J676" s="55">
        <v>6.96</v>
      </c>
      <c r="K676" s="64">
        <v>1300</v>
      </c>
      <c r="L676" s="71">
        <v>0</v>
      </c>
      <c r="M676">
        <v>1</v>
      </c>
      <c r="N676" s="1">
        <v>45646</v>
      </c>
      <c r="O676">
        <v>0</v>
      </c>
      <c r="P676" s="1">
        <v>0</v>
      </c>
      <c r="Q676"/>
    </row>
    <row r="677" spans="1:17" hidden="1">
      <c r="A677">
        <v>1018</v>
      </c>
      <c r="B677" t="s">
        <v>695</v>
      </c>
      <c r="C677" t="s">
        <v>685</v>
      </c>
      <c r="D677" t="s">
        <v>686</v>
      </c>
      <c r="E677" t="s">
        <v>28</v>
      </c>
      <c r="F677" t="s">
        <v>729</v>
      </c>
      <c r="G677" t="s">
        <v>891</v>
      </c>
      <c r="H677" t="s">
        <v>8</v>
      </c>
      <c r="I677">
        <v>34</v>
      </c>
      <c r="J677" s="55">
        <v>6.9668999999999999</v>
      </c>
      <c r="K677" s="64">
        <v>3.93</v>
      </c>
      <c r="L677" s="71">
        <v>0</v>
      </c>
      <c r="M677">
        <v>1</v>
      </c>
      <c r="N677" s="1">
        <v>45646</v>
      </c>
      <c r="O677">
        <v>0</v>
      </c>
      <c r="P677" s="1">
        <v>0</v>
      </c>
      <c r="Q677"/>
    </row>
    <row r="678" spans="1:17" hidden="1">
      <c r="A678">
        <v>1018</v>
      </c>
      <c r="B678" t="s">
        <v>695</v>
      </c>
      <c r="C678" t="s">
        <v>685</v>
      </c>
      <c r="D678" t="s">
        <v>686</v>
      </c>
      <c r="E678" t="s">
        <v>28</v>
      </c>
      <c r="F678" t="s">
        <v>729</v>
      </c>
      <c r="G678" t="s">
        <v>4731</v>
      </c>
      <c r="H678" t="s">
        <v>8</v>
      </c>
      <c r="I678">
        <v>34</v>
      </c>
      <c r="J678" s="55">
        <v>6.9687999999999999</v>
      </c>
      <c r="K678" s="64">
        <v>0.64</v>
      </c>
      <c r="L678" s="71">
        <v>0</v>
      </c>
      <c r="M678">
        <v>1</v>
      </c>
      <c r="N678" s="1">
        <v>45646</v>
      </c>
      <c r="O678">
        <v>0</v>
      </c>
      <c r="P678" s="1">
        <v>0</v>
      </c>
      <c r="Q678"/>
    </row>
    <row r="679" spans="1:17" hidden="1">
      <c r="A679">
        <v>1018</v>
      </c>
      <c r="B679" t="s">
        <v>695</v>
      </c>
      <c r="C679" t="s">
        <v>685</v>
      </c>
      <c r="D679" t="s">
        <v>686</v>
      </c>
      <c r="E679" t="s">
        <v>28</v>
      </c>
      <c r="F679" t="s">
        <v>729</v>
      </c>
      <c r="G679" t="s">
        <v>892</v>
      </c>
      <c r="H679" t="s">
        <v>8</v>
      </c>
      <c r="I679">
        <v>34</v>
      </c>
      <c r="J679" s="55">
        <v>6.9694000000000003</v>
      </c>
      <c r="K679" s="64">
        <v>21.26</v>
      </c>
      <c r="L679" s="71">
        <v>0</v>
      </c>
      <c r="M679">
        <v>1</v>
      </c>
      <c r="N679" s="1">
        <v>45646</v>
      </c>
      <c r="O679">
        <v>0</v>
      </c>
      <c r="P679" s="1">
        <v>0</v>
      </c>
      <c r="Q679"/>
    </row>
    <row r="680" spans="1:17" hidden="1">
      <c r="A680">
        <v>1018</v>
      </c>
      <c r="B680" t="s">
        <v>695</v>
      </c>
      <c r="C680" t="s">
        <v>685</v>
      </c>
      <c r="D680" t="s">
        <v>686</v>
      </c>
      <c r="E680" t="s">
        <v>28</v>
      </c>
      <c r="F680" t="s">
        <v>729</v>
      </c>
      <c r="G680" t="s">
        <v>4732</v>
      </c>
      <c r="H680" t="s">
        <v>8</v>
      </c>
      <c r="I680">
        <v>34</v>
      </c>
      <c r="J680" s="55">
        <v>6.9696999999999996</v>
      </c>
      <c r="K680" s="64">
        <v>103.9</v>
      </c>
      <c r="L680" s="71">
        <v>0</v>
      </c>
      <c r="M680">
        <v>1</v>
      </c>
      <c r="N680" s="1">
        <v>45646</v>
      </c>
      <c r="O680">
        <v>0</v>
      </c>
      <c r="P680" s="1">
        <v>0</v>
      </c>
      <c r="Q680"/>
    </row>
    <row r="681" spans="1:17" hidden="1">
      <c r="A681">
        <v>1018</v>
      </c>
      <c r="B681" t="s">
        <v>695</v>
      </c>
      <c r="C681" t="s">
        <v>685</v>
      </c>
      <c r="D681" t="s">
        <v>686</v>
      </c>
      <c r="E681" t="s">
        <v>28</v>
      </c>
      <c r="F681" t="s">
        <v>729</v>
      </c>
      <c r="G681" t="s">
        <v>4733</v>
      </c>
      <c r="H681" t="s">
        <v>8</v>
      </c>
      <c r="I681">
        <v>34</v>
      </c>
      <c r="J681" s="55">
        <v>6.9699</v>
      </c>
      <c r="K681" s="64">
        <v>544.41999999999996</v>
      </c>
      <c r="L681" s="71">
        <v>0</v>
      </c>
      <c r="M681">
        <v>1</v>
      </c>
      <c r="N681" s="1">
        <v>45646</v>
      </c>
      <c r="O681">
        <v>0</v>
      </c>
      <c r="P681" s="1">
        <v>0</v>
      </c>
      <c r="Q681"/>
    </row>
    <row r="682" spans="1:17" hidden="1">
      <c r="A682">
        <v>1001</v>
      </c>
      <c r="B682" t="s">
        <v>685</v>
      </c>
      <c r="C682" t="s">
        <v>685</v>
      </c>
      <c r="D682" t="s">
        <v>686</v>
      </c>
      <c r="E682" t="s">
        <v>6</v>
      </c>
      <c r="F682" t="s">
        <v>687</v>
      </c>
      <c r="G682" t="s">
        <v>688</v>
      </c>
      <c r="H682" t="s">
        <v>7</v>
      </c>
      <c r="I682">
        <v>34</v>
      </c>
      <c r="J682" s="55">
        <v>6.97</v>
      </c>
      <c r="K682" s="64">
        <v>0</v>
      </c>
      <c r="L682" s="71">
        <v>10.98</v>
      </c>
      <c r="M682">
        <v>1</v>
      </c>
      <c r="N682" s="1">
        <v>45646</v>
      </c>
      <c r="O682">
        <v>0</v>
      </c>
      <c r="P682" s="1">
        <v>0</v>
      </c>
      <c r="Q682"/>
    </row>
    <row r="683" spans="1:17" hidden="1">
      <c r="A683">
        <v>1001</v>
      </c>
      <c r="B683" t="s">
        <v>685</v>
      </c>
      <c r="C683" t="s">
        <v>685</v>
      </c>
      <c r="D683" t="s">
        <v>686</v>
      </c>
      <c r="E683" t="s">
        <v>6</v>
      </c>
      <c r="F683" t="s">
        <v>687</v>
      </c>
      <c r="G683" t="s">
        <v>773</v>
      </c>
      <c r="H683" t="s">
        <v>7</v>
      </c>
      <c r="I683">
        <v>34</v>
      </c>
      <c r="J683" s="55">
        <v>6.97</v>
      </c>
      <c r="K683" s="64">
        <v>0</v>
      </c>
      <c r="L683" s="71">
        <v>0.99</v>
      </c>
      <c r="M683">
        <v>1</v>
      </c>
      <c r="N683" s="1">
        <v>45646</v>
      </c>
      <c r="O683">
        <v>0</v>
      </c>
      <c r="P683" s="1">
        <v>0</v>
      </c>
      <c r="Q683"/>
    </row>
    <row r="684" spans="1:17" hidden="1">
      <c r="A684">
        <v>1001</v>
      </c>
      <c r="B684" t="s">
        <v>685</v>
      </c>
      <c r="C684" t="s">
        <v>685</v>
      </c>
      <c r="D684" t="s">
        <v>686</v>
      </c>
      <c r="E684" t="s">
        <v>6</v>
      </c>
      <c r="F684" t="s">
        <v>687</v>
      </c>
      <c r="G684" t="s">
        <v>774</v>
      </c>
      <c r="H684" t="s">
        <v>7</v>
      </c>
      <c r="I684">
        <v>34</v>
      </c>
      <c r="J684" s="55">
        <v>6.97</v>
      </c>
      <c r="K684" s="64">
        <v>0</v>
      </c>
      <c r="L684" s="71">
        <v>7.99</v>
      </c>
      <c r="M684">
        <v>1</v>
      </c>
      <c r="N684" s="1">
        <v>45646</v>
      </c>
      <c r="O684">
        <v>0</v>
      </c>
      <c r="P684" s="1">
        <v>0</v>
      </c>
      <c r="Q684"/>
    </row>
    <row r="685" spans="1:17" hidden="1">
      <c r="A685">
        <v>1001</v>
      </c>
      <c r="B685" t="s">
        <v>685</v>
      </c>
      <c r="C685" t="s">
        <v>685</v>
      </c>
      <c r="D685" t="s">
        <v>686</v>
      </c>
      <c r="E685" t="s">
        <v>6</v>
      </c>
      <c r="F685" t="s">
        <v>687</v>
      </c>
      <c r="G685" t="s">
        <v>775</v>
      </c>
      <c r="H685" t="s">
        <v>7</v>
      </c>
      <c r="I685">
        <v>34</v>
      </c>
      <c r="J685" s="55">
        <v>6.97</v>
      </c>
      <c r="K685" s="64">
        <v>0</v>
      </c>
      <c r="L685" s="71">
        <v>9.25</v>
      </c>
      <c r="M685">
        <v>1</v>
      </c>
      <c r="N685" s="1">
        <v>45646</v>
      </c>
      <c r="O685">
        <v>0</v>
      </c>
      <c r="P685" s="1">
        <v>0</v>
      </c>
      <c r="Q685"/>
    </row>
    <row r="686" spans="1:17" hidden="1">
      <c r="A686">
        <v>1001</v>
      </c>
      <c r="B686" t="s">
        <v>685</v>
      </c>
      <c r="C686" t="s">
        <v>685</v>
      </c>
      <c r="D686" t="s">
        <v>686</v>
      </c>
      <c r="E686" t="s">
        <v>6</v>
      </c>
      <c r="F686" t="s">
        <v>687</v>
      </c>
      <c r="G686" t="s">
        <v>4603</v>
      </c>
      <c r="H686" t="s">
        <v>7</v>
      </c>
      <c r="I686">
        <v>34</v>
      </c>
      <c r="J686" s="55">
        <v>6.97</v>
      </c>
      <c r="K686" s="64">
        <v>0</v>
      </c>
      <c r="L686" s="71">
        <v>77.58</v>
      </c>
      <c r="M686">
        <v>7</v>
      </c>
      <c r="N686" s="1">
        <v>45646</v>
      </c>
      <c r="O686">
        <v>0</v>
      </c>
      <c r="P686" s="1">
        <v>0</v>
      </c>
      <c r="Q686"/>
    </row>
    <row r="687" spans="1:17" hidden="1">
      <c r="A687">
        <v>1001</v>
      </c>
      <c r="B687" t="s">
        <v>685</v>
      </c>
      <c r="C687" t="s">
        <v>685</v>
      </c>
      <c r="D687" t="s">
        <v>686</v>
      </c>
      <c r="E687" t="s">
        <v>6</v>
      </c>
      <c r="F687" t="s">
        <v>687</v>
      </c>
      <c r="G687" t="s">
        <v>776</v>
      </c>
      <c r="H687" t="s">
        <v>7</v>
      </c>
      <c r="I687">
        <v>34</v>
      </c>
      <c r="J687" s="55">
        <v>6.97</v>
      </c>
      <c r="K687" s="64">
        <v>0</v>
      </c>
      <c r="L687" s="71">
        <v>357.46</v>
      </c>
      <c r="M687">
        <v>32</v>
      </c>
      <c r="N687" s="1">
        <v>45646</v>
      </c>
      <c r="O687">
        <v>0</v>
      </c>
      <c r="P687" s="1">
        <v>0</v>
      </c>
      <c r="Q687"/>
    </row>
    <row r="688" spans="1:17" hidden="1">
      <c r="A688">
        <v>1001</v>
      </c>
      <c r="B688" t="s">
        <v>685</v>
      </c>
      <c r="C688" t="s">
        <v>685</v>
      </c>
      <c r="D688" t="s">
        <v>686</v>
      </c>
      <c r="E688" t="s">
        <v>6</v>
      </c>
      <c r="F688" t="s">
        <v>687</v>
      </c>
      <c r="G688" t="s">
        <v>777</v>
      </c>
      <c r="H688" t="s">
        <v>7</v>
      </c>
      <c r="I688">
        <v>34</v>
      </c>
      <c r="J688" s="55">
        <v>6.97</v>
      </c>
      <c r="K688" s="64">
        <v>0</v>
      </c>
      <c r="L688" s="71">
        <v>0.99</v>
      </c>
      <c r="M688">
        <v>1</v>
      </c>
      <c r="N688" s="1">
        <v>45646</v>
      </c>
      <c r="O688">
        <v>0</v>
      </c>
      <c r="P688" s="1">
        <v>0</v>
      </c>
      <c r="Q688"/>
    </row>
    <row r="689" spans="1:17" hidden="1">
      <c r="A689">
        <v>1001</v>
      </c>
      <c r="B689" t="s">
        <v>685</v>
      </c>
      <c r="C689" t="s">
        <v>685</v>
      </c>
      <c r="D689" t="s">
        <v>686</v>
      </c>
      <c r="E689" t="s">
        <v>6</v>
      </c>
      <c r="F689" t="s">
        <v>687</v>
      </c>
      <c r="G689" t="s">
        <v>778</v>
      </c>
      <c r="H689" t="s">
        <v>7</v>
      </c>
      <c r="I689">
        <v>34</v>
      </c>
      <c r="J689" s="55">
        <v>6.97</v>
      </c>
      <c r="K689" s="64">
        <v>0</v>
      </c>
      <c r="L689" s="71">
        <v>308.02999999999997</v>
      </c>
      <c r="M689">
        <v>34</v>
      </c>
      <c r="N689" s="1">
        <v>45646</v>
      </c>
      <c r="O689">
        <v>0</v>
      </c>
      <c r="P689" s="1">
        <v>0</v>
      </c>
      <c r="Q689"/>
    </row>
    <row r="690" spans="1:17" hidden="1">
      <c r="A690">
        <v>1001</v>
      </c>
      <c r="B690" t="s">
        <v>685</v>
      </c>
      <c r="C690" t="s">
        <v>685</v>
      </c>
      <c r="D690" t="s">
        <v>686</v>
      </c>
      <c r="E690" t="s">
        <v>6</v>
      </c>
      <c r="F690" t="s">
        <v>687</v>
      </c>
      <c r="G690" t="s">
        <v>779</v>
      </c>
      <c r="H690" t="s">
        <v>7</v>
      </c>
      <c r="I690">
        <v>34</v>
      </c>
      <c r="J690" s="55">
        <v>6.97</v>
      </c>
      <c r="K690" s="64">
        <v>0</v>
      </c>
      <c r="L690" s="71">
        <v>65.989999999999995</v>
      </c>
      <c r="M690">
        <v>2</v>
      </c>
      <c r="N690" s="1">
        <v>45646</v>
      </c>
      <c r="O690">
        <v>0</v>
      </c>
      <c r="P690" s="1">
        <v>0</v>
      </c>
      <c r="Q690"/>
    </row>
    <row r="691" spans="1:17" hidden="1">
      <c r="A691">
        <v>1001</v>
      </c>
      <c r="B691" t="s">
        <v>685</v>
      </c>
      <c r="C691" t="s">
        <v>685</v>
      </c>
      <c r="D691" t="s">
        <v>686</v>
      </c>
      <c r="E691" t="s">
        <v>6</v>
      </c>
      <c r="F691" t="s">
        <v>687</v>
      </c>
      <c r="G691" t="s">
        <v>780</v>
      </c>
      <c r="H691" t="s">
        <v>7</v>
      </c>
      <c r="I691">
        <v>34</v>
      </c>
      <c r="J691" s="55">
        <v>6.97</v>
      </c>
      <c r="K691" s="64">
        <v>0</v>
      </c>
      <c r="L691" s="71">
        <v>23.98</v>
      </c>
      <c r="M691">
        <v>2</v>
      </c>
      <c r="N691" s="1">
        <v>45646</v>
      </c>
      <c r="O691">
        <v>0</v>
      </c>
      <c r="P691" s="1">
        <v>0</v>
      </c>
      <c r="Q691"/>
    </row>
    <row r="692" spans="1:17" hidden="1">
      <c r="A692">
        <v>1001</v>
      </c>
      <c r="B692" t="s">
        <v>685</v>
      </c>
      <c r="C692" t="s">
        <v>685</v>
      </c>
      <c r="D692" t="s">
        <v>686</v>
      </c>
      <c r="E692" t="s">
        <v>6</v>
      </c>
      <c r="F692" t="s">
        <v>687</v>
      </c>
      <c r="G692" t="s">
        <v>781</v>
      </c>
      <c r="H692" t="s">
        <v>7</v>
      </c>
      <c r="I692">
        <v>34</v>
      </c>
      <c r="J692" s="55">
        <v>6.97</v>
      </c>
      <c r="K692" s="64">
        <v>0</v>
      </c>
      <c r="L692" s="71">
        <v>3293.61</v>
      </c>
      <c r="M692">
        <v>251</v>
      </c>
      <c r="N692" s="1">
        <v>45646</v>
      </c>
      <c r="O692">
        <v>0</v>
      </c>
      <c r="P692" s="1">
        <v>0</v>
      </c>
      <c r="Q692"/>
    </row>
    <row r="693" spans="1:17" hidden="1">
      <c r="A693">
        <v>1001</v>
      </c>
      <c r="B693" t="s">
        <v>685</v>
      </c>
      <c r="C693" t="s">
        <v>685</v>
      </c>
      <c r="D693" t="s">
        <v>686</v>
      </c>
      <c r="E693" t="s">
        <v>6</v>
      </c>
      <c r="F693" t="s">
        <v>687</v>
      </c>
      <c r="G693" t="s">
        <v>689</v>
      </c>
      <c r="H693" t="s">
        <v>7</v>
      </c>
      <c r="I693">
        <v>34</v>
      </c>
      <c r="J693" s="55">
        <v>6.97</v>
      </c>
      <c r="K693" s="64">
        <v>0</v>
      </c>
      <c r="L693" s="71">
        <v>7.84</v>
      </c>
      <c r="M693">
        <v>1</v>
      </c>
      <c r="N693" s="1">
        <v>45646</v>
      </c>
      <c r="O693">
        <v>0</v>
      </c>
      <c r="P693" s="1">
        <v>0</v>
      </c>
      <c r="Q693"/>
    </row>
    <row r="694" spans="1:17" hidden="1">
      <c r="A694">
        <v>1001</v>
      </c>
      <c r="B694" t="s">
        <v>685</v>
      </c>
      <c r="C694" t="s">
        <v>685</v>
      </c>
      <c r="D694" t="s">
        <v>686</v>
      </c>
      <c r="E694" t="s">
        <v>6</v>
      </c>
      <c r="F694" t="s">
        <v>687</v>
      </c>
      <c r="G694" t="s">
        <v>782</v>
      </c>
      <c r="H694" t="s">
        <v>7</v>
      </c>
      <c r="I694">
        <v>34</v>
      </c>
      <c r="J694" s="55">
        <v>6.97</v>
      </c>
      <c r="K694" s="64">
        <v>0</v>
      </c>
      <c r="L694" s="71">
        <v>82.94</v>
      </c>
      <c r="M694">
        <v>12</v>
      </c>
      <c r="N694" s="1">
        <v>45646</v>
      </c>
      <c r="O694">
        <v>0</v>
      </c>
      <c r="P694" s="1">
        <v>0</v>
      </c>
      <c r="Q694"/>
    </row>
    <row r="695" spans="1:17" hidden="1">
      <c r="A695">
        <v>1001</v>
      </c>
      <c r="B695" t="s">
        <v>685</v>
      </c>
      <c r="C695" t="s">
        <v>685</v>
      </c>
      <c r="D695" t="s">
        <v>686</v>
      </c>
      <c r="E695" t="s">
        <v>6</v>
      </c>
      <c r="F695" t="s">
        <v>687</v>
      </c>
      <c r="G695" t="s">
        <v>783</v>
      </c>
      <c r="H695" t="s">
        <v>7</v>
      </c>
      <c r="I695">
        <v>34</v>
      </c>
      <c r="J695" s="55">
        <v>6.97</v>
      </c>
      <c r="K695" s="64">
        <v>0</v>
      </c>
      <c r="L695" s="71">
        <v>536.51</v>
      </c>
      <c r="M695">
        <v>39</v>
      </c>
      <c r="N695" s="1">
        <v>45646</v>
      </c>
      <c r="O695">
        <v>0</v>
      </c>
      <c r="P695" s="1">
        <v>0</v>
      </c>
      <c r="Q695"/>
    </row>
    <row r="696" spans="1:17" hidden="1">
      <c r="A696">
        <v>1001</v>
      </c>
      <c r="B696" t="s">
        <v>685</v>
      </c>
      <c r="C696" t="s">
        <v>685</v>
      </c>
      <c r="D696" t="s">
        <v>686</v>
      </c>
      <c r="E696" t="s">
        <v>6</v>
      </c>
      <c r="F696" t="s">
        <v>687</v>
      </c>
      <c r="G696" t="s">
        <v>784</v>
      </c>
      <c r="H696" t="s">
        <v>7</v>
      </c>
      <c r="I696">
        <v>34</v>
      </c>
      <c r="J696" s="55">
        <v>6.97</v>
      </c>
      <c r="K696" s="64">
        <v>0</v>
      </c>
      <c r="L696" s="71">
        <v>2.99</v>
      </c>
      <c r="M696">
        <v>1</v>
      </c>
      <c r="N696" s="1">
        <v>45646</v>
      </c>
      <c r="O696">
        <v>0</v>
      </c>
      <c r="P696" s="1">
        <v>0</v>
      </c>
      <c r="Q696"/>
    </row>
    <row r="697" spans="1:17" hidden="1">
      <c r="A697">
        <v>1001</v>
      </c>
      <c r="B697" t="s">
        <v>685</v>
      </c>
      <c r="C697" t="s">
        <v>685</v>
      </c>
      <c r="D697" t="s">
        <v>686</v>
      </c>
      <c r="E697" t="s">
        <v>6</v>
      </c>
      <c r="F697" t="s">
        <v>687</v>
      </c>
      <c r="G697" t="s">
        <v>785</v>
      </c>
      <c r="H697" t="s">
        <v>7</v>
      </c>
      <c r="I697">
        <v>34</v>
      </c>
      <c r="J697" s="55">
        <v>6.97</v>
      </c>
      <c r="K697" s="64">
        <v>0</v>
      </c>
      <c r="L697" s="71">
        <v>9.99</v>
      </c>
      <c r="M697">
        <v>1</v>
      </c>
      <c r="N697" s="1">
        <v>45646</v>
      </c>
      <c r="O697">
        <v>0</v>
      </c>
      <c r="P697" s="1">
        <v>0</v>
      </c>
      <c r="Q697"/>
    </row>
    <row r="698" spans="1:17" hidden="1">
      <c r="A698">
        <v>1001</v>
      </c>
      <c r="B698" t="s">
        <v>685</v>
      </c>
      <c r="C698" t="s">
        <v>685</v>
      </c>
      <c r="D698" t="s">
        <v>686</v>
      </c>
      <c r="E698" t="s">
        <v>6</v>
      </c>
      <c r="F698" t="s">
        <v>687</v>
      </c>
      <c r="G698" t="s">
        <v>717</v>
      </c>
      <c r="H698" t="s">
        <v>7</v>
      </c>
      <c r="I698">
        <v>34</v>
      </c>
      <c r="J698" s="55">
        <v>6.97</v>
      </c>
      <c r="K698" s="64">
        <v>0</v>
      </c>
      <c r="L698" s="71">
        <v>9.99</v>
      </c>
      <c r="M698">
        <v>1</v>
      </c>
      <c r="N698" s="1">
        <v>45646</v>
      </c>
      <c r="O698">
        <v>0</v>
      </c>
      <c r="P698" s="1">
        <v>0</v>
      </c>
      <c r="Q698"/>
    </row>
    <row r="699" spans="1:17" hidden="1">
      <c r="A699">
        <v>1001</v>
      </c>
      <c r="B699" t="s">
        <v>685</v>
      </c>
      <c r="C699" t="s">
        <v>685</v>
      </c>
      <c r="D699" t="s">
        <v>686</v>
      </c>
      <c r="E699" t="s">
        <v>6</v>
      </c>
      <c r="F699" t="s">
        <v>687</v>
      </c>
      <c r="G699" t="s">
        <v>786</v>
      </c>
      <c r="H699" t="s">
        <v>7</v>
      </c>
      <c r="I699">
        <v>34</v>
      </c>
      <c r="J699" s="55">
        <v>6.97</v>
      </c>
      <c r="K699" s="64">
        <v>0</v>
      </c>
      <c r="L699" s="71">
        <v>12</v>
      </c>
      <c r="M699">
        <v>1</v>
      </c>
      <c r="N699" s="1">
        <v>45646</v>
      </c>
      <c r="O699">
        <v>0</v>
      </c>
      <c r="P699" s="1">
        <v>0</v>
      </c>
      <c r="Q699"/>
    </row>
    <row r="700" spans="1:17" hidden="1">
      <c r="A700">
        <v>1001</v>
      </c>
      <c r="B700" t="s">
        <v>685</v>
      </c>
      <c r="C700" t="s">
        <v>685</v>
      </c>
      <c r="D700" t="s">
        <v>686</v>
      </c>
      <c r="E700" t="s">
        <v>6</v>
      </c>
      <c r="F700" t="s">
        <v>687</v>
      </c>
      <c r="G700" t="s">
        <v>787</v>
      </c>
      <c r="H700" t="s">
        <v>7</v>
      </c>
      <c r="I700">
        <v>34</v>
      </c>
      <c r="J700" s="55">
        <v>6.97</v>
      </c>
      <c r="K700" s="64">
        <v>0</v>
      </c>
      <c r="L700" s="71">
        <v>2.99</v>
      </c>
      <c r="M700">
        <v>1</v>
      </c>
      <c r="N700" s="1">
        <v>45646</v>
      </c>
      <c r="O700">
        <v>0</v>
      </c>
      <c r="P700" s="1">
        <v>0</v>
      </c>
      <c r="Q700"/>
    </row>
    <row r="701" spans="1:17" hidden="1">
      <c r="A701">
        <v>1001</v>
      </c>
      <c r="B701" t="s">
        <v>685</v>
      </c>
      <c r="C701" t="s">
        <v>685</v>
      </c>
      <c r="D701" t="s">
        <v>686</v>
      </c>
      <c r="E701" t="s">
        <v>6</v>
      </c>
      <c r="F701" t="s">
        <v>687</v>
      </c>
      <c r="G701" t="s">
        <v>788</v>
      </c>
      <c r="H701" t="s">
        <v>7</v>
      </c>
      <c r="I701">
        <v>34</v>
      </c>
      <c r="J701" s="55">
        <v>6.97</v>
      </c>
      <c r="K701" s="64">
        <v>0</v>
      </c>
      <c r="L701" s="71">
        <v>10.98</v>
      </c>
      <c r="M701">
        <v>1</v>
      </c>
      <c r="N701" s="1">
        <v>45646</v>
      </c>
      <c r="O701">
        <v>0</v>
      </c>
      <c r="P701" s="1">
        <v>0</v>
      </c>
      <c r="Q701"/>
    </row>
    <row r="702" spans="1:17" hidden="1">
      <c r="A702">
        <v>1001</v>
      </c>
      <c r="B702" t="s">
        <v>685</v>
      </c>
      <c r="C702" t="s">
        <v>685</v>
      </c>
      <c r="D702" t="s">
        <v>686</v>
      </c>
      <c r="E702" t="s">
        <v>6</v>
      </c>
      <c r="F702" t="s">
        <v>687</v>
      </c>
      <c r="G702" t="s">
        <v>789</v>
      </c>
      <c r="H702" t="s">
        <v>7</v>
      </c>
      <c r="I702">
        <v>34</v>
      </c>
      <c r="J702" s="55">
        <v>6.97</v>
      </c>
      <c r="K702" s="64">
        <v>0</v>
      </c>
      <c r="L702" s="71">
        <v>6.99</v>
      </c>
      <c r="M702">
        <v>1</v>
      </c>
      <c r="N702" s="1">
        <v>45646</v>
      </c>
      <c r="O702">
        <v>0</v>
      </c>
      <c r="P702" s="1">
        <v>0</v>
      </c>
      <c r="Q702"/>
    </row>
    <row r="703" spans="1:17" hidden="1">
      <c r="A703">
        <v>1001</v>
      </c>
      <c r="B703" t="s">
        <v>685</v>
      </c>
      <c r="C703" t="s">
        <v>685</v>
      </c>
      <c r="D703" t="s">
        <v>686</v>
      </c>
      <c r="E703" t="s">
        <v>6</v>
      </c>
      <c r="F703" t="s">
        <v>687</v>
      </c>
      <c r="G703" t="s">
        <v>790</v>
      </c>
      <c r="H703" t="s">
        <v>7</v>
      </c>
      <c r="I703">
        <v>34</v>
      </c>
      <c r="J703" s="55">
        <v>6.97</v>
      </c>
      <c r="K703" s="64">
        <v>0</v>
      </c>
      <c r="L703" s="71">
        <v>5.99</v>
      </c>
      <c r="M703">
        <v>1</v>
      </c>
      <c r="N703" s="1">
        <v>45646</v>
      </c>
      <c r="O703">
        <v>0</v>
      </c>
      <c r="P703" s="1">
        <v>0</v>
      </c>
      <c r="Q703"/>
    </row>
    <row r="704" spans="1:17" hidden="1">
      <c r="A704">
        <v>1001</v>
      </c>
      <c r="B704" t="s">
        <v>685</v>
      </c>
      <c r="C704" t="s">
        <v>685</v>
      </c>
      <c r="D704" t="s">
        <v>686</v>
      </c>
      <c r="E704" t="s">
        <v>6</v>
      </c>
      <c r="F704" t="s">
        <v>687</v>
      </c>
      <c r="G704" t="s">
        <v>791</v>
      </c>
      <c r="H704" t="s">
        <v>7</v>
      </c>
      <c r="I704">
        <v>34</v>
      </c>
      <c r="J704" s="55">
        <v>6.97</v>
      </c>
      <c r="K704" s="64">
        <v>0</v>
      </c>
      <c r="L704" s="71">
        <v>72.849999999999994</v>
      </c>
      <c r="M704">
        <v>3</v>
      </c>
      <c r="N704" s="1">
        <v>45646</v>
      </c>
      <c r="O704">
        <v>0</v>
      </c>
      <c r="P704" s="1">
        <v>0</v>
      </c>
      <c r="Q704"/>
    </row>
    <row r="705" spans="1:17" hidden="1">
      <c r="A705">
        <v>1001</v>
      </c>
      <c r="B705" t="s">
        <v>685</v>
      </c>
      <c r="C705" t="s">
        <v>685</v>
      </c>
      <c r="D705" t="s">
        <v>686</v>
      </c>
      <c r="E705" t="s">
        <v>6</v>
      </c>
      <c r="F705" t="s">
        <v>687</v>
      </c>
      <c r="G705" t="s">
        <v>6</v>
      </c>
      <c r="H705" t="s">
        <v>7</v>
      </c>
      <c r="I705">
        <v>34</v>
      </c>
      <c r="J705" s="55">
        <v>6.97</v>
      </c>
      <c r="K705" s="64">
        <v>0</v>
      </c>
      <c r="L705" s="71">
        <v>9.99</v>
      </c>
      <c r="M705">
        <v>1</v>
      </c>
      <c r="N705" s="1">
        <v>45646</v>
      </c>
      <c r="O705">
        <v>0</v>
      </c>
      <c r="P705" s="1">
        <v>0</v>
      </c>
      <c r="Q705"/>
    </row>
    <row r="706" spans="1:17" hidden="1">
      <c r="A706">
        <v>1001</v>
      </c>
      <c r="B706" t="s">
        <v>685</v>
      </c>
      <c r="C706" t="s">
        <v>685</v>
      </c>
      <c r="D706" t="s">
        <v>686</v>
      </c>
      <c r="E706" t="s">
        <v>6</v>
      </c>
      <c r="F706" t="s">
        <v>687</v>
      </c>
      <c r="G706" t="s">
        <v>28</v>
      </c>
      <c r="H706" t="s">
        <v>7</v>
      </c>
      <c r="I706">
        <v>34</v>
      </c>
      <c r="J706" s="55">
        <v>6.97</v>
      </c>
      <c r="K706" s="64">
        <v>0</v>
      </c>
      <c r="L706" s="71">
        <v>29</v>
      </c>
      <c r="M706">
        <v>1</v>
      </c>
      <c r="N706" s="1">
        <v>45646</v>
      </c>
      <c r="O706">
        <v>0</v>
      </c>
      <c r="P706" s="1">
        <v>0</v>
      </c>
      <c r="Q706"/>
    </row>
    <row r="707" spans="1:17" hidden="1">
      <c r="A707">
        <v>1001</v>
      </c>
      <c r="B707" t="s">
        <v>685</v>
      </c>
      <c r="C707" t="s">
        <v>685</v>
      </c>
      <c r="D707" t="s">
        <v>686</v>
      </c>
      <c r="E707" t="s">
        <v>6</v>
      </c>
      <c r="F707" t="s">
        <v>687</v>
      </c>
      <c r="G707" t="s">
        <v>29</v>
      </c>
      <c r="H707" t="s">
        <v>7</v>
      </c>
      <c r="I707">
        <v>34</v>
      </c>
      <c r="J707" s="55">
        <v>6.97</v>
      </c>
      <c r="K707" s="64">
        <v>0</v>
      </c>
      <c r="L707" s="71">
        <v>7.99</v>
      </c>
      <c r="M707">
        <v>1</v>
      </c>
      <c r="N707" s="1">
        <v>45646</v>
      </c>
      <c r="O707">
        <v>0</v>
      </c>
      <c r="P707" s="1">
        <v>0</v>
      </c>
      <c r="Q707"/>
    </row>
    <row r="708" spans="1:17" hidden="1">
      <c r="A708">
        <v>1001</v>
      </c>
      <c r="B708" t="s">
        <v>685</v>
      </c>
      <c r="C708" t="s">
        <v>685</v>
      </c>
      <c r="D708" t="s">
        <v>686</v>
      </c>
      <c r="E708" t="s">
        <v>6</v>
      </c>
      <c r="F708" t="s">
        <v>687</v>
      </c>
      <c r="G708" t="s">
        <v>799</v>
      </c>
      <c r="H708" t="s">
        <v>7</v>
      </c>
      <c r="I708">
        <v>34</v>
      </c>
      <c r="J708" s="55">
        <v>6.97</v>
      </c>
      <c r="K708" s="64">
        <v>0</v>
      </c>
      <c r="L708" s="71">
        <v>9.99</v>
      </c>
      <c r="M708">
        <v>1</v>
      </c>
      <c r="N708" s="1">
        <v>45646</v>
      </c>
      <c r="O708">
        <v>0</v>
      </c>
      <c r="P708" s="1">
        <v>0</v>
      </c>
      <c r="Q708"/>
    </row>
    <row r="709" spans="1:17" hidden="1">
      <c r="A709">
        <v>1001</v>
      </c>
      <c r="B709" t="s">
        <v>685</v>
      </c>
      <c r="C709" t="s">
        <v>685</v>
      </c>
      <c r="D709" t="s">
        <v>686</v>
      </c>
      <c r="E709" t="s">
        <v>6</v>
      </c>
      <c r="F709" t="s">
        <v>687</v>
      </c>
      <c r="G709" t="s">
        <v>806</v>
      </c>
      <c r="H709" t="s">
        <v>7</v>
      </c>
      <c r="I709">
        <v>34</v>
      </c>
      <c r="J709" s="55">
        <v>6.97</v>
      </c>
      <c r="K709" s="64">
        <v>0</v>
      </c>
      <c r="L709" s="71">
        <v>5.99</v>
      </c>
      <c r="M709">
        <v>1</v>
      </c>
      <c r="N709" s="1">
        <v>45646</v>
      </c>
      <c r="O709">
        <v>0</v>
      </c>
      <c r="P709" s="1">
        <v>0</v>
      </c>
      <c r="Q709"/>
    </row>
    <row r="710" spans="1:17" hidden="1">
      <c r="A710">
        <v>1001</v>
      </c>
      <c r="B710" t="s">
        <v>685</v>
      </c>
      <c r="C710" t="s">
        <v>685</v>
      </c>
      <c r="D710" t="s">
        <v>686</v>
      </c>
      <c r="E710" t="s">
        <v>6</v>
      </c>
      <c r="F710" t="s">
        <v>687</v>
      </c>
      <c r="G710" t="s">
        <v>4604</v>
      </c>
      <c r="H710" t="s">
        <v>7</v>
      </c>
      <c r="I710">
        <v>34</v>
      </c>
      <c r="J710" s="55">
        <v>6.97</v>
      </c>
      <c r="K710" s="64">
        <v>0</v>
      </c>
      <c r="L710" s="71">
        <v>5.99</v>
      </c>
      <c r="M710">
        <v>1</v>
      </c>
      <c r="N710" s="1">
        <v>45646</v>
      </c>
      <c r="O710">
        <v>0</v>
      </c>
      <c r="P710" s="1">
        <v>0</v>
      </c>
      <c r="Q710"/>
    </row>
    <row r="711" spans="1:17" hidden="1">
      <c r="A711">
        <v>1001</v>
      </c>
      <c r="B711" t="s">
        <v>685</v>
      </c>
      <c r="C711" t="s">
        <v>685</v>
      </c>
      <c r="D711" t="s">
        <v>686</v>
      </c>
      <c r="E711" t="s">
        <v>6</v>
      </c>
      <c r="F711" t="s">
        <v>687</v>
      </c>
      <c r="G711" t="s">
        <v>807</v>
      </c>
      <c r="H711" t="s">
        <v>7</v>
      </c>
      <c r="I711">
        <v>34</v>
      </c>
      <c r="J711" s="55">
        <v>6.97</v>
      </c>
      <c r="K711" s="64">
        <v>0</v>
      </c>
      <c r="L711" s="71">
        <v>7.99</v>
      </c>
      <c r="M711">
        <v>1</v>
      </c>
      <c r="N711" s="1">
        <v>45646</v>
      </c>
      <c r="O711">
        <v>0</v>
      </c>
      <c r="P711" s="1">
        <v>0</v>
      </c>
      <c r="Q711"/>
    </row>
    <row r="712" spans="1:17" hidden="1">
      <c r="A712">
        <v>1001</v>
      </c>
      <c r="B712" t="s">
        <v>685</v>
      </c>
      <c r="C712" t="s">
        <v>685</v>
      </c>
      <c r="D712" t="s">
        <v>686</v>
      </c>
      <c r="E712" t="s">
        <v>6</v>
      </c>
      <c r="F712" t="s">
        <v>687</v>
      </c>
      <c r="G712" t="s">
        <v>808</v>
      </c>
      <c r="H712" t="s">
        <v>7</v>
      </c>
      <c r="I712">
        <v>34</v>
      </c>
      <c r="J712" s="55">
        <v>6.97</v>
      </c>
      <c r="K712" s="64">
        <v>0</v>
      </c>
      <c r="L712" s="71">
        <v>7.99</v>
      </c>
      <c r="M712">
        <v>1</v>
      </c>
      <c r="N712" s="1">
        <v>45646</v>
      </c>
      <c r="O712">
        <v>0</v>
      </c>
      <c r="P712" s="1">
        <v>0</v>
      </c>
      <c r="Q712"/>
    </row>
    <row r="713" spans="1:17" hidden="1">
      <c r="A713">
        <v>1001</v>
      </c>
      <c r="B713" t="s">
        <v>685</v>
      </c>
      <c r="C713" t="s">
        <v>685</v>
      </c>
      <c r="D713" t="s">
        <v>686</v>
      </c>
      <c r="E713" t="s">
        <v>6</v>
      </c>
      <c r="F713" t="s">
        <v>687</v>
      </c>
      <c r="G713" t="s">
        <v>809</v>
      </c>
      <c r="H713" t="s">
        <v>7</v>
      </c>
      <c r="I713">
        <v>34</v>
      </c>
      <c r="J713" s="55">
        <v>6.97</v>
      </c>
      <c r="K713" s="64">
        <v>0</v>
      </c>
      <c r="L713" s="71">
        <v>16.989999999999998</v>
      </c>
      <c r="M713">
        <v>1</v>
      </c>
      <c r="N713" s="1">
        <v>45646</v>
      </c>
      <c r="O713">
        <v>0</v>
      </c>
      <c r="P713" s="1">
        <v>0</v>
      </c>
      <c r="Q713"/>
    </row>
    <row r="714" spans="1:17" hidden="1">
      <c r="A714">
        <v>1001</v>
      </c>
      <c r="B714" t="s">
        <v>690</v>
      </c>
      <c r="C714" t="s">
        <v>685</v>
      </c>
      <c r="D714" t="s">
        <v>686</v>
      </c>
      <c r="E714" t="s">
        <v>6</v>
      </c>
      <c r="F714" t="s">
        <v>687</v>
      </c>
      <c r="G714" t="s">
        <v>4607</v>
      </c>
      <c r="H714" t="s">
        <v>7</v>
      </c>
      <c r="I714">
        <v>34</v>
      </c>
      <c r="J714" s="55">
        <v>6.97</v>
      </c>
      <c r="K714" s="64">
        <v>0</v>
      </c>
      <c r="L714" s="71">
        <v>324779.40000000002</v>
      </c>
      <c r="M714">
        <v>5</v>
      </c>
      <c r="N714" s="1">
        <v>45646</v>
      </c>
      <c r="O714">
        <v>0</v>
      </c>
      <c r="P714" s="1">
        <v>0</v>
      </c>
      <c r="Q714"/>
    </row>
    <row r="715" spans="1:17" hidden="1">
      <c r="A715">
        <v>1001</v>
      </c>
      <c r="B715" t="s">
        <v>690</v>
      </c>
      <c r="C715" t="s">
        <v>685</v>
      </c>
      <c r="D715" t="s">
        <v>686</v>
      </c>
      <c r="E715" t="s">
        <v>6</v>
      </c>
      <c r="F715" t="s">
        <v>687</v>
      </c>
      <c r="G715" t="s">
        <v>4613</v>
      </c>
      <c r="H715" t="s">
        <v>7</v>
      </c>
      <c r="I715">
        <v>34</v>
      </c>
      <c r="J715" s="55">
        <v>6.97</v>
      </c>
      <c r="K715" s="64">
        <v>0</v>
      </c>
      <c r="L715" s="71">
        <v>6.99</v>
      </c>
      <c r="M715">
        <v>3</v>
      </c>
      <c r="N715" s="1">
        <v>45646</v>
      </c>
      <c r="O715">
        <v>0</v>
      </c>
      <c r="P715" s="1">
        <v>0</v>
      </c>
      <c r="Q715"/>
    </row>
    <row r="716" spans="1:17" hidden="1">
      <c r="A716">
        <v>1001</v>
      </c>
      <c r="B716" t="s">
        <v>690</v>
      </c>
      <c r="C716" t="s">
        <v>685</v>
      </c>
      <c r="D716" t="s">
        <v>686</v>
      </c>
      <c r="E716" t="s">
        <v>6</v>
      </c>
      <c r="F716" t="s">
        <v>687</v>
      </c>
      <c r="G716" t="s">
        <v>4614</v>
      </c>
      <c r="H716" t="s">
        <v>7</v>
      </c>
      <c r="I716">
        <v>34</v>
      </c>
      <c r="J716" s="55">
        <v>6.97</v>
      </c>
      <c r="K716" s="64">
        <v>0</v>
      </c>
      <c r="L716" s="71">
        <v>26.16</v>
      </c>
      <c r="M716">
        <v>1</v>
      </c>
      <c r="N716" s="1">
        <v>45646</v>
      </c>
      <c r="O716">
        <v>0</v>
      </c>
      <c r="P716" s="1">
        <v>0</v>
      </c>
      <c r="Q716"/>
    </row>
    <row r="717" spans="1:17" hidden="1">
      <c r="A717">
        <v>1001</v>
      </c>
      <c r="B717" t="s">
        <v>690</v>
      </c>
      <c r="C717" t="s">
        <v>685</v>
      </c>
      <c r="D717" t="s">
        <v>686</v>
      </c>
      <c r="E717" t="s">
        <v>6</v>
      </c>
      <c r="F717" t="s">
        <v>687</v>
      </c>
      <c r="G717" t="s">
        <v>814</v>
      </c>
      <c r="H717" t="s">
        <v>7</v>
      </c>
      <c r="I717">
        <v>34</v>
      </c>
      <c r="J717" s="55">
        <v>6.97</v>
      </c>
      <c r="K717" s="64">
        <v>0</v>
      </c>
      <c r="L717" s="71">
        <v>2.99</v>
      </c>
      <c r="M717">
        <v>1</v>
      </c>
      <c r="N717" s="1">
        <v>45646</v>
      </c>
      <c r="O717">
        <v>0</v>
      </c>
      <c r="P717" s="1">
        <v>0</v>
      </c>
      <c r="Q717"/>
    </row>
    <row r="718" spans="1:17" hidden="1">
      <c r="A718">
        <v>1001</v>
      </c>
      <c r="B718" t="s">
        <v>690</v>
      </c>
      <c r="C718" t="s">
        <v>685</v>
      </c>
      <c r="D718" t="s">
        <v>686</v>
      </c>
      <c r="E718" t="s">
        <v>6</v>
      </c>
      <c r="F718" t="s">
        <v>687</v>
      </c>
      <c r="G718" t="s">
        <v>4616</v>
      </c>
      <c r="H718" t="s">
        <v>7</v>
      </c>
      <c r="I718">
        <v>34</v>
      </c>
      <c r="J718" s="55">
        <v>6.97</v>
      </c>
      <c r="K718" s="64">
        <v>0</v>
      </c>
      <c r="L718" s="71">
        <v>7.99</v>
      </c>
      <c r="M718">
        <v>1</v>
      </c>
      <c r="N718" s="1">
        <v>45646</v>
      </c>
      <c r="O718">
        <v>0</v>
      </c>
      <c r="P718" s="1">
        <v>0</v>
      </c>
      <c r="Q718"/>
    </row>
    <row r="719" spans="1:17" hidden="1">
      <c r="A719">
        <v>1001</v>
      </c>
      <c r="B719" t="s">
        <v>690</v>
      </c>
      <c r="C719" t="s">
        <v>685</v>
      </c>
      <c r="D719" t="s">
        <v>686</v>
      </c>
      <c r="E719" t="s">
        <v>6</v>
      </c>
      <c r="F719" t="s">
        <v>687</v>
      </c>
      <c r="G719" t="s">
        <v>815</v>
      </c>
      <c r="H719" t="s">
        <v>7</v>
      </c>
      <c r="I719">
        <v>34</v>
      </c>
      <c r="J719" s="55">
        <v>6.97</v>
      </c>
      <c r="K719" s="64">
        <v>0</v>
      </c>
      <c r="L719" s="71">
        <v>8.98</v>
      </c>
      <c r="M719">
        <v>1</v>
      </c>
      <c r="N719" s="1">
        <v>45646</v>
      </c>
      <c r="O719">
        <v>0</v>
      </c>
      <c r="P719" s="1">
        <v>0</v>
      </c>
      <c r="Q719"/>
    </row>
    <row r="720" spans="1:17" hidden="1">
      <c r="A720">
        <v>1001</v>
      </c>
      <c r="B720" t="s">
        <v>690</v>
      </c>
      <c r="C720" t="s">
        <v>685</v>
      </c>
      <c r="D720" t="s">
        <v>686</v>
      </c>
      <c r="E720" t="s">
        <v>6</v>
      </c>
      <c r="F720" t="s">
        <v>687</v>
      </c>
      <c r="G720" t="s">
        <v>816</v>
      </c>
      <c r="H720" t="s">
        <v>7</v>
      </c>
      <c r="I720">
        <v>34</v>
      </c>
      <c r="J720" s="55">
        <v>6.97</v>
      </c>
      <c r="K720" s="64">
        <v>0</v>
      </c>
      <c r="L720" s="71">
        <v>7.99</v>
      </c>
      <c r="M720">
        <v>1</v>
      </c>
      <c r="N720" s="1">
        <v>45646</v>
      </c>
      <c r="O720">
        <v>0</v>
      </c>
      <c r="P720" s="1">
        <v>0</v>
      </c>
      <c r="Q720"/>
    </row>
    <row r="721" spans="1:17" hidden="1">
      <c r="A721">
        <v>1001</v>
      </c>
      <c r="B721" t="s">
        <v>690</v>
      </c>
      <c r="C721" t="s">
        <v>685</v>
      </c>
      <c r="D721" t="s">
        <v>686</v>
      </c>
      <c r="E721" t="s">
        <v>6</v>
      </c>
      <c r="F721" t="s">
        <v>687</v>
      </c>
      <c r="G721" t="s">
        <v>4617</v>
      </c>
      <c r="H721" t="s">
        <v>7</v>
      </c>
      <c r="I721">
        <v>34</v>
      </c>
      <c r="J721" s="55">
        <v>6.97</v>
      </c>
      <c r="K721" s="64">
        <v>0</v>
      </c>
      <c r="L721" s="71">
        <v>157.82</v>
      </c>
      <c r="M721">
        <v>1</v>
      </c>
      <c r="N721" s="1">
        <v>45646</v>
      </c>
      <c r="O721">
        <v>0</v>
      </c>
      <c r="P721" s="1">
        <v>0</v>
      </c>
      <c r="Q721"/>
    </row>
    <row r="722" spans="1:17" hidden="1">
      <c r="A722">
        <v>1001</v>
      </c>
      <c r="B722" t="s">
        <v>690</v>
      </c>
      <c r="C722" t="s">
        <v>685</v>
      </c>
      <c r="D722" t="s">
        <v>686</v>
      </c>
      <c r="E722" t="s">
        <v>6</v>
      </c>
      <c r="F722" t="s">
        <v>687</v>
      </c>
      <c r="G722" t="s">
        <v>4618</v>
      </c>
      <c r="H722" t="s">
        <v>7</v>
      </c>
      <c r="I722">
        <v>34</v>
      </c>
      <c r="J722" s="55">
        <v>6.97</v>
      </c>
      <c r="K722" s="64">
        <v>0</v>
      </c>
      <c r="L722" s="71">
        <v>41.99</v>
      </c>
      <c r="M722">
        <v>5</v>
      </c>
      <c r="N722" s="1">
        <v>45646</v>
      </c>
      <c r="O722">
        <v>0</v>
      </c>
      <c r="P722" s="1">
        <v>0</v>
      </c>
      <c r="Q722"/>
    </row>
    <row r="723" spans="1:17" hidden="1">
      <c r="A723">
        <v>1001</v>
      </c>
      <c r="B723" t="s">
        <v>690</v>
      </c>
      <c r="C723" t="s">
        <v>685</v>
      </c>
      <c r="D723" t="s">
        <v>686</v>
      </c>
      <c r="E723" t="s">
        <v>6</v>
      </c>
      <c r="F723" t="s">
        <v>687</v>
      </c>
      <c r="G723" t="s">
        <v>4619</v>
      </c>
      <c r="H723" t="s">
        <v>7</v>
      </c>
      <c r="I723">
        <v>34</v>
      </c>
      <c r="J723" s="55">
        <v>6.97</v>
      </c>
      <c r="K723" s="64">
        <v>0</v>
      </c>
      <c r="L723" s="71">
        <v>20.99</v>
      </c>
      <c r="M723">
        <v>3</v>
      </c>
      <c r="N723" s="1">
        <v>45646</v>
      </c>
      <c r="O723">
        <v>0</v>
      </c>
      <c r="P723" s="1">
        <v>0</v>
      </c>
      <c r="Q723"/>
    </row>
    <row r="724" spans="1:17" hidden="1">
      <c r="A724">
        <v>1001</v>
      </c>
      <c r="B724" t="s">
        <v>690</v>
      </c>
      <c r="C724" t="s">
        <v>685</v>
      </c>
      <c r="D724" t="s">
        <v>686</v>
      </c>
      <c r="E724" t="s">
        <v>6</v>
      </c>
      <c r="F724" t="s">
        <v>687</v>
      </c>
      <c r="G724" t="s">
        <v>817</v>
      </c>
      <c r="H724" t="s">
        <v>7</v>
      </c>
      <c r="I724">
        <v>34</v>
      </c>
      <c r="J724" s="55">
        <v>6.97</v>
      </c>
      <c r="K724" s="64">
        <v>0</v>
      </c>
      <c r="L724" s="71">
        <v>552.13</v>
      </c>
      <c r="M724">
        <v>1</v>
      </c>
      <c r="N724" s="1">
        <v>45646</v>
      </c>
      <c r="O724">
        <v>0</v>
      </c>
      <c r="P724" s="1">
        <v>0</v>
      </c>
      <c r="Q724"/>
    </row>
    <row r="725" spans="1:17" hidden="1">
      <c r="A725">
        <v>1001</v>
      </c>
      <c r="B725" t="s">
        <v>690</v>
      </c>
      <c r="C725" t="s">
        <v>685</v>
      </c>
      <c r="D725" t="s">
        <v>686</v>
      </c>
      <c r="E725" t="s">
        <v>6</v>
      </c>
      <c r="F725" t="s">
        <v>687</v>
      </c>
      <c r="G725" t="s">
        <v>818</v>
      </c>
      <c r="H725" t="s">
        <v>7</v>
      </c>
      <c r="I725">
        <v>34</v>
      </c>
      <c r="J725" s="55">
        <v>6.97</v>
      </c>
      <c r="K725" s="64">
        <v>0</v>
      </c>
      <c r="L725" s="71">
        <v>5.99</v>
      </c>
      <c r="M725">
        <v>1</v>
      </c>
      <c r="N725" s="1">
        <v>45646</v>
      </c>
      <c r="O725">
        <v>0</v>
      </c>
      <c r="P725" s="1">
        <v>0</v>
      </c>
      <c r="Q725"/>
    </row>
    <row r="726" spans="1:17" hidden="1">
      <c r="A726">
        <v>1001</v>
      </c>
      <c r="B726" t="s">
        <v>690</v>
      </c>
      <c r="C726" t="s">
        <v>685</v>
      </c>
      <c r="D726" t="s">
        <v>686</v>
      </c>
      <c r="E726" t="s">
        <v>6</v>
      </c>
      <c r="F726" t="s">
        <v>687</v>
      </c>
      <c r="G726" t="s">
        <v>819</v>
      </c>
      <c r="H726" t="s">
        <v>7</v>
      </c>
      <c r="I726">
        <v>34</v>
      </c>
      <c r="J726" s="55">
        <v>6.97</v>
      </c>
      <c r="K726" s="64">
        <v>0</v>
      </c>
      <c r="L726" s="71">
        <v>34.78</v>
      </c>
      <c r="M726">
        <v>1</v>
      </c>
      <c r="N726" s="1">
        <v>45646</v>
      </c>
      <c r="O726">
        <v>0</v>
      </c>
      <c r="P726" s="1">
        <v>0</v>
      </c>
      <c r="Q726"/>
    </row>
    <row r="727" spans="1:17" hidden="1">
      <c r="A727">
        <v>1001</v>
      </c>
      <c r="B727" t="s">
        <v>690</v>
      </c>
      <c r="C727" t="s">
        <v>685</v>
      </c>
      <c r="D727" t="s">
        <v>686</v>
      </c>
      <c r="E727" t="s">
        <v>6</v>
      </c>
      <c r="F727" t="s">
        <v>687</v>
      </c>
      <c r="G727" t="s">
        <v>820</v>
      </c>
      <c r="H727" t="s">
        <v>7</v>
      </c>
      <c r="I727">
        <v>34</v>
      </c>
      <c r="J727" s="55">
        <v>6.97</v>
      </c>
      <c r="K727" s="64">
        <v>0</v>
      </c>
      <c r="L727" s="71">
        <v>7.99</v>
      </c>
      <c r="M727">
        <v>1</v>
      </c>
      <c r="N727" s="1">
        <v>45646</v>
      </c>
      <c r="O727">
        <v>0</v>
      </c>
      <c r="P727" s="1">
        <v>0</v>
      </c>
      <c r="Q727"/>
    </row>
    <row r="728" spans="1:17" hidden="1">
      <c r="A728">
        <v>1001</v>
      </c>
      <c r="B728" t="s">
        <v>690</v>
      </c>
      <c r="C728" t="s">
        <v>685</v>
      </c>
      <c r="D728" t="s">
        <v>686</v>
      </c>
      <c r="E728" t="s">
        <v>6</v>
      </c>
      <c r="F728" t="s">
        <v>687</v>
      </c>
      <c r="G728" t="s">
        <v>4621</v>
      </c>
      <c r="H728" t="s">
        <v>7</v>
      </c>
      <c r="I728">
        <v>34</v>
      </c>
      <c r="J728" s="55">
        <v>6.97</v>
      </c>
      <c r="K728" s="64">
        <v>0</v>
      </c>
      <c r="L728" s="71">
        <v>43.54</v>
      </c>
      <c r="M728">
        <v>3</v>
      </c>
      <c r="N728" s="1">
        <v>45646</v>
      </c>
      <c r="O728">
        <v>0</v>
      </c>
      <c r="P728" s="1">
        <v>0</v>
      </c>
      <c r="Q728"/>
    </row>
    <row r="729" spans="1:17" hidden="1">
      <c r="A729">
        <v>1001</v>
      </c>
      <c r="B729" t="s">
        <v>690</v>
      </c>
      <c r="C729" t="s">
        <v>685</v>
      </c>
      <c r="D729" t="s">
        <v>686</v>
      </c>
      <c r="E729" t="s">
        <v>6</v>
      </c>
      <c r="F729" t="s">
        <v>687</v>
      </c>
      <c r="G729" t="s">
        <v>821</v>
      </c>
      <c r="H729" t="s">
        <v>7</v>
      </c>
      <c r="I729">
        <v>34</v>
      </c>
      <c r="J729" s="55">
        <v>6.97</v>
      </c>
      <c r="K729" s="64">
        <v>0</v>
      </c>
      <c r="L729" s="71">
        <v>10.98</v>
      </c>
      <c r="M729">
        <v>1</v>
      </c>
      <c r="N729" s="1">
        <v>45646</v>
      </c>
      <c r="O729">
        <v>0</v>
      </c>
      <c r="P729" s="1">
        <v>0</v>
      </c>
      <c r="Q729"/>
    </row>
    <row r="730" spans="1:17" hidden="1">
      <c r="A730">
        <v>1001</v>
      </c>
      <c r="B730" t="s">
        <v>690</v>
      </c>
      <c r="C730" t="s">
        <v>685</v>
      </c>
      <c r="D730" t="s">
        <v>686</v>
      </c>
      <c r="E730" t="s">
        <v>6</v>
      </c>
      <c r="F730" t="s">
        <v>687</v>
      </c>
      <c r="G730" t="s">
        <v>822</v>
      </c>
      <c r="H730" t="s">
        <v>7</v>
      </c>
      <c r="I730">
        <v>34</v>
      </c>
      <c r="J730" s="55">
        <v>6.97</v>
      </c>
      <c r="K730" s="64">
        <v>0</v>
      </c>
      <c r="L730" s="71">
        <v>0</v>
      </c>
      <c r="M730">
        <v>2</v>
      </c>
      <c r="N730" s="1">
        <v>45646</v>
      </c>
      <c r="O730">
        <v>0</v>
      </c>
      <c r="P730" s="1">
        <v>0</v>
      </c>
      <c r="Q730"/>
    </row>
    <row r="731" spans="1:17" hidden="1">
      <c r="A731">
        <v>1001</v>
      </c>
      <c r="B731" t="s">
        <v>690</v>
      </c>
      <c r="C731" t="s">
        <v>685</v>
      </c>
      <c r="D731" t="s">
        <v>686</v>
      </c>
      <c r="E731" t="s">
        <v>6</v>
      </c>
      <c r="F731" t="s">
        <v>687</v>
      </c>
      <c r="G731" t="s">
        <v>823</v>
      </c>
      <c r="H731" t="s">
        <v>7</v>
      </c>
      <c r="I731">
        <v>34</v>
      </c>
      <c r="J731" s="55">
        <v>6.97</v>
      </c>
      <c r="K731" s="64">
        <v>0</v>
      </c>
      <c r="L731" s="71">
        <v>7.99</v>
      </c>
      <c r="M731">
        <v>1</v>
      </c>
      <c r="N731" s="1">
        <v>45646</v>
      </c>
      <c r="O731">
        <v>0</v>
      </c>
      <c r="P731" s="1">
        <v>0</v>
      </c>
      <c r="Q731"/>
    </row>
    <row r="732" spans="1:17" hidden="1">
      <c r="A732">
        <v>1001</v>
      </c>
      <c r="B732" t="s">
        <v>690</v>
      </c>
      <c r="C732" t="s">
        <v>685</v>
      </c>
      <c r="D732" t="s">
        <v>686</v>
      </c>
      <c r="E732" t="s">
        <v>6</v>
      </c>
      <c r="F732" t="s">
        <v>687</v>
      </c>
      <c r="G732" t="s">
        <v>4622</v>
      </c>
      <c r="H732" t="s">
        <v>7</v>
      </c>
      <c r="I732">
        <v>34</v>
      </c>
      <c r="J732" s="55">
        <v>6.97</v>
      </c>
      <c r="K732" s="64">
        <v>0</v>
      </c>
      <c r="L732" s="71">
        <v>37.99</v>
      </c>
      <c r="M732">
        <v>4</v>
      </c>
      <c r="N732" s="1">
        <v>45646</v>
      </c>
      <c r="O732">
        <v>0</v>
      </c>
      <c r="P732" s="1">
        <v>0</v>
      </c>
      <c r="Q732"/>
    </row>
    <row r="733" spans="1:17" hidden="1">
      <c r="A733">
        <v>1001</v>
      </c>
      <c r="B733" t="s">
        <v>690</v>
      </c>
      <c r="C733" t="s">
        <v>685</v>
      </c>
      <c r="D733" t="s">
        <v>686</v>
      </c>
      <c r="E733" t="s">
        <v>6</v>
      </c>
      <c r="F733" t="s">
        <v>687</v>
      </c>
      <c r="G733" t="s">
        <v>4623</v>
      </c>
      <c r="H733" t="s">
        <v>7</v>
      </c>
      <c r="I733">
        <v>34</v>
      </c>
      <c r="J733" s="55">
        <v>6.97</v>
      </c>
      <c r="K733" s="64">
        <v>0</v>
      </c>
      <c r="L733" s="71">
        <v>35.979999999999997</v>
      </c>
      <c r="M733">
        <v>2</v>
      </c>
      <c r="N733" s="1">
        <v>45646</v>
      </c>
      <c r="O733">
        <v>0</v>
      </c>
      <c r="P733" s="1">
        <v>0</v>
      </c>
      <c r="Q733"/>
    </row>
    <row r="734" spans="1:17" hidden="1">
      <c r="A734">
        <v>1001</v>
      </c>
      <c r="B734" t="s">
        <v>690</v>
      </c>
      <c r="C734" t="s">
        <v>685</v>
      </c>
      <c r="D734" t="s">
        <v>686</v>
      </c>
      <c r="E734" t="s">
        <v>6</v>
      </c>
      <c r="F734" t="s">
        <v>687</v>
      </c>
      <c r="G734" t="s">
        <v>824</v>
      </c>
      <c r="H734" t="s">
        <v>7</v>
      </c>
      <c r="I734">
        <v>34</v>
      </c>
      <c r="J734" s="55">
        <v>6.97</v>
      </c>
      <c r="K734" s="64">
        <v>0</v>
      </c>
      <c r="L734" s="71">
        <v>7.5</v>
      </c>
      <c r="M734">
        <v>1</v>
      </c>
      <c r="N734" s="1">
        <v>45646</v>
      </c>
      <c r="O734">
        <v>0</v>
      </c>
      <c r="P734" s="1">
        <v>0</v>
      </c>
      <c r="Q734"/>
    </row>
    <row r="735" spans="1:17" hidden="1">
      <c r="A735">
        <v>1001</v>
      </c>
      <c r="B735" t="s">
        <v>690</v>
      </c>
      <c r="C735" t="s">
        <v>685</v>
      </c>
      <c r="D735" t="s">
        <v>686</v>
      </c>
      <c r="E735" t="s">
        <v>6</v>
      </c>
      <c r="F735" t="s">
        <v>687</v>
      </c>
      <c r="G735" t="s">
        <v>4624</v>
      </c>
      <c r="H735" t="s">
        <v>7</v>
      </c>
      <c r="I735">
        <v>34</v>
      </c>
      <c r="J735" s="55">
        <v>6.97</v>
      </c>
      <c r="K735" s="64">
        <v>0</v>
      </c>
      <c r="L735" s="71">
        <v>2.99</v>
      </c>
      <c r="M735">
        <v>1</v>
      </c>
      <c r="N735" s="1">
        <v>45646</v>
      </c>
      <c r="O735">
        <v>0</v>
      </c>
      <c r="P735" s="1">
        <v>0</v>
      </c>
      <c r="Q735"/>
    </row>
    <row r="736" spans="1:17" hidden="1">
      <c r="A736">
        <v>1001</v>
      </c>
      <c r="B736" t="s">
        <v>690</v>
      </c>
      <c r="C736" t="s">
        <v>685</v>
      </c>
      <c r="D736" t="s">
        <v>686</v>
      </c>
      <c r="E736" t="s">
        <v>6</v>
      </c>
      <c r="F736" t="s">
        <v>687</v>
      </c>
      <c r="G736" t="s">
        <v>798</v>
      </c>
      <c r="H736" t="s">
        <v>7</v>
      </c>
      <c r="I736">
        <v>34</v>
      </c>
      <c r="J736" s="55">
        <v>6.97</v>
      </c>
      <c r="K736" s="64">
        <v>0</v>
      </c>
      <c r="L736" s="71">
        <v>12.3</v>
      </c>
      <c r="M736">
        <v>1</v>
      </c>
      <c r="N736" s="1">
        <v>45646</v>
      </c>
      <c r="O736">
        <v>0</v>
      </c>
      <c r="P736" s="1">
        <v>0</v>
      </c>
      <c r="Q736"/>
    </row>
    <row r="737" spans="1:17" hidden="1">
      <c r="A737">
        <v>1001</v>
      </c>
      <c r="B737" t="s">
        <v>690</v>
      </c>
      <c r="C737" t="s">
        <v>685</v>
      </c>
      <c r="D737" t="s">
        <v>686</v>
      </c>
      <c r="E737" t="s">
        <v>6</v>
      </c>
      <c r="F737" t="s">
        <v>687</v>
      </c>
      <c r="G737" t="s">
        <v>800</v>
      </c>
      <c r="H737" t="s">
        <v>7</v>
      </c>
      <c r="I737">
        <v>34</v>
      </c>
      <c r="J737" s="55">
        <v>6.97</v>
      </c>
      <c r="K737" s="64">
        <v>0</v>
      </c>
      <c r="L737" s="71">
        <v>239.41</v>
      </c>
      <c r="M737">
        <v>20</v>
      </c>
      <c r="N737" s="1">
        <v>45646</v>
      </c>
      <c r="O737">
        <v>0</v>
      </c>
      <c r="P737" s="1">
        <v>0</v>
      </c>
      <c r="Q737"/>
    </row>
    <row r="738" spans="1:17" hidden="1">
      <c r="A738">
        <v>1001</v>
      </c>
      <c r="B738" t="s">
        <v>690</v>
      </c>
      <c r="C738" t="s">
        <v>685</v>
      </c>
      <c r="D738" t="s">
        <v>686</v>
      </c>
      <c r="E738" t="s">
        <v>6</v>
      </c>
      <c r="F738" t="s">
        <v>687</v>
      </c>
      <c r="G738" t="s">
        <v>801</v>
      </c>
      <c r="H738" t="s">
        <v>7</v>
      </c>
      <c r="I738">
        <v>34</v>
      </c>
      <c r="J738" s="55">
        <v>6.97</v>
      </c>
      <c r="K738" s="64">
        <v>0</v>
      </c>
      <c r="L738" s="71">
        <v>40.75</v>
      </c>
      <c r="M738">
        <v>2</v>
      </c>
      <c r="N738" s="1">
        <v>45646</v>
      </c>
      <c r="O738">
        <v>0</v>
      </c>
      <c r="P738" s="1">
        <v>0</v>
      </c>
      <c r="Q738"/>
    </row>
    <row r="739" spans="1:17" hidden="1">
      <c r="A739">
        <v>1001</v>
      </c>
      <c r="B739" t="s">
        <v>690</v>
      </c>
      <c r="C739" t="s">
        <v>685</v>
      </c>
      <c r="D739" t="s">
        <v>686</v>
      </c>
      <c r="E739" t="s">
        <v>6</v>
      </c>
      <c r="F739" t="s">
        <v>687</v>
      </c>
      <c r="G739" t="s">
        <v>802</v>
      </c>
      <c r="H739" t="s">
        <v>7</v>
      </c>
      <c r="I739">
        <v>34</v>
      </c>
      <c r="J739" s="55">
        <v>6.97</v>
      </c>
      <c r="K739" s="64">
        <v>0</v>
      </c>
      <c r="L739" s="71">
        <v>175.75</v>
      </c>
      <c r="M739">
        <v>20</v>
      </c>
      <c r="N739" s="1">
        <v>45646</v>
      </c>
      <c r="O739">
        <v>0</v>
      </c>
      <c r="P739" s="1">
        <v>0</v>
      </c>
      <c r="Q739"/>
    </row>
    <row r="740" spans="1:17" hidden="1">
      <c r="A740">
        <v>1001</v>
      </c>
      <c r="B740" t="s">
        <v>690</v>
      </c>
      <c r="C740" t="s">
        <v>685</v>
      </c>
      <c r="D740" t="s">
        <v>686</v>
      </c>
      <c r="E740" t="s">
        <v>6</v>
      </c>
      <c r="F740" t="s">
        <v>687</v>
      </c>
      <c r="G740" t="s">
        <v>803</v>
      </c>
      <c r="H740" t="s">
        <v>7</v>
      </c>
      <c r="I740">
        <v>34</v>
      </c>
      <c r="J740" s="55">
        <v>6.97</v>
      </c>
      <c r="K740" s="64">
        <v>0</v>
      </c>
      <c r="L740" s="71">
        <v>15</v>
      </c>
      <c r="M740">
        <v>1</v>
      </c>
      <c r="N740" s="1">
        <v>45646</v>
      </c>
      <c r="O740">
        <v>0</v>
      </c>
      <c r="P740" s="1">
        <v>0</v>
      </c>
      <c r="Q740"/>
    </row>
    <row r="741" spans="1:17" hidden="1">
      <c r="A741">
        <v>1001</v>
      </c>
      <c r="B741" t="s">
        <v>690</v>
      </c>
      <c r="C741" t="s">
        <v>685</v>
      </c>
      <c r="D741" t="s">
        <v>686</v>
      </c>
      <c r="E741" t="s">
        <v>6</v>
      </c>
      <c r="F741" t="s">
        <v>687</v>
      </c>
      <c r="G741" t="s">
        <v>804</v>
      </c>
      <c r="H741" t="s">
        <v>7</v>
      </c>
      <c r="I741">
        <v>34</v>
      </c>
      <c r="J741" s="55">
        <v>6.97</v>
      </c>
      <c r="K741" s="64">
        <v>0</v>
      </c>
      <c r="L741" s="71">
        <v>108260</v>
      </c>
      <c r="M741">
        <v>2</v>
      </c>
      <c r="N741" s="1">
        <v>45646</v>
      </c>
      <c r="O741">
        <v>0</v>
      </c>
      <c r="P741" s="1">
        <v>0</v>
      </c>
      <c r="Q741"/>
    </row>
    <row r="742" spans="1:17" hidden="1">
      <c r="A742">
        <v>1001</v>
      </c>
      <c r="B742" t="s">
        <v>690</v>
      </c>
      <c r="C742" t="s">
        <v>685</v>
      </c>
      <c r="D742" t="s">
        <v>686</v>
      </c>
      <c r="E742" t="s">
        <v>6</v>
      </c>
      <c r="F742" t="s">
        <v>687</v>
      </c>
      <c r="G742" t="s">
        <v>4642</v>
      </c>
      <c r="H742" t="s">
        <v>7</v>
      </c>
      <c r="I742">
        <v>34</v>
      </c>
      <c r="J742" s="55">
        <v>6.97</v>
      </c>
      <c r="K742" s="64">
        <v>0</v>
      </c>
      <c r="L742" s="71">
        <v>0</v>
      </c>
      <c r="M742">
        <v>2</v>
      </c>
      <c r="N742" s="1">
        <v>45646</v>
      </c>
      <c r="O742">
        <v>0</v>
      </c>
      <c r="P742" s="1">
        <v>0</v>
      </c>
      <c r="Q742"/>
    </row>
    <row r="743" spans="1:17" hidden="1">
      <c r="A743">
        <v>1001</v>
      </c>
      <c r="B743" t="s">
        <v>690</v>
      </c>
      <c r="C743" t="s">
        <v>685</v>
      </c>
      <c r="D743" t="s">
        <v>686</v>
      </c>
      <c r="E743" t="s">
        <v>6</v>
      </c>
      <c r="F743" t="s">
        <v>687</v>
      </c>
      <c r="G743" t="s">
        <v>805</v>
      </c>
      <c r="H743" t="s">
        <v>7</v>
      </c>
      <c r="I743">
        <v>34</v>
      </c>
      <c r="J743" s="55">
        <v>6.97</v>
      </c>
      <c r="K743" s="64">
        <v>0</v>
      </c>
      <c r="L743" s="71">
        <v>6393.04</v>
      </c>
      <c r="M743">
        <v>874</v>
      </c>
      <c r="N743" s="1">
        <v>45646</v>
      </c>
      <c r="O743">
        <v>0</v>
      </c>
      <c r="P743" s="1">
        <v>0</v>
      </c>
      <c r="Q743"/>
    </row>
    <row r="744" spans="1:17" hidden="1">
      <c r="A744">
        <v>1001</v>
      </c>
      <c r="B744" t="s">
        <v>690</v>
      </c>
      <c r="C744" t="s">
        <v>685</v>
      </c>
      <c r="D744" t="s">
        <v>686</v>
      </c>
      <c r="E744" t="s">
        <v>6</v>
      </c>
      <c r="F744" t="s">
        <v>687</v>
      </c>
      <c r="G744" t="s">
        <v>848</v>
      </c>
      <c r="H744" t="s">
        <v>7</v>
      </c>
      <c r="I744">
        <v>34</v>
      </c>
      <c r="J744" s="55">
        <v>6.97</v>
      </c>
      <c r="K744" s="64">
        <v>0</v>
      </c>
      <c r="L744" s="71">
        <v>4.99</v>
      </c>
      <c r="M744">
        <v>1</v>
      </c>
      <c r="N744" s="1">
        <v>45646</v>
      </c>
      <c r="O744">
        <v>0</v>
      </c>
      <c r="P744" s="1">
        <v>0</v>
      </c>
      <c r="Q744"/>
    </row>
    <row r="745" spans="1:17" hidden="1">
      <c r="A745">
        <v>1001</v>
      </c>
      <c r="B745" t="s">
        <v>690</v>
      </c>
      <c r="C745" t="s">
        <v>685</v>
      </c>
      <c r="D745" t="s">
        <v>686</v>
      </c>
      <c r="E745" t="s">
        <v>6</v>
      </c>
      <c r="F745" t="s">
        <v>687</v>
      </c>
      <c r="G745" t="s">
        <v>4643</v>
      </c>
      <c r="H745" t="s">
        <v>7</v>
      </c>
      <c r="I745">
        <v>34</v>
      </c>
      <c r="J745" s="55">
        <v>6.97</v>
      </c>
      <c r="K745" s="64">
        <v>0</v>
      </c>
      <c r="L745" s="71">
        <v>9.99</v>
      </c>
      <c r="M745">
        <v>1</v>
      </c>
      <c r="N745" s="1">
        <v>45646</v>
      </c>
      <c r="O745">
        <v>0</v>
      </c>
      <c r="P745" s="1">
        <v>0</v>
      </c>
      <c r="Q745"/>
    </row>
    <row r="746" spans="1:17" hidden="1">
      <c r="A746">
        <v>1001</v>
      </c>
      <c r="B746" t="s">
        <v>690</v>
      </c>
      <c r="C746" t="s">
        <v>685</v>
      </c>
      <c r="D746" t="s">
        <v>686</v>
      </c>
      <c r="E746" t="s">
        <v>6</v>
      </c>
      <c r="F746" t="s">
        <v>687</v>
      </c>
      <c r="G746" t="s">
        <v>849</v>
      </c>
      <c r="H746" t="s">
        <v>7</v>
      </c>
      <c r="I746">
        <v>34</v>
      </c>
      <c r="J746" s="55">
        <v>6.97</v>
      </c>
      <c r="K746" s="64">
        <v>0</v>
      </c>
      <c r="L746" s="71">
        <v>11.97</v>
      </c>
      <c r="M746">
        <v>3</v>
      </c>
      <c r="N746" s="1">
        <v>45646</v>
      </c>
      <c r="O746">
        <v>0</v>
      </c>
      <c r="P746" s="1">
        <v>0</v>
      </c>
      <c r="Q746"/>
    </row>
    <row r="747" spans="1:17" hidden="1">
      <c r="A747">
        <v>1001</v>
      </c>
      <c r="B747" t="s">
        <v>690</v>
      </c>
      <c r="C747" t="s">
        <v>685</v>
      </c>
      <c r="D747" t="s">
        <v>686</v>
      </c>
      <c r="E747" t="s">
        <v>6</v>
      </c>
      <c r="F747" t="s">
        <v>687</v>
      </c>
      <c r="G747" t="s">
        <v>850</v>
      </c>
      <c r="H747" t="s">
        <v>7</v>
      </c>
      <c r="I747">
        <v>34</v>
      </c>
      <c r="J747" s="55">
        <v>6.97</v>
      </c>
      <c r="K747" s="64">
        <v>0</v>
      </c>
      <c r="L747" s="71">
        <v>7.99</v>
      </c>
      <c r="M747">
        <v>1</v>
      </c>
      <c r="N747" s="1">
        <v>45646</v>
      </c>
      <c r="O747">
        <v>0</v>
      </c>
      <c r="P747" s="1">
        <v>0</v>
      </c>
      <c r="Q747"/>
    </row>
    <row r="748" spans="1:17" hidden="1">
      <c r="A748">
        <v>1001</v>
      </c>
      <c r="B748" t="s">
        <v>690</v>
      </c>
      <c r="C748" t="s">
        <v>685</v>
      </c>
      <c r="D748" t="s">
        <v>686</v>
      </c>
      <c r="E748" t="s">
        <v>6</v>
      </c>
      <c r="F748" t="s">
        <v>687</v>
      </c>
      <c r="G748" t="s">
        <v>4644</v>
      </c>
      <c r="H748" t="s">
        <v>7</v>
      </c>
      <c r="I748">
        <v>34</v>
      </c>
      <c r="J748" s="55">
        <v>6.97</v>
      </c>
      <c r="K748" s="64">
        <v>0</v>
      </c>
      <c r="L748" s="71">
        <v>9.99</v>
      </c>
      <c r="M748">
        <v>1</v>
      </c>
      <c r="N748" s="1">
        <v>45646</v>
      </c>
      <c r="O748">
        <v>0</v>
      </c>
      <c r="P748" s="1">
        <v>0</v>
      </c>
      <c r="Q748"/>
    </row>
    <row r="749" spans="1:17" hidden="1">
      <c r="A749">
        <v>1001</v>
      </c>
      <c r="B749" t="s">
        <v>690</v>
      </c>
      <c r="C749" t="s">
        <v>685</v>
      </c>
      <c r="D749" t="s">
        <v>686</v>
      </c>
      <c r="E749" t="s">
        <v>6</v>
      </c>
      <c r="F749" t="s">
        <v>687</v>
      </c>
      <c r="G749" t="s">
        <v>851</v>
      </c>
      <c r="H749" t="s">
        <v>7</v>
      </c>
      <c r="I749">
        <v>34</v>
      </c>
      <c r="J749" s="55">
        <v>6.97</v>
      </c>
      <c r="K749" s="64">
        <v>0</v>
      </c>
      <c r="L749" s="71">
        <v>15.98</v>
      </c>
      <c r="M749">
        <v>2</v>
      </c>
      <c r="N749" s="1">
        <v>45646</v>
      </c>
      <c r="O749">
        <v>0</v>
      </c>
      <c r="P749" s="1">
        <v>0</v>
      </c>
      <c r="Q749"/>
    </row>
    <row r="750" spans="1:17" hidden="1">
      <c r="A750">
        <v>1001</v>
      </c>
      <c r="B750" t="s">
        <v>690</v>
      </c>
      <c r="C750" t="s">
        <v>685</v>
      </c>
      <c r="D750" t="s">
        <v>686</v>
      </c>
      <c r="E750" t="s">
        <v>6</v>
      </c>
      <c r="F750" t="s">
        <v>687</v>
      </c>
      <c r="G750" t="s">
        <v>4645</v>
      </c>
      <c r="H750" t="s">
        <v>7</v>
      </c>
      <c r="I750">
        <v>34</v>
      </c>
      <c r="J750" s="55">
        <v>6.97</v>
      </c>
      <c r="K750" s="64">
        <v>0</v>
      </c>
      <c r="L750" s="71">
        <v>15.11</v>
      </c>
      <c r="M750">
        <v>1</v>
      </c>
      <c r="N750" s="1">
        <v>45646</v>
      </c>
      <c r="O750">
        <v>0</v>
      </c>
      <c r="P750" s="1">
        <v>0</v>
      </c>
      <c r="Q750"/>
    </row>
    <row r="751" spans="1:17" hidden="1">
      <c r="A751">
        <v>1001</v>
      </c>
      <c r="B751" t="s">
        <v>690</v>
      </c>
      <c r="C751" t="s">
        <v>685</v>
      </c>
      <c r="D751" t="s">
        <v>686</v>
      </c>
      <c r="E751" t="s">
        <v>6</v>
      </c>
      <c r="F751" t="s">
        <v>687</v>
      </c>
      <c r="G751" t="s">
        <v>4646</v>
      </c>
      <c r="H751" t="s">
        <v>7</v>
      </c>
      <c r="I751">
        <v>34</v>
      </c>
      <c r="J751" s="55">
        <v>6.97</v>
      </c>
      <c r="K751" s="64">
        <v>0</v>
      </c>
      <c r="L751" s="71">
        <v>9.2100000000000009</v>
      </c>
      <c r="M751">
        <v>2</v>
      </c>
      <c r="N751" s="1">
        <v>45646</v>
      </c>
      <c r="O751">
        <v>0</v>
      </c>
      <c r="P751" s="1">
        <v>0</v>
      </c>
      <c r="Q751"/>
    </row>
    <row r="752" spans="1:17" hidden="1">
      <c r="A752">
        <v>1001</v>
      </c>
      <c r="B752" t="s">
        <v>690</v>
      </c>
      <c r="C752" t="s">
        <v>685</v>
      </c>
      <c r="D752" t="s">
        <v>686</v>
      </c>
      <c r="E752" t="s">
        <v>6</v>
      </c>
      <c r="F752" t="s">
        <v>687</v>
      </c>
      <c r="G752" t="s">
        <v>852</v>
      </c>
      <c r="H752" t="s">
        <v>7</v>
      </c>
      <c r="I752">
        <v>34</v>
      </c>
      <c r="J752" s="55">
        <v>6.97</v>
      </c>
      <c r="K752" s="64">
        <v>0</v>
      </c>
      <c r="L752" s="71">
        <v>100</v>
      </c>
      <c r="M752">
        <v>1</v>
      </c>
      <c r="N752" s="1">
        <v>45646</v>
      </c>
      <c r="O752">
        <v>0</v>
      </c>
      <c r="P752" s="1">
        <v>0</v>
      </c>
      <c r="Q752"/>
    </row>
    <row r="753" spans="1:17" hidden="1">
      <c r="A753">
        <v>1001</v>
      </c>
      <c r="B753" t="s">
        <v>690</v>
      </c>
      <c r="C753" t="s">
        <v>685</v>
      </c>
      <c r="D753" t="s">
        <v>686</v>
      </c>
      <c r="E753" t="s">
        <v>6</v>
      </c>
      <c r="F753" t="s">
        <v>687</v>
      </c>
      <c r="G753" t="s">
        <v>853</v>
      </c>
      <c r="H753" t="s">
        <v>7</v>
      </c>
      <c r="I753">
        <v>34</v>
      </c>
      <c r="J753" s="55">
        <v>6.97</v>
      </c>
      <c r="K753" s="64">
        <v>0</v>
      </c>
      <c r="L753" s="71">
        <v>82.89</v>
      </c>
      <c r="M753">
        <v>9</v>
      </c>
      <c r="N753" s="1">
        <v>45646</v>
      </c>
      <c r="O753">
        <v>0</v>
      </c>
      <c r="P753" s="1">
        <v>0</v>
      </c>
      <c r="Q753"/>
    </row>
    <row r="754" spans="1:17" hidden="1">
      <c r="A754">
        <v>1001</v>
      </c>
      <c r="B754" t="s">
        <v>690</v>
      </c>
      <c r="C754" t="s">
        <v>685</v>
      </c>
      <c r="D754" t="s">
        <v>686</v>
      </c>
      <c r="E754" t="s">
        <v>6</v>
      </c>
      <c r="F754" t="s">
        <v>687</v>
      </c>
      <c r="G754" t="s">
        <v>854</v>
      </c>
      <c r="H754" t="s">
        <v>7</v>
      </c>
      <c r="I754">
        <v>34</v>
      </c>
      <c r="J754" s="55">
        <v>6.97</v>
      </c>
      <c r="K754" s="64">
        <v>0</v>
      </c>
      <c r="L754" s="71">
        <v>6.56</v>
      </c>
      <c r="M754">
        <v>1</v>
      </c>
      <c r="N754" s="1">
        <v>45646</v>
      </c>
      <c r="O754">
        <v>0</v>
      </c>
      <c r="P754" s="1">
        <v>0</v>
      </c>
      <c r="Q754"/>
    </row>
    <row r="755" spans="1:17" hidden="1">
      <c r="A755">
        <v>1001</v>
      </c>
      <c r="B755" t="s">
        <v>690</v>
      </c>
      <c r="C755" t="s">
        <v>685</v>
      </c>
      <c r="D755" t="s">
        <v>686</v>
      </c>
      <c r="E755" t="s">
        <v>6</v>
      </c>
      <c r="F755" t="s">
        <v>687</v>
      </c>
      <c r="G755" t="s">
        <v>855</v>
      </c>
      <c r="H755" t="s">
        <v>7</v>
      </c>
      <c r="I755">
        <v>34</v>
      </c>
      <c r="J755" s="55">
        <v>6.97</v>
      </c>
      <c r="K755" s="64">
        <v>0</v>
      </c>
      <c r="L755" s="71">
        <v>3365.2</v>
      </c>
      <c r="M755">
        <v>2</v>
      </c>
      <c r="N755" s="1">
        <v>45646</v>
      </c>
      <c r="O755">
        <v>0</v>
      </c>
      <c r="P755" s="1">
        <v>0</v>
      </c>
      <c r="Q755"/>
    </row>
    <row r="756" spans="1:17" hidden="1">
      <c r="A756">
        <v>1001</v>
      </c>
      <c r="B756" t="s">
        <v>690</v>
      </c>
      <c r="C756" t="s">
        <v>685</v>
      </c>
      <c r="D756" t="s">
        <v>686</v>
      </c>
      <c r="E756" t="s">
        <v>6</v>
      </c>
      <c r="F756" t="s">
        <v>687</v>
      </c>
      <c r="G756" t="s">
        <v>4647</v>
      </c>
      <c r="H756" t="s">
        <v>7</v>
      </c>
      <c r="I756">
        <v>34</v>
      </c>
      <c r="J756" s="55">
        <v>6.97</v>
      </c>
      <c r="K756" s="64">
        <v>0</v>
      </c>
      <c r="L756" s="71">
        <v>2570.66</v>
      </c>
      <c r="M756">
        <v>1</v>
      </c>
      <c r="N756" s="1">
        <v>45646</v>
      </c>
      <c r="O756">
        <v>0</v>
      </c>
      <c r="P756" s="1">
        <v>0</v>
      </c>
      <c r="Q756"/>
    </row>
    <row r="757" spans="1:17" hidden="1">
      <c r="A757">
        <v>1001</v>
      </c>
      <c r="B757" t="s">
        <v>690</v>
      </c>
      <c r="C757" t="s">
        <v>685</v>
      </c>
      <c r="D757" t="s">
        <v>686</v>
      </c>
      <c r="E757" t="s">
        <v>6</v>
      </c>
      <c r="F757" t="s">
        <v>687</v>
      </c>
      <c r="G757" t="s">
        <v>856</v>
      </c>
      <c r="H757" t="s">
        <v>7</v>
      </c>
      <c r="I757">
        <v>34</v>
      </c>
      <c r="J757" s="55">
        <v>6.97</v>
      </c>
      <c r="K757" s="64">
        <v>0</v>
      </c>
      <c r="L757" s="71">
        <v>31.95</v>
      </c>
      <c r="M757">
        <v>1</v>
      </c>
      <c r="N757" s="1">
        <v>45646</v>
      </c>
      <c r="O757">
        <v>0</v>
      </c>
      <c r="P757" s="1">
        <v>0</v>
      </c>
      <c r="Q757"/>
    </row>
    <row r="758" spans="1:17" hidden="1">
      <c r="A758">
        <v>1001</v>
      </c>
      <c r="B758" t="s">
        <v>690</v>
      </c>
      <c r="C758" t="s">
        <v>685</v>
      </c>
      <c r="D758" t="s">
        <v>686</v>
      </c>
      <c r="E758" t="s">
        <v>6</v>
      </c>
      <c r="F758" t="s">
        <v>687</v>
      </c>
      <c r="G758" t="s">
        <v>718</v>
      </c>
      <c r="H758" t="s">
        <v>7</v>
      </c>
      <c r="I758">
        <v>34</v>
      </c>
      <c r="J758" s="55">
        <v>6.97</v>
      </c>
      <c r="K758" s="64">
        <v>0</v>
      </c>
      <c r="L758" s="71">
        <v>95</v>
      </c>
      <c r="M758">
        <v>11</v>
      </c>
      <c r="N758" s="1">
        <v>45646</v>
      </c>
      <c r="O758">
        <v>0</v>
      </c>
      <c r="P758" s="1">
        <v>0</v>
      </c>
      <c r="Q758"/>
    </row>
    <row r="759" spans="1:17" hidden="1">
      <c r="A759">
        <v>1001</v>
      </c>
      <c r="B759" t="s">
        <v>690</v>
      </c>
      <c r="C759" t="s">
        <v>685</v>
      </c>
      <c r="D759" t="s">
        <v>686</v>
      </c>
      <c r="E759" t="s">
        <v>6</v>
      </c>
      <c r="F759" t="s">
        <v>687</v>
      </c>
      <c r="G759" t="s">
        <v>857</v>
      </c>
      <c r="H759" t="s">
        <v>7</v>
      </c>
      <c r="I759">
        <v>34</v>
      </c>
      <c r="J759" s="55">
        <v>6.97</v>
      </c>
      <c r="K759" s="64">
        <v>0</v>
      </c>
      <c r="L759" s="71">
        <v>36.99</v>
      </c>
      <c r="M759">
        <v>2</v>
      </c>
      <c r="N759" s="1">
        <v>45646</v>
      </c>
      <c r="O759">
        <v>0</v>
      </c>
      <c r="P759" s="1">
        <v>0</v>
      </c>
      <c r="Q759"/>
    </row>
    <row r="760" spans="1:17" hidden="1">
      <c r="A760">
        <v>1001</v>
      </c>
      <c r="B760" t="s">
        <v>690</v>
      </c>
      <c r="C760" t="s">
        <v>685</v>
      </c>
      <c r="D760" t="s">
        <v>686</v>
      </c>
      <c r="E760" t="s">
        <v>6</v>
      </c>
      <c r="F760" t="s">
        <v>687</v>
      </c>
      <c r="G760" t="s">
        <v>4648</v>
      </c>
      <c r="H760" t="s">
        <v>7</v>
      </c>
      <c r="I760">
        <v>34</v>
      </c>
      <c r="J760" s="55">
        <v>6.97</v>
      </c>
      <c r="K760" s="64">
        <v>0</v>
      </c>
      <c r="L760" s="71">
        <v>4.0999999999999996</v>
      </c>
      <c r="M760">
        <v>1</v>
      </c>
      <c r="N760" s="1">
        <v>45646</v>
      </c>
      <c r="O760">
        <v>0</v>
      </c>
      <c r="P760" s="1">
        <v>0</v>
      </c>
      <c r="Q760"/>
    </row>
    <row r="761" spans="1:17" hidden="1">
      <c r="A761">
        <v>1001</v>
      </c>
      <c r="B761" t="s">
        <v>690</v>
      </c>
      <c r="C761" t="s">
        <v>685</v>
      </c>
      <c r="D761" t="s">
        <v>686</v>
      </c>
      <c r="E761" t="s">
        <v>6</v>
      </c>
      <c r="F761" t="s">
        <v>687</v>
      </c>
      <c r="G761" t="s">
        <v>4649</v>
      </c>
      <c r="H761" t="s">
        <v>7</v>
      </c>
      <c r="I761">
        <v>34</v>
      </c>
      <c r="J761" s="55">
        <v>6.97</v>
      </c>
      <c r="K761" s="64">
        <v>0</v>
      </c>
      <c r="L761" s="71">
        <v>16.989999999999998</v>
      </c>
      <c r="M761">
        <v>1</v>
      </c>
      <c r="N761" s="1">
        <v>45646</v>
      </c>
      <c r="O761">
        <v>0</v>
      </c>
      <c r="P761" s="1">
        <v>0</v>
      </c>
      <c r="Q761"/>
    </row>
    <row r="762" spans="1:17" hidden="1">
      <c r="A762">
        <v>1001</v>
      </c>
      <c r="B762" t="s">
        <v>690</v>
      </c>
      <c r="C762" t="s">
        <v>685</v>
      </c>
      <c r="D762" t="s">
        <v>686</v>
      </c>
      <c r="E762" t="s">
        <v>6</v>
      </c>
      <c r="F762" t="s">
        <v>687</v>
      </c>
      <c r="G762" t="s">
        <v>858</v>
      </c>
      <c r="H762" t="s">
        <v>7</v>
      </c>
      <c r="I762">
        <v>34</v>
      </c>
      <c r="J762" s="55">
        <v>6.97</v>
      </c>
      <c r="K762" s="64">
        <v>0</v>
      </c>
      <c r="L762" s="71">
        <v>9.99</v>
      </c>
      <c r="M762">
        <v>1</v>
      </c>
      <c r="N762" s="1">
        <v>45646</v>
      </c>
      <c r="O762">
        <v>0</v>
      </c>
      <c r="P762" s="1">
        <v>0</v>
      </c>
      <c r="Q762"/>
    </row>
    <row r="763" spans="1:17" hidden="1">
      <c r="A763">
        <v>1001</v>
      </c>
      <c r="B763" t="s">
        <v>690</v>
      </c>
      <c r="C763" t="s">
        <v>685</v>
      </c>
      <c r="D763" t="s">
        <v>686</v>
      </c>
      <c r="E763" t="s">
        <v>6</v>
      </c>
      <c r="F763" t="s">
        <v>687</v>
      </c>
      <c r="G763" t="s">
        <v>859</v>
      </c>
      <c r="H763" t="s">
        <v>7</v>
      </c>
      <c r="I763">
        <v>34</v>
      </c>
      <c r="J763" s="55">
        <v>6.97</v>
      </c>
      <c r="K763" s="64">
        <v>0</v>
      </c>
      <c r="L763" s="71">
        <v>39.99</v>
      </c>
      <c r="M763">
        <v>4</v>
      </c>
      <c r="N763" s="1">
        <v>45646</v>
      </c>
      <c r="O763">
        <v>0</v>
      </c>
      <c r="P763" s="1">
        <v>0</v>
      </c>
      <c r="Q763"/>
    </row>
    <row r="764" spans="1:17" hidden="1">
      <c r="A764">
        <v>1001</v>
      </c>
      <c r="B764" t="s">
        <v>690</v>
      </c>
      <c r="C764" t="s">
        <v>685</v>
      </c>
      <c r="D764" t="s">
        <v>686</v>
      </c>
      <c r="E764" t="s">
        <v>6</v>
      </c>
      <c r="F764" t="s">
        <v>687</v>
      </c>
      <c r="G764" t="s">
        <v>4650</v>
      </c>
      <c r="H764" t="s">
        <v>7</v>
      </c>
      <c r="I764">
        <v>34</v>
      </c>
      <c r="J764" s="55">
        <v>6.97</v>
      </c>
      <c r="K764" s="64">
        <v>0</v>
      </c>
      <c r="L764" s="71">
        <v>14.49</v>
      </c>
      <c r="M764">
        <v>1</v>
      </c>
      <c r="N764" s="1">
        <v>45646</v>
      </c>
      <c r="O764">
        <v>0</v>
      </c>
      <c r="P764" s="1">
        <v>0</v>
      </c>
      <c r="Q764"/>
    </row>
    <row r="765" spans="1:17" hidden="1">
      <c r="A765">
        <v>1001</v>
      </c>
      <c r="B765" t="s">
        <v>690</v>
      </c>
      <c r="C765" t="s">
        <v>685</v>
      </c>
      <c r="D765" t="s">
        <v>686</v>
      </c>
      <c r="E765" t="s">
        <v>6</v>
      </c>
      <c r="F765" t="s">
        <v>687</v>
      </c>
      <c r="G765" t="s">
        <v>860</v>
      </c>
      <c r="H765" t="s">
        <v>7</v>
      </c>
      <c r="I765">
        <v>34</v>
      </c>
      <c r="J765" s="55">
        <v>6.97</v>
      </c>
      <c r="K765" s="64">
        <v>0</v>
      </c>
      <c r="L765" s="71">
        <v>35</v>
      </c>
      <c r="M765">
        <v>2</v>
      </c>
      <c r="N765" s="1">
        <v>45646</v>
      </c>
      <c r="O765">
        <v>0</v>
      </c>
      <c r="P765" s="1">
        <v>0</v>
      </c>
      <c r="Q765"/>
    </row>
    <row r="766" spans="1:17" hidden="1">
      <c r="A766">
        <v>1001</v>
      </c>
      <c r="B766" t="s">
        <v>690</v>
      </c>
      <c r="C766" t="s">
        <v>685</v>
      </c>
      <c r="D766" t="s">
        <v>686</v>
      </c>
      <c r="E766" t="s">
        <v>6</v>
      </c>
      <c r="F766" t="s">
        <v>687</v>
      </c>
      <c r="G766" t="s">
        <v>4651</v>
      </c>
      <c r="H766" t="s">
        <v>7</v>
      </c>
      <c r="I766">
        <v>34</v>
      </c>
      <c r="J766" s="55">
        <v>6.97</v>
      </c>
      <c r="K766" s="64">
        <v>0</v>
      </c>
      <c r="L766" s="71">
        <v>3168.24</v>
      </c>
      <c r="M766">
        <v>281</v>
      </c>
      <c r="N766" s="1">
        <v>45646</v>
      </c>
      <c r="O766">
        <v>0</v>
      </c>
      <c r="P766" s="1">
        <v>0</v>
      </c>
      <c r="Q766"/>
    </row>
    <row r="767" spans="1:17" hidden="1">
      <c r="A767">
        <v>1001</v>
      </c>
      <c r="B767" t="s">
        <v>690</v>
      </c>
      <c r="C767" t="s">
        <v>685</v>
      </c>
      <c r="D767" t="s">
        <v>686</v>
      </c>
      <c r="E767" t="s">
        <v>6</v>
      </c>
      <c r="F767" t="s">
        <v>687</v>
      </c>
      <c r="G767" t="s">
        <v>4652</v>
      </c>
      <c r="H767" t="s">
        <v>7</v>
      </c>
      <c r="I767">
        <v>34</v>
      </c>
      <c r="J767" s="55">
        <v>6.97</v>
      </c>
      <c r="K767" s="64">
        <v>0</v>
      </c>
      <c r="L767" s="71">
        <v>14</v>
      </c>
      <c r="M767">
        <v>1</v>
      </c>
      <c r="N767" s="1">
        <v>45646</v>
      </c>
      <c r="O767">
        <v>0</v>
      </c>
      <c r="P767" s="1">
        <v>0</v>
      </c>
      <c r="Q767"/>
    </row>
    <row r="768" spans="1:17" hidden="1">
      <c r="A768">
        <v>1001</v>
      </c>
      <c r="B768" t="s">
        <v>690</v>
      </c>
      <c r="C768" t="s">
        <v>685</v>
      </c>
      <c r="D768" t="s">
        <v>686</v>
      </c>
      <c r="E768" t="s">
        <v>6</v>
      </c>
      <c r="F768" t="s">
        <v>687</v>
      </c>
      <c r="G768" t="s">
        <v>861</v>
      </c>
      <c r="H768" t="s">
        <v>7</v>
      </c>
      <c r="I768">
        <v>34</v>
      </c>
      <c r="J768" s="55">
        <v>6.97</v>
      </c>
      <c r="K768" s="64">
        <v>0</v>
      </c>
      <c r="L768" s="71">
        <v>7.99</v>
      </c>
      <c r="M768">
        <v>1</v>
      </c>
      <c r="N768" s="1">
        <v>45646</v>
      </c>
      <c r="O768">
        <v>0</v>
      </c>
      <c r="P768" s="1">
        <v>0</v>
      </c>
      <c r="Q768"/>
    </row>
    <row r="769" spans="1:17" hidden="1">
      <c r="A769">
        <v>1001</v>
      </c>
      <c r="B769" t="s">
        <v>690</v>
      </c>
      <c r="C769" t="s">
        <v>685</v>
      </c>
      <c r="D769" t="s">
        <v>686</v>
      </c>
      <c r="E769" t="s">
        <v>6</v>
      </c>
      <c r="F769" t="s">
        <v>687</v>
      </c>
      <c r="G769" t="s">
        <v>4653</v>
      </c>
      <c r="H769" t="s">
        <v>7</v>
      </c>
      <c r="I769">
        <v>34</v>
      </c>
      <c r="J769" s="55">
        <v>6.97</v>
      </c>
      <c r="K769" s="64">
        <v>0</v>
      </c>
      <c r="L769" s="71">
        <v>7.99</v>
      </c>
      <c r="M769">
        <v>1</v>
      </c>
      <c r="N769" s="1">
        <v>45646</v>
      </c>
      <c r="O769">
        <v>0</v>
      </c>
      <c r="P769" s="1">
        <v>0</v>
      </c>
      <c r="Q769"/>
    </row>
    <row r="770" spans="1:17" hidden="1">
      <c r="A770">
        <v>1001</v>
      </c>
      <c r="B770" t="s">
        <v>690</v>
      </c>
      <c r="C770" t="s">
        <v>685</v>
      </c>
      <c r="D770" t="s">
        <v>686</v>
      </c>
      <c r="E770" t="s">
        <v>6</v>
      </c>
      <c r="F770" t="s">
        <v>687</v>
      </c>
      <c r="G770" t="s">
        <v>862</v>
      </c>
      <c r="H770" t="s">
        <v>7</v>
      </c>
      <c r="I770">
        <v>34</v>
      </c>
      <c r="J770" s="55">
        <v>6.97</v>
      </c>
      <c r="K770" s="64">
        <v>0</v>
      </c>
      <c r="L770" s="71">
        <v>5.99</v>
      </c>
      <c r="M770">
        <v>1</v>
      </c>
      <c r="N770" s="1">
        <v>45646</v>
      </c>
      <c r="O770">
        <v>0</v>
      </c>
      <c r="P770" s="1">
        <v>0</v>
      </c>
      <c r="Q770"/>
    </row>
    <row r="771" spans="1:17" hidden="1">
      <c r="A771">
        <v>1001</v>
      </c>
      <c r="B771" t="s">
        <v>690</v>
      </c>
      <c r="C771" t="s">
        <v>685</v>
      </c>
      <c r="D771" t="s">
        <v>686</v>
      </c>
      <c r="E771" t="s">
        <v>6</v>
      </c>
      <c r="F771" t="s">
        <v>687</v>
      </c>
      <c r="G771" t="s">
        <v>863</v>
      </c>
      <c r="H771" t="s">
        <v>7</v>
      </c>
      <c r="I771">
        <v>34</v>
      </c>
      <c r="J771" s="55">
        <v>6.97</v>
      </c>
      <c r="K771" s="64">
        <v>0</v>
      </c>
      <c r="L771" s="71">
        <v>691.93</v>
      </c>
      <c r="M771">
        <v>1</v>
      </c>
      <c r="N771" s="1">
        <v>45646</v>
      </c>
      <c r="O771">
        <v>0</v>
      </c>
      <c r="P771" s="1">
        <v>0</v>
      </c>
      <c r="Q771"/>
    </row>
    <row r="772" spans="1:17" hidden="1">
      <c r="A772">
        <v>1001</v>
      </c>
      <c r="B772" t="s">
        <v>690</v>
      </c>
      <c r="C772" t="s">
        <v>685</v>
      </c>
      <c r="D772" t="s">
        <v>686</v>
      </c>
      <c r="E772" t="s">
        <v>6</v>
      </c>
      <c r="F772" t="s">
        <v>687</v>
      </c>
      <c r="G772" t="s">
        <v>4654</v>
      </c>
      <c r="H772" t="s">
        <v>7</v>
      </c>
      <c r="I772">
        <v>34</v>
      </c>
      <c r="J772" s="55">
        <v>6.97</v>
      </c>
      <c r="K772" s="64">
        <v>0</v>
      </c>
      <c r="L772" s="71">
        <v>9.99</v>
      </c>
      <c r="M772">
        <v>1</v>
      </c>
      <c r="N772" s="1">
        <v>45646</v>
      </c>
      <c r="O772">
        <v>0</v>
      </c>
      <c r="P772" s="1">
        <v>0</v>
      </c>
      <c r="Q772"/>
    </row>
    <row r="773" spans="1:17" hidden="1">
      <c r="A773">
        <v>1001</v>
      </c>
      <c r="B773" t="s">
        <v>690</v>
      </c>
      <c r="C773" t="s">
        <v>685</v>
      </c>
      <c r="D773" t="s">
        <v>686</v>
      </c>
      <c r="E773" t="s">
        <v>6</v>
      </c>
      <c r="F773" t="s">
        <v>687</v>
      </c>
      <c r="G773" t="s">
        <v>864</v>
      </c>
      <c r="H773" t="s">
        <v>7</v>
      </c>
      <c r="I773">
        <v>34</v>
      </c>
      <c r="J773" s="55">
        <v>6.97</v>
      </c>
      <c r="K773" s="64">
        <v>0</v>
      </c>
      <c r="L773" s="71">
        <v>12.5</v>
      </c>
      <c r="M773">
        <v>1</v>
      </c>
      <c r="N773" s="1">
        <v>45646</v>
      </c>
      <c r="O773">
        <v>0</v>
      </c>
      <c r="P773" s="1">
        <v>0</v>
      </c>
      <c r="Q773"/>
    </row>
    <row r="774" spans="1:17" hidden="1">
      <c r="A774">
        <v>1001</v>
      </c>
      <c r="B774" t="s">
        <v>690</v>
      </c>
      <c r="C774" t="s">
        <v>685</v>
      </c>
      <c r="D774" t="s">
        <v>686</v>
      </c>
      <c r="E774" t="s">
        <v>6</v>
      </c>
      <c r="F774" t="s">
        <v>687</v>
      </c>
      <c r="G774" t="s">
        <v>865</v>
      </c>
      <c r="H774" t="s">
        <v>7</v>
      </c>
      <c r="I774">
        <v>34</v>
      </c>
      <c r="J774" s="55">
        <v>6.97</v>
      </c>
      <c r="K774" s="64">
        <v>0</v>
      </c>
      <c r="L774" s="71">
        <v>1.99</v>
      </c>
      <c r="M774">
        <v>3</v>
      </c>
      <c r="N774" s="1">
        <v>45646</v>
      </c>
      <c r="O774">
        <v>0</v>
      </c>
      <c r="P774" s="1">
        <v>0</v>
      </c>
      <c r="Q774"/>
    </row>
    <row r="775" spans="1:17" hidden="1">
      <c r="A775">
        <v>1001</v>
      </c>
      <c r="B775" t="s">
        <v>690</v>
      </c>
      <c r="C775" t="s">
        <v>685</v>
      </c>
      <c r="D775" t="s">
        <v>686</v>
      </c>
      <c r="E775" t="s">
        <v>6</v>
      </c>
      <c r="F775" t="s">
        <v>687</v>
      </c>
      <c r="G775" t="s">
        <v>866</v>
      </c>
      <c r="H775" t="s">
        <v>7</v>
      </c>
      <c r="I775">
        <v>34</v>
      </c>
      <c r="J775" s="55">
        <v>6.97</v>
      </c>
      <c r="K775" s="64">
        <v>0</v>
      </c>
      <c r="L775" s="71">
        <v>26656.7</v>
      </c>
      <c r="M775">
        <v>294</v>
      </c>
      <c r="N775" s="1">
        <v>45646</v>
      </c>
      <c r="O775">
        <v>0</v>
      </c>
      <c r="P775" s="1">
        <v>0</v>
      </c>
      <c r="Q775"/>
    </row>
    <row r="776" spans="1:17" hidden="1">
      <c r="A776">
        <v>1001</v>
      </c>
      <c r="B776" t="s">
        <v>690</v>
      </c>
      <c r="C776" t="s">
        <v>685</v>
      </c>
      <c r="D776" t="s">
        <v>686</v>
      </c>
      <c r="E776" t="s">
        <v>6</v>
      </c>
      <c r="F776" t="s">
        <v>687</v>
      </c>
      <c r="G776" t="s">
        <v>867</v>
      </c>
      <c r="H776" t="s">
        <v>7</v>
      </c>
      <c r="I776">
        <v>34</v>
      </c>
      <c r="J776" s="55">
        <v>6.97</v>
      </c>
      <c r="K776" s="64">
        <v>0</v>
      </c>
      <c r="L776" s="71">
        <v>54.75</v>
      </c>
      <c r="M776">
        <v>2</v>
      </c>
      <c r="N776" s="1">
        <v>45646</v>
      </c>
      <c r="O776">
        <v>0</v>
      </c>
      <c r="P776" s="1">
        <v>0</v>
      </c>
      <c r="Q776"/>
    </row>
    <row r="777" spans="1:17" hidden="1">
      <c r="A777">
        <v>1001</v>
      </c>
      <c r="B777" t="s">
        <v>690</v>
      </c>
      <c r="C777" t="s">
        <v>685</v>
      </c>
      <c r="D777" t="s">
        <v>686</v>
      </c>
      <c r="E777" t="s">
        <v>6</v>
      </c>
      <c r="F777" t="s">
        <v>687</v>
      </c>
      <c r="G777" t="s">
        <v>868</v>
      </c>
      <c r="H777" t="s">
        <v>7</v>
      </c>
      <c r="I777">
        <v>34</v>
      </c>
      <c r="J777" s="55">
        <v>6.97</v>
      </c>
      <c r="K777" s="64">
        <v>0</v>
      </c>
      <c r="L777" s="71">
        <v>165.44</v>
      </c>
      <c r="M777">
        <v>2</v>
      </c>
      <c r="N777" s="1">
        <v>45646</v>
      </c>
      <c r="O777">
        <v>0</v>
      </c>
      <c r="P777" s="1">
        <v>0</v>
      </c>
      <c r="Q777"/>
    </row>
    <row r="778" spans="1:17" hidden="1">
      <c r="A778">
        <v>1001</v>
      </c>
      <c r="B778" t="s">
        <v>690</v>
      </c>
      <c r="C778" t="s">
        <v>685</v>
      </c>
      <c r="D778" t="s">
        <v>686</v>
      </c>
      <c r="E778" t="s">
        <v>6</v>
      </c>
      <c r="F778" t="s">
        <v>687</v>
      </c>
      <c r="G778" t="s">
        <v>869</v>
      </c>
      <c r="H778" t="s">
        <v>7</v>
      </c>
      <c r="I778">
        <v>34</v>
      </c>
      <c r="J778" s="55">
        <v>6.97</v>
      </c>
      <c r="K778" s="64">
        <v>0</v>
      </c>
      <c r="L778" s="71">
        <v>0.99</v>
      </c>
      <c r="M778">
        <v>3</v>
      </c>
      <c r="N778" s="1">
        <v>45646</v>
      </c>
      <c r="O778">
        <v>0</v>
      </c>
      <c r="P778" s="1">
        <v>0</v>
      </c>
      <c r="Q778"/>
    </row>
    <row r="779" spans="1:17" hidden="1">
      <c r="A779">
        <v>1001</v>
      </c>
      <c r="B779" t="s">
        <v>690</v>
      </c>
      <c r="C779" t="s">
        <v>685</v>
      </c>
      <c r="D779" t="s">
        <v>686</v>
      </c>
      <c r="E779" t="s">
        <v>6</v>
      </c>
      <c r="F779" t="s">
        <v>687</v>
      </c>
      <c r="G779" t="s">
        <v>870</v>
      </c>
      <c r="H779" t="s">
        <v>7</v>
      </c>
      <c r="I779">
        <v>34</v>
      </c>
      <c r="J779" s="55">
        <v>6.97</v>
      </c>
      <c r="K779" s="64">
        <v>0</v>
      </c>
      <c r="L779" s="71">
        <v>3354.11</v>
      </c>
      <c r="M779">
        <v>313</v>
      </c>
      <c r="N779" s="1">
        <v>45646</v>
      </c>
      <c r="O779">
        <v>0</v>
      </c>
      <c r="P779" s="1">
        <v>0</v>
      </c>
      <c r="Q779"/>
    </row>
    <row r="780" spans="1:17" hidden="1">
      <c r="A780">
        <v>1001</v>
      </c>
      <c r="B780" t="s">
        <v>690</v>
      </c>
      <c r="C780" t="s">
        <v>685</v>
      </c>
      <c r="D780" t="s">
        <v>686</v>
      </c>
      <c r="E780" t="s">
        <v>6</v>
      </c>
      <c r="F780" t="s">
        <v>687</v>
      </c>
      <c r="G780" t="s">
        <v>871</v>
      </c>
      <c r="H780" t="s">
        <v>7</v>
      </c>
      <c r="I780">
        <v>34</v>
      </c>
      <c r="J780" s="55">
        <v>6.97</v>
      </c>
      <c r="K780" s="64">
        <v>0</v>
      </c>
      <c r="L780" s="71">
        <v>19.989999999999998</v>
      </c>
      <c r="M780">
        <v>1</v>
      </c>
      <c r="N780" s="1">
        <v>45646</v>
      </c>
      <c r="O780">
        <v>0</v>
      </c>
      <c r="P780" s="1">
        <v>0</v>
      </c>
      <c r="Q780"/>
    </row>
    <row r="781" spans="1:17" hidden="1">
      <c r="A781">
        <v>1001</v>
      </c>
      <c r="B781" t="s">
        <v>690</v>
      </c>
      <c r="C781" t="s">
        <v>685</v>
      </c>
      <c r="D781" t="s">
        <v>686</v>
      </c>
      <c r="E781" t="s">
        <v>6</v>
      </c>
      <c r="F781" t="s">
        <v>687</v>
      </c>
      <c r="G781" t="s">
        <v>872</v>
      </c>
      <c r="H781" t="s">
        <v>7</v>
      </c>
      <c r="I781">
        <v>34</v>
      </c>
      <c r="J781" s="55">
        <v>6.97</v>
      </c>
      <c r="K781" s="64">
        <v>0</v>
      </c>
      <c r="L781" s="71">
        <v>5.99</v>
      </c>
      <c r="M781">
        <v>1</v>
      </c>
      <c r="N781" s="1">
        <v>45646</v>
      </c>
      <c r="O781">
        <v>0</v>
      </c>
      <c r="P781" s="1">
        <v>0</v>
      </c>
      <c r="Q781"/>
    </row>
    <row r="782" spans="1:17" hidden="1">
      <c r="A782">
        <v>1001</v>
      </c>
      <c r="B782" t="s">
        <v>690</v>
      </c>
      <c r="C782" t="s">
        <v>685</v>
      </c>
      <c r="D782" t="s">
        <v>686</v>
      </c>
      <c r="E782" t="s">
        <v>6</v>
      </c>
      <c r="F782" t="s">
        <v>687</v>
      </c>
      <c r="G782" t="s">
        <v>873</v>
      </c>
      <c r="H782" t="s">
        <v>7</v>
      </c>
      <c r="I782">
        <v>34</v>
      </c>
      <c r="J782" s="55">
        <v>6.97</v>
      </c>
      <c r="K782" s="64">
        <v>0</v>
      </c>
      <c r="L782" s="71">
        <v>43.25</v>
      </c>
      <c r="M782">
        <v>1</v>
      </c>
      <c r="N782" s="1">
        <v>45646</v>
      </c>
      <c r="O782">
        <v>0</v>
      </c>
      <c r="P782" s="1">
        <v>0</v>
      </c>
      <c r="Q782"/>
    </row>
    <row r="783" spans="1:17" hidden="1">
      <c r="A783">
        <v>1001</v>
      </c>
      <c r="B783" t="s">
        <v>690</v>
      </c>
      <c r="C783" t="s">
        <v>685</v>
      </c>
      <c r="D783" t="s">
        <v>686</v>
      </c>
      <c r="E783" t="s">
        <v>6</v>
      </c>
      <c r="F783" t="s">
        <v>687</v>
      </c>
      <c r="G783" t="s">
        <v>874</v>
      </c>
      <c r="H783" t="s">
        <v>7</v>
      </c>
      <c r="I783">
        <v>34</v>
      </c>
      <c r="J783" s="55">
        <v>6.97</v>
      </c>
      <c r="K783" s="64">
        <v>0</v>
      </c>
      <c r="L783" s="71">
        <v>16.989999999999998</v>
      </c>
      <c r="M783">
        <v>1</v>
      </c>
      <c r="N783" s="1">
        <v>45646</v>
      </c>
      <c r="O783">
        <v>0</v>
      </c>
      <c r="P783" s="1">
        <v>0</v>
      </c>
      <c r="Q783"/>
    </row>
    <row r="784" spans="1:17" hidden="1">
      <c r="A784">
        <v>1001</v>
      </c>
      <c r="B784" t="s">
        <v>690</v>
      </c>
      <c r="C784" t="s">
        <v>685</v>
      </c>
      <c r="D784" t="s">
        <v>686</v>
      </c>
      <c r="E784" t="s">
        <v>6</v>
      </c>
      <c r="F784" t="s">
        <v>687</v>
      </c>
      <c r="G784" t="s">
        <v>4655</v>
      </c>
      <c r="H784" t="s">
        <v>7</v>
      </c>
      <c r="I784">
        <v>34</v>
      </c>
      <c r="J784" s="55">
        <v>6.97</v>
      </c>
      <c r="K784" s="64">
        <v>0</v>
      </c>
      <c r="L784" s="71">
        <v>65.22</v>
      </c>
      <c r="M784">
        <v>4</v>
      </c>
      <c r="N784" s="1">
        <v>45646</v>
      </c>
      <c r="O784">
        <v>0</v>
      </c>
      <c r="P784" s="1">
        <v>0</v>
      </c>
      <c r="Q784"/>
    </row>
    <row r="785" spans="1:17" hidden="1">
      <c r="A785">
        <v>1001</v>
      </c>
      <c r="B785" t="s">
        <v>690</v>
      </c>
      <c r="C785" t="s">
        <v>685</v>
      </c>
      <c r="D785" t="s">
        <v>686</v>
      </c>
      <c r="E785" t="s">
        <v>6</v>
      </c>
      <c r="F785" t="s">
        <v>687</v>
      </c>
      <c r="G785" t="s">
        <v>4656</v>
      </c>
      <c r="H785" t="s">
        <v>7</v>
      </c>
      <c r="I785">
        <v>34</v>
      </c>
      <c r="J785" s="55">
        <v>6.97</v>
      </c>
      <c r="K785" s="64">
        <v>0</v>
      </c>
      <c r="L785" s="71">
        <v>2.99</v>
      </c>
      <c r="M785">
        <v>1</v>
      </c>
      <c r="N785" s="1">
        <v>45646</v>
      </c>
      <c r="O785">
        <v>0</v>
      </c>
      <c r="P785" s="1">
        <v>0</v>
      </c>
      <c r="Q785"/>
    </row>
    <row r="786" spans="1:17" hidden="1">
      <c r="A786">
        <v>1001</v>
      </c>
      <c r="B786" t="s">
        <v>690</v>
      </c>
      <c r="C786" t="s">
        <v>685</v>
      </c>
      <c r="D786" t="s">
        <v>686</v>
      </c>
      <c r="E786" t="s">
        <v>6</v>
      </c>
      <c r="F786" t="s">
        <v>687</v>
      </c>
      <c r="G786" t="s">
        <v>4657</v>
      </c>
      <c r="H786" t="s">
        <v>7</v>
      </c>
      <c r="I786">
        <v>34</v>
      </c>
      <c r="J786" s="55">
        <v>6.97</v>
      </c>
      <c r="K786" s="64">
        <v>0</v>
      </c>
      <c r="L786" s="71">
        <v>9.99</v>
      </c>
      <c r="M786">
        <v>1</v>
      </c>
      <c r="N786" s="1">
        <v>45646</v>
      </c>
      <c r="O786">
        <v>0</v>
      </c>
      <c r="P786" s="1">
        <v>0</v>
      </c>
      <c r="Q786"/>
    </row>
    <row r="787" spans="1:17" hidden="1">
      <c r="A787">
        <v>1001</v>
      </c>
      <c r="B787" t="s">
        <v>690</v>
      </c>
      <c r="C787" t="s">
        <v>685</v>
      </c>
      <c r="D787" t="s">
        <v>686</v>
      </c>
      <c r="E787" t="s">
        <v>6</v>
      </c>
      <c r="F787" t="s">
        <v>687</v>
      </c>
      <c r="G787" t="s">
        <v>4658</v>
      </c>
      <c r="H787" t="s">
        <v>7</v>
      </c>
      <c r="I787">
        <v>34</v>
      </c>
      <c r="J787" s="55">
        <v>6.97</v>
      </c>
      <c r="K787" s="64">
        <v>0</v>
      </c>
      <c r="L787" s="71">
        <v>9.99</v>
      </c>
      <c r="M787">
        <v>1</v>
      </c>
      <c r="N787" s="1">
        <v>45646</v>
      </c>
      <c r="O787">
        <v>0</v>
      </c>
      <c r="P787" s="1">
        <v>0</v>
      </c>
      <c r="Q787"/>
    </row>
    <row r="788" spans="1:17" hidden="1">
      <c r="A788">
        <v>1001</v>
      </c>
      <c r="B788" t="s">
        <v>690</v>
      </c>
      <c r="C788" t="s">
        <v>685</v>
      </c>
      <c r="D788" t="s">
        <v>686</v>
      </c>
      <c r="E788" t="s">
        <v>6</v>
      </c>
      <c r="F788" t="s">
        <v>687</v>
      </c>
      <c r="G788" t="s">
        <v>4659</v>
      </c>
      <c r="H788" t="s">
        <v>7</v>
      </c>
      <c r="I788">
        <v>34</v>
      </c>
      <c r="J788" s="55">
        <v>6.97</v>
      </c>
      <c r="K788" s="64">
        <v>0</v>
      </c>
      <c r="L788" s="71">
        <v>3.99</v>
      </c>
      <c r="M788">
        <v>3</v>
      </c>
      <c r="N788" s="1">
        <v>45646</v>
      </c>
      <c r="O788">
        <v>0</v>
      </c>
      <c r="P788" s="1">
        <v>0</v>
      </c>
      <c r="Q788"/>
    </row>
    <row r="789" spans="1:17" hidden="1">
      <c r="A789">
        <v>1001</v>
      </c>
      <c r="B789" t="s">
        <v>690</v>
      </c>
      <c r="C789" t="s">
        <v>685</v>
      </c>
      <c r="D789" t="s">
        <v>686</v>
      </c>
      <c r="E789" t="s">
        <v>6</v>
      </c>
      <c r="F789" t="s">
        <v>687</v>
      </c>
      <c r="G789" t="s">
        <v>4660</v>
      </c>
      <c r="H789" t="s">
        <v>7</v>
      </c>
      <c r="I789">
        <v>34</v>
      </c>
      <c r="J789" s="55">
        <v>6.97</v>
      </c>
      <c r="K789" s="64">
        <v>0</v>
      </c>
      <c r="L789" s="71">
        <v>13.99</v>
      </c>
      <c r="M789">
        <v>1</v>
      </c>
      <c r="N789" s="1">
        <v>45646</v>
      </c>
      <c r="O789">
        <v>0</v>
      </c>
      <c r="P789" s="1">
        <v>0</v>
      </c>
      <c r="Q789"/>
    </row>
    <row r="790" spans="1:17" hidden="1">
      <c r="A790">
        <v>1001</v>
      </c>
      <c r="B790" t="s">
        <v>690</v>
      </c>
      <c r="C790" t="s">
        <v>685</v>
      </c>
      <c r="D790" t="s">
        <v>686</v>
      </c>
      <c r="E790" t="s">
        <v>6</v>
      </c>
      <c r="F790" t="s">
        <v>687</v>
      </c>
      <c r="G790" t="s">
        <v>4661</v>
      </c>
      <c r="H790" t="s">
        <v>7</v>
      </c>
      <c r="I790">
        <v>34</v>
      </c>
      <c r="J790" s="55">
        <v>6.97</v>
      </c>
      <c r="K790" s="64">
        <v>0</v>
      </c>
      <c r="L790" s="71">
        <v>9.99</v>
      </c>
      <c r="M790">
        <v>1</v>
      </c>
      <c r="N790" s="1">
        <v>45646</v>
      </c>
      <c r="O790">
        <v>0</v>
      </c>
      <c r="P790" s="1">
        <v>0</v>
      </c>
      <c r="Q790"/>
    </row>
    <row r="791" spans="1:17" hidden="1">
      <c r="A791">
        <v>1001</v>
      </c>
      <c r="B791" t="s">
        <v>690</v>
      </c>
      <c r="C791" t="s">
        <v>685</v>
      </c>
      <c r="D791" t="s">
        <v>686</v>
      </c>
      <c r="E791" t="s">
        <v>6</v>
      </c>
      <c r="F791" t="s">
        <v>687</v>
      </c>
      <c r="G791" t="s">
        <v>4663</v>
      </c>
      <c r="H791" t="s">
        <v>7</v>
      </c>
      <c r="I791">
        <v>34</v>
      </c>
      <c r="J791" s="55">
        <v>6.97</v>
      </c>
      <c r="K791" s="64">
        <v>0</v>
      </c>
      <c r="L791" s="71">
        <v>7.99</v>
      </c>
      <c r="M791">
        <v>1</v>
      </c>
      <c r="N791" s="1">
        <v>45646</v>
      </c>
      <c r="O791">
        <v>0</v>
      </c>
      <c r="P791" s="1">
        <v>0</v>
      </c>
      <c r="Q791"/>
    </row>
    <row r="792" spans="1:17" hidden="1">
      <c r="A792">
        <v>1001</v>
      </c>
      <c r="B792" t="s">
        <v>690</v>
      </c>
      <c r="C792" t="s">
        <v>685</v>
      </c>
      <c r="D792" t="s">
        <v>686</v>
      </c>
      <c r="E792" t="s">
        <v>6</v>
      </c>
      <c r="F792" t="s">
        <v>687</v>
      </c>
      <c r="G792" t="s">
        <v>4664</v>
      </c>
      <c r="H792" t="s">
        <v>7</v>
      </c>
      <c r="I792">
        <v>34</v>
      </c>
      <c r="J792" s="55">
        <v>6.97</v>
      </c>
      <c r="K792" s="64">
        <v>0</v>
      </c>
      <c r="L792" s="71">
        <v>9.99</v>
      </c>
      <c r="M792">
        <v>1</v>
      </c>
      <c r="N792" s="1">
        <v>45646</v>
      </c>
      <c r="O792">
        <v>0</v>
      </c>
      <c r="P792" s="1">
        <v>0</v>
      </c>
      <c r="Q792"/>
    </row>
    <row r="793" spans="1:17" hidden="1">
      <c r="A793">
        <v>1001</v>
      </c>
      <c r="B793" t="s">
        <v>690</v>
      </c>
      <c r="C793" t="s">
        <v>685</v>
      </c>
      <c r="D793" t="s">
        <v>686</v>
      </c>
      <c r="E793" t="s">
        <v>28</v>
      </c>
      <c r="F793" t="s">
        <v>687</v>
      </c>
      <c r="G793" t="s">
        <v>4922</v>
      </c>
      <c r="H793" t="s">
        <v>8</v>
      </c>
      <c r="I793">
        <v>34</v>
      </c>
      <c r="J793" s="55">
        <v>6.97</v>
      </c>
      <c r="K793" s="64">
        <v>10690.85</v>
      </c>
      <c r="L793" s="71">
        <v>0</v>
      </c>
      <c r="M793">
        <v>1</v>
      </c>
      <c r="N793" s="1">
        <v>45646</v>
      </c>
      <c r="O793">
        <v>0</v>
      </c>
      <c r="P793" s="1">
        <v>0</v>
      </c>
      <c r="Q793"/>
    </row>
    <row r="794" spans="1:17" hidden="1">
      <c r="A794">
        <v>1001</v>
      </c>
      <c r="B794" t="s">
        <v>690</v>
      </c>
      <c r="C794" t="s">
        <v>685</v>
      </c>
      <c r="D794" t="s">
        <v>686</v>
      </c>
      <c r="E794" t="s">
        <v>28</v>
      </c>
      <c r="F794" t="s">
        <v>687</v>
      </c>
      <c r="G794" t="s">
        <v>4931</v>
      </c>
      <c r="H794" t="s">
        <v>8</v>
      </c>
      <c r="I794">
        <v>34</v>
      </c>
      <c r="J794" s="55">
        <v>6.97</v>
      </c>
      <c r="K794" s="64">
        <v>8000</v>
      </c>
      <c r="L794" s="71">
        <v>0</v>
      </c>
      <c r="M794">
        <v>1</v>
      </c>
      <c r="N794" s="1">
        <v>45646</v>
      </c>
      <c r="O794">
        <v>0</v>
      </c>
      <c r="P794" s="1">
        <v>0</v>
      </c>
      <c r="Q794"/>
    </row>
    <row r="795" spans="1:17" hidden="1">
      <c r="A795">
        <v>1001</v>
      </c>
      <c r="B795" t="s">
        <v>691</v>
      </c>
      <c r="C795" t="s">
        <v>685</v>
      </c>
      <c r="D795" t="s">
        <v>686</v>
      </c>
      <c r="E795" t="s">
        <v>6</v>
      </c>
      <c r="F795" t="s">
        <v>687</v>
      </c>
      <c r="G795" t="s">
        <v>4625</v>
      </c>
      <c r="H795" t="s">
        <v>7</v>
      </c>
      <c r="I795">
        <v>34</v>
      </c>
      <c r="J795" s="55">
        <v>6.97</v>
      </c>
      <c r="K795" s="64">
        <v>0</v>
      </c>
      <c r="L795" s="71">
        <v>5.99</v>
      </c>
      <c r="M795">
        <v>1</v>
      </c>
      <c r="N795" s="1">
        <v>45646</v>
      </c>
      <c r="O795">
        <v>0</v>
      </c>
      <c r="P795" s="1">
        <v>0</v>
      </c>
      <c r="Q795"/>
    </row>
    <row r="796" spans="1:17" hidden="1">
      <c r="A796">
        <v>1001</v>
      </c>
      <c r="B796" t="s">
        <v>691</v>
      </c>
      <c r="C796" t="s">
        <v>685</v>
      </c>
      <c r="D796" t="s">
        <v>686</v>
      </c>
      <c r="E796" t="s">
        <v>6</v>
      </c>
      <c r="F796" t="s">
        <v>687</v>
      </c>
      <c r="G796" t="s">
        <v>4626</v>
      </c>
      <c r="H796" t="s">
        <v>7</v>
      </c>
      <c r="I796">
        <v>34</v>
      </c>
      <c r="J796" s="55">
        <v>6.97</v>
      </c>
      <c r="K796" s="64">
        <v>0</v>
      </c>
      <c r="L796" s="71">
        <v>1460.39</v>
      </c>
      <c r="M796">
        <v>19</v>
      </c>
      <c r="N796" s="1">
        <v>45646</v>
      </c>
      <c r="O796">
        <v>0</v>
      </c>
      <c r="P796" s="1">
        <v>0</v>
      </c>
      <c r="Q796"/>
    </row>
    <row r="797" spans="1:17" hidden="1">
      <c r="A797">
        <v>1001</v>
      </c>
      <c r="B797" t="s">
        <v>691</v>
      </c>
      <c r="C797" t="s">
        <v>685</v>
      </c>
      <c r="D797" t="s">
        <v>686</v>
      </c>
      <c r="E797" t="s">
        <v>6</v>
      </c>
      <c r="F797" t="s">
        <v>687</v>
      </c>
      <c r="G797" t="s">
        <v>4627</v>
      </c>
      <c r="H797" t="s">
        <v>7</v>
      </c>
      <c r="I797">
        <v>34</v>
      </c>
      <c r="J797" s="55">
        <v>6.97</v>
      </c>
      <c r="K797" s="64">
        <v>0</v>
      </c>
      <c r="L797" s="71">
        <v>7.99</v>
      </c>
      <c r="M797">
        <v>1</v>
      </c>
      <c r="N797" s="1">
        <v>45646</v>
      </c>
      <c r="O797">
        <v>0</v>
      </c>
      <c r="P797" s="1">
        <v>0</v>
      </c>
      <c r="Q797"/>
    </row>
    <row r="798" spans="1:17" hidden="1">
      <c r="A798">
        <v>1001</v>
      </c>
      <c r="B798" t="s">
        <v>691</v>
      </c>
      <c r="C798" t="s">
        <v>685</v>
      </c>
      <c r="D798" t="s">
        <v>686</v>
      </c>
      <c r="E798" t="s">
        <v>6</v>
      </c>
      <c r="F798" t="s">
        <v>687</v>
      </c>
      <c r="G798" t="s">
        <v>825</v>
      </c>
      <c r="H798" t="s">
        <v>7</v>
      </c>
      <c r="I798">
        <v>34</v>
      </c>
      <c r="J798" s="55">
        <v>6.97</v>
      </c>
      <c r="K798" s="64">
        <v>0</v>
      </c>
      <c r="L798" s="71">
        <v>10.98</v>
      </c>
      <c r="M798">
        <v>1</v>
      </c>
      <c r="N798" s="1">
        <v>45646</v>
      </c>
      <c r="O798">
        <v>0</v>
      </c>
      <c r="P798" s="1">
        <v>0</v>
      </c>
      <c r="Q798"/>
    </row>
    <row r="799" spans="1:17" hidden="1">
      <c r="A799">
        <v>1001</v>
      </c>
      <c r="B799" t="s">
        <v>691</v>
      </c>
      <c r="C799" t="s">
        <v>685</v>
      </c>
      <c r="D799" t="s">
        <v>686</v>
      </c>
      <c r="E799" t="s">
        <v>6</v>
      </c>
      <c r="F799" t="s">
        <v>687</v>
      </c>
      <c r="G799" t="s">
        <v>826</v>
      </c>
      <c r="H799" t="s">
        <v>7</v>
      </c>
      <c r="I799">
        <v>34</v>
      </c>
      <c r="J799" s="55">
        <v>6.97</v>
      </c>
      <c r="K799" s="64">
        <v>0</v>
      </c>
      <c r="L799" s="71">
        <v>9.99</v>
      </c>
      <c r="M799">
        <v>1</v>
      </c>
      <c r="N799" s="1">
        <v>45646</v>
      </c>
      <c r="O799">
        <v>0</v>
      </c>
      <c r="P799" s="1">
        <v>0</v>
      </c>
      <c r="Q799"/>
    </row>
    <row r="800" spans="1:17" hidden="1">
      <c r="A800">
        <v>1001</v>
      </c>
      <c r="B800" t="s">
        <v>691</v>
      </c>
      <c r="C800" t="s">
        <v>685</v>
      </c>
      <c r="D800" t="s">
        <v>686</v>
      </c>
      <c r="E800" t="s">
        <v>6</v>
      </c>
      <c r="F800" t="s">
        <v>687</v>
      </c>
      <c r="G800" t="s">
        <v>827</v>
      </c>
      <c r="H800" t="s">
        <v>7</v>
      </c>
      <c r="I800">
        <v>34</v>
      </c>
      <c r="J800" s="55">
        <v>6.97</v>
      </c>
      <c r="K800" s="64">
        <v>0</v>
      </c>
      <c r="L800" s="71">
        <v>12.98</v>
      </c>
      <c r="M800">
        <v>2</v>
      </c>
      <c r="N800" s="1">
        <v>45646</v>
      </c>
      <c r="O800">
        <v>0</v>
      </c>
      <c r="P800" s="1">
        <v>0</v>
      </c>
      <c r="Q800"/>
    </row>
    <row r="801" spans="1:17" hidden="1">
      <c r="A801">
        <v>1001</v>
      </c>
      <c r="B801" t="s">
        <v>691</v>
      </c>
      <c r="C801" t="s">
        <v>685</v>
      </c>
      <c r="D801" t="s">
        <v>686</v>
      </c>
      <c r="E801" t="s">
        <v>6</v>
      </c>
      <c r="F801" t="s">
        <v>687</v>
      </c>
      <c r="G801" t="s">
        <v>4628</v>
      </c>
      <c r="H801" t="s">
        <v>7</v>
      </c>
      <c r="I801">
        <v>34</v>
      </c>
      <c r="J801" s="55">
        <v>6.97</v>
      </c>
      <c r="K801" s="64">
        <v>0</v>
      </c>
      <c r="L801" s="71">
        <v>5.99</v>
      </c>
      <c r="M801">
        <v>1</v>
      </c>
      <c r="N801" s="1">
        <v>45646</v>
      </c>
      <c r="O801">
        <v>0</v>
      </c>
      <c r="P801" s="1">
        <v>0</v>
      </c>
      <c r="Q801"/>
    </row>
    <row r="802" spans="1:17" hidden="1">
      <c r="A802">
        <v>1001</v>
      </c>
      <c r="B802" t="s">
        <v>691</v>
      </c>
      <c r="C802" t="s">
        <v>685</v>
      </c>
      <c r="D802" t="s">
        <v>686</v>
      </c>
      <c r="E802" t="s">
        <v>6</v>
      </c>
      <c r="F802" t="s">
        <v>687</v>
      </c>
      <c r="G802" t="s">
        <v>4629</v>
      </c>
      <c r="H802" t="s">
        <v>7</v>
      </c>
      <c r="I802">
        <v>34</v>
      </c>
      <c r="J802" s="55">
        <v>6.97</v>
      </c>
      <c r="K802" s="64">
        <v>0</v>
      </c>
      <c r="L802" s="71">
        <v>9.99</v>
      </c>
      <c r="M802">
        <v>1</v>
      </c>
      <c r="N802" s="1">
        <v>45646</v>
      </c>
      <c r="O802">
        <v>0</v>
      </c>
      <c r="P802" s="1">
        <v>0</v>
      </c>
      <c r="Q802"/>
    </row>
    <row r="803" spans="1:17" hidden="1">
      <c r="A803">
        <v>1001</v>
      </c>
      <c r="B803" t="s">
        <v>691</v>
      </c>
      <c r="C803" t="s">
        <v>685</v>
      </c>
      <c r="D803" t="s">
        <v>686</v>
      </c>
      <c r="E803" t="s">
        <v>6</v>
      </c>
      <c r="F803" t="s">
        <v>687</v>
      </c>
      <c r="G803" t="s">
        <v>4630</v>
      </c>
      <c r="H803" t="s">
        <v>7</v>
      </c>
      <c r="I803">
        <v>34</v>
      </c>
      <c r="J803" s="55">
        <v>6.97</v>
      </c>
      <c r="K803" s="64">
        <v>0</v>
      </c>
      <c r="L803" s="71">
        <v>0.99</v>
      </c>
      <c r="M803">
        <v>1</v>
      </c>
      <c r="N803" s="1">
        <v>45646</v>
      </c>
      <c r="O803">
        <v>0</v>
      </c>
      <c r="P803" s="1">
        <v>0</v>
      </c>
      <c r="Q803"/>
    </row>
    <row r="804" spans="1:17" hidden="1">
      <c r="A804">
        <v>1001</v>
      </c>
      <c r="B804" t="s">
        <v>691</v>
      </c>
      <c r="C804" t="s">
        <v>685</v>
      </c>
      <c r="D804" t="s">
        <v>686</v>
      </c>
      <c r="E804" t="s">
        <v>6</v>
      </c>
      <c r="F804" t="s">
        <v>687</v>
      </c>
      <c r="G804" t="s">
        <v>828</v>
      </c>
      <c r="H804" t="s">
        <v>7</v>
      </c>
      <c r="I804">
        <v>34</v>
      </c>
      <c r="J804" s="55">
        <v>6.97</v>
      </c>
      <c r="K804" s="64">
        <v>0</v>
      </c>
      <c r="L804" s="71">
        <v>7.99</v>
      </c>
      <c r="M804">
        <v>1</v>
      </c>
      <c r="N804" s="1">
        <v>45646</v>
      </c>
      <c r="O804">
        <v>0</v>
      </c>
      <c r="P804" s="1">
        <v>0</v>
      </c>
      <c r="Q804"/>
    </row>
    <row r="805" spans="1:17" hidden="1">
      <c r="A805">
        <v>1001</v>
      </c>
      <c r="B805" t="s">
        <v>691</v>
      </c>
      <c r="C805" t="s">
        <v>685</v>
      </c>
      <c r="D805" t="s">
        <v>686</v>
      </c>
      <c r="E805" t="s">
        <v>6</v>
      </c>
      <c r="F805" t="s">
        <v>687</v>
      </c>
      <c r="G805" t="s">
        <v>4631</v>
      </c>
      <c r="H805" t="s">
        <v>7</v>
      </c>
      <c r="I805">
        <v>34</v>
      </c>
      <c r="J805" s="55">
        <v>6.97</v>
      </c>
      <c r="K805" s="64">
        <v>0</v>
      </c>
      <c r="L805" s="71">
        <v>0.99</v>
      </c>
      <c r="M805">
        <v>1</v>
      </c>
      <c r="N805" s="1">
        <v>45646</v>
      </c>
      <c r="O805">
        <v>0</v>
      </c>
      <c r="P805" s="1">
        <v>0</v>
      </c>
      <c r="Q805"/>
    </row>
    <row r="806" spans="1:17" hidden="1">
      <c r="A806">
        <v>1001</v>
      </c>
      <c r="B806" t="s">
        <v>691</v>
      </c>
      <c r="C806" t="s">
        <v>685</v>
      </c>
      <c r="D806" t="s">
        <v>686</v>
      </c>
      <c r="E806" t="s">
        <v>6</v>
      </c>
      <c r="F806" t="s">
        <v>687</v>
      </c>
      <c r="G806" t="s">
        <v>4632</v>
      </c>
      <c r="H806" t="s">
        <v>7</v>
      </c>
      <c r="I806">
        <v>34</v>
      </c>
      <c r="J806" s="55">
        <v>6.97</v>
      </c>
      <c r="K806" s="64">
        <v>0</v>
      </c>
      <c r="L806" s="71">
        <v>2.99</v>
      </c>
      <c r="M806">
        <v>1</v>
      </c>
      <c r="N806" s="1">
        <v>45646</v>
      </c>
      <c r="O806">
        <v>0</v>
      </c>
      <c r="P806" s="1">
        <v>0</v>
      </c>
      <c r="Q806"/>
    </row>
    <row r="807" spans="1:17" hidden="1">
      <c r="A807">
        <v>1001</v>
      </c>
      <c r="B807" t="s">
        <v>691</v>
      </c>
      <c r="C807" t="s">
        <v>685</v>
      </c>
      <c r="D807" t="s">
        <v>686</v>
      </c>
      <c r="E807" t="s">
        <v>6</v>
      </c>
      <c r="F807" t="s">
        <v>687</v>
      </c>
      <c r="G807" t="s">
        <v>4633</v>
      </c>
      <c r="H807" t="s">
        <v>7</v>
      </c>
      <c r="I807">
        <v>34</v>
      </c>
      <c r="J807" s="55">
        <v>6.97</v>
      </c>
      <c r="K807" s="64">
        <v>0</v>
      </c>
      <c r="L807" s="71">
        <v>29.45</v>
      </c>
      <c r="M807">
        <v>3</v>
      </c>
      <c r="N807" s="1">
        <v>45646</v>
      </c>
      <c r="O807">
        <v>0</v>
      </c>
      <c r="P807" s="1">
        <v>0</v>
      </c>
      <c r="Q807"/>
    </row>
    <row r="808" spans="1:17" hidden="1">
      <c r="A808">
        <v>1001</v>
      </c>
      <c r="B808" t="s">
        <v>691</v>
      </c>
      <c r="C808" t="s">
        <v>685</v>
      </c>
      <c r="D808" t="s">
        <v>686</v>
      </c>
      <c r="E808" t="s">
        <v>6</v>
      </c>
      <c r="F808" t="s">
        <v>687</v>
      </c>
      <c r="G808" t="s">
        <v>4634</v>
      </c>
      <c r="H808" t="s">
        <v>7</v>
      </c>
      <c r="I808">
        <v>34</v>
      </c>
      <c r="J808" s="55">
        <v>6.97</v>
      </c>
      <c r="K808" s="64">
        <v>0</v>
      </c>
      <c r="L808" s="71">
        <v>7.99</v>
      </c>
      <c r="M808">
        <v>1</v>
      </c>
      <c r="N808" s="1">
        <v>45646</v>
      </c>
      <c r="O808">
        <v>0</v>
      </c>
      <c r="P808" s="1">
        <v>0</v>
      </c>
      <c r="Q808"/>
    </row>
    <row r="809" spans="1:17" hidden="1">
      <c r="A809">
        <v>1001</v>
      </c>
      <c r="B809" t="s">
        <v>691</v>
      </c>
      <c r="C809" t="s">
        <v>685</v>
      </c>
      <c r="D809" t="s">
        <v>686</v>
      </c>
      <c r="E809" t="s">
        <v>6</v>
      </c>
      <c r="F809" t="s">
        <v>687</v>
      </c>
      <c r="G809" t="s">
        <v>4635</v>
      </c>
      <c r="H809" t="s">
        <v>7</v>
      </c>
      <c r="I809">
        <v>34</v>
      </c>
      <c r="J809" s="55">
        <v>6.97</v>
      </c>
      <c r="K809" s="64">
        <v>0</v>
      </c>
      <c r="L809" s="71">
        <v>1.95</v>
      </c>
      <c r="M809">
        <v>3</v>
      </c>
      <c r="N809" s="1">
        <v>45646</v>
      </c>
      <c r="O809">
        <v>0</v>
      </c>
      <c r="P809" s="1">
        <v>0</v>
      </c>
      <c r="Q809"/>
    </row>
    <row r="810" spans="1:17" hidden="1">
      <c r="A810">
        <v>1001</v>
      </c>
      <c r="B810" t="s">
        <v>691</v>
      </c>
      <c r="C810" t="s">
        <v>685</v>
      </c>
      <c r="D810" t="s">
        <v>686</v>
      </c>
      <c r="E810" t="s">
        <v>6</v>
      </c>
      <c r="F810" t="s">
        <v>687</v>
      </c>
      <c r="G810" t="s">
        <v>4636</v>
      </c>
      <c r="H810" t="s">
        <v>7</v>
      </c>
      <c r="I810">
        <v>34</v>
      </c>
      <c r="J810" s="55">
        <v>6.97</v>
      </c>
      <c r="K810" s="64">
        <v>0</v>
      </c>
      <c r="L810" s="71">
        <v>60</v>
      </c>
      <c r="M810">
        <v>2</v>
      </c>
      <c r="N810" s="1">
        <v>45646</v>
      </c>
      <c r="O810">
        <v>0</v>
      </c>
      <c r="P810" s="1">
        <v>0</v>
      </c>
      <c r="Q810"/>
    </row>
    <row r="811" spans="1:17" hidden="1">
      <c r="A811">
        <v>1001</v>
      </c>
      <c r="B811" t="s">
        <v>691</v>
      </c>
      <c r="C811" t="s">
        <v>685</v>
      </c>
      <c r="D811" t="s">
        <v>686</v>
      </c>
      <c r="E811" t="s">
        <v>6</v>
      </c>
      <c r="F811" t="s">
        <v>687</v>
      </c>
      <c r="G811" t="s">
        <v>4637</v>
      </c>
      <c r="H811" t="s">
        <v>7</v>
      </c>
      <c r="I811">
        <v>34</v>
      </c>
      <c r="J811" s="55">
        <v>6.97</v>
      </c>
      <c r="K811" s="64">
        <v>0</v>
      </c>
      <c r="L811" s="71">
        <v>112.53</v>
      </c>
      <c r="M811">
        <v>4</v>
      </c>
      <c r="N811" s="1">
        <v>45646</v>
      </c>
      <c r="O811">
        <v>0</v>
      </c>
      <c r="P811" s="1">
        <v>0</v>
      </c>
      <c r="Q811"/>
    </row>
    <row r="812" spans="1:17" hidden="1">
      <c r="A812">
        <v>1001</v>
      </c>
      <c r="B812" t="s">
        <v>691</v>
      </c>
      <c r="C812" t="s">
        <v>685</v>
      </c>
      <c r="D812" t="s">
        <v>686</v>
      </c>
      <c r="E812" t="s">
        <v>6</v>
      </c>
      <c r="F812" t="s">
        <v>687</v>
      </c>
      <c r="G812" t="s">
        <v>829</v>
      </c>
      <c r="H812" t="s">
        <v>7</v>
      </c>
      <c r="I812">
        <v>34</v>
      </c>
      <c r="J812" s="55">
        <v>6.97</v>
      </c>
      <c r="K812" s="64">
        <v>0</v>
      </c>
      <c r="L812" s="71">
        <v>530200.64</v>
      </c>
      <c r="M812">
        <v>2</v>
      </c>
      <c r="N812" s="1">
        <v>45646</v>
      </c>
      <c r="O812">
        <v>0</v>
      </c>
      <c r="P812" s="1">
        <v>0</v>
      </c>
      <c r="Q812"/>
    </row>
    <row r="813" spans="1:17" hidden="1">
      <c r="A813">
        <v>1001</v>
      </c>
      <c r="B813" t="s">
        <v>691</v>
      </c>
      <c r="C813" t="s">
        <v>685</v>
      </c>
      <c r="D813" t="s">
        <v>686</v>
      </c>
      <c r="E813" t="s">
        <v>6</v>
      </c>
      <c r="F813" t="s">
        <v>687</v>
      </c>
      <c r="G813" t="s">
        <v>4638</v>
      </c>
      <c r="H813" t="s">
        <v>7</v>
      </c>
      <c r="I813">
        <v>34</v>
      </c>
      <c r="J813" s="55">
        <v>6.97</v>
      </c>
      <c r="K813" s="64">
        <v>0</v>
      </c>
      <c r="L813" s="71">
        <v>84.92</v>
      </c>
      <c r="M813">
        <v>10</v>
      </c>
      <c r="N813" s="1">
        <v>45646</v>
      </c>
      <c r="O813">
        <v>0</v>
      </c>
      <c r="P813" s="1">
        <v>0</v>
      </c>
      <c r="Q813"/>
    </row>
    <row r="814" spans="1:17" hidden="1">
      <c r="A814">
        <v>1001</v>
      </c>
      <c r="B814" t="s">
        <v>691</v>
      </c>
      <c r="C814" t="s">
        <v>685</v>
      </c>
      <c r="D814" t="s">
        <v>686</v>
      </c>
      <c r="E814" t="s">
        <v>6</v>
      </c>
      <c r="F814" t="s">
        <v>687</v>
      </c>
      <c r="G814" t="s">
        <v>4639</v>
      </c>
      <c r="H814" t="s">
        <v>7</v>
      </c>
      <c r="I814">
        <v>34</v>
      </c>
      <c r="J814" s="55">
        <v>6.97</v>
      </c>
      <c r="K814" s="64">
        <v>0</v>
      </c>
      <c r="L814" s="71">
        <v>2768.72</v>
      </c>
      <c r="M814">
        <v>246</v>
      </c>
      <c r="N814" s="1">
        <v>45646</v>
      </c>
      <c r="O814">
        <v>0</v>
      </c>
      <c r="P814" s="1">
        <v>0</v>
      </c>
      <c r="Q814"/>
    </row>
    <row r="815" spans="1:17" hidden="1">
      <c r="A815">
        <v>1001</v>
      </c>
      <c r="B815" t="s">
        <v>691</v>
      </c>
      <c r="C815" t="s">
        <v>685</v>
      </c>
      <c r="D815" t="s">
        <v>686</v>
      </c>
      <c r="E815" t="s">
        <v>6</v>
      </c>
      <c r="F815" t="s">
        <v>687</v>
      </c>
      <c r="G815" t="s">
        <v>830</v>
      </c>
      <c r="H815" t="s">
        <v>7</v>
      </c>
      <c r="I815">
        <v>34</v>
      </c>
      <c r="J815" s="55">
        <v>6.97</v>
      </c>
      <c r="K815" s="64">
        <v>0</v>
      </c>
      <c r="L815" s="71">
        <v>2.99</v>
      </c>
      <c r="M815">
        <v>1</v>
      </c>
      <c r="N815" s="1">
        <v>45646</v>
      </c>
      <c r="O815">
        <v>0</v>
      </c>
      <c r="P815" s="1">
        <v>0</v>
      </c>
      <c r="Q815"/>
    </row>
    <row r="816" spans="1:17" hidden="1">
      <c r="A816">
        <v>1001</v>
      </c>
      <c r="B816" t="s">
        <v>691</v>
      </c>
      <c r="C816" t="s">
        <v>685</v>
      </c>
      <c r="D816" t="s">
        <v>686</v>
      </c>
      <c r="E816" t="s">
        <v>6</v>
      </c>
      <c r="F816" t="s">
        <v>687</v>
      </c>
      <c r="G816" t="s">
        <v>831</v>
      </c>
      <c r="H816" t="s">
        <v>7</v>
      </c>
      <c r="I816">
        <v>34</v>
      </c>
      <c r="J816" s="55">
        <v>6.97</v>
      </c>
      <c r="K816" s="64">
        <v>0</v>
      </c>
      <c r="L816" s="71">
        <v>0</v>
      </c>
      <c r="M816">
        <v>2</v>
      </c>
      <c r="N816" s="1">
        <v>45646</v>
      </c>
      <c r="O816">
        <v>0</v>
      </c>
      <c r="P816" s="1">
        <v>0</v>
      </c>
      <c r="Q816"/>
    </row>
    <row r="817" spans="1:17" hidden="1">
      <c r="A817">
        <v>1001</v>
      </c>
      <c r="B817" t="s">
        <v>691</v>
      </c>
      <c r="C817" t="s">
        <v>685</v>
      </c>
      <c r="D817" t="s">
        <v>686</v>
      </c>
      <c r="E817" t="s">
        <v>6</v>
      </c>
      <c r="F817" t="s">
        <v>687</v>
      </c>
      <c r="G817" t="s">
        <v>4640</v>
      </c>
      <c r="H817" t="s">
        <v>7</v>
      </c>
      <c r="I817">
        <v>34</v>
      </c>
      <c r="J817" s="55">
        <v>6.97</v>
      </c>
      <c r="K817" s="64">
        <v>0</v>
      </c>
      <c r="L817" s="71">
        <v>30.02</v>
      </c>
      <c r="M817">
        <v>3</v>
      </c>
      <c r="N817" s="1">
        <v>45646</v>
      </c>
      <c r="O817">
        <v>0</v>
      </c>
      <c r="P817" s="1">
        <v>0</v>
      </c>
      <c r="Q817"/>
    </row>
    <row r="818" spans="1:17" hidden="1">
      <c r="A818">
        <v>1001</v>
      </c>
      <c r="B818" t="s">
        <v>691</v>
      </c>
      <c r="C818" t="s">
        <v>685</v>
      </c>
      <c r="D818" t="s">
        <v>686</v>
      </c>
      <c r="E818" t="s">
        <v>6</v>
      </c>
      <c r="F818" t="s">
        <v>687</v>
      </c>
      <c r="G818" t="s">
        <v>832</v>
      </c>
      <c r="H818" t="s">
        <v>7</v>
      </c>
      <c r="I818">
        <v>34</v>
      </c>
      <c r="J818" s="55">
        <v>6.97</v>
      </c>
      <c r="K818" s="64">
        <v>0</v>
      </c>
      <c r="L818" s="71">
        <v>57.92</v>
      </c>
      <c r="M818">
        <v>6</v>
      </c>
      <c r="N818" s="1">
        <v>45646</v>
      </c>
      <c r="O818">
        <v>0</v>
      </c>
      <c r="P818" s="1">
        <v>0</v>
      </c>
      <c r="Q818"/>
    </row>
    <row r="819" spans="1:17" hidden="1">
      <c r="A819">
        <v>1001</v>
      </c>
      <c r="B819" t="s">
        <v>691</v>
      </c>
      <c r="C819" t="s">
        <v>685</v>
      </c>
      <c r="D819" t="s">
        <v>686</v>
      </c>
      <c r="E819" t="s">
        <v>6</v>
      </c>
      <c r="F819" t="s">
        <v>687</v>
      </c>
      <c r="G819" t="s">
        <v>833</v>
      </c>
      <c r="H819" t="s">
        <v>7</v>
      </c>
      <c r="I819">
        <v>34</v>
      </c>
      <c r="J819" s="55">
        <v>6.97</v>
      </c>
      <c r="K819" s="64">
        <v>0</v>
      </c>
      <c r="L819" s="71">
        <v>176572.06</v>
      </c>
      <c r="M819">
        <v>1</v>
      </c>
      <c r="N819" s="1">
        <v>45646</v>
      </c>
      <c r="O819">
        <v>0</v>
      </c>
      <c r="P819" s="1">
        <v>0</v>
      </c>
      <c r="Q819"/>
    </row>
    <row r="820" spans="1:17" hidden="1">
      <c r="A820">
        <v>1001</v>
      </c>
      <c r="B820" t="s">
        <v>691</v>
      </c>
      <c r="C820" t="s">
        <v>685</v>
      </c>
      <c r="D820" t="s">
        <v>686</v>
      </c>
      <c r="E820" t="s">
        <v>6</v>
      </c>
      <c r="F820" t="s">
        <v>687</v>
      </c>
      <c r="G820" t="s">
        <v>834</v>
      </c>
      <c r="H820" t="s">
        <v>7</v>
      </c>
      <c r="I820">
        <v>34</v>
      </c>
      <c r="J820" s="55">
        <v>6.97</v>
      </c>
      <c r="K820" s="64">
        <v>0</v>
      </c>
      <c r="L820" s="71">
        <v>8.49</v>
      </c>
      <c r="M820">
        <v>2</v>
      </c>
      <c r="N820" s="1">
        <v>45646</v>
      </c>
      <c r="O820">
        <v>0</v>
      </c>
      <c r="P820" s="1">
        <v>0</v>
      </c>
      <c r="Q820"/>
    </row>
    <row r="821" spans="1:17" hidden="1">
      <c r="A821">
        <v>1001</v>
      </c>
      <c r="B821" t="s">
        <v>691</v>
      </c>
      <c r="C821" t="s">
        <v>685</v>
      </c>
      <c r="D821" t="s">
        <v>686</v>
      </c>
      <c r="E821" t="s">
        <v>6</v>
      </c>
      <c r="F821" t="s">
        <v>687</v>
      </c>
      <c r="G821" t="s">
        <v>835</v>
      </c>
      <c r="H821" t="s">
        <v>7</v>
      </c>
      <c r="I821">
        <v>34</v>
      </c>
      <c r="J821" s="55">
        <v>6.97</v>
      </c>
      <c r="K821" s="64">
        <v>0</v>
      </c>
      <c r="L821" s="71">
        <v>12632.59</v>
      </c>
      <c r="M821">
        <v>1020</v>
      </c>
      <c r="N821" s="1">
        <v>45646</v>
      </c>
      <c r="O821">
        <v>0</v>
      </c>
      <c r="P821" s="1">
        <v>0</v>
      </c>
      <c r="Q821"/>
    </row>
    <row r="822" spans="1:17" hidden="1">
      <c r="A822">
        <v>1001</v>
      </c>
      <c r="B822" t="s">
        <v>691</v>
      </c>
      <c r="C822" t="s">
        <v>685</v>
      </c>
      <c r="D822" t="s">
        <v>686</v>
      </c>
      <c r="E822" t="s">
        <v>6</v>
      </c>
      <c r="F822" t="s">
        <v>687</v>
      </c>
      <c r="G822" t="s">
        <v>836</v>
      </c>
      <c r="H822" t="s">
        <v>7</v>
      </c>
      <c r="I822">
        <v>34</v>
      </c>
      <c r="J822" s="55">
        <v>6.97</v>
      </c>
      <c r="K822" s="64">
        <v>0</v>
      </c>
      <c r="L822" s="71">
        <v>50.03</v>
      </c>
      <c r="M822">
        <v>1</v>
      </c>
      <c r="N822" s="1">
        <v>45646</v>
      </c>
      <c r="O822">
        <v>0</v>
      </c>
      <c r="P822" s="1">
        <v>0</v>
      </c>
      <c r="Q822"/>
    </row>
    <row r="823" spans="1:17" hidden="1">
      <c r="A823">
        <v>1001</v>
      </c>
      <c r="B823" t="s">
        <v>691</v>
      </c>
      <c r="C823" t="s">
        <v>685</v>
      </c>
      <c r="D823" t="s">
        <v>686</v>
      </c>
      <c r="E823" t="s">
        <v>6</v>
      </c>
      <c r="F823" t="s">
        <v>687</v>
      </c>
      <c r="G823" t="s">
        <v>837</v>
      </c>
      <c r="H823" t="s">
        <v>7</v>
      </c>
      <c r="I823">
        <v>34</v>
      </c>
      <c r="J823" s="55">
        <v>6.97</v>
      </c>
      <c r="K823" s="64">
        <v>0</v>
      </c>
      <c r="L823" s="71">
        <v>3250.2</v>
      </c>
      <c r="M823">
        <v>271</v>
      </c>
      <c r="N823" s="1">
        <v>45646</v>
      </c>
      <c r="O823">
        <v>0</v>
      </c>
      <c r="P823" s="1">
        <v>0</v>
      </c>
      <c r="Q823"/>
    </row>
    <row r="824" spans="1:17" hidden="1">
      <c r="A824">
        <v>1001</v>
      </c>
      <c r="B824" t="s">
        <v>691</v>
      </c>
      <c r="C824" t="s">
        <v>685</v>
      </c>
      <c r="D824" t="s">
        <v>686</v>
      </c>
      <c r="E824" t="s">
        <v>6</v>
      </c>
      <c r="F824" t="s">
        <v>687</v>
      </c>
      <c r="G824" t="s">
        <v>838</v>
      </c>
      <c r="H824" t="s">
        <v>7</v>
      </c>
      <c r="I824">
        <v>34</v>
      </c>
      <c r="J824" s="55">
        <v>6.97</v>
      </c>
      <c r="K824" s="64">
        <v>0</v>
      </c>
      <c r="L824" s="71">
        <v>112.25</v>
      </c>
      <c r="M824">
        <v>5</v>
      </c>
      <c r="N824" s="1">
        <v>45646</v>
      </c>
      <c r="O824">
        <v>0</v>
      </c>
      <c r="P824" s="1">
        <v>0</v>
      </c>
      <c r="Q824"/>
    </row>
    <row r="825" spans="1:17" hidden="1">
      <c r="A825">
        <v>1001</v>
      </c>
      <c r="B825" t="s">
        <v>691</v>
      </c>
      <c r="C825" t="s">
        <v>685</v>
      </c>
      <c r="D825" t="s">
        <v>686</v>
      </c>
      <c r="E825" t="s">
        <v>6</v>
      </c>
      <c r="F825" t="s">
        <v>687</v>
      </c>
      <c r="G825" t="s">
        <v>839</v>
      </c>
      <c r="H825" t="s">
        <v>7</v>
      </c>
      <c r="I825">
        <v>34</v>
      </c>
      <c r="J825" s="55">
        <v>6.97</v>
      </c>
      <c r="K825" s="64">
        <v>0</v>
      </c>
      <c r="L825" s="71">
        <v>32.81</v>
      </c>
      <c r="M825">
        <v>1</v>
      </c>
      <c r="N825" s="1">
        <v>45646</v>
      </c>
      <c r="O825">
        <v>0</v>
      </c>
      <c r="P825" s="1">
        <v>0</v>
      </c>
      <c r="Q825"/>
    </row>
    <row r="826" spans="1:17" hidden="1">
      <c r="A826">
        <v>1001</v>
      </c>
      <c r="B826" t="s">
        <v>691</v>
      </c>
      <c r="C826" t="s">
        <v>685</v>
      </c>
      <c r="D826" t="s">
        <v>686</v>
      </c>
      <c r="E826" t="s">
        <v>6</v>
      </c>
      <c r="F826" t="s">
        <v>687</v>
      </c>
      <c r="G826" t="s">
        <v>840</v>
      </c>
      <c r="H826" t="s">
        <v>7</v>
      </c>
      <c r="I826">
        <v>34</v>
      </c>
      <c r="J826" s="55">
        <v>6.97</v>
      </c>
      <c r="K826" s="64">
        <v>0</v>
      </c>
      <c r="L826" s="71">
        <v>72.650000000000006</v>
      </c>
      <c r="M826">
        <v>4</v>
      </c>
      <c r="N826" s="1">
        <v>45646</v>
      </c>
      <c r="O826">
        <v>0</v>
      </c>
      <c r="P826" s="1">
        <v>0</v>
      </c>
      <c r="Q826"/>
    </row>
    <row r="827" spans="1:17" hidden="1">
      <c r="A827">
        <v>1001</v>
      </c>
      <c r="B827" t="s">
        <v>691</v>
      </c>
      <c r="C827" t="s">
        <v>685</v>
      </c>
      <c r="D827" t="s">
        <v>686</v>
      </c>
      <c r="E827" t="s">
        <v>6</v>
      </c>
      <c r="F827" t="s">
        <v>687</v>
      </c>
      <c r="G827" t="s">
        <v>841</v>
      </c>
      <c r="H827" t="s">
        <v>7</v>
      </c>
      <c r="I827">
        <v>34</v>
      </c>
      <c r="J827" s="55">
        <v>6.97</v>
      </c>
      <c r="K827" s="64">
        <v>0</v>
      </c>
      <c r="L827" s="71">
        <v>18.98</v>
      </c>
      <c r="M827">
        <v>2</v>
      </c>
      <c r="N827" s="1">
        <v>45646</v>
      </c>
      <c r="O827">
        <v>0</v>
      </c>
      <c r="P827" s="1">
        <v>0</v>
      </c>
      <c r="Q827"/>
    </row>
    <row r="828" spans="1:17" hidden="1">
      <c r="A828">
        <v>1001</v>
      </c>
      <c r="B828" t="s">
        <v>691</v>
      </c>
      <c r="C828" t="s">
        <v>685</v>
      </c>
      <c r="D828" t="s">
        <v>686</v>
      </c>
      <c r="E828" t="s">
        <v>6</v>
      </c>
      <c r="F828" t="s">
        <v>687</v>
      </c>
      <c r="G828" t="s">
        <v>842</v>
      </c>
      <c r="H828" t="s">
        <v>7</v>
      </c>
      <c r="I828">
        <v>34</v>
      </c>
      <c r="J828" s="55">
        <v>6.97</v>
      </c>
      <c r="K828" s="64">
        <v>0</v>
      </c>
      <c r="L828" s="71">
        <v>26.77</v>
      </c>
      <c r="M828">
        <v>1</v>
      </c>
      <c r="N828" s="1">
        <v>45646</v>
      </c>
      <c r="O828">
        <v>0</v>
      </c>
      <c r="P828" s="1">
        <v>0</v>
      </c>
      <c r="Q828"/>
    </row>
    <row r="829" spans="1:17" hidden="1">
      <c r="A829">
        <v>1001</v>
      </c>
      <c r="B829" t="s">
        <v>691</v>
      </c>
      <c r="C829" t="s">
        <v>685</v>
      </c>
      <c r="D829" t="s">
        <v>686</v>
      </c>
      <c r="E829" t="s">
        <v>6</v>
      </c>
      <c r="F829" t="s">
        <v>687</v>
      </c>
      <c r="G829" t="s">
        <v>4641</v>
      </c>
      <c r="H829" t="s">
        <v>7</v>
      </c>
      <c r="I829">
        <v>34</v>
      </c>
      <c r="J829" s="55">
        <v>6.97</v>
      </c>
      <c r="K829" s="64">
        <v>0</v>
      </c>
      <c r="L829" s="71">
        <v>6.5</v>
      </c>
      <c r="M829">
        <v>1</v>
      </c>
      <c r="N829" s="1">
        <v>45646</v>
      </c>
      <c r="O829">
        <v>0</v>
      </c>
      <c r="P829" s="1">
        <v>0</v>
      </c>
      <c r="Q829"/>
    </row>
    <row r="830" spans="1:17" hidden="1">
      <c r="A830">
        <v>1001</v>
      </c>
      <c r="B830" t="s">
        <v>691</v>
      </c>
      <c r="C830" t="s">
        <v>685</v>
      </c>
      <c r="D830" t="s">
        <v>686</v>
      </c>
      <c r="E830" t="s">
        <v>6</v>
      </c>
      <c r="F830" t="s">
        <v>687</v>
      </c>
      <c r="G830" t="s">
        <v>4667</v>
      </c>
      <c r="H830" t="s">
        <v>7</v>
      </c>
      <c r="I830">
        <v>34</v>
      </c>
      <c r="J830" s="55">
        <v>6.97</v>
      </c>
      <c r="K830" s="64">
        <v>0</v>
      </c>
      <c r="L830" s="71">
        <v>4481.41</v>
      </c>
      <c r="M830">
        <v>290</v>
      </c>
      <c r="N830" s="1">
        <v>45646</v>
      </c>
      <c r="O830">
        <v>0</v>
      </c>
      <c r="P830" s="1">
        <v>0</v>
      </c>
      <c r="Q830"/>
    </row>
    <row r="831" spans="1:17" hidden="1">
      <c r="A831">
        <v>1001</v>
      </c>
      <c r="B831" t="s">
        <v>691</v>
      </c>
      <c r="C831" t="s">
        <v>685</v>
      </c>
      <c r="D831" t="s">
        <v>686</v>
      </c>
      <c r="E831" t="s">
        <v>6</v>
      </c>
      <c r="F831" t="s">
        <v>687</v>
      </c>
      <c r="G831" t="s">
        <v>843</v>
      </c>
      <c r="H831" t="s">
        <v>7</v>
      </c>
      <c r="I831">
        <v>34</v>
      </c>
      <c r="J831" s="55">
        <v>6.97</v>
      </c>
      <c r="K831" s="64">
        <v>0</v>
      </c>
      <c r="L831" s="71">
        <v>247.1</v>
      </c>
      <c r="M831">
        <v>13</v>
      </c>
      <c r="N831" s="1">
        <v>45646</v>
      </c>
      <c r="O831">
        <v>0</v>
      </c>
      <c r="P831" s="1">
        <v>0</v>
      </c>
      <c r="Q831"/>
    </row>
    <row r="832" spans="1:17" hidden="1">
      <c r="A832">
        <v>1001</v>
      </c>
      <c r="B832" t="s">
        <v>691</v>
      </c>
      <c r="C832" t="s">
        <v>685</v>
      </c>
      <c r="D832" t="s">
        <v>686</v>
      </c>
      <c r="E832" t="s">
        <v>6</v>
      </c>
      <c r="F832" t="s">
        <v>687</v>
      </c>
      <c r="G832" t="s">
        <v>4668</v>
      </c>
      <c r="H832" t="s">
        <v>7</v>
      </c>
      <c r="I832">
        <v>34</v>
      </c>
      <c r="J832" s="55">
        <v>6.97</v>
      </c>
      <c r="K832" s="64">
        <v>0</v>
      </c>
      <c r="L832" s="71">
        <v>2.99</v>
      </c>
      <c r="M832">
        <v>1</v>
      </c>
      <c r="N832" s="1">
        <v>45646</v>
      </c>
      <c r="O832">
        <v>0</v>
      </c>
      <c r="P832" s="1">
        <v>0</v>
      </c>
      <c r="Q832"/>
    </row>
    <row r="833" spans="1:17" hidden="1">
      <c r="A833">
        <v>1001</v>
      </c>
      <c r="B833" t="s">
        <v>691</v>
      </c>
      <c r="C833" t="s">
        <v>685</v>
      </c>
      <c r="D833" t="s">
        <v>686</v>
      </c>
      <c r="E833" t="s">
        <v>6</v>
      </c>
      <c r="F833" t="s">
        <v>687</v>
      </c>
      <c r="G833" t="s">
        <v>4669</v>
      </c>
      <c r="H833" t="s">
        <v>7</v>
      </c>
      <c r="I833">
        <v>34</v>
      </c>
      <c r="J833" s="55">
        <v>6.97</v>
      </c>
      <c r="K833" s="64">
        <v>0</v>
      </c>
      <c r="L833" s="71">
        <v>13.57</v>
      </c>
      <c r="M833">
        <v>2</v>
      </c>
      <c r="N833" s="1">
        <v>45646</v>
      </c>
      <c r="O833">
        <v>0</v>
      </c>
      <c r="P833" s="1">
        <v>0</v>
      </c>
      <c r="Q833"/>
    </row>
    <row r="834" spans="1:17" hidden="1">
      <c r="A834">
        <v>1001</v>
      </c>
      <c r="B834" t="s">
        <v>691</v>
      </c>
      <c r="C834" t="s">
        <v>685</v>
      </c>
      <c r="D834" t="s">
        <v>686</v>
      </c>
      <c r="E834" t="s">
        <v>6</v>
      </c>
      <c r="F834" t="s">
        <v>687</v>
      </c>
      <c r="G834" t="s">
        <v>844</v>
      </c>
      <c r="H834" t="s">
        <v>7</v>
      </c>
      <c r="I834">
        <v>34</v>
      </c>
      <c r="J834" s="55">
        <v>6.97</v>
      </c>
      <c r="K834" s="64">
        <v>0</v>
      </c>
      <c r="L834" s="71">
        <v>16.989999999999998</v>
      </c>
      <c r="M834">
        <v>1</v>
      </c>
      <c r="N834" s="1">
        <v>45646</v>
      </c>
      <c r="O834">
        <v>0</v>
      </c>
      <c r="P834" s="1">
        <v>0</v>
      </c>
      <c r="Q834"/>
    </row>
    <row r="835" spans="1:17" hidden="1">
      <c r="A835">
        <v>1001</v>
      </c>
      <c r="B835" t="s">
        <v>691</v>
      </c>
      <c r="C835" t="s">
        <v>685</v>
      </c>
      <c r="D835" t="s">
        <v>686</v>
      </c>
      <c r="E835" t="s">
        <v>6</v>
      </c>
      <c r="F835" t="s">
        <v>687</v>
      </c>
      <c r="G835" t="s">
        <v>4670</v>
      </c>
      <c r="H835" t="s">
        <v>7</v>
      </c>
      <c r="I835">
        <v>34</v>
      </c>
      <c r="J835" s="55">
        <v>6.97</v>
      </c>
      <c r="K835" s="64">
        <v>0</v>
      </c>
      <c r="L835" s="71">
        <v>3.99</v>
      </c>
      <c r="M835">
        <v>1</v>
      </c>
      <c r="N835" s="1">
        <v>45646</v>
      </c>
      <c r="O835">
        <v>0</v>
      </c>
      <c r="P835" s="1">
        <v>0</v>
      </c>
      <c r="Q835"/>
    </row>
    <row r="836" spans="1:17" hidden="1">
      <c r="A836">
        <v>1001</v>
      </c>
      <c r="B836" t="s">
        <v>691</v>
      </c>
      <c r="C836" t="s">
        <v>685</v>
      </c>
      <c r="D836" t="s">
        <v>686</v>
      </c>
      <c r="E836" t="s">
        <v>6</v>
      </c>
      <c r="F836" t="s">
        <v>687</v>
      </c>
      <c r="G836" t="s">
        <v>4671</v>
      </c>
      <c r="H836" t="s">
        <v>7</v>
      </c>
      <c r="I836">
        <v>34</v>
      </c>
      <c r="J836" s="55">
        <v>6.97</v>
      </c>
      <c r="K836" s="64">
        <v>0</v>
      </c>
      <c r="L836" s="71">
        <v>9.99</v>
      </c>
      <c r="M836">
        <v>1</v>
      </c>
      <c r="N836" s="1">
        <v>45646</v>
      </c>
      <c r="O836">
        <v>0</v>
      </c>
      <c r="P836" s="1">
        <v>0</v>
      </c>
      <c r="Q836"/>
    </row>
    <row r="837" spans="1:17" hidden="1">
      <c r="A837">
        <v>1001</v>
      </c>
      <c r="B837" t="s">
        <v>691</v>
      </c>
      <c r="C837" t="s">
        <v>685</v>
      </c>
      <c r="D837" t="s">
        <v>686</v>
      </c>
      <c r="E837" t="s">
        <v>6</v>
      </c>
      <c r="F837" t="s">
        <v>687</v>
      </c>
      <c r="G837" t="s">
        <v>4678</v>
      </c>
      <c r="H837" t="s">
        <v>7</v>
      </c>
      <c r="I837">
        <v>34</v>
      </c>
      <c r="J837" s="55">
        <v>6.97</v>
      </c>
      <c r="K837" s="64">
        <v>0</v>
      </c>
      <c r="L837" s="71">
        <v>33.409999999999997</v>
      </c>
      <c r="M837">
        <v>2</v>
      </c>
      <c r="N837" s="1">
        <v>45646</v>
      </c>
      <c r="O837">
        <v>0</v>
      </c>
      <c r="P837" s="1">
        <v>0</v>
      </c>
      <c r="Q837"/>
    </row>
    <row r="838" spans="1:17" hidden="1">
      <c r="A838">
        <v>1001</v>
      </c>
      <c r="B838" t="s">
        <v>691</v>
      </c>
      <c r="C838" t="s">
        <v>685</v>
      </c>
      <c r="D838" t="s">
        <v>686</v>
      </c>
      <c r="E838" t="s">
        <v>6</v>
      </c>
      <c r="F838" t="s">
        <v>687</v>
      </c>
      <c r="G838" t="s">
        <v>4680</v>
      </c>
      <c r="H838" t="s">
        <v>7</v>
      </c>
      <c r="I838">
        <v>34</v>
      </c>
      <c r="J838" s="55">
        <v>6.97</v>
      </c>
      <c r="K838" s="64">
        <v>0</v>
      </c>
      <c r="L838" s="71">
        <v>5.99</v>
      </c>
      <c r="M838">
        <v>1</v>
      </c>
      <c r="N838" s="1">
        <v>45646</v>
      </c>
      <c r="O838">
        <v>0</v>
      </c>
      <c r="P838" s="1">
        <v>0</v>
      </c>
      <c r="Q838"/>
    </row>
    <row r="839" spans="1:17" hidden="1">
      <c r="A839">
        <v>1001</v>
      </c>
      <c r="B839" t="s">
        <v>691</v>
      </c>
      <c r="C839" t="s">
        <v>685</v>
      </c>
      <c r="D839" t="s">
        <v>686</v>
      </c>
      <c r="E839" t="s">
        <v>6</v>
      </c>
      <c r="F839" t="s">
        <v>687</v>
      </c>
      <c r="G839" t="s">
        <v>4685</v>
      </c>
      <c r="H839" t="s">
        <v>7</v>
      </c>
      <c r="I839">
        <v>34</v>
      </c>
      <c r="J839" s="55">
        <v>6.97</v>
      </c>
      <c r="K839" s="64">
        <v>0</v>
      </c>
      <c r="L839" s="71">
        <v>342.32</v>
      </c>
      <c r="M839">
        <v>19</v>
      </c>
      <c r="N839" s="1">
        <v>45646</v>
      </c>
      <c r="O839">
        <v>0</v>
      </c>
      <c r="P839" s="1">
        <v>0</v>
      </c>
      <c r="Q839"/>
    </row>
    <row r="840" spans="1:17" hidden="1">
      <c r="A840">
        <v>1001</v>
      </c>
      <c r="B840" t="s">
        <v>691</v>
      </c>
      <c r="C840" t="s">
        <v>685</v>
      </c>
      <c r="D840" t="s">
        <v>686</v>
      </c>
      <c r="E840" t="s">
        <v>6</v>
      </c>
      <c r="F840" t="s">
        <v>687</v>
      </c>
      <c r="G840" t="s">
        <v>719</v>
      </c>
      <c r="H840" t="s">
        <v>7</v>
      </c>
      <c r="I840">
        <v>34</v>
      </c>
      <c r="J840" s="55">
        <v>6.97</v>
      </c>
      <c r="K840" s="64">
        <v>0</v>
      </c>
      <c r="L840" s="71">
        <v>145867.79999999999</v>
      </c>
      <c r="M840">
        <v>3</v>
      </c>
      <c r="N840" s="1">
        <v>45646</v>
      </c>
      <c r="O840">
        <v>0</v>
      </c>
      <c r="P840" s="1">
        <v>0</v>
      </c>
      <c r="Q840"/>
    </row>
    <row r="841" spans="1:17" hidden="1">
      <c r="A841">
        <v>1001</v>
      </c>
      <c r="B841" t="s">
        <v>691</v>
      </c>
      <c r="C841" t="s">
        <v>685</v>
      </c>
      <c r="D841" t="s">
        <v>686</v>
      </c>
      <c r="E841" t="s">
        <v>6</v>
      </c>
      <c r="F841" t="s">
        <v>687</v>
      </c>
      <c r="G841" t="s">
        <v>4687</v>
      </c>
      <c r="H841" t="s">
        <v>7</v>
      </c>
      <c r="I841">
        <v>34</v>
      </c>
      <c r="J841" s="55">
        <v>6.97</v>
      </c>
      <c r="K841" s="64">
        <v>0</v>
      </c>
      <c r="L841" s="71">
        <v>16.559999999999999</v>
      </c>
      <c r="M841">
        <v>1</v>
      </c>
      <c r="N841" s="1">
        <v>45646</v>
      </c>
      <c r="O841">
        <v>0</v>
      </c>
      <c r="P841" s="1">
        <v>0</v>
      </c>
      <c r="Q841"/>
    </row>
    <row r="842" spans="1:17" hidden="1">
      <c r="A842">
        <v>1001</v>
      </c>
      <c r="B842" t="s">
        <v>691</v>
      </c>
      <c r="C842" t="s">
        <v>685</v>
      </c>
      <c r="D842" t="s">
        <v>686</v>
      </c>
      <c r="E842" t="s">
        <v>6</v>
      </c>
      <c r="F842" t="s">
        <v>687</v>
      </c>
      <c r="G842" t="s">
        <v>4688</v>
      </c>
      <c r="H842" t="s">
        <v>7</v>
      </c>
      <c r="I842">
        <v>34</v>
      </c>
      <c r="J842" s="55">
        <v>6.97</v>
      </c>
      <c r="K842" s="64">
        <v>0</v>
      </c>
      <c r="L842" s="71">
        <v>44</v>
      </c>
      <c r="M842">
        <v>1</v>
      </c>
      <c r="N842" s="1">
        <v>45646</v>
      </c>
      <c r="O842">
        <v>0</v>
      </c>
      <c r="P842" s="1">
        <v>0</v>
      </c>
      <c r="Q842"/>
    </row>
    <row r="843" spans="1:17" hidden="1">
      <c r="A843">
        <v>1001</v>
      </c>
      <c r="B843" t="s">
        <v>691</v>
      </c>
      <c r="C843" t="s">
        <v>685</v>
      </c>
      <c r="D843" t="s">
        <v>686</v>
      </c>
      <c r="E843" t="s">
        <v>6</v>
      </c>
      <c r="F843" t="s">
        <v>687</v>
      </c>
      <c r="G843" t="s">
        <v>876</v>
      </c>
      <c r="H843" t="s">
        <v>7</v>
      </c>
      <c r="I843">
        <v>34</v>
      </c>
      <c r="J843" s="55">
        <v>6.97</v>
      </c>
      <c r="K843" s="64">
        <v>0</v>
      </c>
      <c r="L843" s="71">
        <v>7.99</v>
      </c>
      <c r="M843">
        <v>1</v>
      </c>
      <c r="N843" s="1">
        <v>45646</v>
      </c>
      <c r="O843">
        <v>0</v>
      </c>
      <c r="P843" s="1">
        <v>0</v>
      </c>
      <c r="Q843"/>
    </row>
    <row r="844" spans="1:17" hidden="1">
      <c r="A844">
        <v>1001</v>
      </c>
      <c r="B844" t="s">
        <v>691</v>
      </c>
      <c r="C844" t="s">
        <v>685</v>
      </c>
      <c r="D844" t="s">
        <v>686</v>
      </c>
      <c r="E844" t="s">
        <v>6</v>
      </c>
      <c r="F844" t="s">
        <v>687</v>
      </c>
      <c r="G844" t="s">
        <v>877</v>
      </c>
      <c r="H844" t="s">
        <v>7</v>
      </c>
      <c r="I844">
        <v>34</v>
      </c>
      <c r="J844" s="55">
        <v>6.97</v>
      </c>
      <c r="K844" s="64">
        <v>0</v>
      </c>
      <c r="L844" s="71">
        <v>20193.34</v>
      </c>
      <c r="M844">
        <v>1</v>
      </c>
      <c r="N844" s="1">
        <v>45646</v>
      </c>
      <c r="O844">
        <v>0</v>
      </c>
      <c r="P844" s="1">
        <v>0</v>
      </c>
      <c r="Q844"/>
    </row>
    <row r="845" spans="1:17" hidden="1">
      <c r="A845">
        <v>1001</v>
      </c>
      <c r="B845" t="s">
        <v>691</v>
      </c>
      <c r="C845" t="s">
        <v>685</v>
      </c>
      <c r="D845" t="s">
        <v>686</v>
      </c>
      <c r="E845" t="s">
        <v>6</v>
      </c>
      <c r="F845" t="s">
        <v>687</v>
      </c>
      <c r="G845" t="s">
        <v>4689</v>
      </c>
      <c r="H845" t="s">
        <v>7</v>
      </c>
      <c r="I845">
        <v>34</v>
      </c>
      <c r="J845" s="55">
        <v>6.97</v>
      </c>
      <c r="K845" s="64">
        <v>0</v>
      </c>
      <c r="L845" s="71">
        <v>2.99</v>
      </c>
      <c r="M845">
        <v>1</v>
      </c>
      <c r="N845" s="1">
        <v>45646</v>
      </c>
      <c r="O845">
        <v>0</v>
      </c>
      <c r="P845" s="1">
        <v>0</v>
      </c>
      <c r="Q845"/>
    </row>
    <row r="846" spans="1:17" hidden="1">
      <c r="A846">
        <v>1001</v>
      </c>
      <c r="B846" t="s">
        <v>691</v>
      </c>
      <c r="C846" t="s">
        <v>685</v>
      </c>
      <c r="D846" t="s">
        <v>686</v>
      </c>
      <c r="E846" t="s">
        <v>6</v>
      </c>
      <c r="F846" t="s">
        <v>687</v>
      </c>
      <c r="G846" t="s">
        <v>4690</v>
      </c>
      <c r="H846" t="s">
        <v>7</v>
      </c>
      <c r="I846">
        <v>34</v>
      </c>
      <c r="J846" s="55">
        <v>6.97</v>
      </c>
      <c r="K846" s="64">
        <v>0</v>
      </c>
      <c r="L846" s="71">
        <v>1.1499999999999999</v>
      </c>
      <c r="M846">
        <v>1</v>
      </c>
      <c r="N846" s="1">
        <v>45646</v>
      </c>
      <c r="O846">
        <v>0</v>
      </c>
      <c r="P846" s="1">
        <v>0</v>
      </c>
      <c r="Q846"/>
    </row>
    <row r="847" spans="1:17" hidden="1">
      <c r="A847">
        <v>1001</v>
      </c>
      <c r="B847" t="s">
        <v>691</v>
      </c>
      <c r="C847" t="s">
        <v>685</v>
      </c>
      <c r="D847" t="s">
        <v>686</v>
      </c>
      <c r="E847" t="s">
        <v>6</v>
      </c>
      <c r="F847" t="s">
        <v>687</v>
      </c>
      <c r="G847" t="s">
        <v>4691</v>
      </c>
      <c r="H847" t="s">
        <v>7</v>
      </c>
      <c r="I847">
        <v>34</v>
      </c>
      <c r="J847" s="55">
        <v>6.97</v>
      </c>
      <c r="K847" s="64">
        <v>0</v>
      </c>
      <c r="L847" s="71">
        <v>9.99</v>
      </c>
      <c r="M847">
        <v>1</v>
      </c>
      <c r="N847" s="1">
        <v>45646</v>
      </c>
      <c r="O847">
        <v>0</v>
      </c>
      <c r="P847" s="1">
        <v>0</v>
      </c>
      <c r="Q847"/>
    </row>
    <row r="848" spans="1:17" hidden="1">
      <c r="A848">
        <v>1001</v>
      </c>
      <c r="B848" t="s">
        <v>691</v>
      </c>
      <c r="C848" t="s">
        <v>685</v>
      </c>
      <c r="D848" t="s">
        <v>686</v>
      </c>
      <c r="E848" t="s">
        <v>6</v>
      </c>
      <c r="F848" t="s">
        <v>687</v>
      </c>
      <c r="G848" t="s">
        <v>4692</v>
      </c>
      <c r="H848" t="s">
        <v>7</v>
      </c>
      <c r="I848">
        <v>34</v>
      </c>
      <c r="J848" s="55">
        <v>6.97</v>
      </c>
      <c r="K848" s="64">
        <v>0</v>
      </c>
      <c r="L848" s="71">
        <v>20</v>
      </c>
      <c r="M848">
        <v>3</v>
      </c>
      <c r="N848" s="1">
        <v>45646</v>
      </c>
      <c r="O848">
        <v>0</v>
      </c>
      <c r="P848" s="1">
        <v>0</v>
      </c>
      <c r="Q848"/>
    </row>
    <row r="849" spans="1:17" hidden="1">
      <c r="A849">
        <v>1001</v>
      </c>
      <c r="B849" t="s">
        <v>691</v>
      </c>
      <c r="C849" t="s">
        <v>685</v>
      </c>
      <c r="D849" t="s">
        <v>686</v>
      </c>
      <c r="E849" t="s">
        <v>6</v>
      </c>
      <c r="F849" t="s">
        <v>687</v>
      </c>
      <c r="G849" t="s">
        <v>878</v>
      </c>
      <c r="H849" t="s">
        <v>7</v>
      </c>
      <c r="I849">
        <v>34</v>
      </c>
      <c r="J849" s="55">
        <v>6.97</v>
      </c>
      <c r="K849" s="64">
        <v>0</v>
      </c>
      <c r="L849" s="71">
        <v>7.99</v>
      </c>
      <c r="M849">
        <v>1</v>
      </c>
      <c r="N849" s="1">
        <v>45646</v>
      </c>
      <c r="O849">
        <v>0</v>
      </c>
      <c r="P849" s="1">
        <v>0</v>
      </c>
      <c r="Q849"/>
    </row>
    <row r="850" spans="1:17" hidden="1">
      <c r="A850">
        <v>1001</v>
      </c>
      <c r="B850" t="s">
        <v>691</v>
      </c>
      <c r="C850" t="s">
        <v>685</v>
      </c>
      <c r="D850" t="s">
        <v>686</v>
      </c>
      <c r="E850" t="s">
        <v>6</v>
      </c>
      <c r="F850" t="s">
        <v>687</v>
      </c>
      <c r="G850" t="s">
        <v>4693</v>
      </c>
      <c r="H850" t="s">
        <v>7</v>
      </c>
      <c r="I850">
        <v>34</v>
      </c>
      <c r="J850" s="55">
        <v>6.97</v>
      </c>
      <c r="K850" s="64">
        <v>0</v>
      </c>
      <c r="L850" s="71">
        <v>7.99</v>
      </c>
      <c r="M850">
        <v>1</v>
      </c>
      <c r="N850" s="1">
        <v>45646</v>
      </c>
      <c r="O850">
        <v>0</v>
      </c>
      <c r="P850" s="1">
        <v>0</v>
      </c>
      <c r="Q850"/>
    </row>
    <row r="851" spans="1:17" hidden="1">
      <c r="A851">
        <v>1001</v>
      </c>
      <c r="B851" t="s">
        <v>691</v>
      </c>
      <c r="C851" t="s">
        <v>685</v>
      </c>
      <c r="D851" t="s">
        <v>686</v>
      </c>
      <c r="E851" t="s">
        <v>6</v>
      </c>
      <c r="F851" t="s">
        <v>687</v>
      </c>
      <c r="G851" t="s">
        <v>4694</v>
      </c>
      <c r="H851" t="s">
        <v>7</v>
      </c>
      <c r="I851">
        <v>34</v>
      </c>
      <c r="J851" s="55">
        <v>6.97</v>
      </c>
      <c r="K851" s="64">
        <v>0</v>
      </c>
      <c r="L851" s="71">
        <v>63.52</v>
      </c>
      <c r="M851">
        <v>3</v>
      </c>
      <c r="N851" s="1">
        <v>45646</v>
      </c>
      <c r="O851">
        <v>0</v>
      </c>
      <c r="P851" s="1">
        <v>0</v>
      </c>
      <c r="Q851"/>
    </row>
    <row r="852" spans="1:17" hidden="1">
      <c r="A852">
        <v>1001</v>
      </c>
      <c r="B852" t="s">
        <v>691</v>
      </c>
      <c r="C852" t="s">
        <v>685</v>
      </c>
      <c r="D852" t="s">
        <v>686</v>
      </c>
      <c r="E852" t="s">
        <v>6</v>
      </c>
      <c r="F852" t="s">
        <v>687</v>
      </c>
      <c r="G852" t="s">
        <v>4695</v>
      </c>
      <c r="H852" t="s">
        <v>7</v>
      </c>
      <c r="I852">
        <v>34</v>
      </c>
      <c r="J852" s="55">
        <v>6.97</v>
      </c>
      <c r="K852" s="64">
        <v>0</v>
      </c>
      <c r="L852" s="71">
        <v>20.190000000000001</v>
      </c>
      <c r="M852">
        <v>1</v>
      </c>
      <c r="N852" s="1">
        <v>45646</v>
      </c>
      <c r="O852">
        <v>0</v>
      </c>
      <c r="P852" s="1">
        <v>0</v>
      </c>
      <c r="Q852"/>
    </row>
    <row r="853" spans="1:17" hidden="1">
      <c r="A853">
        <v>1001</v>
      </c>
      <c r="B853" t="s">
        <v>691</v>
      </c>
      <c r="C853" t="s">
        <v>685</v>
      </c>
      <c r="D853" t="s">
        <v>686</v>
      </c>
      <c r="E853" t="s">
        <v>6</v>
      </c>
      <c r="F853" t="s">
        <v>687</v>
      </c>
      <c r="G853" t="s">
        <v>4696</v>
      </c>
      <c r="H853" t="s">
        <v>7</v>
      </c>
      <c r="I853">
        <v>34</v>
      </c>
      <c r="J853" s="55">
        <v>6.97</v>
      </c>
      <c r="K853" s="64">
        <v>0</v>
      </c>
      <c r="L853" s="71">
        <v>12.9</v>
      </c>
      <c r="M853">
        <v>2</v>
      </c>
      <c r="N853" s="1">
        <v>45646</v>
      </c>
      <c r="O853">
        <v>0</v>
      </c>
      <c r="P853" s="1">
        <v>0</v>
      </c>
      <c r="Q853"/>
    </row>
    <row r="854" spans="1:17" hidden="1">
      <c r="A854">
        <v>1001</v>
      </c>
      <c r="B854" t="s">
        <v>691</v>
      </c>
      <c r="C854" t="s">
        <v>685</v>
      </c>
      <c r="D854" t="s">
        <v>686</v>
      </c>
      <c r="E854" t="s">
        <v>6</v>
      </c>
      <c r="F854" t="s">
        <v>687</v>
      </c>
      <c r="G854" t="s">
        <v>4697</v>
      </c>
      <c r="H854" t="s">
        <v>7</v>
      </c>
      <c r="I854">
        <v>34</v>
      </c>
      <c r="J854" s="55">
        <v>6.97</v>
      </c>
      <c r="K854" s="64">
        <v>0</v>
      </c>
      <c r="L854" s="71">
        <v>38.15</v>
      </c>
      <c r="M854">
        <v>6</v>
      </c>
      <c r="N854" s="1">
        <v>45646</v>
      </c>
      <c r="O854">
        <v>0</v>
      </c>
      <c r="P854" s="1">
        <v>0</v>
      </c>
      <c r="Q854"/>
    </row>
    <row r="855" spans="1:17" hidden="1">
      <c r="A855">
        <v>1001</v>
      </c>
      <c r="B855" t="s">
        <v>691</v>
      </c>
      <c r="C855" t="s">
        <v>685</v>
      </c>
      <c r="D855" t="s">
        <v>686</v>
      </c>
      <c r="E855" t="s">
        <v>6</v>
      </c>
      <c r="F855" t="s">
        <v>687</v>
      </c>
      <c r="G855" t="s">
        <v>4698</v>
      </c>
      <c r="H855" t="s">
        <v>7</v>
      </c>
      <c r="I855">
        <v>34</v>
      </c>
      <c r="J855" s="55">
        <v>6.97</v>
      </c>
      <c r="K855" s="64">
        <v>0</v>
      </c>
      <c r="L855" s="71">
        <v>324697.40000000002</v>
      </c>
      <c r="M855">
        <v>1</v>
      </c>
      <c r="N855" s="1">
        <v>45646</v>
      </c>
      <c r="O855">
        <v>0</v>
      </c>
      <c r="P855" s="1">
        <v>0</v>
      </c>
      <c r="Q855"/>
    </row>
    <row r="856" spans="1:17" hidden="1">
      <c r="A856">
        <v>1001</v>
      </c>
      <c r="B856" t="s">
        <v>691</v>
      </c>
      <c r="C856" t="s">
        <v>685</v>
      </c>
      <c r="D856" t="s">
        <v>686</v>
      </c>
      <c r="E856" t="s">
        <v>6</v>
      </c>
      <c r="F856" t="s">
        <v>687</v>
      </c>
      <c r="G856" t="s">
        <v>879</v>
      </c>
      <c r="H856" t="s">
        <v>7</v>
      </c>
      <c r="I856">
        <v>34</v>
      </c>
      <c r="J856" s="55">
        <v>6.97</v>
      </c>
      <c r="K856" s="64">
        <v>0</v>
      </c>
      <c r="L856" s="71">
        <v>7.99</v>
      </c>
      <c r="M856">
        <v>1</v>
      </c>
      <c r="N856" s="1">
        <v>45646</v>
      </c>
      <c r="O856">
        <v>0</v>
      </c>
      <c r="P856" s="1">
        <v>0</v>
      </c>
      <c r="Q856"/>
    </row>
    <row r="857" spans="1:17" hidden="1">
      <c r="A857">
        <v>1001</v>
      </c>
      <c r="B857" t="s">
        <v>691</v>
      </c>
      <c r="C857" t="s">
        <v>685</v>
      </c>
      <c r="D857" t="s">
        <v>686</v>
      </c>
      <c r="E857" t="s">
        <v>6</v>
      </c>
      <c r="F857" t="s">
        <v>687</v>
      </c>
      <c r="G857" t="s">
        <v>4699</v>
      </c>
      <c r="H857" t="s">
        <v>7</v>
      </c>
      <c r="I857">
        <v>34</v>
      </c>
      <c r="J857" s="55">
        <v>6.97</v>
      </c>
      <c r="K857" s="64">
        <v>0</v>
      </c>
      <c r="L857" s="71">
        <v>29771.5</v>
      </c>
      <c r="M857">
        <v>1</v>
      </c>
      <c r="N857" s="1">
        <v>45646</v>
      </c>
      <c r="O857">
        <v>0</v>
      </c>
      <c r="P857" s="1">
        <v>0</v>
      </c>
      <c r="Q857"/>
    </row>
    <row r="858" spans="1:17" hidden="1">
      <c r="A858">
        <v>1001</v>
      </c>
      <c r="B858" t="s">
        <v>691</v>
      </c>
      <c r="C858" t="s">
        <v>685</v>
      </c>
      <c r="D858" t="s">
        <v>686</v>
      </c>
      <c r="E858" t="s">
        <v>6</v>
      </c>
      <c r="F858" t="s">
        <v>687</v>
      </c>
      <c r="G858" t="s">
        <v>4700</v>
      </c>
      <c r="H858" t="s">
        <v>7</v>
      </c>
      <c r="I858">
        <v>34</v>
      </c>
      <c r="J858" s="55">
        <v>6.97</v>
      </c>
      <c r="K858" s="64">
        <v>0</v>
      </c>
      <c r="L858" s="71">
        <v>2.99</v>
      </c>
      <c r="M858">
        <v>1</v>
      </c>
      <c r="N858" s="1">
        <v>45646</v>
      </c>
      <c r="O858">
        <v>0</v>
      </c>
      <c r="P858" s="1">
        <v>0</v>
      </c>
      <c r="Q858"/>
    </row>
    <row r="859" spans="1:17" hidden="1">
      <c r="A859">
        <v>1001</v>
      </c>
      <c r="B859" t="s">
        <v>691</v>
      </c>
      <c r="C859" t="s">
        <v>685</v>
      </c>
      <c r="D859" t="s">
        <v>686</v>
      </c>
      <c r="E859" t="s">
        <v>6</v>
      </c>
      <c r="F859" t="s">
        <v>687</v>
      </c>
      <c r="G859" t="s">
        <v>4701</v>
      </c>
      <c r="H859" t="s">
        <v>7</v>
      </c>
      <c r="I859">
        <v>34</v>
      </c>
      <c r="J859" s="55">
        <v>6.97</v>
      </c>
      <c r="K859" s="64">
        <v>0</v>
      </c>
      <c r="L859" s="71">
        <v>4.25</v>
      </c>
      <c r="M859">
        <v>2</v>
      </c>
      <c r="N859" s="1">
        <v>45646</v>
      </c>
      <c r="O859">
        <v>0</v>
      </c>
      <c r="P859" s="1">
        <v>0</v>
      </c>
      <c r="Q859"/>
    </row>
    <row r="860" spans="1:17" hidden="1">
      <c r="A860">
        <v>1001</v>
      </c>
      <c r="B860" t="s">
        <v>691</v>
      </c>
      <c r="C860" t="s">
        <v>685</v>
      </c>
      <c r="D860" t="s">
        <v>686</v>
      </c>
      <c r="E860" t="s">
        <v>6</v>
      </c>
      <c r="F860" t="s">
        <v>687</v>
      </c>
      <c r="G860" t="s">
        <v>4702</v>
      </c>
      <c r="H860" t="s">
        <v>7</v>
      </c>
      <c r="I860">
        <v>34</v>
      </c>
      <c r="J860" s="55">
        <v>6.97</v>
      </c>
      <c r="K860" s="64">
        <v>0</v>
      </c>
      <c r="L860" s="71">
        <v>12.99</v>
      </c>
      <c r="M860">
        <v>2</v>
      </c>
      <c r="N860" s="1">
        <v>45646</v>
      </c>
      <c r="O860">
        <v>0</v>
      </c>
      <c r="P860" s="1">
        <v>0</v>
      </c>
      <c r="Q860"/>
    </row>
    <row r="861" spans="1:17" hidden="1">
      <c r="A861">
        <v>1001</v>
      </c>
      <c r="B861" t="s">
        <v>691</v>
      </c>
      <c r="C861" t="s">
        <v>685</v>
      </c>
      <c r="D861" t="s">
        <v>686</v>
      </c>
      <c r="E861" t="s">
        <v>6</v>
      </c>
      <c r="F861" t="s">
        <v>687</v>
      </c>
      <c r="G861" t="s">
        <v>880</v>
      </c>
      <c r="H861" t="s">
        <v>7</v>
      </c>
      <c r="I861">
        <v>34</v>
      </c>
      <c r="J861" s="55">
        <v>6.97</v>
      </c>
      <c r="K861" s="64">
        <v>0</v>
      </c>
      <c r="L861" s="71">
        <v>35</v>
      </c>
      <c r="M861">
        <v>1</v>
      </c>
      <c r="N861" s="1">
        <v>45646</v>
      </c>
      <c r="O861">
        <v>0</v>
      </c>
      <c r="P861" s="1">
        <v>0</v>
      </c>
      <c r="Q861"/>
    </row>
    <row r="862" spans="1:17" hidden="1">
      <c r="A862">
        <v>1001</v>
      </c>
      <c r="B862" t="s">
        <v>691</v>
      </c>
      <c r="C862" t="s">
        <v>685</v>
      </c>
      <c r="D862" t="s">
        <v>686</v>
      </c>
      <c r="E862" t="s">
        <v>6</v>
      </c>
      <c r="F862" t="s">
        <v>687</v>
      </c>
      <c r="G862" t="s">
        <v>881</v>
      </c>
      <c r="H862" t="s">
        <v>7</v>
      </c>
      <c r="I862">
        <v>34</v>
      </c>
      <c r="J862" s="55">
        <v>6.97</v>
      </c>
      <c r="K862" s="64">
        <v>0</v>
      </c>
      <c r="L862" s="71">
        <v>1.99</v>
      </c>
      <c r="M862">
        <v>1</v>
      </c>
      <c r="N862" s="1">
        <v>45646</v>
      </c>
      <c r="O862">
        <v>0</v>
      </c>
      <c r="P862" s="1">
        <v>0</v>
      </c>
      <c r="Q862"/>
    </row>
    <row r="863" spans="1:17" hidden="1">
      <c r="A863">
        <v>1001</v>
      </c>
      <c r="B863" t="s">
        <v>691</v>
      </c>
      <c r="C863" t="s">
        <v>685</v>
      </c>
      <c r="D863" t="s">
        <v>686</v>
      </c>
      <c r="E863" t="s">
        <v>28</v>
      </c>
      <c r="F863" t="s">
        <v>687</v>
      </c>
      <c r="G863" t="s">
        <v>4954</v>
      </c>
      <c r="H863" t="s">
        <v>8</v>
      </c>
      <c r="I863">
        <v>34</v>
      </c>
      <c r="J863" s="55">
        <v>6.97</v>
      </c>
      <c r="K863" s="64">
        <v>39969.56</v>
      </c>
      <c r="L863" s="71">
        <v>0</v>
      </c>
      <c r="M863">
        <v>2</v>
      </c>
      <c r="N863" s="1">
        <v>45646</v>
      </c>
      <c r="O863">
        <v>0</v>
      </c>
      <c r="P863" s="1">
        <v>0</v>
      </c>
      <c r="Q863"/>
    </row>
    <row r="864" spans="1:17" hidden="1">
      <c r="A864">
        <v>1001</v>
      </c>
      <c r="B864" t="s">
        <v>692</v>
      </c>
      <c r="C864" t="s">
        <v>685</v>
      </c>
      <c r="D864" t="s">
        <v>686</v>
      </c>
      <c r="E864" t="s">
        <v>6</v>
      </c>
      <c r="F864" t="s">
        <v>687</v>
      </c>
      <c r="G864" t="s">
        <v>883</v>
      </c>
      <c r="H864" t="s">
        <v>7</v>
      </c>
      <c r="I864">
        <v>34</v>
      </c>
      <c r="J864" s="55">
        <v>6.97</v>
      </c>
      <c r="K864" s="64">
        <v>0</v>
      </c>
      <c r="L864" s="71">
        <v>7.99</v>
      </c>
      <c r="M864">
        <v>1</v>
      </c>
      <c r="N864" s="1">
        <v>45646</v>
      </c>
      <c r="O864">
        <v>0</v>
      </c>
      <c r="P864" s="1">
        <v>0</v>
      </c>
      <c r="Q864"/>
    </row>
    <row r="865" spans="1:17" hidden="1">
      <c r="A865">
        <v>1001</v>
      </c>
      <c r="B865" t="s">
        <v>692</v>
      </c>
      <c r="C865" t="s">
        <v>685</v>
      </c>
      <c r="D865" t="s">
        <v>686</v>
      </c>
      <c r="E865" t="s">
        <v>6</v>
      </c>
      <c r="F865" t="s">
        <v>687</v>
      </c>
      <c r="G865" t="s">
        <v>4706</v>
      </c>
      <c r="H865" t="s">
        <v>7</v>
      </c>
      <c r="I865">
        <v>34</v>
      </c>
      <c r="J865" s="55">
        <v>6.97</v>
      </c>
      <c r="K865" s="64">
        <v>0</v>
      </c>
      <c r="L865" s="71">
        <v>20.54</v>
      </c>
      <c r="M865">
        <v>4</v>
      </c>
      <c r="N865" s="1">
        <v>45646</v>
      </c>
      <c r="O865">
        <v>0</v>
      </c>
      <c r="P865" s="1">
        <v>0</v>
      </c>
      <c r="Q865"/>
    </row>
    <row r="866" spans="1:17" hidden="1">
      <c r="A866">
        <v>1001</v>
      </c>
      <c r="B866" t="s">
        <v>692</v>
      </c>
      <c r="C866" t="s">
        <v>685</v>
      </c>
      <c r="D866" t="s">
        <v>686</v>
      </c>
      <c r="E866" t="s">
        <v>6</v>
      </c>
      <c r="F866" t="s">
        <v>687</v>
      </c>
      <c r="G866" t="s">
        <v>4707</v>
      </c>
      <c r="H866" t="s">
        <v>7</v>
      </c>
      <c r="I866">
        <v>34</v>
      </c>
      <c r="J866" s="55">
        <v>6.97</v>
      </c>
      <c r="K866" s="64">
        <v>0</v>
      </c>
      <c r="L866" s="71">
        <v>1166.57</v>
      </c>
      <c r="M866">
        <v>156</v>
      </c>
      <c r="N866" s="1">
        <v>45646</v>
      </c>
      <c r="O866">
        <v>0</v>
      </c>
      <c r="P866" s="1">
        <v>0</v>
      </c>
      <c r="Q866"/>
    </row>
    <row r="867" spans="1:17" hidden="1">
      <c r="A867">
        <v>1001</v>
      </c>
      <c r="B867" t="s">
        <v>692</v>
      </c>
      <c r="C867" t="s">
        <v>685</v>
      </c>
      <c r="D867" t="s">
        <v>686</v>
      </c>
      <c r="E867" t="s">
        <v>6</v>
      </c>
      <c r="F867" t="s">
        <v>687</v>
      </c>
      <c r="G867" t="s">
        <v>4708</v>
      </c>
      <c r="H867" t="s">
        <v>7</v>
      </c>
      <c r="I867">
        <v>34</v>
      </c>
      <c r="J867" s="55">
        <v>6.97</v>
      </c>
      <c r="K867" s="64">
        <v>0</v>
      </c>
      <c r="L867" s="71">
        <v>585.16999999999996</v>
      </c>
      <c r="M867">
        <v>52</v>
      </c>
      <c r="N867" s="1">
        <v>45646</v>
      </c>
      <c r="O867">
        <v>0</v>
      </c>
      <c r="P867" s="1">
        <v>0</v>
      </c>
      <c r="Q867"/>
    </row>
    <row r="868" spans="1:17" hidden="1">
      <c r="A868">
        <v>1001</v>
      </c>
      <c r="B868" t="s">
        <v>692</v>
      </c>
      <c r="C868" t="s">
        <v>685</v>
      </c>
      <c r="D868" t="s">
        <v>686</v>
      </c>
      <c r="E868" t="s">
        <v>6</v>
      </c>
      <c r="F868" t="s">
        <v>687</v>
      </c>
      <c r="G868" t="s">
        <v>4709</v>
      </c>
      <c r="H868" t="s">
        <v>7</v>
      </c>
      <c r="I868">
        <v>34</v>
      </c>
      <c r="J868" s="55">
        <v>6.97</v>
      </c>
      <c r="K868" s="64">
        <v>0</v>
      </c>
      <c r="L868" s="71">
        <v>4639.03</v>
      </c>
      <c r="M868">
        <v>32</v>
      </c>
      <c r="N868" s="1">
        <v>45646</v>
      </c>
      <c r="O868">
        <v>0</v>
      </c>
      <c r="P868" s="1">
        <v>0</v>
      </c>
      <c r="Q868"/>
    </row>
    <row r="869" spans="1:17" hidden="1">
      <c r="A869">
        <v>1001</v>
      </c>
      <c r="B869" t="s">
        <v>692</v>
      </c>
      <c r="C869" t="s">
        <v>685</v>
      </c>
      <c r="D869" t="s">
        <v>686</v>
      </c>
      <c r="E869" t="s">
        <v>6</v>
      </c>
      <c r="F869" t="s">
        <v>687</v>
      </c>
      <c r="G869" t="s">
        <v>4710</v>
      </c>
      <c r="H869" t="s">
        <v>7</v>
      </c>
      <c r="I869">
        <v>34</v>
      </c>
      <c r="J869" s="55">
        <v>6.97</v>
      </c>
      <c r="K869" s="64">
        <v>0</v>
      </c>
      <c r="L869" s="71">
        <v>444.49</v>
      </c>
      <c r="M869">
        <v>56</v>
      </c>
      <c r="N869" s="1">
        <v>45646</v>
      </c>
      <c r="O869">
        <v>0</v>
      </c>
      <c r="P869" s="1">
        <v>0</v>
      </c>
      <c r="Q869"/>
    </row>
    <row r="870" spans="1:17" hidden="1">
      <c r="A870">
        <v>1001</v>
      </c>
      <c r="B870" t="s">
        <v>692</v>
      </c>
      <c r="C870" t="s">
        <v>685</v>
      </c>
      <c r="D870" t="s">
        <v>686</v>
      </c>
      <c r="E870" t="s">
        <v>6</v>
      </c>
      <c r="F870" t="s">
        <v>687</v>
      </c>
      <c r="G870" t="s">
        <v>4711</v>
      </c>
      <c r="H870" t="s">
        <v>7</v>
      </c>
      <c r="I870">
        <v>34</v>
      </c>
      <c r="J870" s="55">
        <v>6.97</v>
      </c>
      <c r="K870" s="64">
        <v>0</v>
      </c>
      <c r="L870" s="71">
        <v>6.99</v>
      </c>
      <c r="M870">
        <v>1</v>
      </c>
      <c r="N870" s="1">
        <v>45646</v>
      </c>
      <c r="O870">
        <v>0</v>
      </c>
      <c r="P870" s="1">
        <v>0</v>
      </c>
      <c r="Q870"/>
    </row>
    <row r="871" spans="1:17" hidden="1">
      <c r="A871">
        <v>1001</v>
      </c>
      <c r="B871" t="s">
        <v>692</v>
      </c>
      <c r="C871" t="s">
        <v>685</v>
      </c>
      <c r="D871" t="s">
        <v>686</v>
      </c>
      <c r="E871" t="s">
        <v>6</v>
      </c>
      <c r="F871" t="s">
        <v>687</v>
      </c>
      <c r="G871" t="s">
        <v>4712</v>
      </c>
      <c r="H871" t="s">
        <v>7</v>
      </c>
      <c r="I871">
        <v>34</v>
      </c>
      <c r="J871" s="55">
        <v>6.97</v>
      </c>
      <c r="K871" s="64">
        <v>0</v>
      </c>
      <c r="L871" s="71">
        <v>109343.02</v>
      </c>
      <c r="M871">
        <v>3</v>
      </c>
      <c r="N871" s="1">
        <v>45646</v>
      </c>
      <c r="O871">
        <v>0</v>
      </c>
      <c r="P871" s="1">
        <v>0</v>
      </c>
      <c r="Q871"/>
    </row>
    <row r="872" spans="1:17" hidden="1">
      <c r="A872">
        <v>1001</v>
      </c>
      <c r="B872" t="s">
        <v>692</v>
      </c>
      <c r="C872" t="s">
        <v>685</v>
      </c>
      <c r="D872" t="s">
        <v>686</v>
      </c>
      <c r="E872" t="s">
        <v>6</v>
      </c>
      <c r="F872" t="s">
        <v>687</v>
      </c>
      <c r="G872" t="s">
        <v>4713</v>
      </c>
      <c r="H872" t="s">
        <v>7</v>
      </c>
      <c r="I872">
        <v>34</v>
      </c>
      <c r="J872" s="55">
        <v>6.97</v>
      </c>
      <c r="K872" s="64">
        <v>0</v>
      </c>
      <c r="L872" s="71">
        <v>2.99</v>
      </c>
      <c r="M872">
        <v>1</v>
      </c>
      <c r="N872" s="1">
        <v>45646</v>
      </c>
      <c r="O872">
        <v>0</v>
      </c>
      <c r="P872" s="1">
        <v>0</v>
      </c>
      <c r="Q872"/>
    </row>
    <row r="873" spans="1:17" hidden="1">
      <c r="A873">
        <v>1001</v>
      </c>
      <c r="B873" t="s">
        <v>692</v>
      </c>
      <c r="C873" t="s">
        <v>685</v>
      </c>
      <c r="D873" t="s">
        <v>686</v>
      </c>
      <c r="E873" t="s">
        <v>6</v>
      </c>
      <c r="F873" t="s">
        <v>687</v>
      </c>
      <c r="G873" t="s">
        <v>4714</v>
      </c>
      <c r="H873" t="s">
        <v>7</v>
      </c>
      <c r="I873">
        <v>34</v>
      </c>
      <c r="J873" s="55">
        <v>6.97</v>
      </c>
      <c r="K873" s="64">
        <v>0</v>
      </c>
      <c r="L873" s="71">
        <v>9.99</v>
      </c>
      <c r="M873">
        <v>1</v>
      </c>
      <c r="N873" s="1">
        <v>45646</v>
      </c>
      <c r="O873">
        <v>0</v>
      </c>
      <c r="P873" s="1">
        <v>0</v>
      </c>
      <c r="Q873"/>
    </row>
    <row r="874" spans="1:17" hidden="1">
      <c r="A874">
        <v>1001</v>
      </c>
      <c r="B874" t="s">
        <v>692</v>
      </c>
      <c r="C874" t="s">
        <v>685</v>
      </c>
      <c r="D874" t="s">
        <v>686</v>
      </c>
      <c r="E874" t="s">
        <v>6</v>
      </c>
      <c r="F874" t="s">
        <v>687</v>
      </c>
      <c r="G874" t="s">
        <v>4715</v>
      </c>
      <c r="H874" t="s">
        <v>7</v>
      </c>
      <c r="I874">
        <v>34</v>
      </c>
      <c r="J874" s="55">
        <v>6.97</v>
      </c>
      <c r="K874" s="64">
        <v>0</v>
      </c>
      <c r="L874" s="71">
        <v>5.99</v>
      </c>
      <c r="M874">
        <v>1</v>
      </c>
      <c r="N874" s="1">
        <v>45646</v>
      </c>
      <c r="O874">
        <v>0</v>
      </c>
      <c r="P874" s="1">
        <v>0</v>
      </c>
      <c r="Q874"/>
    </row>
    <row r="875" spans="1:17" hidden="1">
      <c r="A875">
        <v>1001</v>
      </c>
      <c r="B875" t="s">
        <v>692</v>
      </c>
      <c r="C875" t="s">
        <v>685</v>
      </c>
      <c r="D875" t="s">
        <v>686</v>
      </c>
      <c r="E875" t="s">
        <v>6</v>
      </c>
      <c r="F875" t="s">
        <v>687</v>
      </c>
      <c r="G875" t="s">
        <v>4716</v>
      </c>
      <c r="H875" t="s">
        <v>7</v>
      </c>
      <c r="I875">
        <v>34</v>
      </c>
      <c r="J875" s="55">
        <v>6.97</v>
      </c>
      <c r="K875" s="64">
        <v>0</v>
      </c>
      <c r="L875" s="71">
        <v>112134.36</v>
      </c>
      <c r="M875">
        <v>1</v>
      </c>
      <c r="N875" s="1">
        <v>45646</v>
      </c>
      <c r="O875">
        <v>0</v>
      </c>
      <c r="P875" s="1">
        <v>0</v>
      </c>
      <c r="Q875"/>
    </row>
    <row r="876" spans="1:17" hidden="1">
      <c r="A876">
        <v>1001</v>
      </c>
      <c r="B876" t="s">
        <v>692</v>
      </c>
      <c r="C876" t="s">
        <v>685</v>
      </c>
      <c r="D876" t="s">
        <v>686</v>
      </c>
      <c r="E876" t="s">
        <v>6</v>
      </c>
      <c r="F876" t="s">
        <v>687</v>
      </c>
      <c r="G876" t="s">
        <v>4717</v>
      </c>
      <c r="H876" t="s">
        <v>7</v>
      </c>
      <c r="I876">
        <v>34</v>
      </c>
      <c r="J876" s="55">
        <v>6.97</v>
      </c>
      <c r="K876" s="64">
        <v>0</v>
      </c>
      <c r="L876" s="71">
        <v>15.9</v>
      </c>
      <c r="M876">
        <v>1</v>
      </c>
      <c r="N876" s="1">
        <v>45646</v>
      </c>
      <c r="O876">
        <v>0</v>
      </c>
      <c r="P876" s="1">
        <v>0</v>
      </c>
      <c r="Q876"/>
    </row>
    <row r="877" spans="1:17" hidden="1">
      <c r="A877">
        <v>1001</v>
      </c>
      <c r="B877" t="s">
        <v>692</v>
      </c>
      <c r="C877" t="s">
        <v>685</v>
      </c>
      <c r="D877" t="s">
        <v>686</v>
      </c>
      <c r="E877" t="s">
        <v>6</v>
      </c>
      <c r="F877" t="s">
        <v>687</v>
      </c>
      <c r="G877" t="s">
        <v>4719</v>
      </c>
      <c r="H877" t="s">
        <v>7</v>
      </c>
      <c r="I877">
        <v>34</v>
      </c>
      <c r="J877" s="55">
        <v>6.97</v>
      </c>
      <c r="K877" s="64">
        <v>0</v>
      </c>
      <c r="L877" s="71">
        <v>5.99</v>
      </c>
      <c r="M877">
        <v>1</v>
      </c>
      <c r="N877" s="1">
        <v>45646</v>
      </c>
      <c r="O877">
        <v>0</v>
      </c>
      <c r="P877" s="1">
        <v>0</v>
      </c>
      <c r="Q877"/>
    </row>
    <row r="878" spans="1:17" hidden="1">
      <c r="A878">
        <v>1001</v>
      </c>
      <c r="B878" t="s">
        <v>692</v>
      </c>
      <c r="C878" t="s">
        <v>685</v>
      </c>
      <c r="D878" t="s">
        <v>686</v>
      </c>
      <c r="E878" t="s">
        <v>6</v>
      </c>
      <c r="F878" t="s">
        <v>687</v>
      </c>
      <c r="G878" t="s">
        <v>4720</v>
      </c>
      <c r="H878" t="s">
        <v>7</v>
      </c>
      <c r="I878">
        <v>34</v>
      </c>
      <c r="J878" s="55">
        <v>6.97</v>
      </c>
      <c r="K878" s="64">
        <v>0</v>
      </c>
      <c r="L878" s="71">
        <v>0.99</v>
      </c>
      <c r="M878">
        <v>1</v>
      </c>
      <c r="N878" s="1">
        <v>45646</v>
      </c>
      <c r="O878">
        <v>0</v>
      </c>
      <c r="P878" s="1">
        <v>0</v>
      </c>
      <c r="Q878"/>
    </row>
    <row r="879" spans="1:17" hidden="1">
      <c r="A879">
        <v>1001</v>
      </c>
      <c r="B879" t="s">
        <v>692</v>
      </c>
      <c r="C879" t="s">
        <v>685</v>
      </c>
      <c r="D879" t="s">
        <v>686</v>
      </c>
      <c r="E879" t="s">
        <v>6</v>
      </c>
      <c r="F879" t="s">
        <v>687</v>
      </c>
      <c r="G879" t="s">
        <v>888</v>
      </c>
      <c r="H879" t="s">
        <v>7</v>
      </c>
      <c r="I879">
        <v>34</v>
      </c>
      <c r="J879" s="55">
        <v>6.97</v>
      </c>
      <c r="K879" s="64">
        <v>0</v>
      </c>
      <c r="L879" s="71">
        <v>0.99</v>
      </c>
      <c r="M879">
        <v>1</v>
      </c>
      <c r="N879" s="1">
        <v>45646</v>
      </c>
      <c r="O879">
        <v>0</v>
      </c>
      <c r="P879" s="1">
        <v>0</v>
      </c>
      <c r="Q879"/>
    </row>
    <row r="880" spans="1:17" hidden="1">
      <c r="A880">
        <v>1001</v>
      </c>
      <c r="B880" t="s">
        <v>692</v>
      </c>
      <c r="C880" t="s">
        <v>685</v>
      </c>
      <c r="D880" t="s">
        <v>686</v>
      </c>
      <c r="E880" t="s">
        <v>6</v>
      </c>
      <c r="F880" t="s">
        <v>687</v>
      </c>
      <c r="G880" t="s">
        <v>4721</v>
      </c>
      <c r="H880" t="s">
        <v>7</v>
      </c>
      <c r="I880">
        <v>34</v>
      </c>
      <c r="J880" s="55">
        <v>6.97</v>
      </c>
      <c r="K880" s="64">
        <v>0</v>
      </c>
      <c r="L880" s="71">
        <v>10.98</v>
      </c>
      <c r="M880">
        <v>1</v>
      </c>
      <c r="N880" s="1">
        <v>45646</v>
      </c>
      <c r="O880">
        <v>0</v>
      </c>
      <c r="P880" s="1">
        <v>0</v>
      </c>
      <c r="Q880"/>
    </row>
    <row r="881" spans="1:17" hidden="1">
      <c r="A881">
        <v>1001</v>
      </c>
      <c r="B881" t="s">
        <v>692</v>
      </c>
      <c r="C881" t="s">
        <v>685</v>
      </c>
      <c r="D881" t="s">
        <v>686</v>
      </c>
      <c r="E881" t="s">
        <v>6</v>
      </c>
      <c r="F881" t="s">
        <v>687</v>
      </c>
      <c r="G881" t="s">
        <v>4722</v>
      </c>
      <c r="H881" t="s">
        <v>7</v>
      </c>
      <c r="I881">
        <v>34</v>
      </c>
      <c r="J881" s="55">
        <v>6.97</v>
      </c>
      <c r="K881" s="64">
        <v>0</v>
      </c>
      <c r="L881" s="71">
        <v>1.47</v>
      </c>
      <c r="M881">
        <v>1</v>
      </c>
      <c r="N881" s="1">
        <v>45646</v>
      </c>
      <c r="O881">
        <v>0</v>
      </c>
      <c r="P881" s="1">
        <v>0</v>
      </c>
      <c r="Q881"/>
    </row>
    <row r="882" spans="1:17" hidden="1">
      <c r="A882">
        <v>1001</v>
      </c>
      <c r="B882" t="s">
        <v>692</v>
      </c>
      <c r="C882" t="s">
        <v>685</v>
      </c>
      <c r="D882" t="s">
        <v>686</v>
      </c>
      <c r="E882" t="s">
        <v>6</v>
      </c>
      <c r="F882" t="s">
        <v>687</v>
      </c>
      <c r="G882" t="s">
        <v>4723</v>
      </c>
      <c r="H882" t="s">
        <v>7</v>
      </c>
      <c r="I882">
        <v>34</v>
      </c>
      <c r="J882" s="55">
        <v>6.97</v>
      </c>
      <c r="K882" s="64">
        <v>0</v>
      </c>
      <c r="L882" s="71">
        <v>16.79</v>
      </c>
      <c r="M882">
        <v>4</v>
      </c>
      <c r="N882" s="1">
        <v>45646</v>
      </c>
      <c r="O882">
        <v>0</v>
      </c>
      <c r="P882" s="1">
        <v>0</v>
      </c>
      <c r="Q882"/>
    </row>
    <row r="883" spans="1:17" hidden="1">
      <c r="A883">
        <v>1001</v>
      </c>
      <c r="B883" t="s">
        <v>693</v>
      </c>
      <c r="C883" t="s">
        <v>685</v>
      </c>
      <c r="D883" t="s">
        <v>686</v>
      </c>
      <c r="E883" t="s">
        <v>6</v>
      </c>
      <c r="F883" t="s">
        <v>687</v>
      </c>
      <c r="G883" t="s">
        <v>889</v>
      </c>
      <c r="H883" t="s">
        <v>7</v>
      </c>
      <c r="I883">
        <v>34</v>
      </c>
      <c r="J883" s="55">
        <v>6.97</v>
      </c>
      <c r="K883" s="64">
        <v>0</v>
      </c>
      <c r="L883" s="71">
        <v>2.99</v>
      </c>
      <c r="M883">
        <v>1</v>
      </c>
      <c r="N883" s="1">
        <v>45646</v>
      </c>
      <c r="O883">
        <v>0</v>
      </c>
      <c r="P883" s="1">
        <v>0</v>
      </c>
      <c r="Q883"/>
    </row>
    <row r="884" spans="1:17" hidden="1">
      <c r="A884">
        <v>1001</v>
      </c>
      <c r="B884" t="s">
        <v>693</v>
      </c>
      <c r="C884" t="s">
        <v>685</v>
      </c>
      <c r="D884" t="s">
        <v>686</v>
      </c>
      <c r="E884" t="s">
        <v>6</v>
      </c>
      <c r="F884" t="s">
        <v>687</v>
      </c>
      <c r="G884" t="s">
        <v>4726</v>
      </c>
      <c r="H884" t="s">
        <v>7</v>
      </c>
      <c r="I884">
        <v>34</v>
      </c>
      <c r="J884" s="55">
        <v>6.97</v>
      </c>
      <c r="K884" s="64">
        <v>0</v>
      </c>
      <c r="L884" s="71">
        <v>16.95</v>
      </c>
      <c r="M884">
        <v>5</v>
      </c>
      <c r="N884" s="1">
        <v>45646</v>
      </c>
      <c r="O884">
        <v>0</v>
      </c>
      <c r="P884" s="1">
        <v>0</v>
      </c>
      <c r="Q884"/>
    </row>
    <row r="885" spans="1:17" hidden="1">
      <c r="A885">
        <v>1001</v>
      </c>
      <c r="B885" t="s">
        <v>693</v>
      </c>
      <c r="C885" t="s">
        <v>685</v>
      </c>
      <c r="D885" t="s">
        <v>686</v>
      </c>
      <c r="E885" t="s">
        <v>6</v>
      </c>
      <c r="F885" t="s">
        <v>687</v>
      </c>
      <c r="G885" t="s">
        <v>4728</v>
      </c>
      <c r="H885" t="s">
        <v>7</v>
      </c>
      <c r="I885">
        <v>34</v>
      </c>
      <c r="J885" s="55">
        <v>6.97</v>
      </c>
      <c r="K885" s="64">
        <v>0</v>
      </c>
      <c r="L885" s="71">
        <v>10.98</v>
      </c>
      <c r="M885">
        <v>1</v>
      </c>
      <c r="N885" s="1">
        <v>45646</v>
      </c>
      <c r="O885">
        <v>0</v>
      </c>
      <c r="P885" s="1">
        <v>0</v>
      </c>
      <c r="Q885"/>
    </row>
    <row r="886" spans="1:17" hidden="1">
      <c r="A886">
        <v>1001</v>
      </c>
      <c r="B886" t="s">
        <v>693</v>
      </c>
      <c r="C886" t="s">
        <v>685</v>
      </c>
      <c r="D886" t="s">
        <v>686</v>
      </c>
      <c r="E886" t="s">
        <v>6</v>
      </c>
      <c r="F886" t="s">
        <v>687</v>
      </c>
      <c r="G886" t="s">
        <v>4729</v>
      </c>
      <c r="H886" t="s">
        <v>7</v>
      </c>
      <c r="I886">
        <v>34</v>
      </c>
      <c r="J886" s="55">
        <v>6.97</v>
      </c>
      <c r="K886" s="64">
        <v>0</v>
      </c>
      <c r="L886" s="71">
        <v>7.99</v>
      </c>
      <c r="M886">
        <v>1</v>
      </c>
      <c r="N886" s="1">
        <v>45646</v>
      </c>
      <c r="O886">
        <v>0</v>
      </c>
      <c r="P886" s="1">
        <v>0</v>
      </c>
      <c r="Q886"/>
    </row>
    <row r="887" spans="1:17" hidden="1">
      <c r="A887">
        <v>1001</v>
      </c>
      <c r="B887" t="s">
        <v>693</v>
      </c>
      <c r="C887" t="s">
        <v>685</v>
      </c>
      <c r="D887" t="s">
        <v>686</v>
      </c>
      <c r="E887" t="s">
        <v>6</v>
      </c>
      <c r="F887" t="s">
        <v>687</v>
      </c>
      <c r="G887" t="s">
        <v>4730</v>
      </c>
      <c r="H887" t="s">
        <v>7</v>
      </c>
      <c r="I887">
        <v>34</v>
      </c>
      <c r="J887" s="55">
        <v>6.97</v>
      </c>
      <c r="K887" s="64">
        <v>0</v>
      </c>
      <c r="L887" s="71">
        <v>0</v>
      </c>
      <c r="M887">
        <v>2</v>
      </c>
      <c r="N887" s="1">
        <v>45646</v>
      </c>
      <c r="O887">
        <v>0</v>
      </c>
      <c r="P887" s="1">
        <v>0</v>
      </c>
      <c r="Q887"/>
    </row>
    <row r="888" spans="1:17" hidden="1">
      <c r="A888">
        <v>1001</v>
      </c>
      <c r="B888" t="s">
        <v>693</v>
      </c>
      <c r="C888" t="s">
        <v>685</v>
      </c>
      <c r="D888" t="s">
        <v>686</v>
      </c>
      <c r="E888" t="s">
        <v>6</v>
      </c>
      <c r="F888" t="s">
        <v>687</v>
      </c>
      <c r="G888" t="s">
        <v>891</v>
      </c>
      <c r="H888" t="s">
        <v>7</v>
      </c>
      <c r="I888">
        <v>34</v>
      </c>
      <c r="J888" s="55">
        <v>6.97</v>
      </c>
      <c r="K888" s="64">
        <v>0</v>
      </c>
      <c r="L888" s="71">
        <v>685.37</v>
      </c>
      <c r="M888">
        <v>94</v>
      </c>
      <c r="N888" s="1">
        <v>45646</v>
      </c>
      <c r="O888">
        <v>0</v>
      </c>
      <c r="P888" s="1">
        <v>0</v>
      </c>
      <c r="Q888"/>
    </row>
    <row r="889" spans="1:17" hidden="1">
      <c r="A889">
        <v>1001</v>
      </c>
      <c r="B889" t="s">
        <v>693</v>
      </c>
      <c r="C889" t="s">
        <v>685</v>
      </c>
      <c r="D889" t="s">
        <v>686</v>
      </c>
      <c r="E889" t="s">
        <v>6</v>
      </c>
      <c r="F889" t="s">
        <v>687</v>
      </c>
      <c r="G889" t="s">
        <v>4731</v>
      </c>
      <c r="H889" t="s">
        <v>7</v>
      </c>
      <c r="I889">
        <v>34</v>
      </c>
      <c r="J889" s="55">
        <v>6.97</v>
      </c>
      <c r="K889" s="64">
        <v>0</v>
      </c>
      <c r="L889" s="71">
        <v>9.49</v>
      </c>
      <c r="M889">
        <v>1</v>
      </c>
      <c r="N889" s="1">
        <v>45646</v>
      </c>
      <c r="O889">
        <v>0</v>
      </c>
      <c r="P889" s="1">
        <v>0</v>
      </c>
      <c r="Q889"/>
    </row>
    <row r="890" spans="1:17" hidden="1">
      <c r="A890">
        <v>1001</v>
      </c>
      <c r="B890" t="s">
        <v>693</v>
      </c>
      <c r="C890" t="s">
        <v>685</v>
      </c>
      <c r="D890" t="s">
        <v>686</v>
      </c>
      <c r="E890" t="s">
        <v>6</v>
      </c>
      <c r="F890" t="s">
        <v>687</v>
      </c>
      <c r="G890" t="s">
        <v>892</v>
      </c>
      <c r="H890" t="s">
        <v>7</v>
      </c>
      <c r="I890">
        <v>34</v>
      </c>
      <c r="J890" s="55">
        <v>6.97</v>
      </c>
      <c r="K890" s="64">
        <v>0</v>
      </c>
      <c r="L890" s="71">
        <v>0.99</v>
      </c>
      <c r="M890">
        <v>1</v>
      </c>
      <c r="N890" s="1">
        <v>45646</v>
      </c>
      <c r="O890">
        <v>0</v>
      </c>
      <c r="P890" s="1">
        <v>0</v>
      </c>
      <c r="Q890"/>
    </row>
    <row r="891" spans="1:17" hidden="1">
      <c r="A891">
        <v>1001</v>
      </c>
      <c r="B891" t="s">
        <v>693</v>
      </c>
      <c r="C891" t="s">
        <v>685</v>
      </c>
      <c r="D891" t="s">
        <v>686</v>
      </c>
      <c r="E891" t="s">
        <v>6</v>
      </c>
      <c r="F891" t="s">
        <v>687</v>
      </c>
      <c r="G891" t="s">
        <v>4732</v>
      </c>
      <c r="H891" t="s">
        <v>7</v>
      </c>
      <c r="I891">
        <v>34</v>
      </c>
      <c r="J891" s="55">
        <v>6.97</v>
      </c>
      <c r="K891" s="64">
        <v>0</v>
      </c>
      <c r="L891" s="71">
        <v>6.99</v>
      </c>
      <c r="M891">
        <v>1</v>
      </c>
      <c r="N891" s="1">
        <v>45646</v>
      </c>
      <c r="O891">
        <v>0</v>
      </c>
      <c r="P891" s="1">
        <v>0</v>
      </c>
      <c r="Q891"/>
    </row>
    <row r="892" spans="1:17" hidden="1">
      <c r="A892">
        <v>1001</v>
      </c>
      <c r="B892" t="s">
        <v>693</v>
      </c>
      <c r="C892" t="s">
        <v>685</v>
      </c>
      <c r="D892" t="s">
        <v>686</v>
      </c>
      <c r="E892" t="s">
        <v>6</v>
      </c>
      <c r="F892" t="s">
        <v>687</v>
      </c>
      <c r="G892" t="s">
        <v>4733</v>
      </c>
      <c r="H892" t="s">
        <v>7</v>
      </c>
      <c r="I892">
        <v>34</v>
      </c>
      <c r="J892" s="55">
        <v>6.97</v>
      </c>
      <c r="K892" s="64">
        <v>0</v>
      </c>
      <c r="L892" s="71">
        <v>8.98</v>
      </c>
      <c r="M892">
        <v>2</v>
      </c>
      <c r="N892" s="1">
        <v>45646</v>
      </c>
      <c r="O892">
        <v>0</v>
      </c>
      <c r="P892" s="1">
        <v>0</v>
      </c>
      <c r="Q892"/>
    </row>
    <row r="893" spans="1:17" hidden="1">
      <c r="A893">
        <v>1001</v>
      </c>
      <c r="B893" t="s">
        <v>693</v>
      </c>
      <c r="C893" t="s">
        <v>685</v>
      </c>
      <c r="D893" t="s">
        <v>686</v>
      </c>
      <c r="E893" t="s">
        <v>6</v>
      </c>
      <c r="F893" t="s">
        <v>687</v>
      </c>
      <c r="G893" t="s">
        <v>4734</v>
      </c>
      <c r="H893" t="s">
        <v>7</v>
      </c>
      <c r="I893">
        <v>34</v>
      </c>
      <c r="J893" s="55">
        <v>6.97</v>
      </c>
      <c r="K893" s="64">
        <v>0</v>
      </c>
      <c r="L893" s="71">
        <v>251296.45</v>
      </c>
      <c r="M893">
        <v>22</v>
      </c>
      <c r="N893" s="1">
        <v>45646</v>
      </c>
      <c r="O893">
        <v>0</v>
      </c>
      <c r="P893" s="1">
        <v>0</v>
      </c>
      <c r="Q893"/>
    </row>
    <row r="894" spans="1:17" hidden="1">
      <c r="A894">
        <v>1001</v>
      </c>
      <c r="B894" t="s">
        <v>693</v>
      </c>
      <c r="C894" t="s">
        <v>685</v>
      </c>
      <c r="D894" t="s">
        <v>686</v>
      </c>
      <c r="E894" t="s">
        <v>6</v>
      </c>
      <c r="F894" t="s">
        <v>687</v>
      </c>
      <c r="G894" t="s">
        <v>4735</v>
      </c>
      <c r="H894" t="s">
        <v>7</v>
      </c>
      <c r="I894">
        <v>34</v>
      </c>
      <c r="J894" s="55">
        <v>6.97</v>
      </c>
      <c r="K894" s="64">
        <v>0</v>
      </c>
      <c r="L894" s="71">
        <v>1.99</v>
      </c>
      <c r="M894">
        <v>1</v>
      </c>
      <c r="N894" s="1">
        <v>45646</v>
      </c>
      <c r="O894">
        <v>0</v>
      </c>
      <c r="P894" s="1">
        <v>0</v>
      </c>
      <c r="Q894"/>
    </row>
    <row r="895" spans="1:17" hidden="1">
      <c r="A895">
        <v>1001</v>
      </c>
      <c r="B895" t="s">
        <v>693</v>
      </c>
      <c r="C895" t="s">
        <v>685</v>
      </c>
      <c r="D895" t="s">
        <v>686</v>
      </c>
      <c r="E895" t="s">
        <v>6</v>
      </c>
      <c r="F895" t="s">
        <v>687</v>
      </c>
      <c r="G895" t="s">
        <v>4736</v>
      </c>
      <c r="H895" t="s">
        <v>7</v>
      </c>
      <c r="I895">
        <v>34</v>
      </c>
      <c r="J895" s="55">
        <v>6.97</v>
      </c>
      <c r="K895" s="64">
        <v>0</v>
      </c>
      <c r="L895" s="71">
        <v>27</v>
      </c>
      <c r="M895">
        <v>1</v>
      </c>
      <c r="N895" s="1">
        <v>45646</v>
      </c>
      <c r="O895">
        <v>0</v>
      </c>
      <c r="P895" s="1">
        <v>0</v>
      </c>
      <c r="Q895"/>
    </row>
    <row r="896" spans="1:17" hidden="1">
      <c r="A896">
        <v>1001</v>
      </c>
      <c r="B896" t="s">
        <v>693</v>
      </c>
      <c r="C896" t="s">
        <v>685</v>
      </c>
      <c r="D896" t="s">
        <v>686</v>
      </c>
      <c r="E896" t="s">
        <v>6</v>
      </c>
      <c r="F896" t="s">
        <v>687</v>
      </c>
      <c r="G896" t="s">
        <v>893</v>
      </c>
      <c r="H896" t="s">
        <v>7</v>
      </c>
      <c r="I896">
        <v>34</v>
      </c>
      <c r="J896" s="55">
        <v>6.97</v>
      </c>
      <c r="K896" s="64">
        <v>0</v>
      </c>
      <c r="L896" s="71">
        <v>50.3</v>
      </c>
      <c r="M896">
        <v>7</v>
      </c>
      <c r="N896" s="1">
        <v>45646</v>
      </c>
      <c r="O896">
        <v>0</v>
      </c>
      <c r="P896" s="1">
        <v>0</v>
      </c>
      <c r="Q896"/>
    </row>
    <row r="897" spans="1:17" hidden="1">
      <c r="A897">
        <v>1001</v>
      </c>
      <c r="B897" t="s">
        <v>693</v>
      </c>
      <c r="C897" t="s">
        <v>685</v>
      </c>
      <c r="D897" t="s">
        <v>686</v>
      </c>
      <c r="E897" t="s">
        <v>6</v>
      </c>
      <c r="F897" t="s">
        <v>687</v>
      </c>
      <c r="G897" t="s">
        <v>4737</v>
      </c>
      <c r="H897" t="s">
        <v>7</v>
      </c>
      <c r="I897">
        <v>34</v>
      </c>
      <c r="J897" s="55">
        <v>6.97</v>
      </c>
      <c r="K897" s="64">
        <v>0</v>
      </c>
      <c r="L897" s="71">
        <v>1146.81</v>
      </c>
      <c r="M897">
        <v>37</v>
      </c>
      <c r="N897" s="1">
        <v>45646</v>
      </c>
      <c r="O897">
        <v>0</v>
      </c>
      <c r="P897" s="1">
        <v>0</v>
      </c>
      <c r="Q897"/>
    </row>
    <row r="898" spans="1:17" hidden="1">
      <c r="A898">
        <v>1001</v>
      </c>
      <c r="B898" t="s">
        <v>693</v>
      </c>
      <c r="C898" t="s">
        <v>685</v>
      </c>
      <c r="D898" t="s">
        <v>686</v>
      </c>
      <c r="E898" t="s">
        <v>6</v>
      </c>
      <c r="F898" t="s">
        <v>687</v>
      </c>
      <c r="G898" t="s">
        <v>4738</v>
      </c>
      <c r="H898" t="s">
        <v>7</v>
      </c>
      <c r="I898">
        <v>34</v>
      </c>
      <c r="J898" s="55">
        <v>6.97</v>
      </c>
      <c r="K898" s="64">
        <v>0</v>
      </c>
      <c r="L898" s="71">
        <v>0</v>
      </c>
      <c r="M898">
        <v>2</v>
      </c>
      <c r="N898" s="1">
        <v>45646</v>
      </c>
      <c r="O898">
        <v>0</v>
      </c>
      <c r="P898" s="1">
        <v>0</v>
      </c>
      <c r="Q898"/>
    </row>
    <row r="899" spans="1:17" hidden="1">
      <c r="A899">
        <v>1001</v>
      </c>
      <c r="B899" t="s">
        <v>693</v>
      </c>
      <c r="C899" t="s">
        <v>685</v>
      </c>
      <c r="D899" t="s">
        <v>686</v>
      </c>
      <c r="E899" t="s">
        <v>6</v>
      </c>
      <c r="F899" t="s">
        <v>687</v>
      </c>
      <c r="G899" t="s">
        <v>4739</v>
      </c>
      <c r="H899" t="s">
        <v>7</v>
      </c>
      <c r="I899">
        <v>34</v>
      </c>
      <c r="J899" s="55">
        <v>6.97</v>
      </c>
      <c r="K899" s="64">
        <v>0</v>
      </c>
      <c r="L899" s="71">
        <v>216.56</v>
      </c>
      <c r="M899">
        <v>19</v>
      </c>
      <c r="N899" s="1">
        <v>45646</v>
      </c>
      <c r="O899">
        <v>0</v>
      </c>
      <c r="P899" s="1">
        <v>0</v>
      </c>
      <c r="Q899"/>
    </row>
    <row r="900" spans="1:17" hidden="1">
      <c r="A900">
        <v>1001</v>
      </c>
      <c r="B900" t="s">
        <v>694</v>
      </c>
      <c r="C900" t="s">
        <v>685</v>
      </c>
      <c r="D900" t="s">
        <v>686</v>
      </c>
      <c r="E900" t="s">
        <v>6</v>
      </c>
      <c r="F900" t="s">
        <v>687</v>
      </c>
      <c r="G900" t="s">
        <v>4741</v>
      </c>
      <c r="H900" t="s">
        <v>7</v>
      </c>
      <c r="I900">
        <v>34</v>
      </c>
      <c r="J900" s="55">
        <v>6.97</v>
      </c>
      <c r="K900" s="64">
        <v>0</v>
      </c>
      <c r="L900" s="71">
        <v>40.99</v>
      </c>
      <c r="M900">
        <v>2</v>
      </c>
      <c r="N900" s="1">
        <v>45646</v>
      </c>
      <c r="O900">
        <v>0</v>
      </c>
      <c r="P900" s="1">
        <v>0</v>
      </c>
      <c r="Q900"/>
    </row>
    <row r="901" spans="1:17" hidden="1">
      <c r="A901">
        <v>1001</v>
      </c>
      <c r="B901" t="s">
        <v>694</v>
      </c>
      <c r="C901" t="s">
        <v>685</v>
      </c>
      <c r="D901" t="s">
        <v>686</v>
      </c>
      <c r="E901" t="s">
        <v>6</v>
      </c>
      <c r="F901" t="s">
        <v>687</v>
      </c>
      <c r="G901" t="s">
        <v>4742</v>
      </c>
      <c r="H901" t="s">
        <v>7</v>
      </c>
      <c r="I901">
        <v>34</v>
      </c>
      <c r="J901" s="55">
        <v>6.97</v>
      </c>
      <c r="K901" s="64">
        <v>0</v>
      </c>
      <c r="L901" s="71">
        <v>5.99</v>
      </c>
      <c r="M901">
        <v>1</v>
      </c>
      <c r="N901" s="1">
        <v>45646</v>
      </c>
      <c r="O901">
        <v>0</v>
      </c>
      <c r="P901" s="1">
        <v>0</v>
      </c>
      <c r="Q901"/>
    </row>
    <row r="902" spans="1:17" hidden="1">
      <c r="A902">
        <v>1001</v>
      </c>
      <c r="B902" t="s">
        <v>694</v>
      </c>
      <c r="C902" t="s">
        <v>685</v>
      </c>
      <c r="D902" t="s">
        <v>686</v>
      </c>
      <c r="E902" t="s">
        <v>6</v>
      </c>
      <c r="F902" t="s">
        <v>687</v>
      </c>
      <c r="G902" t="s">
        <v>894</v>
      </c>
      <c r="H902" t="s">
        <v>7</v>
      </c>
      <c r="I902">
        <v>34</v>
      </c>
      <c r="J902" s="55">
        <v>6.97</v>
      </c>
      <c r="K902" s="64">
        <v>0</v>
      </c>
      <c r="L902" s="71">
        <v>1.04</v>
      </c>
      <c r="M902">
        <v>1</v>
      </c>
      <c r="N902" s="1">
        <v>45646</v>
      </c>
      <c r="O902">
        <v>0</v>
      </c>
      <c r="P902" s="1">
        <v>0</v>
      </c>
      <c r="Q902"/>
    </row>
    <row r="903" spans="1:17" hidden="1">
      <c r="A903">
        <v>1001</v>
      </c>
      <c r="B903" t="s">
        <v>694</v>
      </c>
      <c r="C903" t="s">
        <v>685</v>
      </c>
      <c r="D903" t="s">
        <v>686</v>
      </c>
      <c r="E903" t="s">
        <v>6</v>
      </c>
      <c r="F903" t="s">
        <v>687</v>
      </c>
      <c r="G903" t="s">
        <v>4743</v>
      </c>
      <c r="H903" t="s">
        <v>7</v>
      </c>
      <c r="I903">
        <v>34</v>
      </c>
      <c r="J903" s="55">
        <v>6.97</v>
      </c>
      <c r="K903" s="64">
        <v>0</v>
      </c>
      <c r="L903" s="71">
        <v>4.84</v>
      </c>
      <c r="M903">
        <v>1</v>
      </c>
      <c r="N903" s="1">
        <v>45646</v>
      </c>
      <c r="O903">
        <v>0</v>
      </c>
      <c r="P903" s="1">
        <v>0</v>
      </c>
      <c r="Q903"/>
    </row>
    <row r="904" spans="1:17" hidden="1">
      <c r="A904">
        <v>1001</v>
      </c>
      <c r="B904" t="s">
        <v>694</v>
      </c>
      <c r="C904" t="s">
        <v>685</v>
      </c>
      <c r="D904" t="s">
        <v>686</v>
      </c>
      <c r="E904" t="s">
        <v>6</v>
      </c>
      <c r="F904" t="s">
        <v>687</v>
      </c>
      <c r="G904" t="s">
        <v>4744</v>
      </c>
      <c r="H904" t="s">
        <v>7</v>
      </c>
      <c r="I904">
        <v>34</v>
      </c>
      <c r="J904" s="55">
        <v>6.97</v>
      </c>
      <c r="K904" s="64">
        <v>0</v>
      </c>
      <c r="L904" s="71">
        <v>27.51</v>
      </c>
      <c r="M904">
        <v>2</v>
      </c>
      <c r="N904" s="1">
        <v>45646</v>
      </c>
      <c r="O904">
        <v>0</v>
      </c>
      <c r="P904" s="1">
        <v>0</v>
      </c>
      <c r="Q904"/>
    </row>
    <row r="905" spans="1:17" hidden="1">
      <c r="A905">
        <v>1001</v>
      </c>
      <c r="B905" t="s">
        <v>694</v>
      </c>
      <c r="C905" t="s">
        <v>685</v>
      </c>
      <c r="D905" t="s">
        <v>686</v>
      </c>
      <c r="E905" t="s">
        <v>6</v>
      </c>
      <c r="F905" t="s">
        <v>687</v>
      </c>
      <c r="G905" t="s">
        <v>4745</v>
      </c>
      <c r="H905" t="s">
        <v>7</v>
      </c>
      <c r="I905">
        <v>34</v>
      </c>
      <c r="J905" s="55">
        <v>6.97</v>
      </c>
      <c r="K905" s="64">
        <v>0</v>
      </c>
      <c r="L905" s="71">
        <v>5.99</v>
      </c>
      <c r="M905">
        <v>1</v>
      </c>
      <c r="N905" s="1">
        <v>45646</v>
      </c>
      <c r="O905">
        <v>0</v>
      </c>
      <c r="P905" s="1">
        <v>0</v>
      </c>
      <c r="Q905"/>
    </row>
    <row r="906" spans="1:17" hidden="1">
      <c r="A906">
        <v>1001</v>
      </c>
      <c r="B906" t="s">
        <v>694</v>
      </c>
      <c r="C906" t="s">
        <v>685</v>
      </c>
      <c r="D906" t="s">
        <v>686</v>
      </c>
      <c r="E906" t="s">
        <v>6</v>
      </c>
      <c r="F906" t="s">
        <v>687</v>
      </c>
      <c r="G906" t="s">
        <v>4746</v>
      </c>
      <c r="H906" t="s">
        <v>7</v>
      </c>
      <c r="I906">
        <v>34</v>
      </c>
      <c r="J906" s="55">
        <v>6.97</v>
      </c>
      <c r="K906" s="64">
        <v>0</v>
      </c>
      <c r="L906" s="71">
        <v>1.99</v>
      </c>
      <c r="M906">
        <v>1</v>
      </c>
      <c r="N906" s="1">
        <v>45646</v>
      </c>
      <c r="O906">
        <v>0</v>
      </c>
      <c r="P906" s="1">
        <v>0</v>
      </c>
      <c r="Q906"/>
    </row>
    <row r="907" spans="1:17" hidden="1">
      <c r="A907">
        <v>1001</v>
      </c>
      <c r="B907" t="s">
        <v>694</v>
      </c>
      <c r="C907" t="s">
        <v>685</v>
      </c>
      <c r="D907" t="s">
        <v>686</v>
      </c>
      <c r="E907" t="s">
        <v>6</v>
      </c>
      <c r="F907" t="s">
        <v>687</v>
      </c>
      <c r="G907" t="s">
        <v>4747</v>
      </c>
      <c r="H907" t="s">
        <v>7</v>
      </c>
      <c r="I907">
        <v>34</v>
      </c>
      <c r="J907" s="55">
        <v>6.97</v>
      </c>
      <c r="K907" s="64">
        <v>0</v>
      </c>
      <c r="L907" s="71">
        <v>23.56</v>
      </c>
      <c r="M907">
        <v>2</v>
      </c>
      <c r="N907" s="1">
        <v>45646</v>
      </c>
      <c r="O907">
        <v>0</v>
      </c>
      <c r="P907" s="1">
        <v>0</v>
      </c>
      <c r="Q907"/>
    </row>
    <row r="908" spans="1:17" hidden="1">
      <c r="A908">
        <v>1001</v>
      </c>
      <c r="B908" t="s">
        <v>694</v>
      </c>
      <c r="C908" t="s">
        <v>685</v>
      </c>
      <c r="D908" t="s">
        <v>686</v>
      </c>
      <c r="E908" t="s">
        <v>6</v>
      </c>
      <c r="F908" t="s">
        <v>687</v>
      </c>
      <c r="G908" t="s">
        <v>4748</v>
      </c>
      <c r="H908" t="s">
        <v>7</v>
      </c>
      <c r="I908">
        <v>34</v>
      </c>
      <c r="J908" s="55">
        <v>6.97</v>
      </c>
      <c r="K908" s="64">
        <v>0</v>
      </c>
      <c r="L908" s="71">
        <v>31.8</v>
      </c>
      <c r="M908">
        <v>1</v>
      </c>
      <c r="N908" s="1">
        <v>45646</v>
      </c>
      <c r="O908">
        <v>0</v>
      </c>
      <c r="P908" s="1">
        <v>0</v>
      </c>
      <c r="Q908"/>
    </row>
    <row r="909" spans="1:17" hidden="1">
      <c r="A909">
        <v>1001</v>
      </c>
      <c r="B909" t="s">
        <v>694</v>
      </c>
      <c r="C909" t="s">
        <v>685</v>
      </c>
      <c r="D909" t="s">
        <v>686</v>
      </c>
      <c r="E909" t="s">
        <v>6</v>
      </c>
      <c r="F909" t="s">
        <v>687</v>
      </c>
      <c r="G909" t="s">
        <v>4749</v>
      </c>
      <c r="H909" t="s">
        <v>7</v>
      </c>
      <c r="I909">
        <v>34</v>
      </c>
      <c r="J909" s="55">
        <v>6.97</v>
      </c>
      <c r="K909" s="64">
        <v>0</v>
      </c>
      <c r="L909" s="71">
        <v>3.99</v>
      </c>
      <c r="M909">
        <v>1</v>
      </c>
      <c r="N909" s="1">
        <v>45646</v>
      </c>
      <c r="O909">
        <v>0</v>
      </c>
      <c r="P909" s="1">
        <v>0</v>
      </c>
      <c r="Q909"/>
    </row>
    <row r="910" spans="1:17" hidden="1">
      <c r="A910">
        <v>1001</v>
      </c>
      <c r="B910" t="s">
        <v>694</v>
      </c>
      <c r="C910" t="s">
        <v>685</v>
      </c>
      <c r="D910" t="s">
        <v>686</v>
      </c>
      <c r="E910" t="s">
        <v>6</v>
      </c>
      <c r="F910" t="s">
        <v>687</v>
      </c>
      <c r="G910" t="s">
        <v>4750</v>
      </c>
      <c r="H910" t="s">
        <v>7</v>
      </c>
      <c r="I910">
        <v>34</v>
      </c>
      <c r="J910" s="55">
        <v>6.97</v>
      </c>
      <c r="K910" s="64">
        <v>0</v>
      </c>
      <c r="L910" s="71">
        <v>21569.4</v>
      </c>
      <c r="M910">
        <v>1</v>
      </c>
      <c r="N910" s="1">
        <v>45646</v>
      </c>
      <c r="O910">
        <v>0</v>
      </c>
      <c r="P910" s="1">
        <v>0</v>
      </c>
      <c r="Q910"/>
    </row>
    <row r="911" spans="1:17" hidden="1">
      <c r="A911">
        <v>1001</v>
      </c>
      <c r="B911" t="s">
        <v>694</v>
      </c>
      <c r="C911" t="s">
        <v>685</v>
      </c>
      <c r="D911" t="s">
        <v>686</v>
      </c>
      <c r="E911" t="s">
        <v>6</v>
      </c>
      <c r="F911" t="s">
        <v>687</v>
      </c>
      <c r="G911" t="s">
        <v>4751</v>
      </c>
      <c r="H911" t="s">
        <v>7</v>
      </c>
      <c r="I911">
        <v>34</v>
      </c>
      <c r="J911" s="55">
        <v>6.97</v>
      </c>
      <c r="K911" s="64">
        <v>0</v>
      </c>
      <c r="L911" s="71">
        <v>90</v>
      </c>
      <c r="M911">
        <v>4</v>
      </c>
      <c r="N911" s="1">
        <v>45646</v>
      </c>
      <c r="O911">
        <v>0</v>
      </c>
      <c r="P911" s="1">
        <v>0</v>
      </c>
      <c r="Q911"/>
    </row>
    <row r="912" spans="1:17" hidden="1">
      <c r="A912">
        <v>1001</v>
      </c>
      <c r="B912" t="s">
        <v>694</v>
      </c>
      <c r="C912" t="s">
        <v>685</v>
      </c>
      <c r="D912" t="s">
        <v>686</v>
      </c>
      <c r="E912" t="s">
        <v>6</v>
      </c>
      <c r="F912" t="s">
        <v>687</v>
      </c>
      <c r="G912" t="s">
        <v>4752</v>
      </c>
      <c r="H912" t="s">
        <v>7</v>
      </c>
      <c r="I912">
        <v>34</v>
      </c>
      <c r="J912" s="55">
        <v>6.97</v>
      </c>
      <c r="K912" s="64">
        <v>0</v>
      </c>
      <c r="L912" s="71">
        <v>5.99</v>
      </c>
      <c r="M912">
        <v>1</v>
      </c>
      <c r="N912" s="1">
        <v>45646</v>
      </c>
      <c r="O912">
        <v>0</v>
      </c>
      <c r="P912" s="1">
        <v>0</v>
      </c>
      <c r="Q912"/>
    </row>
    <row r="913" spans="1:17" hidden="1">
      <c r="A913">
        <v>1001</v>
      </c>
      <c r="B913" t="s">
        <v>694</v>
      </c>
      <c r="C913" t="s">
        <v>685</v>
      </c>
      <c r="D913" t="s">
        <v>686</v>
      </c>
      <c r="E913" t="s">
        <v>6</v>
      </c>
      <c r="F913" t="s">
        <v>687</v>
      </c>
      <c r="G913" t="s">
        <v>4753</v>
      </c>
      <c r="H913" t="s">
        <v>7</v>
      </c>
      <c r="I913">
        <v>34</v>
      </c>
      <c r="J913" s="55">
        <v>6.97</v>
      </c>
      <c r="K913" s="64">
        <v>0</v>
      </c>
      <c r="L913" s="71">
        <v>30</v>
      </c>
      <c r="M913">
        <v>1</v>
      </c>
      <c r="N913" s="1">
        <v>45646</v>
      </c>
      <c r="O913">
        <v>0</v>
      </c>
      <c r="P913" s="1">
        <v>0</v>
      </c>
      <c r="Q913"/>
    </row>
    <row r="914" spans="1:17" hidden="1">
      <c r="A914">
        <v>1001</v>
      </c>
      <c r="B914" t="s">
        <v>694</v>
      </c>
      <c r="C914" t="s">
        <v>685</v>
      </c>
      <c r="D914" t="s">
        <v>686</v>
      </c>
      <c r="E914" t="s">
        <v>6</v>
      </c>
      <c r="F914" t="s">
        <v>687</v>
      </c>
      <c r="G914" t="s">
        <v>4755</v>
      </c>
      <c r="H914" t="s">
        <v>7</v>
      </c>
      <c r="I914">
        <v>34</v>
      </c>
      <c r="J914" s="55">
        <v>6.97</v>
      </c>
      <c r="K914" s="64">
        <v>0</v>
      </c>
      <c r="L914" s="71">
        <v>3.02</v>
      </c>
      <c r="M914">
        <v>1</v>
      </c>
      <c r="N914" s="1">
        <v>45646</v>
      </c>
      <c r="O914">
        <v>0</v>
      </c>
      <c r="P914" s="1">
        <v>0</v>
      </c>
      <c r="Q914"/>
    </row>
    <row r="915" spans="1:17" hidden="1">
      <c r="A915">
        <v>1001</v>
      </c>
      <c r="B915" t="s">
        <v>694</v>
      </c>
      <c r="C915" t="s">
        <v>685</v>
      </c>
      <c r="D915" t="s">
        <v>686</v>
      </c>
      <c r="E915" t="s">
        <v>6</v>
      </c>
      <c r="F915" t="s">
        <v>687</v>
      </c>
      <c r="G915" t="s">
        <v>4756</v>
      </c>
      <c r="H915" t="s">
        <v>7</v>
      </c>
      <c r="I915">
        <v>34</v>
      </c>
      <c r="J915" s="55">
        <v>6.97</v>
      </c>
      <c r="K915" s="64">
        <v>0</v>
      </c>
      <c r="L915" s="71">
        <v>714.67</v>
      </c>
      <c r="M915">
        <v>79</v>
      </c>
      <c r="N915" s="1">
        <v>45646</v>
      </c>
      <c r="O915">
        <v>0</v>
      </c>
      <c r="P915" s="1">
        <v>0</v>
      </c>
      <c r="Q915"/>
    </row>
    <row r="916" spans="1:17" hidden="1">
      <c r="A916">
        <v>1001</v>
      </c>
      <c r="B916" t="s">
        <v>694</v>
      </c>
      <c r="C916" t="s">
        <v>685</v>
      </c>
      <c r="D916" t="s">
        <v>686</v>
      </c>
      <c r="E916" t="s">
        <v>6</v>
      </c>
      <c r="F916" t="s">
        <v>687</v>
      </c>
      <c r="G916" t="s">
        <v>4757</v>
      </c>
      <c r="H916" t="s">
        <v>7</v>
      </c>
      <c r="I916">
        <v>34</v>
      </c>
      <c r="J916" s="55">
        <v>6.97</v>
      </c>
      <c r="K916" s="64">
        <v>0</v>
      </c>
      <c r="L916" s="71">
        <v>8.69</v>
      </c>
      <c r="M916">
        <v>2</v>
      </c>
      <c r="N916" s="1">
        <v>45646</v>
      </c>
      <c r="O916">
        <v>0</v>
      </c>
      <c r="P916" s="1">
        <v>0</v>
      </c>
      <c r="Q916"/>
    </row>
    <row r="917" spans="1:17" hidden="1">
      <c r="A917">
        <v>1001</v>
      </c>
      <c r="B917" t="s">
        <v>694</v>
      </c>
      <c r="C917" t="s">
        <v>685</v>
      </c>
      <c r="D917" t="s">
        <v>686</v>
      </c>
      <c r="E917" t="s">
        <v>6</v>
      </c>
      <c r="F917" t="s">
        <v>687</v>
      </c>
      <c r="G917" t="s">
        <v>4758</v>
      </c>
      <c r="H917" t="s">
        <v>7</v>
      </c>
      <c r="I917">
        <v>34</v>
      </c>
      <c r="J917" s="55">
        <v>6.97</v>
      </c>
      <c r="K917" s="64">
        <v>0</v>
      </c>
      <c r="L917" s="71">
        <v>51.97</v>
      </c>
      <c r="M917">
        <v>4</v>
      </c>
      <c r="N917" s="1">
        <v>45646</v>
      </c>
      <c r="O917">
        <v>0</v>
      </c>
      <c r="P917" s="1">
        <v>0</v>
      </c>
      <c r="Q917"/>
    </row>
    <row r="918" spans="1:17" hidden="1">
      <c r="A918">
        <v>1001</v>
      </c>
      <c r="B918" t="s">
        <v>694</v>
      </c>
      <c r="C918" t="s">
        <v>685</v>
      </c>
      <c r="D918" t="s">
        <v>686</v>
      </c>
      <c r="E918" t="s">
        <v>6</v>
      </c>
      <c r="F918" t="s">
        <v>687</v>
      </c>
      <c r="G918" t="s">
        <v>4759</v>
      </c>
      <c r="H918" t="s">
        <v>7</v>
      </c>
      <c r="I918">
        <v>34</v>
      </c>
      <c r="J918" s="55">
        <v>6.97</v>
      </c>
      <c r="K918" s="64">
        <v>0</v>
      </c>
      <c r="L918" s="71">
        <v>7.99</v>
      </c>
      <c r="M918">
        <v>1</v>
      </c>
      <c r="N918" s="1">
        <v>45646</v>
      </c>
      <c r="O918">
        <v>0</v>
      </c>
      <c r="P918" s="1">
        <v>0</v>
      </c>
      <c r="Q918"/>
    </row>
    <row r="919" spans="1:17" hidden="1">
      <c r="A919">
        <v>1001</v>
      </c>
      <c r="B919" t="s">
        <v>694</v>
      </c>
      <c r="C919" t="s">
        <v>685</v>
      </c>
      <c r="D919" t="s">
        <v>686</v>
      </c>
      <c r="E919" t="s">
        <v>6</v>
      </c>
      <c r="F919" t="s">
        <v>687</v>
      </c>
      <c r="G919" t="s">
        <v>720</v>
      </c>
      <c r="H919" t="s">
        <v>7</v>
      </c>
      <c r="I919">
        <v>34</v>
      </c>
      <c r="J919" s="55">
        <v>6.97</v>
      </c>
      <c r="K919" s="64">
        <v>0</v>
      </c>
      <c r="L919" s="71">
        <v>0</v>
      </c>
      <c r="M919">
        <v>2</v>
      </c>
      <c r="N919" s="1">
        <v>45646</v>
      </c>
      <c r="O919">
        <v>0</v>
      </c>
      <c r="P919" s="1">
        <v>0</v>
      </c>
      <c r="Q919"/>
    </row>
    <row r="920" spans="1:17" hidden="1">
      <c r="A920">
        <v>1001</v>
      </c>
      <c r="B920" t="s">
        <v>694</v>
      </c>
      <c r="C920" t="s">
        <v>685</v>
      </c>
      <c r="D920" t="s">
        <v>686</v>
      </c>
      <c r="E920" t="s">
        <v>6</v>
      </c>
      <c r="F920" t="s">
        <v>687</v>
      </c>
      <c r="G920" t="s">
        <v>4760</v>
      </c>
      <c r="H920" t="s">
        <v>7</v>
      </c>
      <c r="I920">
        <v>34</v>
      </c>
      <c r="J920" s="55">
        <v>6.97</v>
      </c>
      <c r="K920" s="64">
        <v>0</v>
      </c>
      <c r="L920" s="71">
        <v>159.61000000000001</v>
      </c>
      <c r="M920">
        <v>13</v>
      </c>
      <c r="N920" s="1">
        <v>45646</v>
      </c>
      <c r="O920">
        <v>0</v>
      </c>
      <c r="P920" s="1">
        <v>0</v>
      </c>
      <c r="Q920"/>
    </row>
    <row r="921" spans="1:17" hidden="1">
      <c r="A921">
        <v>1001</v>
      </c>
      <c r="B921" t="s">
        <v>694</v>
      </c>
      <c r="C921" t="s">
        <v>685</v>
      </c>
      <c r="D921" t="s">
        <v>686</v>
      </c>
      <c r="E921" t="s">
        <v>6</v>
      </c>
      <c r="F921" t="s">
        <v>687</v>
      </c>
      <c r="G921" t="s">
        <v>4761</v>
      </c>
      <c r="H921" t="s">
        <v>7</v>
      </c>
      <c r="I921">
        <v>34</v>
      </c>
      <c r="J921" s="55">
        <v>6.97</v>
      </c>
      <c r="K921" s="64">
        <v>0</v>
      </c>
      <c r="L921" s="71">
        <v>3.25</v>
      </c>
      <c r="M921">
        <v>1</v>
      </c>
      <c r="N921" s="1">
        <v>45646</v>
      </c>
      <c r="O921">
        <v>0</v>
      </c>
      <c r="P921" s="1">
        <v>0</v>
      </c>
      <c r="Q921"/>
    </row>
    <row r="922" spans="1:17" hidden="1">
      <c r="A922">
        <v>1001</v>
      </c>
      <c r="B922" t="s">
        <v>694</v>
      </c>
      <c r="C922" t="s">
        <v>685</v>
      </c>
      <c r="D922" t="s">
        <v>686</v>
      </c>
      <c r="E922" t="s">
        <v>6</v>
      </c>
      <c r="F922" t="s">
        <v>687</v>
      </c>
      <c r="G922" t="s">
        <v>721</v>
      </c>
      <c r="H922" t="s">
        <v>7</v>
      </c>
      <c r="I922">
        <v>34</v>
      </c>
      <c r="J922" s="55">
        <v>6.97</v>
      </c>
      <c r="K922" s="64">
        <v>0</v>
      </c>
      <c r="L922" s="71">
        <v>25</v>
      </c>
      <c r="M922">
        <v>1</v>
      </c>
      <c r="N922" s="1">
        <v>45646</v>
      </c>
      <c r="O922">
        <v>0</v>
      </c>
      <c r="P922" s="1">
        <v>0</v>
      </c>
      <c r="Q922"/>
    </row>
    <row r="923" spans="1:17" hidden="1">
      <c r="A923">
        <v>1001</v>
      </c>
      <c r="B923" t="s">
        <v>694</v>
      </c>
      <c r="C923" t="s">
        <v>685</v>
      </c>
      <c r="D923" t="s">
        <v>686</v>
      </c>
      <c r="E923" t="s">
        <v>6</v>
      </c>
      <c r="F923" t="s">
        <v>687</v>
      </c>
      <c r="G923" t="s">
        <v>896</v>
      </c>
      <c r="H923" t="s">
        <v>7</v>
      </c>
      <c r="I923">
        <v>34</v>
      </c>
      <c r="J923" s="55">
        <v>6.97</v>
      </c>
      <c r="K923" s="64">
        <v>0</v>
      </c>
      <c r="L923" s="71">
        <v>5.9</v>
      </c>
      <c r="M923">
        <v>1</v>
      </c>
      <c r="N923" s="1">
        <v>45646</v>
      </c>
      <c r="O923">
        <v>0</v>
      </c>
      <c r="P923" s="1">
        <v>0</v>
      </c>
      <c r="Q923"/>
    </row>
    <row r="924" spans="1:17" hidden="1">
      <c r="A924">
        <v>1001</v>
      </c>
      <c r="B924" t="s">
        <v>694</v>
      </c>
      <c r="C924" t="s">
        <v>685</v>
      </c>
      <c r="D924" t="s">
        <v>686</v>
      </c>
      <c r="E924" t="s">
        <v>6</v>
      </c>
      <c r="F924" t="s">
        <v>687</v>
      </c>
      <c r="G924" t="s">
        <v>897</v>
      </c>
      <c r="H924" t="s">
        <v>7</v>
      </c>
      <c r="I924">
        <v>34</v>
      </c>
      <c r="J924" s="55">
        <v>6.97</v>
      </c>
      <c r="K924" s="64">
        <v>0</v>
      </c>
      <c r="L924" s="71">
        <v>5.29</v>
      </c>
      <c r="M924">
        <v>1</v>
      </c>
      <c r="N924" s="1">
        <v>45646</v>
      </c>
      <c r="O924">
        <v>0</v>
      </c>
      <c r="P924" s="1">
        <v>0</v>
      </c>
      <c r="Q924"/>
    </row>
    <row r="925" spans="1:17" hidden="1">
      <c r="A925">
        <v>1001</v>
      </c>
      <c r="B925" t="s">
        <v>694</v>
      </c>
      <c r="C925" t="s">
        <v>685</v>
      </c>
      <c r="D925" t="s">
        <v>686</v>
      </c>
      <c r="E925" t="s">
        <v>6</v>
      </c>
      <c r="F925" t="s">
        <v>687</v>
      </c>
      <c r="G925" t="s">
        <v>898</v>
      </c>
      <c r="H925" t="s">
        <v>7</v>
      </c>
      <c r="I925">
        <v>34</v>
      </c>
      <c r="J925" s="55">
        <v>6.97</v>
      </c>
      <c r="K925" s="64">
        <v>0</v>
      </c>
      <c r="L925" s="71">
        <v>320.02</v>
      </c>
      <c r="M925">
        <v>23</v>
      </c>
      <c r="N925" s="1">
        <v>45646</v>
      </c>
      <c r="O925">
        <v>0</v>
      </c>
      <c r="P925" s="1">
        <v>0</v>
      </c>
      <c r="Q925"/>
    </row>
    <row r="926" spans="1:17" hidden="1">
      <c r="A926">
        <v>1001</v>
      </c>
      <c r="B926" t="s">
        <v>694</v>
      </c>
      <c r="C926" t="s">
        <v>685</v>
      </c>
      <c r="D926" t="s">
        <v>686</v>
      </c>
      <c r="E926" t="s">
        <v>6</v>
      </c>
      <c r="F926" t="s">
        <v>687</v>
      </c>
      <c r="G926" t="s">
        <v>899</v>
      </c>
      <c r="H926" t="s">
        <v>7</v>
      </c>
      <c r="I926">
        <v>34</v>
      </c>
      <c r="J926" s="55">
        <v>6.97</v>
      </c>
      <c r="K926" s="64">
        <v>0</v>
      </c>
      <c r="L926" s="71">
        <v>599.53</v>
      </c>
      <c r="M926">
        <v>56</v>
      </c>
      <c r="N926" s="1">
        <v>45646</v>
      </c>
      <c r="O926">
        <v>0</v>
      </c>
      <c r="P926" s="1">
        <v>0</v>
      </c>
      <c r="Q926"/>
    </row>
    <row r="927" spans="1:17" hidden="1">
      <c r="A927">
        <v>1001</v>
      </c>
      <c r="B927" t="s">
        <v>694</v>
      </c>
      <c r="C927" t="s">
        <v>685</v>
      </c>
      <c r="D927" t="s">
        <v>686</v>
      </c>
      <c r="E927" t="s">
        <v>6</v>
      </c>
      <c r="F927" t="s">
        <v>687</v>
      </c>
      <c r="G927" t="s">
        <v>900</v>
      </c>
      <c r="H927" t="s">
        <v>7</v>
      </c>
      <c r="I927">
        <v>34</v>
      </c>
      <c r="J927" s="55">
        <v>6.97</v>
      </c>
      <c r="K927" s="64">
        <v>0</v>
      </c>
      <c r="L927" s="71">
        <v>4.92</v>
      </c>
      <c r="M927">
        <v>1</v>
      </c>
      <c r="N927" s="1">
        <v>45646</v>
      </c>
      <c r="O927">
        <v>0</v>
      </c>
      <c r="P927" s="1">
        <v>0</v>
      </c>
      <c r="Q927"/>
    </row>
    <row r="928" spans="1:17" hidden="1">
      <c r="A928">
        <v>1001</v>
      </c>
      <c r="B928" t="s">
        <v>695</v>
      </c>
      <c r="C928" t="s">
        <v>685</v>
      </c>
      <c r="D928" t="s">
        <v>686</v>
      </c>
      <c r="E928" t="s">
        <v>6</v>
      </c>
      <c r="F928" t="s">
        <v>687</v>
      </c>
      <c r="G928" t="s">
        <v>4762</v>
      </c>
      <c r="H928" t="s">
        <v>7</v>
      </c>
      <c r="I928">
        <v>34</v>
      </c>
      <c r="J928" s="55">
        <v>6.97</v>
      </c>
      <c r="K928" s="64">
        <v>0</v>
      </c>
      <c r="L928" s="71">
        <v>3.99</v>
      </c>
      <c r="M928">
        <v>1</v>
      </c>
      <c r="N928" s="1">
        <v>45646</v>
      </c>
      <c r="O928">
        <v>0</v>
      </c>
      <c r="P928" s="1">
        <v>0</v>
      </c>
      <c r="Q928"/>
    </row>
    <row r="929" spans="1:17" hidden="1">
      <c r="A929">
        <v>1001</v>
      </c>
      <c r="B929" t="s">
        <v>695</v>
      </c>
      <c r="C929" t="s">
        <v>685</v>
      </c>
      <c r="D929" t="s">
        <v>686</v>
      </c>
      <c r="E929" t="s">
        <v>6</v>
      </c>
      <c r="F929" t="s">
        <v>687</v>
      </c>
      <c r="G929" t="s">
        <v>722</v>
      </c>
      <c r="H929" t="s">
        <v>7</v>
      </c>
      <c r="I929">
        <v>34</v>
      </c>
      <c r="J929" s="55">
        <v>6.97</v>
      </c>
      <c r="K929" s="64">
        <v>0</v>
      </c>
      <c r="L929" s="71">
        <v>45</v>
      </c>
      <c r="M929">
        <v>1</v>
      </c>
      <c r="N929" s="1">
        <v>45646</v>
      </c>
      <c r="O929">
        <v>0</v>
      </c>
      <c r="P929" s="1">
        <v>0</v>
      </c>
      <c r="Q929"/>
    </row>
    <row r="930" spans="1:17" hidden="1">
      <c r="A930">
        <v>1001</v>
      </c>
      <c r="B930" t="s">
        <v>695</v>
      </c>
      <c r="C930" t="s">
        <v>685</v>
      </c>
      <c r="D930" t="s">
        <v>686</v>
      </c>
      <c r="E930" t="s">
        <v>6</v>
      </c>
      <c r="F930" t="s">
        <v>687</v>
      </c>
      <c r="G930" t="s">
        <v>723</v>
      </c>
      <c r="H930" t="s">
        <v>7</v>
      </c>
      <c r="I930">
        <v>34</v>
      </c>
      <c r="J930" s="55">
        <v>6.97</v>
      </c>
      <c r="K930" s="64">
        <v>0</v>
      </c>
      <c r="L930" s="71">
        <v>13.32</v>
      </c>
      <c r="M930">
        <v>2</v>
      </c>
      <c r="N930" s="1">
        <v>45646</v>
      </c>
      <c r="O930">
        <v>0</v>
      </c>
      <c r="P930" s="1">
        <v>0</v>
      </c>
      <c r="Q930"/>
    </row>
    <row r="931" spans="1:17" hidden="1">
      <c r="A931">
        <v>1001</v>
      </c>
      <c r="B931" t="s">
        <v>695</v>
      </c>
      <c r="C931" t="s">
        <v>685</v>
      </c>
      <c r="D931" t="s">
        <v>686</v>
      </c>
      <c r="E931" t="s">
        <v>6</v>
      </c>
      <c r="F931" t="s">
        <v>687</v>
      </c>
      <c r="G931" t="s">
        <v>724</v>
      </c>
      <c r="H931" t="s">
        <v>7</v>
      </c>
      <c r="I931">
        <v>34</v>
      </c>
      <c r="J931" s="55">
        <v>6.97</v>
      </c>
      <c r="K931" s="64">
        <v>0</v>
      </c>
      <c r="L931" s="71">
        <v>7.99</v>
      </c>
      <c r="M931">
        <v>1</v>
      </c>
      <c r="N931" s="1">
        <v>45646</v>
      </c>
      <c r="O931">
        <v>0</v>
      </c>
      <c r="P931" s="1">
        <v>0</v>
      </c>
      <c r="Q931"/>
    </row>
    <row r="932" spans="1:17" hidden="1">
      <c r="A932">
        <v>1001</v>
      </c>
      <c r="B932" t="s">
        <v>695</v>
      </c>
      <c r="C932" t="s">
        <v>685</v>
      </c>
      <c r="D932" t="s">
        <v>686</v>
      </c>
      <c r="E932" t="s">
        <v>6</v>
      </c>
      <c r="F932" t="s">
        <v>687</v>
      </c>
      <c r="G932" t="s">
        <v>901</v>
      </c>
      <c r="H932" t="s">
        <v>7</v>
      </c>
      <c r="I932">
        <v>34</v>
      </c>
      <c r="J932" s="55">
        <v>6.97</v>
      </c>
      <c r="K932" s="64">
        <v>0</v>
      </c>
      <c r="L932" s="71">
        <v>6222.61</v>
      </c>
      <c r="M932">
        <v>340</v>
      </c>
      <c r="N932" s="1">
        <v>45646</v>
      </c>
      <c r="O932">
        <v>0</v>
      </c>
      <c r="P932" s="1">
        <v>0</v>
      </c>
      <c r="Q932"/>
    </row>
    <row r="933" spans="1:17" hidden="1">
      <c r="A933">
        <v>1001</v>
      </c>
      <c r="B933" t="s">
        <v>695</v>
      </c>
      <c r="C933" t="s">
        <v>685</v>
      </c>
      <c r="D933" t="s">
        <v>686</v>
      </c>
      <c r="E933" t="s">
        <v>6</v>
      </c>
      <c r="F933" t="s">
        <v>687</v>
      </c>
      <c r="G933" t="s">
        <v>902</v>
      </c>
      <c r="H933" t="s">
        <v>7</v>
      </c>
      <c r="I933">
        <v>34</v>
      </c>
      <c r="J933" s="55">
        <v>6.97</v>
      </c>
      <c r="K933" s="64">
        <v>0</v>
      </c>
      <c r="L933" s="71">
        <v>123.27</v>
      </c>
      <c r="M933">
        <v>7</v>
      </c>
      <c r="N933" s="1">
        <v>45646</v>
      </c>
      <c r="O933">
        <v>0</v>
      </c>
      <c r="P933" s="1">
        <v>0</v>
      </c>
      <c r="Q933"/>
    </row>
    <row r="934" spans="1:17" hidden="1">
      <c r="A934">
        <v>1001</v>
      </c>
      <c r="B934" t="s">
        <v>695</v>
      </c>
      <c r="C934" t="s">
        <v>685</v>
      </c>
      <c r="D934" t="s">
        <v>686</v>
      </c>
      <c r="E934" t="s">
        <v>6</v>
      </c>
      <c r="F934" t="s">
        <v>687</v>
      </c>
      <c r="G934" t="s">
        <v>4763</v>
      </c>
      <c r="H934" t="s">
        <v>7</v>
      </c>
      <c r="I934">
        <v>34</v>
      </c>
      <c r="J934" s="55">
        <v>6.97</v>
      </c>
      <c r="K934" s="64">
        <v>0</v>
      </c>
      <c r="L934" s="71">
        <v>1.99</v>
      </c>
      <c r="M934">
        <v>1</v>
      </c>
      <c r="N934" s="1">
        <v>45646</v>
      </c>
      <c r="O934">
        <v>0</v>
      </c>
      <c r="P934" s="1">
        <v>0</v>
      </c>
      <c r="Q934"/>
    </row>
    <row r="935" spans="1:17" hidden="1">
      <c r="A935">
        <v>1001</v>
      </c>
      <c r="B935" t="s">
        <v>695</v>
      </c>
      <c r="C935" t="s">
        <v>685</v>
      </c>
      <c r="D935" t="s">
        <v>686</v>
      </c>
      <c r="E935" t="s">
        <v>6</v>
      </c>
      <c r="F935" t="s">
        <v>687</v>
      </c>
      <c r="G935" t="s">
        <v>4764</v>
      </c>
      <c r="H935" t="s">
        <v>7</v>
      </c>
      <c r="I935">
        <v>34</v>
      </c>
      <c r="J935" s="55">
        <v>6.97</v>
      </c>
      <c r="K935" s="64">
        <v>0</v>
      </c>
      <c r="L935" s="71">
        <v>6.49</v>
      </c>
      <c r="M935">
        <v>1</v>
      </c>
      <c r="N935" s="1">
        <v>45646</v>
      </c>
      <c r="O935">
        <v>0</v>
      </c>
      <c r="P935" s="1">
        <v>0</v>
      </c>
      <c r="Q935"/>
    </row>
    <row r="936" spans="1:17" hidden="1">
      <c r="A936">
        <v>1001</v>
      </c>
      <c r="B936" t="s">
        <v>695</v>
      </c>
      <c r="C936" t="s">
        <v>685</v>
      </c>
      <c r="D936" t="s">
        <v>686</v>
      </c>
      <c r="E936" t="s">
        <v>6</v>
      </c>
      <c r="F936" t="s">
        <v>687</v>
      </c>
      <c r="G936" t="s">
        <v>4765</v>
      </c>
      <c r="H936" t="s">
        <v>7</v>
      </c>
      <c r="I936">
        <v>34</v>
      </c>
      <c r="J936" s="55">
        <v>6.97</v>
      </c>
      <c r="K936" s="64">
        <v>0</v>
      </c>
      <c r="L936" s="71">
        <v>11.99</v>
      </c>
      <c r="M936">
        <v>1</v>
      </c>
      <c r="N936" s="1">
        <v>45646</v>
      </c>
      <c r="O936">
        <v>0</v>
      </c>
      <c r="P936" s="1">
        <v>0</v>
      </c>
      <c r="Q936"/>
    </row>
    <row r="937" spans="1:17" hidden="1">
      <c r="A937">
        <v>1001</v>
      </c>
      <c r="B937" t="s">
        <v>695</v>
      </c>
      <c r="C937" t="s">
        <v>685</v>
      </c>
      <c r="D937" t="s">
        <v>686</v>
      </c>
      <c r="E937" t="s">
        <v>6</v>
      </c>
      <c r="F937" t="s">
        <v>687</v>
      </c>
      <c r="G937" t="s">
        <v>4766</v>
      </c>
      <c r="H937" t="s">
        <v>7</v>
      </c>
      <c r="I937">
        <v>34</v>
      </c>
      <c r="J937" s="55">
        <v>6.97</v>
      </c>
      <c r="K937" s="64">
        <v>0</v>
      </c>
      <c r="L937" s="71">
        <v>7.99</v>
      </c>
      <c r="M937">
        <v>1</v>
      </c>
      <c r="N937" s="1">
        <v>45646</v>
      </c>
      <c r="O937">
        <v>0</v>
      </c>
      <c r="P937" s="1">
        <v>0</v>
      </c>
      <c r="Q937"/>
    </row>
    <row r="938" spans="1:17" hidden="1">
      <c r="A938">
        <v>1001</v>
      </c>
      <c r="B938" t="s">
        <v>695</v>
      </c>
      <c r="C938" t="s">
        <v>685</v>
      </c>
      <c r="D938" t="s">
        <v>686</v>
      </c>
      <c r="E938" t="s">
        <v>6</v>
      </c>
      <c r="F938" t="s">
        <v>687</v>
      </c>
      <c r="G938" t="s">
        <v>725</v>
      </c>
      <c r="H938" t="s">
        <v>7</v>
      </c>
      <c r="I938">
        <v>34</v>
      </c>
      <c r="J938" s="55">
        <v>6.97</v>
      </c>
      <c r="K938" s="64">
        <v>0</v>
      </c>
      <c r="L938" s="71">
        <v>7.99</v>
      </c>
      <c r="M938">
        <v>1</v>
      </c>
      <c r="N938" s="1">
        <v>45646</v>
      </c>
      <c r="O938">
        <v>0</v>
      </c>
      <c r="P938" s="1">
        <v>0</v>
      </c>
      <c r="Q938"/>
    </row>
    <row r="939" spans="1:17" hidden="1">
      <c r="A939">
        <v>1001</v>
      </c>
      <c r="B939" t="s">
        <v>695</v>
      </c>
      <c r="C939" t="s">
        <v>685</v>
      </c>
      <c r="D939" t="s">
        <v>686</v>
      </c>
      <c r="E939" t="s">
        <v>6</v>
      </c>
      <c r="F939" t="s">
        <v>687</v>
      </c>
      <c r="G939" t="s">
        <v>4767</v>
      </c>
      <c r="H939" t="s">
        <v>7</v>
      </c>
      <c r="I939">
        <v>34</v>
      </c>
      <c r="J939" s="55">
        <v>6.97</v>
      </c>
      <c r="K939" s="64">
        <v>0</v>
      </c>
      <c r="L939" s="71">
        <v>48.98</v>
      </c>
      <c r="M939">
        <v>3</v>
      </c>
      <c r="N939" s="1">
        <v>45646</v>
      </c>
      <c r="O939">
        <v>0</v>
      </c>
      <c r="P939" s="1">
        <v>0</v>
      </c>
      <c r="Q939"/>
    </row>
    <row r="940" spans="1:17" hidden="1">
      <c r="A940">
        <v>1001</v>
      </c>
      <c r="B940" t="s">
        <v>695</v>
      </c>
      <c r="C940" t="s">
        <v>685</v>
      </c>
      <c r="D940" t="s">
        <v>686</v>
      </c>
      <c r="E940" t="s">
        <v>6</v>
      </c>
      <c r="F940" t="s">
        <v>687</v>
      </c>
      <c r="G940" t="s">
        <v>903</v>
      </c>
      <c r="H940" t="s">
        <v>7</v>
      </c>
      <c r="I940">
        <v>34</v>
      </c>
      <c r="J940" s="55">
        <v>6.97</v>
      </c>
      <c r="K940" s="64">
        <v>0</v>
      </c>
      <c r="L940" s="71">
        <v>2.99</v>
      </c>
      <c r="M940">
        <v>1</v>
      </c>
      <c r="N940" s="1">
        <v>45646</v>
      </c>
      <c r="O940">
        <v>0</v>
      </c>
      <c r="P940" s="1">
        <v>0</v>
      </c>
      <c r="Q940"/>
    </row>
    <row r="941" spans="1:17" hidden="1">
      <c r="A941">
        <v>1001</v>
      </c>
      <c r="B941" t="s">
        <v>695</v>
      </c>
      <c r="C941" t="s">
        <v>685</v>
      </c>
      <c r="D941" t="s">
        <v>686</v>
      </c>
      <c r="E941" t="s">
        <v>6</v>
      </c>
      <c r="F941" t="s">
        <v>687</v>
      </c>
      <c r="G941" t="s">
        <v>726</v>
      </c>
      <c r="H941" t="s">
        <v>7</v>
      </c>
      <c r="I941">
        <v>34</v>
      </c>
      <c r="J941" s="55">
        <v>6.97</v>
      </c>
      <c r="K941" s="64">
        <v>0</v>
      </c>
      <c r="L941" s="71">
        <v>7.99</v>
      </c>
      <c r="M941">
        <v>1</v>
      </c>
      <c r="N941" s="1">
        <v>45646</v>
      </c>
      <c r="O941">
        <v>0</v>
      </c>
      <c r="P941" s="1">
        <v>0</v>
      </c>
      <c r="Q941"/>
    </row>
    <row r="942" spans="1:17" hidden="1">
      <c r="A942">
        <v>1001</v>
      </c>
      <c r="B942" t="s">
        <v>695</v>
      </c>
      <c r="C942" t="s">
        <v>685</v>
      </c>
      <c r="D942" t="s">
        <v>686</v>
      </c>
      <c r="E942" t="s">
        <v>6</v>
      </c>
      <c r="F942" t="s">
        <v>687</v>
      </c>
      <c r="G942" t="s">
        <v>904</v>
      </c>
      <c r="H942" t="s">
        <v>7</v>
      </c>
      <c r="I942">
        <v>34</v>
      </c>
      <c r="J942" s="55">
        <v>6.97</v>
      </c>
      <c r="K942" s="64">
        <v>0</v>
      </c>
      <c r="L942" s="71">
        <v>9.99</v>
      </c>
      <c r="M942">
        <v>1</v>
      </c>
      <c r="N942" s="1">
        <v>45646</v>
      </c>
      <c r="O942">
        <v>0</v>
      </c>
      <c r="P942" s="1">
        <v>0</v>
      </c>
      <c r="Q942"/>
    </row>
    <row r="943" spans="1:17" hidden="1">
      <c r="A943">
        <v>1001</v>
      </c>
      <c r="B943" t="s">
        <v>695</v>
      </c>
      <c r="C943" t="s">
        <v>685</v>
      </c>
      <c r="D943" t="s">
        <v>686</v>
      </c>
      <c r="E943" t="s">
        <v>6</v>
      </c>
      <c r="F943" t="s">
        <v>687</v>
      </c>
      <c r="G943" t="s">
        <v>727</v>
      </c>
      <c r="H943" t="s">
        <v>7</v>
      </c>
      <c r="I943">
        <v>34</v>
      </c>
      <c r="J943" s="55">
        <v>6.97</v>
      </c>
      <c r="K943" s="64">
        <v>0</v>
      </c>
      <c r="L943" s="71">
        <v>29.67</v>
      </c>
      <c r="M943">
        <v>1</v>
      </c>
      <c r="N943" s="1">
        <v>45646</v>
      </c>
      <c r="O943">
        <v>0</v>
      </c>
      <c r="P943" s="1">
        <v>0</v>
      </c>
      <c r="Q943"/>
    </row>
    <row r="944" spans="1:17" hidden="1">
      <c r="A944">
        <v>1001</v>
      </c>
      <c r="B944" t="s">
        <v>695</v>
      </c>
      <c r="C944" t="s">
        <v>685</v>
      </c>
      <c r="D944" t="s">
        <v>686</v>
      </c>
      <c r="E944" t="s">
        <v>6</v>
      </c>
      <c r="F944" t="s">
        <v>687</v>
      </c>
      <c r="G944" t="s">
        <v>905</v>
      </c>
      <c r="H944" t="s">
        <v>7</v>
      </c>
      <c r="I944">
        <v>34</v>
      </c>
      <c r="J944" s="55">
        <v>6.97</v>
      </c>
      <c r="K944" s="64">
        <v>0</v>
      </c>
      <c r="L944" s="71">
        <v>48</v>
      </c>
      <c r="M944">
        <v>1</v>
      </c>
      <c r="N944" s="1">
        <v>45646</v>
      </c>
      <c r="O944">
        <v>0</v>
      </c>
      <c r="P944" s="1">
        <v>0</v>
      </c>
      <c r="Q944"/>
    </row>
    <row r="945" spans="1:17" hidden="1">
      <c r="A945">
        <v>1001</v>
      </c>
      <c r="B945" t="s">
        <v>695</v>
      </c>
      <c r="C945" t="s">
        <v>685</v>
      </c>
      <c r="D945" t="s">
        <v>686</v>
      </c>
      <c r="E945" t="s">
        <v>6</v>
      </c>
      <c r="F945" t="s">
        <v>687</v>
      </c>
      <c r="G945" t="s">
        <v>906</v>
      </c>
      <c r="H945" t="s">
        <v>7</v>
      </c>
      <c r="I945">
        <v>34</v>
      </c>
      <c r="J945" s="55">
        <v>6.97</v>
      </c>
      <c r="K945" s="64">
        <v>0</v>
      </c>
      <c r="L945" s="71">
        <v>7.99</v>
      </c>
      <c r="M945">
        <v>1</v>
      </c>
      <c r="N945" s="1">
        <v>45646</v>
      </c>
      <c r="O945">
        <v>0</v>
      </c>
      <c r="P945" s="1">
        <v>0</v>
      </c>
      <c r="Q945"/>
    </row>
    <row r="946" spans="1:17" hidden="1">
      <c r="A946">
        <v>1001</v>
      </c>
      <c r="B946" t="s">
        <v>695</v>
      </c>
      <c r="C946" t="s">
        <v>685</v>
      </c>
      <c r="D946" t="s">
        <v>686</v>
      </c>
      <c r="E946" t="s">
        <v>6</v>
      </c>
      <c r="F946" t="s">
        <v>687</v>
      </c>
      <c r="G946" t="s">
        <v>907</v>
      </c>
      <c r="H946" t="s">
        <v>7</v>
      </c>
      <c r="I946">
        <v>34</v>
      </c>
      <c r="J946" s="55">
        <v>6.97</v>
      </c>
      <c r="K946" s="64">
        <v>0</v>
      </c>
      <c r="L946" s="71">
        <v>2.25</v>
      </c>
      <c r="M946">
        <v>1</v>
      </c>
      <c r="N946" s="1">
        <v>45646</v>
      </c>
      <c r="O946">
        <v>0</v>
      </c>
      <c r="P946" s="1">
        <v>0</v>
      </c>
      <c r="Q946"/>
    </row>
    <row r="947" spans="1:17" hidden="1">
      <c r="A947">
        <v>1001</v>
      </c>
      <c r="B947" t="s">
        <v>695</v>
      </c>
      <c r="C947" t="s">
        <v>685</v>
      </c>
      <c r="D947" t="s">
        <v>686</v>
      </c>
      <c r="E947" t="s">
        <v>6</v>
      </c>
      <c r="F947" t="s">
        <v>687</v>
      </c>
      <c r="G947" t="s">
        <v>908</v>
      </c>
      <c r="H947" t="s">
        <v>7</v>
      </c>
      <c r="I947">
        <v>34</v>
      </c>
      <c r="J947" s="55">
        <v>6.97</v>
      </c>
      <c r="K947" s="64">
        <v>0</v>
      </c>
      <c r="L947" s="71">
        <v>8.48</v>
      </c>
      <c r="M947">
        <v>4</v>
      </c>
      <c r="N947" s="1">
        <v>45646</v>
      </c>
      <c r="O947">
        <v>0</v>
      </c>
      <c r="P947" s="1">
        <v>0</v>
      </c>
      <c r="Q947"/>
    </row>
    <row r="948" spans="1:17" hidden="1">
      <c r="A948">
        <v>1001</v>
      </c>
      <c r="B948" t="s">
        <v>695</v>
      </c>
      <c r="C948" t="s">
        <v>685</v>
      </c>
      <c r="D948" t="s">
        <v>686</v>
      </c>
      <c r="E948" t="s">
        <v>6</v>
      </c>
      <c r="F948" t="s">
        <v>687</v>
      </c>
      <c r="G948" t="s">
        <v>4768</v>
      </c>
      <c r="H948" t="s">
        <v>7</v>
      </c>
      <c r="I948">
        <v>34</v>
      </c>
      <c r="J948" s="55">
        <v>6.97</v>
      </c>
      <c r="K948" s="64">
        <v>0</v>
      </c>
      <c r="L948" s="71">
        <v>105775.61</v>
      </c>
      <c r="M948">
        <v>2</v>
      </c>
      <c r="N948" s="1">
        <v>45646</v>
      </c>
      <c r="O948">
        <v>0</v>
      </c>
      <c r="P948" s="1">
        <v>0</v>
      </c>
      <c r="Q948"/>
    </row>
    <row r="949" spans="1:17" hidden="1">
      <c r="A949">
        <v>1001</v>
      </c>
      <c r="B949" t="s">
        <v>695</v>
      </c>
      <c r="C949" t="s">
        <v>685</v>
      </c>
      <c r="D949" t="s">
        <v>686</v>
      </c>
      <c r="E949" t="s">
        <v>6</v>
      </c>
      <c r="F949" t="s">
        <v>687</v>
      </c>
      <c r="G949" t="s">
        <v>909</v>
      </c>
      <c r="H949" t="s">
        <v>7</v>
      </c>
      <c r="I949">
        <v>34</v>
      </c>
      <c r="J949" s="55">
        <v>6.97</v>
      </c>
      <c r="K949" s="64">
        <v>0</v>
      </c>
      <c r="L949" s="71">
        <v>492.01</v>
      </c>
      <c r="M949">
        <v>40</v>
      </c>
      <c r="N949" s="1">
        <v>45646</v>
      </c>
      <c r="O949">
        <v>0</v>
      </c>
      <c r="P949" s="1">
        <v>0</v>
      </c>
      <c r="Q949"/>
    </row>
    <row r="950" spans="1:17" hidden="1">
      <c r="A950">
        <v>1001</v>
      </c>
      <c r="B950" t="s">
        <v>695</v>
      </c>
      <c r="C950" t="s">
        <v>685</v>
      </c>
      <c r="D950" t="s">
        <v>686</v>
      </c>
      <c r="E950" t="s">
        <v>6</v>
      </c>
      <c r="F950" t="s">
        <v>687</v>
      </c>
      <c r="G950" t="s">
        <v>4770</v>
      </c>
      <c r="H950" t="s">
        <v>7</v>
      </c>
      <c r="I950">
        <v>34</v>
      </c>
      <c r="J950" s="55">
        <v>6.97</v>
      </c>
      <c r="K950" s="64">
        <v>0</v>
      </c>
      <c r="L950" s="71">
        <v>1.99</v>
      </c>
      <c r="M950">
        <v>1</v>
      </c>
      <c r="N950" s="1">
        <v>45646</v>
      </c>
      <c r="O950">
        <v>0</v>
      </c>
      <c r="P950" s="1">
        <v>0</v>
      </c>
      <c r="Q950"/>
    </row>
    <row r="951" spans="1:17" hidden="1">
      <c r="A951">
        <v>1001</v>
      </c>
      <c r="B951" t="s">
        <v>695</v>
      </c>
      <c r="C951" t="s">
        <v>685</v>
      </c>
      <c r="D951" t="s">
        <v>686</v>
      </c>
      <c r="E951" t="s">
        <v>6</v>
      </c>
      <c r="F951" t="s">
        <v>687</v>
      </c>
      <c r="G951" t="s">
        <v>4771</v>
      </c>
      <c r="H951" t="s">
        <v>7</v>
      </c>
      <c r="I951">
        <v>34</v>
      </c>
      <c r="J951" s="55">
        <v>6.97</v>
      </c>
      <c r="K951" s="64">
        <v>0</v>
      </c>
      <c r="L951" s="71">
        <v>26.96</v>
      </c>
      <c r="M951">
        <v>3</v>
      </c>
      <c r="N951" s="1">
        <v>45646</v>
      </c>
      <c r="O951">
        <v>0</v>
      </c>
      <c r="P951" s="1">
        <v>0</v>
      </c>
      <c r="Q951"/>
    </row>
    <row r="952" spans="1:17" hidden="1">
      <c r="A952">
        <v>1001</v>
      </c>
      <c r="B952" t="s">
        <v>695</v>
      </c>
      <c r="C952" t="s">
        <v>685</v>
      </c>
      <c r="D952" t="s">
        <v>686</v>
      </c>
      <c r="E952" t="s">
        <v>6</v>
      </c>
      <c r="F952" t="s">
        <v>687</v>
      </c>
      <c r="G952" t="s">
        <v>4772</v>
      </c>
      <c r="H952" t="s">
        <v>7</v>
      </c>
      <c r="I952">
        <v>34</v>
      </c>
      <c r="J952" s="55">
        <v>6.97</v>
      </c>
      <c r="K952" s="64">
        <v>0</v>
      </c>
      <c r="L952" s="71">
        <v>7.99</v>
      </c>
      <c r="M952">
        <v>1</v>
      </c>
      <c r="N952" s="1">
        <v>45646</v>
      </c>
      <c r="O952">
        <v>0</v>
      </c>
      <c r="P952" s="1">
        <v>0</v>
      </c>
      <c r="Q952"/>
    </row>
    <row r="953" spans="1:17" hidden="1">
      <c r="A953">
        <v>1001</v>
      </c>
      <c r="B953" t="s">
        <v>695</v>
      </c>
      <c r="C953" t="s">
        <v>685</v>
      </c>
      <c r="D953" t="s">
        <v>686</v>
      </c>
      <c r="E953" t="s">
        <v>6</v>
      </c>
      <c r="F953" t="s">
        <v>687</v>
      </c>
      <c r="G953" t="s">
        <v>910</v>
      </c>
      <c r="H953" t="s">
        <v>7</v>
      </c>
      <c r="I953">
        <v>34</v>
      </c>
      <c r="J953" s="55">
        <v>6.97</v>
      </c>
      <c r="K953" s="64">
        <v>0</v>
      </c>
      <c r="L953" s="71">
        <v>49.95</v>
      </c>
      <c r="M953">
        <v>2</v>
      </c>
      <c r="N953" s="1">
        <v>45646</v>
      </c>
      <c r="O953">
        <v>0</v>
      </c>
      <c r="P953" s="1">
        <v>0</v>
      </c>
      <c r="Q953"/>
    </row>
    <row r="954" spans="1:17" hidden="1">
      <c r="A954">
        <v>1001</v>
      </c>
      <c r="B954" t="s">
        <v>695</v>
      </c>
      <c r="C954" t="s">
        <v>685</v>
      </c>
      <c r="D954" t="s">
        <v>686</v>
      </c>
      <c r="E954" t="s">
        <v>6</v>
      </c>
      <c r="F954" t="s">
        <v>687</v>
      </c>
      <c r="G954" t="s">
        <v>912</v>
      </c>
      <c r="H954" t="s">
        <v>7</v>
      </c>
      <c r="I954">
        <v>34</v>
      </c>
      <c r="J954" s="55">
        <v>6.97</v>
      </c>
      <c r="K954" s="64">
        <v>0</v>
      </c>
      <c r="L954" s="71">
        <v>5666.71</v>
      </c>
      <c r="M954">
        <v>384</v>
      </c>
      <c r="N954" s="1">
        <v>45646</v>
      </c>
      <c r="O954">
        <v>0</v>
      </c>
      <c r="P954" s="1">
        <v>0</v>
      </c>
      <c r="Q954"/>
    </row>
    <row r="955" spans="1:17" hidden="1">
      <c r="A955">
        <v>1001</v>
      </c>
      <c r="B955" t="s">
        <v>695</v>
      </c>
      <c r="C955" t="s">
        <v>685</v>
      </c>
      <c r="D955" t="s">
        <v>686</v>
      </c>
      <c r="E955" t="s">
        <v>6</v>
      </c>
      <c r="F955" t="s">
        <v>687</v>
      </c>
      <c r="G955" t="s">
        <v>913</v>
      </c>
      <c r="H955" t="s">
        <v>7</v>
      </c>
      <c r="I955">
        <v>34</v>
      </c>
      <c r="J955" s="55">
        <v>6.97</v>
      </c>
      <c r="K955" s="64">
        <v>0</v>
      </c>
      <c r="L955" s="71">
        <v>9.99</v>
      </c>
      <c r="M955">
        <v>1</v>
      </c>
      <c r="N955" s="1">
        <v>45646</v>
      </c>
      <c r="O955">
        <v>0</v>
      </c>
      <c r="P955" s="1">
        <v>0</v>
      </c>
      <c r="Q955"/>
    </row>
    <row r="956" spans="1:17" hidden="1">
      <c r="A956">
        <v>1001</v>
      </c>
      <c r="B956" t="s">
        <v>695</v>
      </c>
      <c r="C956" t="s">
        <v>685</v>
      </c>
      <c r="D956" t="s">
        <v>686</v>
      </c>
      <c r="E956" t="s">
        <v>6</v>
      </c>
      <c r="F956" t="s">
        <v>687</v>
      </c>
      <c r="G956" t="s">
        <v>924</v>
      </c>
      <c r="H956" t="s">
        <v>7</v>
      </c>
      <c r="I956">
        <v>34</v>
      </c>
      <c r="J956" s="55">
        <v>6.97</v>
      </c>
      <c r="K956" s="64">
        <v>0</v>
      </c>
      <c r="L956" s="71">
        <v>7313.33</v>
      </c>
      <c r="M956">
        <v>416</v>
      </c>
      <c r="N956" s="1">
        <v>45646</v>
      </c>
      <c r="O956">
        <v>0</v>
      </c>
      <c r="P956" s="1">
        <v>0</v>
      </c>
      <c r="Q956"/>
    </row>
    <row r="957" spans="1:17" hidden="1">
      <c r="A957">
        <v>1001</v>
      </c>
      <c r="B957" t="s">
        <v>695</v>
      </c>
      <c r="C957" t="s">
        <v>685</v>
      </c>
      <c r="D957" t="s">
        <v>686</v>
      </c>
      <c r="E957" t="s">
        <v>6</v>
      </c>
      <c r="F957" t="s">
        <v>687</v>
      </c>
      <c r="G957" t="s">
        <v>930</v>
      </c>
      <c r="H957" t="s">
        <v>7</v>
      </c>
      <c r="I957">
        <v>34</v>
      </c>
      <c r="J957" s="55">
        <v>6.97</v>
      </c>
      <c r="K957" s="64">
        <v>0</v>
      </c>
      <c r="L957" s="71">
        <v>509.39</v>
      </c>
      <c r="M957">
        <v>29</v>
      </c>
      <c r="N957" s="1">
        <v>45646</v>
      </c>
      <c r="O957">
        <v>0</v>
      </c>
      <c r="P957" s="1">
        <v>0</v>
      </c>
      <c r="Q957"/>
    </row>
    <row r="958" spans="1:17" hidden="1">
      <c r="A958">
        <v>1001</v>
      </c>
      <c r="B958" t="s">
        <v>695</v>
      </c>
      <c r="C958" t="s">
        <v>685</v>
      </c>
      <c r="D958" t="s">
        <v>686</v>
      </c>
      <c r="E958" t="s">
        <v>6</v>
      </c>
      <c r="F958" t="s">
        <v>687</v>
      </c>
      <c r="G958" t="s">
        <v>931</v>
      </c>
      <c r="H958" t="s">
        <v>7</v>
      </c>
      <c r="I958">
        <v>34</v>
      </c>
      <c r="J958" s="55">
        <v>6.97</v>
      </c>
      <c r="K958" s="64">
        <v>0</v>
      </c>
      <c r="L958" s="71">
        <v>127.99</v>
      </c>
      <c r="M958">
        <v>4</v>
      </c>
      <c r="N958" s="1">
        <v>45646</v>
      </c>
      <c r="O958">
        <v>0</v>
      </c>
      <c r="P958" s="1">
        <v>0</v>
      </c>
      <c r="Q958"/>
    </row>
    <row r="959" spans="1:17" hidden="1">
      <c r="A959">
        <v>1001</v>
      </c>
      <c r="B959" t="s">
        <v>695</v>
      </c>
      <c r="C959" t="s">
        <v>685</v>
      </c>
      <c r="D959" t="s">
        <v>686</v>
      </c>
      <c r="E959" t="s">
        <v>6</v>
      </c>
      <c r="F959" t="s">
        <v>687</v>
      </c>
      <c r="G959" t="s">
        <v>932</v>
      </c>
      <c r="H959" t="s">
        <v>7</v>
      </c>
      <c r="I959">
        <v>34</v>
      </c>
      <c r="J959" s="55">
        <v>6.97</v>
      </c>
      <c r="K959" s="64">
        <v>0</v>
      </c>
      <c r="L959" s="71">
        <v>8488.1200000000008</v>
      </c>
      <c r="M959">
        <v>688</v>
      </c>
      <c r="N959" s="1">
        <v>45646</v>
      </c>
      <c r="O959">
        <v>0</v>
      </c>
      <c r="P959" s="1">
        <v>0</v>
      </c>
      <c r="Q959"/>
    </row>
    <row r="960" spans="1:17" hidden="1">
      <c r="A960">
        <v>1001</v>
      </c>
      <c r="B960" t="s">
        <v>695</v>
      </c>
      <c r="C960" t="s">
        <v>685</v>
      </c>
      <c r="D960" t="s">
        <v>686</v>
      </c>
      <c r="E960" t="s">
        <v>6</v>
      </c>
      <c r="F960" t="s">
        <v>687</v>
      </c>
      <c r="G960" t="s">
        <v>933</v>
      </c>
      <c r="H960" t="s">
        <v>7</v>
      </c>
      <c r="I960">
        <v>34</v>
      </c>
      <c r="J960" s="55">
        <v>6.97</v>
      </c>
      <c r="K960" s="64">
        <v>0</v>
      </c>
      <c r="L960" s="71">
        <v>24.63</v>
      </c>
      <c r="M960">
        <v>4</v>
      </c>
      <c r="N960" s="1">
        <v>45646</v>
      </c>
      <c r="O960">
        <v>0</v>
      </c>
      <c r="P960" s="1">
        <v>0</v>
      </c>
      <c r="Q960"/>
    </row>
    <row r="961" spans="1:17" hidden="1">
      <c r="A961">
        <v>1001</v>
      </c>
      <c r="B961" t="s">
        <v>695</v>
      </c>
      <c r="C961" t="s">
        <v>685</v>
      </c>
      <c r="D961" t="s">
        <v>686</v>
      </c>
      <c r="E961" t="s">
        <v>6</v>
      </c>
      <c r="F961" t="s">
        <v>687</v>
      </c>
      <c r="G961" t="s">
        <v>934</v>
      </c>
      <c r="H961" t="s">
        <v>7</v>
      </c>
      <c r="I961">
        <v>34</v>
      </c>
      <c r="J961" s="55">
        <v>6.97</v>
      </c>
      <c r="K961" s="64">
        <v>0</v>
      </c>
      <c r="L961" s="71">
        <v>930.92</v>
      </c>
      <c r="M961">
        <v>15</v>
      </c>
      <c r="N961" s="1">
        <v>45646</v>
      </c>
      <c r="O961">
        <v>0</v>
      </c>
      <c r="P961" s="1">
        <v>0</v>
      </c>
      <c r="Q961"/>
    </row>
    <row r="962" spans="1:17" hidden="1">
      <c r="A962">
        <v>1001</v>
      </c>
      <c r="B962" t="s">
        <v>695</v>
      </c>
      <c r="C962" t="s">
        <v>685</v>
      </c>
      <c r="D962" t="s">
        <v>686</v>
      </c>
      <c r="E962" t="s">
        <v>6</v>
      </c>
      <c r="F962" t="s">
        <v>687</v>
      </c>
      <c r="G962" t="s">
        <v>935</v>
      </c>
      <c r="H962" t="s">
        <v>7</v>
      </c>
      <c r="I962">
        <v>34</v>
      </c>
      <c r="J962" s="55">
        <v>6.97</v>
      </c>
      <c r="K962" s="64">
        <v>0</v>
      </c>
      <c r="L962" s="71">
        <v>35</v>
      </c>
      <c r="M962">
        <v>1</v>
      </c>
      <c r="N962" s="1">
        <v>45646</v>
      </c>
      <c r="O962">
        <v>0</v>
      </c>
      <c r="P962" s="1">
        <v>0</v>
      </c>
      <c r="Q962"/>
    </row>
    <row r="963" spans="1:17" hidden="1">
      <c r="A963">
        <v>1001</v>
      </c>
      <c r="B963" t="s">
        <v>695</v>
      </c>
      <c r="C963" t="s">
        <v>685</v>
      </c>
      <c r="D963" t="s">
        <v>686</v>
      </c>
      <c r="E963" t="s">
        <v>6</v>
      </c>
      <c r="F963" t="s">
        <v>687</v>
      </c>
      <c r="G963" t="s">
        <v>937</v>
      </c>
      <c r="H963" t="s">
        <v>7</v>
      </c>
      <c r="I963">
        <v>34</v>
      </c>
      <c r="J963" s="55">
        <v>6.97</v>
      </c>
      <c r="K963" s="64">
        <v>0</v>
      </c>
      <c r="L963" s="71">
        <v>64.03</v>
      </c>
      <c r="M963">
        <v>3</v>
      </c>
      <c r="N963" s="1">
        <v>45646</v>
      </c>
      <c r="O963">
        <v>0</v>
      </c>
      <c r="P963" s="1">
        <v>0</v>
      </c>
      <c r="Q963"/>
    </row>
    <row r="964" spans="1:17" hidden="1">
      <c r="A964">
        <v>1001</v>
      </c>
      <c r="B964" t="s">
        <v>695</v>
      </c>
      <c r="C964" t="s">
        <v>685</v>
      </c>
      <c r="D964" t="s">
        <v>686</v>
      </c>
      <c r="E964" t="s">
        <v>6</v>
      </c>
      <c r="F964" t="s">
        <v>687</v>
      </c>
      <c r="G964" t="s">
        <v>4775</v>
      </c>
      <c r="H964" t="s">
        <v>7</v>
      </c>
      <c r="I964">
        <v>34</v>
      </c>
      <c r="J964" s="55">
        <v>6.97</v>
      </c>
      <c r="K964" s="64">
        <v>0</v>
      </c>
      <c r="L964" s="71">
        <v>103.71</v>
      </c>
      <c r="M964">
        <v>3</v>
      </c>
      <c r="N964" s="1">
        <v>45646</v>
      </c>
      <c r="O964">
        <v>0</v>
      </c>
      <c r="P964" s="1">
        <v>0</v>
      </c>
      <c r="Q964"/>
    </row>
    <row r="965" spans="1:17" hidden="1">
      <c r="A965">
        <v>1001</v>
      </c>
      <c r="B965" t="s">
        <v>695</v>
      </c>
      <c r="C965" t="s">
        <v>685</v>
      </c>
      <c r="D965" t="s">
        <v>686</v>
      </c>
      <c r="E965" t="s">
        <v>6</v>
      </c>
      <c r="F965" t="s">
        <v>687</v>
      </c>
      <c r="G965" t="s">
        <v>938</v>
      </c>
      <c r="H965" t="s">
        <v>7</v>
      </c>
      <c r="I965">
        <v>34</v>
      </c>
      <c r="J965" s="55">
        <v>6.97</v>
      </c>
      <c r="K965" s="64">
        <v>0</v>
      </c>
      <c r="L965" s="71">
        <v>2.99</v>
      </c>
      <c r="M965">
        <v>1</v>
      </c>
      <c r="N965" s="1">
        <v>45646</v>
      </c>
      <c r="O965">
        <v>0</v>
      </c>
      <c r="P965" s="1">
        <v>0</v>
      </c>
      <c r="Q965"/>
    </row>
    <row r="966" spans="1:17" hidden="1">
      <c r="A966">
        <v>1001</v>
      </c>
      <c r="B966" t="s">
        <v>695</v>
      </c>
      <c r="C966" t="s">
        <v>685</v>
      </c>
      <c r="D966" t="s">
        <v>686</v>
      </c>
      <c r="E966" t="s">
        <v>6</v>
      </c>
      <c r="F966" t="s">
        <v>687</v>
      </c>
      <c r="G966" t="s">
        <v>939</v>
      </c>
      <c r="H966" t="s">
        <v>7</v>
      </c>
      <c r="I966">
        <v>34</v>
      </c>
      <c r="J966" s="55">
        <v>6.97</v>
      </c>
      <c r="K966" s="64">
        <v>0</v>
      </c>
      <c r="L966" s="71">
        <v>4.99</v>
      </c>
      <c r="M966">
        <v>3</v>
      </c>
      <c r="N966" s="1">
        <v>45646</v>
      </c>
      <c r="O966">
        <v>0</v>
      </c>
      <c r="P966" s="1">
        <v>0</v>
      </c>
      <c r="Q966"/>
    </row>
    <row r="967" spans="1:17" hidden="1">
      <c r="A967">
        <v>1001</v>
      </c>
      <c r="B967" t="s">
        <v>695</v>
      </c>
      <c r="C967" t="s">
        <v>685</v>
      </c>
      <c r="D967" t="s">
        <v>686</v>
      </c>
      <c r="E967" t="s">
        <v>6</v>
      </c>
      <c r="F967" t="s">
        <v>687</v>
      </c>
      <c r="G967" t="s">
        <v>940</v>
      </c>
      <c r="H967" t="s">
        <v>7</v>
      </c>
      <c r="I967">
        <v>34</v>
      </c>
      <c r="J967" s="55">
        <v>6.97</v>
      </c>
      <c r="K967" s="64">
        <v>0</v>
      </c>
      <c r="L967" s="71">
        <v>216520</v>
      </c>
      <c r="M967">
        <v>1</v>
      </c>
      <c r="N967" s="1">
        <v>45646</v>
      </c>
      <c r="O967">
        <v>0</v>
      </c>
      <c r="P967" s="1">
        <v>0</v>
      </c>
      <c r="Q967"/>
    </row>
    <row r="968" spans="1:17" hidden="1">
      <c r="A968">
        <v>1001</v>
      </c>
      <c r="B968" t="s">
        <v>695</v>
      </c>
      <c r="C968" t="s">
        <v>685</v>
      </c>
      <c r="D968" t="s">
        <v>686</v>
      </c>
      <c r="E968" t="s">
        <v>6</v>
      </c>
      <c r="F968" t="s">
        <v>687</v>
      </c>
      <c r="G968" t="s">
        <v>941</v>
      </c>
      <c r="H968" t="s">
        <v>7</v>
      </c>
      <c r="I968">
        <v>34</v>
      </c>
      <c r="J968" s="55">
        <v>6.97</v>
      </c>
      <c r="K968" s="64">
        <v>0</v>
      </c>
      <c r="L968" s="71">
        <v>746320.35</v>
      </c>
      <c r="M968">
        <v>7</v>
      </c>
      <c r="N968" s="1">
        <v>45646</v>
      </c>
      <c r="O968">
        <v>0</v>
      </c>
      <c r="P968" s="1">
        <v>0</v>
      </c>
      <c r="Q968"/>
    </row>
    <row r="969" spans="1:17" hidden="1">
      <c r="A969">
        <v>1001</v>
      </c>
      <c r="B969" t="s">
        <v>695</v>
      </c>
      <c r="C969" t="s">
        <v>685</v>
      </c>
      <c r="D969" t="s">
        <v>686</v>
      </c>
      <c r="E969" t="s">
        <v>6</v>
      </c>
      <c r="F969" t="s">
        <v>687</v>
      </c>
      <c r="G969" t="s">
        <v>942</v>
      </c>
      <c r="H969" t="s">
        <v>7</v>
      </c>
      <c r="I969">
        <v>34</v>
      </c>
      <c r="J969" s="55">
        <v>6.97</v>
      </c>
      <c r="K969" s="64">
        <v>0</v>
      </c>
      <c r="L969" s="71">
        <v>9.99</v>
      </c>
      <c r="M969">
        <v>1</v>
      </c>
      <c r="N969" s="1">
        <v>45646</v>
      </c>
      <c r="O969">
        <v>0</v>
      </c>
      <c r="P969" s="1">
        <v>0</v>
      </c>
      <c r="Q969"/>
    </row>
    <row r="970" spans="1:17" hidden="1">
      <c r="A970">
        <v>1001</v>
      </c>
      <c r="B970" t="s">
        <v>695</v>
      </c>
      <c r="C970" t="s">
        <v>685</v>
      </c>
      <c r="D970" t="s">
        <v>686</v>
      </c>
      <c r="E970" t="s">
        <v>6</v>
      </c>
      <c r="F970" t="s">
        <v>687</v>
      </c>
      <c r="G970" t="s">
        <v>943</v>
      </c>
      <c r="H970" t="s">
        <v>7</v>
      </c>
      <c r="I970">
        <v>34</v>
      </c>
      <c r="J970" s="55">
        <v>6.97</v>
      </c>
      <c r="K970" s="64">
        <v>0</v>
      </c>
      <c r="L970" s="71">
        <v>2708987.53</v>
      </c>
      <c r="M970">
        <v>1</v>
      </c>
      <c r="N970" s="1">
        <v>45646</v>
      </c>
      <c r="O970">
        <v>0</v>
      </c>
      <c r="P970" s="1">
        <v>0</v>
      </c>
      <c r="Q970"/>
    </row>
    <row r="971" spans="1:17" hidden="1">
      <c r="A971">
        <v>1001</v>
      </c>
      <c r="B971" t="s">
        <v>695</v>
      </c>
      <c r="C971" t="s">
        <v>685</v>
      </c>
      <c r="D971" t="s">
        <v>686</v>
      </c>
      <c r="E971" t="s">
        <v>6</v>
      </c>
      <c r="F971" t="s">
        <v>687</v>
      </c>
      <c r="G971" t="s">
        <v>944</v>
      </c>
      <c r="H971" t="s">
        <v>7</v>
      </c>
      <c r="I971">
        <v>34</v>
      </c>
      <c r="J971" s="55">
        <v>6.97</v>
      </c>
      <c r="K971" s="64">
        <v>0</v>
      </c>
      <c r="L971" s="71">
        <v>6.99</v>
      </c>
      <c r="M971">
        <v>1</v>
      </c>
      <c r="N971" s="1">
        <v>45646</v>
      </c>
      <c r="O971">
        <v>0</v>
      </c>
      <c r="P971" s="1">
        <v>0</v>
      </c>
      <c r="Q971"/>
    </row>
    <row r="972" spans="1:17" hidden="1">
      <c r="A972">
        <v>1001</v>
      </c>
      <c r="B972" t="s">
        <v>695</v>
      </c>
      <c r="C972" t="s">
        <v>685</v>
      </c>
      <c r="D972" t="s">
        <v>686</v>
      </c>
      <c r="E972" t="s">
        <v>6</v>
      </c>
      <c r="F972" t="s">
        <v>687</v>
      </c>
      <c r="G972" t="s">
        <v>945</v>
      </c>
      <c r="H972" t="s">
        <v>7</v>
      </c>
      <c r="I972">
        <v>34</v>
      </c>
      <c r="J972" s="55">
        <v>6.97</v>
      </c>
      <c r="K972" s="64">
        <v>0</v>
      </c>
      <c r="L972" s="71">
        <v>5.99</v>
      </c>
      <c r="M972">
        <v>1</v>
      </c>
      <c r="N972" s="1">
        <v>45646</v>
      </c>
      <c r="O972">
        <v>0</v>
      </c>
      <c r="P972" s="1">
        <v>0</v>
      </c>
      <c r="Q972"/>
    </row>
    <row r="973" spans="1:17" hidden="1">
      <c r="A973">
        <v>1001</v>
      </c>
      <c r="B973" t="s">
        <v>695</v>
      </c>
      <c r="C973" t="s">
        <v>685</v>
      </c>
      <c r="D973" t="s">
        <v>686</v>
      </c>
      <c r="E973" t="s">
        <v>6</v>
      </c>
      <c r="F973" t="s">
        <v>687</v>
      </c>
      <c r="G973" t="s">
        <v>946</v>
      </c>
      <c r="H973" t="s">
        <v>7</v>
      </c>
      <c r="I973">
        <v>34</v>
      </c>
      <c r="J973" s="55">
        <v>6.97</v>
      </c>
      <c r="K973" s="64">
        <v>0</v>
      </c>
      <c r="L973" s="71">
        <v>108260</v>
      </c>
      <c r="M973">
        <v>1</v>
      </c>
      <c r="N973" s="1">
        <v>45646</v>
      </c>
      <c r="O973">
        <v>0</v>
      </c>
      <c r="P973" s="1">
        <v>0</v>
      </c>
      <c r="Q973"/>
    </row>
    <row r="974" spans="1:17" hidden="1">
      <c r="A974">
        <v>1001</v>
      </c>
      <c r="B974" t="s">
        <v>695</v>
      </c>
      <c r="C974" t="s">
        <v>685</v>
      </c>
      <c r="D974" t="s">
        <v>686</v>
      </c>
      <c r="E974" t="s">
        <v>6</v>
      </c>
      <c r="F974" t="s">
        <v>687</v>
      </c>
      <c r="G974" t="s">
        <v>947</v>
      </c>
      <c r="H974" t="s">
        <v>7</v>
      </c>
      <c r="I974">
        <v>34</v>
      </c>
      <c r="J974" s="55">
        <v>6.97</v>
      </c>
      <c r="K974" s="64">
        <v>0</v>
      </c>
      <c r="L974" s="71">
        <v>49.99</v>
      </c>
      <c r="M974">
        <v>1</v>
      </c>
      <c r="N974" s="1">
        <v>45646</v>
      </c>
      <c r="O974">
        <v>0</v>
      </c>
      <c r="P974" s="1">
        <v>0</v>
      </c>
      <c r="Q974"/>
    </row>
    <row r="975" spans="1:17" hidden="1">
      <c r="A975">
        <v>1001</v>
      </c>
      <c r="B975" t="s">
        <v>695</v>
      </c>
      <c r="C975" t="s">
        <v>685</v>
      </c>
      <c r="D975" t="s">
        <v>686</v>
      </c>
      <c r="E975" t="s">
        <v>6</v>
      </c>
      <c r="F975" t="s">
        <v>687</v>
      </c>
      <c r="G975" t="s">
        <v>948</v>
      </c>
      <c r="H975" t="s">
        <v>7</v>
      </c>
      <c r="I975">
        <v>34</v>
      </c>
      <c r="J975" s="55">
        <v>6.97</v>
      </c>
      <c r="K975" s="64">
        <v>0</v>
      </c>
      <c r="L975" s="71">
        <v>5.99</v>
      </c>
      <c r="M975">
        <v>1</v>
      </c>
      <c r="N975" s="1">
        <v>45646</v>
      </c>
      <c r="O975">
        <v>0</v>
      </c>
      <c r="P975" s="1">
        <v>0</v>
      </c>
      <c r="Q975"/>
    </row>
    <row r="976" spans="1:17" hidden="1">
      <c r="A976">
        <v>1001</v>
      </c>
      <c r="B976" t="s">
        <v>695</v>
      </c>
      <c r="C976" t="s">
        <v>685</v>
      </c>
      <c r="D976" t="s">
        <v>686</v>
      </c>
      <c r="E976" t="s">
        <v>6</v>
      </c>
      <c r="F976" t="s">
        <v>687</v>
      </c>
      <c r="G976" t="s">
        <v>949</v>
      </c>
      <c r="H976" t="s">
        <v>7</v>
      </c>
      <c r="I976">
        <v>34</v>
      </c>
      <c r="J976" s="55">
        <v>6.97</v>
      </c>
      <c r="K976" s="64">
        <v>0</v>
      </c>
      <c r="L976" s="71">
        <v>52.98</v>
      </c>
      <c r="M976">
        <v>3</v>
      </c>
      <c r="N976" s="1">
        <v>45646</v>
      </c>
      <c r="O976">
        <v>0</v>
      </c>
      <c r="P976" s="1">
        <v>0</v>
      </c>
      <c r="Q976"/>
    </row>
    <row r="977" spans="1:17" hidden="1">
      <c r="A977">
        <v>1001</v>
      </c>
      <c r="B977" t="s">
        <v>695</v>
      </c>
      <c r="C977" t="s">
        <v>685</v>
      </c>
      <c r="D977" t="s">
        <v>686</v>
      </c>
      <c r="E977" t="s">
        <v>6</v>
      </c>
      <c r="F977" t="s">
        <v>687</v>
      </c>
      <c r="G977" t="s">
        <v>950</v>
      </c>
      <c r="H977" t="s">
        <v>7</v>
      </c>
      <c r="I977">
        <v>34</v>
      </c>
      <c r="J977" s="55">
        <v>6.97</v>
      </c>
      <c r="K977" s="64">
        <v>0</v>
      </c>
      <c r="L977" s="71">
        <v>3.99</v>
      </c>
      <c r="M977">
        <v>1</v>
      </c>
      <c r="N977" s="1">
        <v>45646</v>
      </c>
      <c r="O977">
        <v>0</v>
      </c>
      <c r="P977" s="1">
        <v>0</v>
      </c>
      <c r="Q977"/>
    </row>
    <row r="978" spans="1:17" hidden="1">
      <c r="A978">
        <v>1001</v>
      </c>
      <c r="B978" t="s">
        <v>695</v>
      </c>
      <c r="C978" t="s">
        <v>685</v>
      </c>
      <c r="D978" t="s">
        <v>686</v>
      </c>
      <c r="E978" t="s">
        <v>6</v>
      </c>
      <c r="F978" t="s">
        <v>687</v>
      </c>
      <c r="G978" t="s">
        <v>951</v>
      </c>
      <c r="H978" t="s">
        <v>7</v>
      </c>
      <c r="I978">
        <v>34</v>
      </c>
      <c r="J978" s="55">
        <v>6.97</v>
      </c>
      <c r="K978" s="64">
        <v>0</v>
      </c>
      <c r="L978" s="71">
        <v>35</v>
      </c>
      <c r="M978">
        <v>1</v>
      </c>
      <c r="N978" s="1">
        <v>45646</v>
      </c>
      <c r="O978">
        <v>0</v>
      </c>
      <c r="P978" s="1">
        <v>0</v>
      </c>
      <c r="Q978"/>
    </row>
    <row r="979" spans="1:17" hidden="1">
      <c r="A979">
        <v>1001</v>
      </c>
      <c r="B979" t="s">
        <v>695</v>
      </c>
      <c r="C979" t="s">
        <v>685</v>
      </c>
      <c r="D979" t="s">
        <v>686</v>
      </c>
      <c r="E979" t="s">
        <v>6</v>
      </c>
      <c r="F979" t="s">
        <v>687</v>
      </c>
      <c r="G979" t="s">
        <v>952</v>
      </c>
      <c r="H979" t="s">
        <v>7</v>
      </c>
      <c r="I979">
        <v>34</v>
      </c>
      <c r="J979" s="55">
        <v>6.97</v>
      </c>
      <c r="K979" s="64">
        <v>0</v>
      </c>
      <c r="L979" s="71">
        <v>36.83</v>
      </c>
      <c r="M979">
        <v>1</v>
      </c>
      <c r="N979" s="1">
        <v>45646</v>
      </c>
      <c r="O979">
        <v>0</v>
      </c>
      <c r="P979" s="1">
        <v>0</v>
      </c>
      <c r="Q979"/>
    </row>
    <row r="980" spans="1:17" hidden="1">
      <c r="A980">
        <v>1001</v>
      </c>
      <c r="B980" t="s">
        <v>695</v>
      </c>
      <c r="C980" t="s">
        <v>685</v>
      </c>
      <c r="D980" t="s">
        <v>686</v>
      </c>
      <c r="E980" t="s">
        <v>6</v>
      </c>
      <c r="F980" t="s">
        <v>687</v>
      </c>
      <c r="G980" t="s">
        <v>953</v>
      </c>
      <c r="H980" t="s">
        <v>7</v>
      </c>
      <c r="I980">
        <v>34</v>
      </c>
      <c r="J980" s="55">
        <v>6.97</v>
      </c>
      <c r="K980" s="64">
        <v>0</v>
      </c>
      <c r="L980" s="71">
        <v>50</v>
      </c>
      <c r="M980">
        <v>1</v>
      </c>
      <c r="N980" s="1">
        <v>45646</v>
      </c>
      <c r="O980">
        <v>0</v>
      </c>
      <c r="P980" s="1">
        <v>0</v>
      </c>
      <c r="Q980"/>
    </row>
    <row r="981" spans="1:17" hidden="1">
      <c r="A981">
        <v>1001</v>
      </c>
      <c r="B981" t="s">
        <v>695</v>
      </c>
      <c r="C981" t="s">
        <v>685</v>
      </c>
      <c r="D981" t="s">
        <v>686</v>
      </c>
      <c r="E981" t="s">
        <v>6</v>
      </c>
      <c r="F981" t="s">
        <v>687</v>
      </c>
      <c r="G981" t="s">
        <v>954</v>
      </c>
      <c r="H981" t="s">
        <v>7</v>
      </c>
      <c r="I981">
        <v>34</v>
      </c>
      <c r="J981" s="55">
        <v>6.97</v>
      </c>
      <c r="K981" s="64">
        <v>0</v>
      </c>
      <c r="L981" s="71">
        <v>6.99</v>
      </c>
      <c r="M981">
        <v>1</v>
      </c>
      <c r="N981" s="1">
        <v>45646</v>
      </c>
      <c r="O981">
        <v>0</v>
      </c>
      <c r="P981" s="1">
        <v>0</v>
      </c>
      <c r="Q981"/>
    </row>
    <row r="982" spans="1:17" hidden="1">
      <c r="A982">
        <v>1001</v>
      </c>
      <c r="B982" t="s">
        <v>695</v>
      </c>
      <c r="C982" t="s">
        <v>685</v>
      </c>
      <c r="D982" t="s">
        <v>686</v>
      </c>
      <c r="E982" t="s">
        <v>6</v>
      </c>
      <c r="F982" t="s">
        <v>687</v>
      </c>
      <c r="G982" t="s">
        <v>955</v>
      </c>
      <c r="H982" t="s">
        <v>7</v>
      </c>
      <c r="I982">
        <v>34</v>
      </c>
      <c r="J982" s="55">
        <v>6.97</v>
      </c>
      <c r="K982" s="64">
        <v>0</v>
      </c>
      <c r="L982" s="71">
        <v>49.99</v>
      </c>
      <c r="M982">
        <v>1</v>
      </c>
      <c r="N982" s="1">
        <v>45646</v>
      </c>
      <c r="O982">
        <v>0</v>
      </c>
      <c r="P982" s="1">
        <v>0</v>
      </c>
      <c r="Q982"/>
    </row>
    <row r="983" spans="1:17" hidden="1">
      <c r="A983">
        <v>1001</v>
      </c>
      <c r="B983" t="s">
        <v>695</v>
      </c>
      <c r="C983" t="s">
        <v>685</v>
      </c>
      <c r="D983" t="s">
        <v>686</v>
      </c>
      <c r="E983" t="s">
        <v>6</v>
      </c>
      <c r="F983" t="s">
        <v>687</v>
      </c>
      <c r="G983" t="s">
        <v>4776</v>
      </c>
      <c r="H983" t="s">
        <v>7</v>
      </c>
      <c r="I983">
        <v>34</v>
      </c>
      <c r="J983" s="55">
        <v>6.97</v>
      </c>
      <c r="K983" s="64">
        <v>0</v>
      </c>
      <c r="L983" s="71">
        <v>4.99</v>
      </c>
      <c r="M983">
        <v>1</v>
      </c>
      <c r="N983" s="1">
        <v>45646</v>
      </c>
      <c r="O983">
        <v>0</v>
      </c>
      <c r="P983" s="1">
        <v>0</v>
      </c>
      <c r="Q983"/>
    </row>
    <row r="984" spans="1:17" hidden="1">
      <c r="A984">
        <v>1001</v>
      </c>
      <c r="B984" t="s">
        <v>695</v>
      </c>
      <c r="C984" t="s">
        <v>685</v>
      </c>
      <c r="D984" t="s">
        <v>686</v>
      </c>
      <c r="E984" t="s">
        <v>6</v>
      </c>
      <c r="F984" t="s">
        <v>687</v>
      </c>
      <c r="G984" t="s">
        <v>956</v>
      </c>
      <c r="H984" t="s">
        <v>7</v>
      </c>
      <c r="I984">
        <v>34</v>
      </c>
      <c r="J984" s="55">
        <v>6.97</v>
      </c>
      <c r="K984" s="64">
        <v>0</v>
      </c>
      <c r="L984" s="71">
        <v>7.99</v>
      </c>
      <c r="M984">
        <v>1</v>
      </c>
      <c r="N984" s="1">
        <v>45646</v>
      </c>
      <c r="O984">
        <v>0</v>
      </c>
      <c r="P984" s="1">
        <v>0</v>
      </c>
      <c r="Q984"/>
    </row>
    <row r="985" spans="1:17" hidden="1">
      <c r="A985">
        <v>1001</v>
      </c>
      <c r="B985" t="s">
        <v>695</v>
      </c>
      <c r="C985" t="s">
        <v>685</v>
      </c>
      <c r="D985" t="s">
        <v>686</v>
      </c>
      <c r="E985" t="s">
        <v>6</v>
      </c>
      <c r="F985" t="s">
        <v>687</v>
      </c>
      <c r="G985" t="s">
        <v>957</v>
      </c>
      <c r="H985" t="s">
        <v>7</v>
      </c>
      <c r="I985">
        <v>34</v>
      </c>
      <c r="J985" s="55">
        <v>6.97</v>
      </c>
      <c r="K985" s="64">
        <v>0</v>
      </c>
      <c r="L985" s="71">
        <v>7.99</v>
      </c>
      <c r="M985">
        <v>1</v>
      </c>
      <c r="N985" s="1">
        <v>45646</v>
      </c>
      <c r="O985">
        <v>0</v>
      </c>
      <c r="P985" s="1">
        <v>0</v>
      </c>
      <c r="Q985"/>
    </row>
    <row r="986" spans="1:17" hidden="1">
      <c r="A986">
        <v>1001</v>
      </c>
      <c r="B986" t="s">
        <v>695</v>
      </c>
      <c r="C986" t="s">
        <v>685</v>
      </c>
      <c r="D986" t="s">
        <v>686</v>
      </c>
      <c r="E986" t="s">
        <v>6</v>
      </c>
      <c r="F986" t="s">
        <v>687</v>
      </c>
      <c r="G986" t="s">
        <v>4777</v>
      </c>
      <c r="H986" t="s">
        <v>7</v>
      </c>
      <c r="I986">
        <v>34</v>
      </c>
      <c r="J986" s="55">
        <v>6.97</v>
      </c>
      <c r="K986" s="64">
        <v>0</v>
      </c>
      <c r="L986" s="71">
        <v>50.8</v>
      </c>
      <c r="M986">
        <v>7</v>
      </c>
      <c r="N986" s="1">
        <v>45646</v>
      </c>
      <c r="O986">
        <v>0</v>
      </c>
      <c r="P986" s="1">
        <v>0</v>
      </c>
      <c r="Q986"/>
    </row>
    <row r="987" spans="1:17" hidden="1">
      <c r="A987">
        <v>1001</v>
      </c>
      <c r="B987" t="s">
        <v>695</v>
      </c>
      <c r="C987" t="s">
        <v>685</v>
      </c>
      <c r="D987" t="s">
        <v>686</v>
      </c>
      <c r="E987" t="s">
        <v>6</v>
      </c>
      <c r="F987" t="s">
        <v>687</v>
      </c>
      <c r="G987" t="s">
        <v>958</v>
      </c>
      <c r="H987" t="s">
        <v>7</v>
      </c>
      <c r="I987">
        <v>34</v>
      </c>
      <c r="J987" s="55">
        <v>6.97</v>
      </c>
      <c r="K987" s="64">
        <v>0</v>
      </c>
      <c r="L987" s="71">
        <v>50</v>
      </c>
      <c r="M987">
        <v>1</v>
      </c>
      <c r="N987" s="1">
        <v>45646</v>
      </c>
      <c r="O987">
        <v>0</v>
      </c>
      <c r="P987" s="1">
        <v>0</v>
      </c>
      <c r="Q987"/>
    </row>
    <row r="988" spans="1:17" hidden="1">
      <c r="A988">
        <v>1001</v>
      </c>
      <c r="B988" t="s">
        <v>695</v>
      </c>
      <c r="C988" t="s">
        <v>685</v>
      </c>
      <c r="D988" t="s">
        <v>686</v>
      </c>
      <c r="E988" t="s">
        <v>6</v>
      </c>
      <c r="F988" t="s">
        <v>687</v>
      </c>
      <c r="G988" t="s">
        <v>959</v>
      </c>
      <c r="H988" t="s">
        <v>7</v>
      </c>
      <c r="I988">
        <v>34</v>
      </c>
      <c r="J988" s="55">
        <v>6.97</v>
      </c>
      <c r="K988" s="64">
        <v>0</v>
      </c>
      <c r="L988" s="71">
        <v>2.99</v>
      </c>
      <c r="M988">
        <v>1</v>
      </c>
      <c r="N988" s="1">
        <v>45646</v>
      </c>
      <c r="O988">
        <v>0</v>
      </c>
      <c r="P988" s="1">
        <v>0</v>
      </c>
      <c r="Q988"/>
    </row>
    <row r="989" spans="1:17" hidden="1">
      <c r="A989">
        <v>1001</v>
      </c>
      <c r="B989" t="s">
        <v>695</v>
      </c>
      <c r="C989" t="s">
        <v>685</v>
      </c>
      <c r="D989" t="s">
        <v>686</v>
      </c>
      <c r="E989" t="s">
        <v>6</v>
      </c>
      <c r="F989" t="s">
        <v>687</v>
      </c>
      <c r="G989" t="s">
        <v>960</v>
      </c>
      <c r="H989" t="s">
        <v>7</v>
      </c>
      <c r="I989">
        <v>34</v>
      </c>
      <c r="J989" s="55">
        <v>6.97</v>
      </c>
      <c r="K989" s="64">
        <v>0</v>
      </c>
      <c r="L989" s="71">
        <v>5.99</v>
      </c>
      <c r="M989">
        <v>1</v>
      </c>
      <c r="N989" s="1">
        <v>45646</v>
      </c>
      <c r="O989">
        <v>0</v>
      </c>
      <c r="P989" s="1">
        <v>0</v>
      </c>
      <c r="Q989"/>
    </row>
    <row r="990" spans="1:17" hidden="1">
      <c r="A990">
        <v>1001</v>
      </c>
      <c r="B990" t="s">
        <v>695</v>
      </c>
      <c r="C990" t="s">
        <v>685</v>
      </c>
      <c r="D990" t="s">
        <v>686</v>
      </c>
      <c r="E990" t="s">
        <v>6</v>
      </c>
      <c r="F990" t="s">
        <v>687</v>
      </c>
      <c r="G990" t="s">
        <v>4778</v>
      </c>
      <c r="H990" t="s">
        <v>7</v>
      </c>
      <c r="I990">
        <v>34</v>
      </c>
      <c r="J990" s="55">
        <v>6.97</v>
      </c>
      <c r="K990" s="64">
        <v>0</v>
      </c>
      <c r="L990" s="71">
        <v>35</v>
      </c>
      <c r="M990">
        <v>1</v>
      </c>
      <c r="N990" s="1">
        <v>45646</v>
      </c>
      <c r="O990">
        <v>0</v>
      </c>
      <c r="P990" s="1">
        <v>0</v>
      </c>
      <c r="Q990"/>
    </row>
    <row r="991" spans="1:17" hidden="1">
      <c r="A991">
        <v>1001</v>
      </c>
      <c r="B991" t="s">
        <v>695</v>
      </c>
      <c r="C991" t="s">
        <v>685</v>
      </c>
      <c r="D991" t="s">
        <v>686</v>
      </c>
      <c r="E991" t="s">
        <v>6</v>
      </c>
      <c r="F991" t="s">
        <v>687</v>
      </c>
      <c r="G991" t="s">
        <v>961</v>
      </c>
      <c r="H991" t="s">
        <v>7</v>
      </c>
      <c r="I991">
        <v>34</v>
      </c>
      <c r="J991" s="55">
        <v>6.97</v>
      </c>
      <c r="K991" s="64">
        <v>0</v>
      </c>
      <c r="L991" s="71">
        <v>34.08</v>
      </c>
      <c r="M991">
        <v>5</v>
      </c>
      <c r="N991" s="1">
        <v>45646</v>
      </c>
      <c r="O991">
        <v>0</v>
      </c>
      <c r="P991" s="1">
        <v>0</v>
      </c>
      <c r="Q991"/>
    </row>
    <row r="992" spans="1:17" hidden="1">
      <c r="A992">
        <v>1001</v>
      </c>
      <c r="B992" t="s">
        <v>695</v>
      </c>
      <c r="C992" t="s">
        <v>685</v>
      </c>
      <c r="D992" t="s">
        <v>686</v>
      </c>
      <c r="E992" t="s">
        <v>6</v>
      </c>
      <c r="F992" t="s">
        <v>687</v>
      </c>
      <c r="G992" t="s">
        <v>962</v>
      </c>
      <c r="H992" t="s">
        <v>7</v>
      </c>
      <c r="I992">
        <v>34</v>
      </c>
      <c r="J992" s="55">
        <v>6.97</v>
      </c>
      <c r="K992" s="64">
        <v>0</v>
      </c>
      <c r="L992" s="71">
        <v>658</v>
      </c>
      <c r="M992">
        <v>1</v>
      </c>
      <c r="N992" s="1">
        <v>45646</v>
      </c>
      <c r="O992">
        <v>0</v>
      </c>
      <c r="P992" s="1">
        <v>0</v>
      </c>
      <c r="Q992"/>
    </row>
    <row r="993" spans="1:17" hidden="1">
      <c r="A993">
        <v>1001</v>
      </c>
      <c r="B993" t="s">
        <v>695</v>
      </c>
      <c r="C993" t="s">
        <v>685</v>
      </c>
      <c r="D993" t="s">
        <v>686</v>
      </c>
      <c r="E993" t="s">
        <v>6</v>
      </c>
      <c r="F993" t="s">
        <v>687</v>
      </c>
      <c r="G993" t="s">
        <v>963</v>
      </c>
      <c r="H993" t="s">
        <v>7</v>
      </c>
      <c r="I993">
        <v>34</v>
      </c>
      <c r="J993" s="55">
        <v>6.97</v>
      </c>
      <c r="K993" s="64">
        <v>0</v>
      </c>
      <c r="L993" s="71">
        <v>3.98</v>
      </c>
      <c r="M993">
        <v>1</v>
      </c>
      <c r="N993" s="1">
        <v>45646</v>
      </c>
      <c r="O993">
        <v>0</v>
      </c>
      <c r="P993" s="1">
        <v>0</v>
      </c>
      <c r="Q993"/>
    </row>
    <row r="994" spans="1:17" hidden="1">
      <c r="A994">
        <v>1001</v>
      </c>
      <c r="B994" t="s">
        <v>695</v>
      </c>
      <c r="C994" t="s">
        <v>685</v>
      </c>
      <c r="D994" t="s">
        <v>686</v>
      </c>
      <c r="E994" t="s">
        <v>6</v>
      </c>
      <c r="F994" t="s">
        <v>687</v>
      </c>
      <c r="G994" t="s">
        <v>964</v>
      </c>
      <c r="H994" t="s">
        <v>7</v>
      </c>
      <c r="I994">
        <v>34</v>
      </c>
      <c r="J994" s="55">
        <v>6.97</v>
      </c>
      <c r="K994" s="64">
        <v>0</v>
      </c>
      <c r="L994" s="71">
        <v>29.99</v>
      </c>
      <c r="M994">
        <v>1</v>
      </c>
      <c r="N994" s="1">
        <v>45646</v>
      </c>
      <c r="O994">
        <v>0</v>
      </c>
      <c r="P994" s="1">
        <v>0</v>
      </c>
      <c r="Q994"/>
    </row>
    <row r="995" spans="1:17" hidden="1">
      <c r="A995">
        <v>1001</v>
      </c>
      <c r="B995" t="s">
        <v>695</v>
      </c>
      <c r="C995" t="s">
        <v>685</v>
      </c>
      <c r="D995" t="s">
        <v>686</v>
      </c>
      <c r="E995" t="s">
        <v>6</v>
      </c>
      <c r="F995" t="s">
        <v>687</v>
      </c>
      <c r="G995" t="s">
        <v>965</v>
      </c>
      <c r="H995" t="s">
        <v>7</v>
      </c>
      <c r="I995">
        <v>34</v>
      </c>
      <c r="J995" s="55">
        <v>6.97</v>
      </c>
      <c r="K995" s="64">
        <v>0</v>
      </c>
      <c r="L995" s="71">
        <v>2.99</v>
      </c>
      <c r="M995">
        <v>1</v>
      </c>
      <c r="N995" s="1">
        <v>45646</v>
      </c>
      <c r="O995">
        <v>0</v>
      </c>
      <c r="P995" s="1">
        <v>0</v>
      </c>
      <c r="Q995"/>
    </row>
    <row r="996" spans="1:17" hidden="1">
      <c r="A996">
        <v>1001</v>
      </c>
      <c r="B996" t="s">
        <v>695</v>
      </c>
      <c r="C996" t="s">
        <v>685</v>
      </c>
      <c r="D996" t="s">
        <v>686</v>
      </c>
      <c r="E996" t="s">
        <v>6</v>
      </c>
      <c r="F996" t="s">
        <v>687</v>
      </c>
      <c r="G996" t="s">
        <v>966</v>
      </c>
      <c r="H996" t="s">
        <v>7</v>
      </c>
      <c r="I996">
        <v>34</v>
      </c>
      <c r="J996" s="55">
        <v>6.97</v>
      </c>
      <c r="K996" s="64">
        <v>0</v>
      </c>
      <c r="L996" s="71">
        <v>52.98</v>
      </c>
      <c r="M996">
        <v>3</v>
      </c>
      <c r="N996" s="1">
        <v>45646</v>
      </c>
      <c r="O996">
        <v>0</v>
      </c>
      <c r="P996" s="1">
        <v>0</v>
      </c>
      <c r="Q996"/>
    </row>
    <row r="997" spans="1:17" hidden="1">
      <c r="A997">
        <v>1001</v>
      </c>
      <c r="B997" t="s">
        <v>695</v>
      </c>
      <c r="C997" t="s">
        <v>685</v>
      </c>
      <c r="D997" t="s">
        <v>686</v>
      </c>
      <c r="E997" t="s">
        <v>6</v>
      </c>
      <c r="F997" t="s">
        <v>687</v>
      </c>
      <c r="G997" t="s">
        <v>967</v>
      </c>
      <c r="H997" t="s">
        <v>7</v>
      </c>
      <c r="I997">
        <v>34</v>
      </c>
      <c r="J997" s="55">
        <v>6.97</v>
      </c>
      <c r="K997" s="64">
        <v>0</v>
      </c>
      <c r="L997" s="71">
        <v>49.99</v>
      </c>
      <c r="M997">
        <v>1</v>
      </c>
      <c r="N997" s="1">
        <v>45646</v>
      </c>
      <c r="O997">
        <v>0</v>
      </c>
      <c r="P997" s="1">
        <v>0</v>
      </c>
      <c r="Q997"/>
    </row>
    <row r="998" spans="1:17" hidden="1">
      <c r="A998">
        <v>1001</v>
      </c>
      <c r="B998" t="s">
        <v>695</v>
      </c>
      <c r="C998" t="s">
        <v>685</v>
      </c>
      <c r="D998" t="s">
        <v>686</v>
      </c>
      <c r="E998" t="s">
        <v>6</v>
      </c>
      <c r="F998" t="s">
        <v>687</v>
      </c>
      <c r="G998" t="s">
        <v>4779</v>
      </c>
      <c r="H998" t="s">
        <v>7</v>
      </c>
      <c r="I998">
        <v>34</v>
      </c>
      <c r="J998" s="55">
        <v>6.97</v>
      </c>
      <c r="K998" s="64">
        <v>0</v>
      </c>
      <c r="L998" s="71">
        <v>33.950000000000003</v>
      </c>
      <c r="M998">
        <v>5</v>
      </c>
      <c r="N998" s="1">
        <v>45646</v>
      </c>
      <c r="O998">
        <v>0</v>
      </c>
      <c r="P998" s="1">
        <v>0</v>
      </c>
      <c r="Q998"/>
    </row>
    <row r="999" spans="1:17" hidden="1">
      <c r="A999">
        <v>1001</v>
      </c>
      <c r="B999" t="s">
        <v>695</v>
      </c>
      <c r="C999" t="s">
        <v>685</v>
      </c>
      <c r="D999" t="s">
        <v>686</v>
      </c>
      <c r="E999" t="s">
        <v>6</v>
      </c>
      <c r="F999" t="s">
        <v>687</v>
      </c>
      <c r="G999" t="s">
        <v>4780</v>
      </c>
      <c r="H999" t="s">
        <v>7</v>
      </c>
      <c r="I999">
        <v>34</v>
      </c>
      <c r="J999" s="55">
        <v>6.97</v>
      </c>
      <c r="K999" s="64">
        <v>0</v>
      </c>
      <c r="L999" s="71">
        <v>1831.59</v>
      </c>
      <c r="M999">
        <v>10</v>
      </c>
      <c r="N999" s="1">
        <v>45646</v>
      </c>
      <c r="O999">
        <v>0</v>
      </c>
      <c r="P999" s="1">
        <v>0</v>
      </c>
      <c r="Q999"/>
    </row>
    <row r="1000" spans="1:17" hidden="1">
      <c r="A1000">
        <v>1001</v>
      </c>
      <c r="B1000" t="s">
        <v>695</v>
      </c>
      <c r="C1000" t="s">
        <v>685</v>
      </c>
      <c r="D1000" t="s">
        <v>686</v>
      </c>
      <c r="E1000" t="s">
        <v>6</v>
      </c>
      <c r="F1000" t="s">
        <v>687</v>
      </c>
      <c r="G1000" t="s">
        <v>968</v>
      </c>
      <c r="H1000" t="s">
        <v>7</v>
      </c>
      <c r="I1000">
        <v>34</v>
      </c>
      <c r="J1000" s="55">
        <v>6.97</v>
      </c>
      <c r="K1000" s="64">
        <v>0</v>
      </c>
      <c r="L1000" s="71">
        <v>34.9</v>
      </c>
      <c r="M1000">
        <v>1</v>
      </c>
      <c r="N1000" s="1">
        <v>45646</v>
      </c>
      <c r="O1000">
        <v>0</v>
      </c>
      <c r="P1000" s="1">
        <v>0</v>
      </c>
      <c r="Q1000"/>
    </row>
    <row r="1001" spans="1:17" hidden="1">
      <c r="A1001">
        <v>1001</v>
      </c>
      <c r="B1001" t="s">
        <v>695</v>
      </c>
      <c r="C1001" t="s">
        <v>685</v>
      </c>
      <c r="D1001" t="s">
        <v>686</v>
      </c>
      <c r="E1001" t="s">
        <v>6</v>
      </c>
      <c r="F1001" t="s">
        <v>687</v>
      </c>
      <c r="G1001" t="s">
        <v>969</v>
      </c>
      <c r="H1001" t="s">
        <v>7</v>
      </c>
      <c r="I1001">
        <v>34</v>
      </c>
      <c r="J1001" s="55">
        <v>6.97</v>
      </c>
      <c r="K1001" s="64">
        <v>0</v>
      </c>
      <c r="L1001" s="71">
        <v>35</v>
      </c>
      <c r="M1001">
        <v>1</v>
      </c>
      <c r="N1001" s="1">
        <v>45646</v>
      </c>
      <c r="O1001">
        <v>0</v>
      </c>
      <c r="P1001" s="1">
        <v>0</v>
      </c>
      <c r="Q1001"/>
    </row>
    <row r="1002" spans="1:17" hidden="1">
      <c r="A1002">
        <v>1001</v>
      </c>
      <c r="B1002" t="s">
        <v>695</v>
      </c>
      <c r="C1002" t="s">
        <v>685</v>
      </c>
      <c r="D1002" t="s">
        <v>686</v>
      </c>
      <c r="E1002" t="s">
        <v>6</v>
      </c>
      <c r="F1002" t="s">
        <v>687</v>
      </c>
      <c r="G1002" t="s">
        <v>4781</v>
      </c>
      <c r="H1002" t="s">
        <v>7</v>
      </c>
      <c r="I1002">
        <v>34</v>
      </c>
      <c r="J1002" s="55">
        <v>6.97</v>
      </c>
      <c r="K1002" s="64">
        <v>0</v>
      </c>
      <c r="L1002" s="71">
        <v>12</v>
      </c>
      <c r="M1002">
        <v>1</v>
      </c>
      <c r="N1002" s="1">
        <v>45646</v>
      </c>
      <c r="O1002">
        <v>0</v>
      </c>
      <c r="P1002" s="1">
        <v>0</v>
      </c>
      <c r="Q1002"/>
    </row>
    <row r="1003" spans="1:17" hidden="1">
      <c r="A1003">
        <v>1001</v>
      </c>
      <c r="B1003" t="s">
        <v>695</v>
      </c>
      <c r="C1003" t="s">
        <v>685</v>
      </c>
      <c r="D1003" t="s">
        <v>686</v>
      </c>
      <c r="E1003" t="s">
        <v>6</v>
      </c>
      <c r="F1003" t="s">
        <v>687</v>
      </c>
      <c r="G1003" t="s">
        <v>4782</v>
      </c>
      <c r="H1003" t="s">
        <v>7</v>
      </c>
      <c r="I1003">
        <v>34</v>
      </c>
      <c r="J1003" s="55">
        <v>6.97</v>
      </c>
      <c r="K1003" s="64">
        <v>0</v>
      </c>
      <c r="L1003" s="71">
        <v>6</v>
      </c>
      <c r="M1003">
        <v>1</v>
      </c>
      <c r="N1003" s="1">
        <v>45646</v>
      </c>
      <c r="O1003">
        <v>0</v>
      </c>
      <c r="P1003" s="1">
        <v>0</v>
      </c>
      <c r="Q1003"/>
    </row>
    <row r="1004" spans="1:17" hidden="1">
      <c r="A1004">
        <v>1001</v>
      </c>
      <c r="B1004" t="s">
        <v>695</v>
      </c>
      <c r="C1004" t="s">
        <v>685</v>
      </c>
      <c r="D1004" t="s">
        <v>686</v>
      </c>
      <c r="E1004" t="s">
        <v>6</v>
      </c>
      <c r="F1004" t="s">
        <v>687</v>
      </c>
      <c r="G1004" t="s">
        <v>970</v>
      </c>
      <c r="H1004" t="s">
        <v>7</v>
      </c>
      <c r="I1004">
        <v>34</v>
      </c>
      <c r="J1004" s="55">
        <v>6.97</v>
      </c>
      <c r="K1004" s="64">
        <v>0</v>
      </c>
      <c r="L1004" s="71">
        <v>3.99</v>
      </c>
      <c r="M1004">
        <v>1</v>
      </c>
      <c r="N1004" s="1">
        <v>45646</v>
      </c>
      <c r="O1004">
        <v>0</v>
      </c>
      <c r="P1004" s="1">
        <v>0</v>
      </c>
      <c r="Q1004"/>
    </row>
    <row r="1005" spans="1:17" hidden="1">
      <c r="A1005">
        <v>1001</v>
      </c>
      <c r="B1005" t="s">
        <v>695</v>
      </c>
      <c r="C1005" t="s">
        <v>685</v>
      </c>
      <c r="D1005" t="s">
        <v>686</v>
      </c>
      <c r="E1005" t="s">
        <v>6</v>
      </c>
      <c r="F1005" t="s">
        <v>687</v>
      </c>
      <c r="G1005" t="s">
        <v>971</v>
      </c>
      <c r="H1005" t="s">
        <v>7</v>
      </c>
      <c r="I1005">
        <v>34</v>
      </c>
      <c r="J1005" s="55">
        <v>6.97</v>
      </c>
      <c r="K1005" s="64">
        <v>0</v>
      </c>
      <c r="L1005" s="71">
        <v>3.99</v>
      </c>
      <c r="M1005">
        <v>1</v>
      </c>
      <c r="N1005" s="1">
        <v>45646</v>
      </c>
      <c r="O1005">
        <v>0</v>
      </c>
      <c r="P1005" s="1">
        <v>0</v>
      </c>
      <c r="Q1005"/>
    </row>
    <row r="1006" spans="1:17" hidden="1">
      <c r="A1006">
        <v>1001</v>
      </c>
      <c r="B1006" t="s">
        <v>695</v>
      </c>
      <c r="C1006" t="s">
        <v>685</v>
      </c>
      <c r="D1006" t="s">
        <v>686</v>
      </c>
      <c r="E1006" t="s">
        <v>6</v>
      </c>
      <c r="F1006" t="s">
        <v>687</v>
      </c>
      <c r="G1006" t="s">
        <v>972</v>
      </c>
      <c r="H1006" t="s">
        <v>7</v>
      </c>
      <c r="I1006">
        <v>34</v>
      </c>
      <c r="J1006" s="55">
        <v>6.97</v>
      </c>
      <c r="K1006" s="64">
        <v>0</v>
      </c>
      <c r="L1006" s="71">
        <v>4.99</v>
      </c>
      <c r="M1006">
        <v>1</v>
      </c>
      <c r="N1006" s="1">
        <v>45646</v>
      </c>
      <c r="O1006">
        <v>0</v>
      </c>
      <c r="P1006" s="1">
        <v>0</v>
      </c>
      <c r="Q1006"/>
    </row>
    <row r="1007" spans="1:17" hidden="1">
      <c r="A1007">
        <v>1001</v>
      </c>
      <c r="B1007" t="s">
        <v>695</v>
      </c>
      <c r="C1007" t="s">
        <v>685</v>
      </c>
      <c r="D1007" t="s">
        <v>686</v>
      </c>
      <c r="E1007" t="s">
        <v>6</v>
      </c>
      <c r="F1007" t="s">
        <v>687</v>
      </c>
      <c r="G1007" t="s">
        <v>4783</v>
      </c>
      <c r="H1007" t="s">
        <v>7</v>
      </c>
      <c r="I1007">
        <v>34</v>
      </c>
      <c r="J1007" s="55">
        <v>6.97</v>
      </c>
      <c r="K1007" s="64">
        <v>0</v>
      </c>
      <c r="L1007" s="71">
        <v>96.03</v>
      </c>
      <c r="M1007">
        <v>2</v>
      </c>
      <c r="N1007" s="1">
        <v>45646</v>
      </c>
      <c r="O1007">
        <v>0</v>
      </c>
      <c r="P1007" s="1">
        <v>0</v>
      </c>
      <c r="Q1007"/>
    </row>
    <row r="1008" spans="1:17" hidden="1">
      <c r="A1008">
        <v>1001</v>
      </c>
      <c r="B1008" t="s">
        <v>695</v>
      </c>
      <c r="C1008" t="s">
        <v>685</v>
      </c>
      <c r="D1008" t="s">
        <v>686</v>
      </c>
      <c r="E1008" t="s">
        <v>6</v>
      </c>
      <c r="F1008" t="s">
        <v>687</v>
      </c>
      <c r="G1008" t="s">
        <v>4784</v>
      </c>
      <c r="H1008" t="s">
        <v>7</v>
      </c>
      <c r="I1008">
        <v>34</v>
      </c>
      <c r="J1008" s="55">
        <v>6.97</v>
      </c>
      <c r="K1008" s="64">
        <v>0</v>
      </c>
      <c r="L1008" s="71">
        <v>4.99</v>
      </c>
      <c r="M1008">
        <v>1</v>
      </c>
      <c r="N1008" s="1">
        <v>45646</v>
      </c>
      <c r="O1008">
        <v>0</v>
      </c>
      <c r="P1008" s="1">
        <v>0</v>
      </c>
      <c r="Q1008"/>
    </row>
    <row r="1009" spans="1:17" hidden="1">
      <c r="A1009">
        <v>1001</v>
      </c>
      <c r="B1009" t="s">
        <v>695</v>
      </c>
      <c r="C1009" t="s">
        <v>685</v>
      </c>
      <c r="D1009" t="s">
        <v>686</v>
      </c>
      <c r="E1009" t="s">
        <v>6</v>
      </c>
      <c r="F1009" t="s">
        <v>687</v>
      </c>
      <c r="G1009" t="s">
        <v>4785</v>
      </c>
      <c r="H1009" t="s">
        <v>7</v>
      </c>
      <c r="I1009">
        <v>34</v>
      </c>
      <c r="J1009" s="55">
        <v>6.97</v>
      </c>
      <c r="K1009" s="64">
        <v>0</v>
      </c>
      <c r="L1009" s="71">
        <v>5.99</v>
      </c>
      <c r="M1009">
        <v>1</v>
      </c>
      <c r="N1009" s="1">
        <v>45646</v>
      </c>
      <c r="O1009">
        <v>0</v>
      </c>
      <c r="P1009" s="1">
        <v>0</v>
      </c>
      <c r="Q1009"/>
    </row>
    <row r="1010" spans="1:17" hidden="1">
      <c r="A1010">
        <v>1001</v>
      </c>
      <c r="B1010" t="s">
        <v>695</v>
      </c>
      <c r="C1010" t="s">
        <v>685</v>
      </c>
      <c r="D1010" t="s">
        <v>686</v>
      </c>
      <c r="E1010" t="s">
        <v>6</v>
      </c>
      <c r="F1010" t="s">
        <v>687</v>
      </c>
      <c r="G1010" t="s">
        <v>4786</v>
      </c>
      <c r="H1010" t="s">
        <v>7</v>
      </c>
      <c r="I1010">
        <v>34</v>
      </c>
      <c r="J1010" s="55">
        <v>6.97</v>
      </c>
      <c r="K1010" s="64">
        <v>0</v>
      </c>
      <c r="L1010" s="71">
        <v>8.98</v>
      </c>
      <c r="M1010">
        <v>1</v>
      </c>
      <c r="N1010" s="1">
        <v>45646</v>
      </c>
      <c r="O1010">
        <v>0</v>
      </c>
      <c r="P1010" s="1">
        <v>0</v>
      </c>
      <c r="Q1010"/>
    </row>
    <row r="1011" spans="1:17" hidden="1">
      <c r="A1011">
        <v>1001</v>
      </c>
      <c r="B1011" t="s">
        <v>695</v>
      </c>
      <c r="C1011" t="s">
        <v>685</v>
      </c>
      <c r="D1011" t="s">
        <v>686</v>
      </c>
      <c r="E1011" t="s">
        <v>6</v>
      </c>
      <c r="F1011" t="s">
        <v>687</v>
      </c>
      <c r="G1011" t="s">
        <v>4787</v>
      </c>
      <c r="H1011" t="s">
        <v>7</v>
      </c>
      <c r="I1011">
        <v>34</v>
      </c>
      <c r="J1011" s="55">
        <v>6.97</v>
      </c>
      <c r="K1011" s="64">
        <v>0</v>
      </c>
      <c r="L1011" s="71">
        <v>8.99</v>
      </c>
      <c r="M1011">
        <v>1</v>
      </c>
      <c r="N1011" s="1">
        <v>45646</v>
      </c>
      <c r="O1011">
        <v>0</v>
      </c>
      <c r="P1011" s="1">
        <v>0</v>
      </c>
      <c r="Q1011"/>
    </row>
    <row r="1012" spans="1:17" hidden="1">
      <c r="A1012">
        <v>1001</v>
      </c>
      <c r="B1012" t="s">
        <v>695</v>
      </c>
      <c r="C1012" t="s">
        <v>685</v>
      </c>
      <c r="D1012" t="s">
        <v>686</v>
      </c>
      <c r="E1012" t="s">
        <v>6</v>
      </c>
      <c r="F1012" t="s">
        <v>687</v>
      </c>
      <c r="G1012" t="s">
        <v>973</v>
      </c>
      <c r="H1012" t="s">
        <v>7</v>
      </c>
      <c r="I1012">
        <v>34</v>
      </c>
      <c r="J1012" s="55">
        <v>6.97</v>
      </c>
      <c r="K1012" s="64">
        <v>0</v>
      </c>
      <c r="L1012" s="71">
        <v>0.99</v>
      </c>
      <c r="M1012">
        <v>1</v>
      </c>
      <c r="N1012" s="1">
        <v>45646</v>
      </c>
      <c r="O1012">
        <v>0</v>
      </c>
      <c r="P1012" s="1">
        <v>0</v>
      </c>
      <c r="Q1012"/>
    </row>
    <row r="1013" spans="1:17" hidden="1">
      <c r="A1013">
        <v>1001</v>
      </c>
      <c r="B1013" t="s">
        <v>695</v>
      </c>
      <c r="C1013" t="s">
        <v>685</v>
      </c>
      <c r="D1013" t="s">
        <v>686</v>
      </c>
      <c r="E1013" t="s">
        <v>6</v>
      </c>
      <c r="F1013" t="s">
        <v>687</v>
      </c>
      <c r="G1013" t="s">
        <v>974</v>
      </c>
      <c r="H1013" t="s">
        <v>7</v>
      </c>
      <c r="I1013">
        <v>34</v>
      </c>
      <c r="J1013" s="55">
        <v>6.97</v>
      </c>
      <c r="K1013" s="64">
        <v>0</v>
      </c>
      <c r="L1013" s="71">
        <v>20</v>
      </c>
      <c r="M1013">
        <v>1</v>
      </c>
      <c r="N1013" s="1">
        <v>45646</v>
      </c>
      <c r="O1013">
        <v>0</v>
      </c>
      <c r="P1013" s="1">
        <v>0</v>
      </c>
      <c r="Q1013"/>
    </row>
    <row r="1014" spans="1:17" hidden="1">
      <c r="A1014">
        <v>1001</v>
      </c>
      <c r="B1014" t="s">
        <v>695</v>
      </c>
      <c r="C1014" t="s">
        <v>685</v>
      </c>
      <c r="D1014" t="s">
        <v>686</v>
      </c>
      <c r="E1014" t="s">
        <v>6</v>
      </c>
      <c r="F1014" t="s">
        <v>687</v>
      </c>
      <c r="G1014" t="s">
        <v>975</v>
      </c>
      <c r="H1014" t="s">
        <v>7</v>
      </c>
      <c r="I1014">
        <v>34</v>
      </c>
      <c r="J1014" s="55">
        <v>6.97</v>
      </c>
      <c r="K1014" s="64">
        <v>0</v>
      </c>
      <c r="L1014" s="71">
        <v>4.99</v>
      </c>
      <c r="M1014">
        <v>1</v>
      </c>
      <c r="N1014" s="1">
        <v>45646</v>
      </c>
      <c r="O1014">
        <v>0</v>
      </c>
      <c r="P1014" s="1">
        <v>0</v>
      </c>
      <c r="Q1014"/>
    </row>
    <row r="1015" spans="1:17" hidden="1">
      <c r="A1015">
        <v>1001</v>
      </c>
      <c r="B1015" t="s">
        <v>695</v>
      </c>
      <c r="C1015" t="s">
        <v>685</v>
      </c>
      <c r="D1015" t="s">
        <v>686</v>
      </c>
      <c r="E1015" t="s">
        <v>6</v>
      </c>
      <c r="F1015" t="s">
        <v>687</v>
      </c>
      <c r="G1015" t="s">
        <v>4788</v>
      </c>
      <c r="H1015" t="s">
        <v>7</v>
      </c>
      <c r="I1015">
        <v>34</v>
      </c>
      <c r="J1015" s="55">
        <v>6.97</v>
      </c>
      <c r="K1015" s="64">
        <v>0</v>
      </c>
      <c r="L1015" s="71">
        <v>5.99</v>
      </c>
      <c r="M1015">
        <v>1</v>
      </c>
      <c r="N1015" s="1">
        <v>45646</v>
      </c>
      <c r="O1015">
        <v>0</v>
      </c>
      <c r="P1015" s="1">
        <v>0</v>
      </c>
      <c r="Q1015"/>
    </row>
    <row r="1016" spans="1:17" hidden="1">
      <c r="A1016">
        <v>1001</v>
      </c>
      <c r="B1016" t="s">
        <v>695</v>
      </c>
      <c r="C1016" t="s">
        <v>685</v>
      </c>
      <c r="D1016" t="s">
        <v>686</v>
      </c>
      <c r="E1016" t="s">
        <v>6</v>
      </c>
      <c r="F1016" t="s">
        <v>687</v>
      </c>
      <c r="G1016" t="s">
        <v>4789</v>
      </c>
      <c r="H1016" t="s">
        <v>7</v>
      </c>
      <c r="I1016">
        <v>34</v>
      </c>
      <c r="J1016" s="55">
        <v>6.97</v>
      </c>
      <c r="K1016" s="64">
        <v>0</v>
      </c>
      <c r="L1016" s="71">
        <v>29</v>
      </c>
      <c r="M1016">
        <v>1</v>
      </c>
      <c r="N1016" s="1">
        <v>45646</v>
      </c>
      <c r="O1016">
        <v>0</v>
      </c>
      <c r="P1016" s="1">
        <v>0</v>
      </c>
      <c r="Q1016"/>
    </row>
    <row r="1017" spans="1:17" hidden="1">
      <c r="A1017">
        <v>1001</v>
      </c>
      <c r="B1017" t="s">
        <v>695</v>
      </c>
      <c r="C1017" t="s">
        <v>685</v>
      </c>
      <c r="D1017" t="s">
        <v>686</v>
      </c>
      <c r="E1017" t="s">
        <v>6</v>
      </c>
      <c r="F1017" t="s">
        <v>687</v>
      </c>
      <c r="G1017" t="s">
        <v>4790</v>
      </c>
      <c r="H1017" t="s">
        <v>7</v>
      </c>
      <c r="I1017">
        <v>34</v>
      </c>
      <c r="J1017" s="55">
        <v>6.97</v>
      </c>
      <c r="K1017" s="64">
        <v>0</v>
      </c>
      <c r="L1017" s="71">
        <v>1.95</v>
      </c>
      <c r="M1017">
        <v>3</v>
      </c>
      <c r="N1017" s="1">
        <v>45646</v>
      </c>
      <c r="O1017">
        <v>0</v>
      </c>
      <c r="P1017" s="1">
        <v>0</v>
      </c>
      <c r="Q1017"/>
    </row>
    <row r="1018" spans="1:17" hidden="1">
      <c r="A1018">
        <v>1001</v>
      </c>
      <c r="B1018" t="s">
        <v>695</v>
      </c>
      <c r="C1018" t="s">
        <v>685</v>
      </c>
      <c r="D1018" t="s">
        <v>686</v>
      </c>
      <c r="E1018" t="s">
        <v>6</v>
      </c>
      <c r="F1018" t="s">
        <v>687</v>
      </c>
      <c r="G1018" t="s">
        <v>4791</v>
      </c>
      <c r="H1018" t="s">
        <v>7</v>
      </c>
      <c r="I1018">
        <v>34</v>
      </c>
      <c r="J1018" s="55">
        <v>6.97</v>
      </c>
      <c r="K1018" s="64">
        <v>0</v>
      </c>
      <c r="L1018" s="71">
        <v>19.989999999999998</v>
      </c>
      <c r="M1018">
        <v>1</v>
      </c>
      <c r="N1018" s="1">
        <v>45646</v>
      </c>
      <c r="O1018">
        <v>0</v>
      </c>
      <c r="P1018" s="1">
        <v>0</v>
      </c>
      <c r="Q1018"/>
    </row>
    <row r="1019" spans="1:17" hidden="1">
      <c r="A1019">
        <v>1001</v>
      </c>
      <c r="B1019" t="s">
        <v>695</v>
      </c>
      <c r="C1019" t="s">
        <v>685</v>
      </c>
      <c r="D1019" t="s">
        <v>686</v>
      </c>
      <c r="E1019" t="s">
        <v>6</v>
      </c>
      <c r="F1019" t="s">
        <v>687</v>
      </c>
      <c r="G1019" t="s">
        <v>976</v>
      </c>
      <c r="H1019" t="s">
        <v>7</v>
      </c>
      <c r="I1019">
        <v>34</v>
      </c>
      <c r="J1019" s="55">
        <v>6.97</v>
      </c>
      <c r="K1019" s="64">
        <v>0</v>
      </c>
      <c r="L1019" s="71">
        <v>7.99</v>
      </c>
      <c r="M1019">
        <v>1</v>
      </c>
      <c r="N1019" s="1">
        <v>45646</v>
      </c>
      <c r="O1019">
        <v>0</v>
      </c>
      <c r="P1019" s="1">
        <v>0</v>
      </c>
      <c r="Q1019"/>
    </row>
    <row r="1020" spans="1:17" hidden="1">
      <c r="A1020">
        <v>1001</v>
      </c>
      <c r="B1020" t="s">
        <v>695</v>
      </c>
      <c r="C1020" t="s">
        <v>685</v>
      </c>
      <c r="D1020" t="s">
        <v>686</v>
      </c>
      <c r="E1020" t="s">
        <v>6</v>
      </c>
      <c r="F1020" t="s">
        <v>687</v>
      </c>
      <c r="G1020" t="s">
        <v>4792</v>
      </c>
      <c r="H1020" t="s">
        <v>7</v>
      </c>
      <c r="I1020">
        <v>34</v>
      </c>
      <c r="J1020" s="55">
        <v>6.97</v>
      </c>
      <c r="K1020" s="64">
        <v>0</v>
      </c>
      <c r="L1020" s="71">
        <v>75</v>
      </c>
      <c r="M1020">
        <v>3</v>
      </c>
      <c r="N1020" s="1">
        <v>45646</v>
      </c>
      <c r="O1020">
        <v>0</v>
      </c>
      <c r="P1020" s="1">
        <v>0</v>
      </c>
      <c r="Q1020"/>
    </row>
    <row r="1021" spans="1:17" hidden="1">
      <c r="A1021">
        <v>1001</v>
      </c>
      <c r="B1021" t="s">
        <v>695</v>
      </c>
      <c r="C1021" t="s">
        <v>685</v>
      </c>
      <c r="D1021" t="s">
        <v>686</v>
      </c>
      <c r="E1021" t="s">
        <v>6</v>
      </c>
      <c r="F1021" t="s">
        <v>687</v>
      </c>
      <c r="G1021" t="s">
        <v>977</v>
      </c>
      <c r="H1021" t="s">
        <v>7</v>
      </c>
      <c r="I1021">
        <v>34</v>
      </c>
      <c r="J1021" s="55">
        <v>6.97</v>
      </c>
      <c r="K1021" s="64">
        <v>0</v>
      </c>
      <c r="L1021" s="71">
        <v>69.48</v>
      </c>
      <c r="M1021">
        <v>3</v>
      </c>
      <c r="N1021" s="1">
        <v>45646</v>
      </c>
      <c r="O1021">
        <v>0</v>
      </c>
      <c r="P1021" s="1">
        <v>0</v>
      </c>
      <c r="Q1021"/>
    </row>
    <row r="1022" spans="1:17" hidden="1">
      <c r="A1022">
        <v>1001</v>
      </c>
      <c r="B1022" t="s">
        <v>695</v>
      </c>
      <c r="C1022" t="s">
        <v>685</v>
      </c>
      <c r="D1022" t="s">
        <v>686</v>
      </c>
      <c r="E1022" t="s">
        <v>6</v>
      </c>
      <c r="F1022" t="s">
        <v>687</v>
      </c>
      <c r="G1022" t="s">
        <v>4793</v>
      </c>
      <c r="H1022" t="s">
        <v>7</v>
      </c>
      <c r="I1022">
        <v>34</v>
      </c>
      <c r="J1022" s="55">
        <v>6.97</v>
      </c>
      <c r="K1022" s="64">
        <v>0</v>
      </c>
      <c r="L1022" s="71">
        <v>5.99</v>
      </c>
      <c r="M1022">
        <v>1</v>
      </c>
      <c r="N1022" s="1">
        <v>45646</v>
      </c>
      <c r="O1022">
        <v>0</v>
      </c>
      <c r="P1022" s="1">
        <v>0</v>
      </c>
      <c r="Q1022"/>
    </row>
    <row r="1023" spans="1:17" hidden="1">
      <c r="A1023">
        <v>1001</v>
      </c>
      <c r="B1023" t="s">
        <v>695</v>
      </c>
      <c r="C1023" t="s">
        <v>685</v>
      </c>
      <c r="D1023" t="s">
        <v>686</v>
      </c>
      <c r="E1023" t="s">
        <v>6</v>
      </c>
      <c r="F1023" t="s">
        <v>687</v>
      </c>
      <c r="G1023" t="s">
        <v>4794</v>
      </c>
      <c r="H1023" t="s">
        <v>7</v>
      </c>
      <c r="I1023">
        <v>34</v>
      </c>
      <c r="J1023" s="55">
        <v>6.97</v>
      </c>
      <c r="K1023" s="64">
        <v>0</v>
      </c>
      <c r="L1023" s="71">
        <v>15.99</v>
      </c>
      <c r="M1023">
        <v>1</v>
      </c>
      <c r="N1023" s="1">
        <v>45646</v>
      </c>
      <c r="O1023">
        <v>0</v>
      </c>
      <c r="P1023" s="1">
        <v>0</v>
      </c>
      <c r="Q1023"/>
    </row>
    <row r="1024" spans="1:17" hidden="1">
      <c r="A1024">
        <v>1001</v>
      </c>
      <c r="B1024" t="s">
        <v>695</v>
      </c>
      <c r="C1024" t="s">
        <v>685</v>
      </c>
      <c r="D1024" t="s">
        <v>686</v>
      </c>
      <c r="E1024" t="s">
        <v>6</v>
      </c>
      <c r="F1024" t="s">
        <v>687</v>
      </c>
      <c r="G1024" t="s">
        <v>4795</v>
      </c>
      <c r="H1024" t="s">
        <v>7</v>
      </c>
      <c r="I1024">
        <v>34</v>
      </c>
      <c r="J1024" s="55">
        <v>6.97</v>
      </c>
      <c r="K1024" s="64">
        <v>0</v>
      </c>
      <c r="L1024" s="71">
        <v>29.51</v>
      </c>
      <c r="M1024">
        <v>8</v>
      </c>
      <c r="N1024" s="1">
        <v>45646</v>
      </c>
      <c r="O1024">
        <v>0</v>
      </c>
      <c r="P1024" s="1">
        <v>0</v>
      </c>
      <c r="Q1024"/>
    </row>
    <row r="1025" spans="1:17" hidden="1">
      <c r="A1025">
        <v>1001</v>
      </c>
      <c r="B1025" t="s">
        <v>695</v>
      </c>
      <c r="C1025" t="s">
        <v>685</v>
      </c>
      <c r="D1025" t="s">
        <v>686</v>
      </c>
      <c r="E1025" t="s">
        <v>6</v>
      </c>
      <c r="F1025" t="s">
        <v>687</v>
      </c>
      <c r="G1025" t="s">
        <v>4796</v>
      </c>
      <c r="H1025" t="s">
        <v>7</v>
      </c>
      <c r="I1025">
        <v>34</v>
      </c>
      <c r="J1025" s="55">
        <v>6.97</v>
      </c>
      <c r="K1025" s="64">
        <v>0</v>
      </c>
      <c r="L1025" s="71">
        <v>57.98</v>
      </c>
      <c r="M1025">
        <v>2</v>
      </c>
      <c r="N1025" s="1">
        <v>45646</v>
      </c>
      <c r="O1025">
        <v>0</v>
      </c>
      <c r="P1025" s="1">
        <v>0</v>
      </c>
      <c r="Q1025"/>
    </row>
    <row r="1026" spans="1:17" hidden="1">
      <c r="A1026">
        <v>1001</v>
      </c>
      <c r="B1026" t="s">
        <v>695</v>
      </c>
      <c r="C1026" t="s">
        <v>685</v>
      </c>
      <c r="D1026" t="s">
        <v>686</v>
      </c>
      <c r="E1026" t="s">
        <v>6</v>
      </c>
      <c r="F1026" t="s">
        <v>687</v>
      </c>
      <c r="G1026" t="s">
        <v>4797</v>
      </c>
      <c r="H1026" t="s">
        <v>7</v>
      </c>
      <c r="I1026">
        <v>34</v>
      </c>
      <c r="J1026" s="55">
        <v>6.97</v>
      </c>
      <c r="K1026" s="64">
        <v>0</v>
      </c>
      <c r="L1026" s="71">
        <v>77.510000000000005</v>
      </c>
      <c r="M1026">
        <v>6</v>
      </c>
      <c r="N1026" s="1">
        <v>45646</v>
      </c>
      <c r="O1026">
        <v>0</v>
      </c>
      <c r="P1026" s="1">
        <v>0</v>
      </c>
      <c r="Q1026"/>
    </row>
    <row r="1027" spans="1:17" hidden="1">
      <c r="A1027">
        <v>1001</v>
      </c>
      <c r="B1027" t="s">
        <v>695</v>
      </c>
      <c r="C1027" t="s">
        <v>685</v>
      </c>
      <c r="D1027" t="s">
        <v>686</v>
      </c>
      <c r="E1027" t="s">
        <v>6</v>
      </c>
      <c r="F1027" t="s">
        <v>687</v>
      </c>
      <c r="G1027" t="s">
        <v>4798</v>
      </c>
      <c r="H1027" t="s">
        <v>7</v>
      </c>
      <c r="I1027">
        <v>34</v>
      </c>
      <c r="J1027" s="55">
        <v>6.97</v>
      </c>
      <c r="K1027" s="64">
        <v>0</v>
      </c>
      <c r="L1027" s="71">
        <v>7.99</v>
      </c>
      <c r="M1027">
        <v>1</v>
      </c>
      <c r="N1027" s="1">
        <v>45646</v>
      </c>
      <c r="O1027">
        <v>0</v>
      </c>
      <c r="P1027" s="1">
        <v>0</v>
      </c>
      <c r="Q1027"/>
    </row>
    <row r="1028" spans="1:17" hidden="1">
      <c r="A1028">
        <v>1001</v>
      </c>
      <c r="B1028" t="s">
        <v>695</v>
      </c>
      <c r="C1028" t="s">
        <v>685</v>
      </c>
      <c r="D1028" t="s">
        <v>686</v>
      </c>
      <c r="E1028" t="s">
        <v>6</v>
      </c>
      <c r="F1028" t="s">
        <v>687</v>
      </c>
      <c r="G1028" t="s">
        <v>4799</v>
      </c>
      <c r="H1028" t="s">
        <v>7</v>
      </c>
      <c r="I1028">
        <v>34</v>
      </c>
      <c r="J1028" s="55">
        <v>6.97</v>
      </c>
      <c r="K1028" s="64">
        <v>0</v>
      </c>
      <c r="L1028" s="71">
        <v>9.99</v>
      </c>
      <c r="M1028">
        <v>1</v>
      </c>
      <c r="N1028" s="1">
        <v>45646</v>
      </c>
      <c r="O1028">
        <v>0</v>
      </c>
      <c r="P1028" s="1">
        <v>0</v>
      </c>
      <c r="Q1028"/>
    </row>
    <row r="1029" spans="1:17" hidden="1">
      <c r="A1029">
        <v>1001</v>
      </c>
      <c r="B1029" t="s">
        <v>695</v>
      </c>
      <c r="C1029" t="s">
        <v>685</v>
      </c>
      <c r="D1029" t="s">
        <v>686</v>
      </c>
      <c r="E1029" t="s">
        <v>6</v>
      </c>
      <c r="F1029" t="s">
        <v>687</v>
      </c>
      <c r="G1029" t="s">
        <v>4800</v>
      </c>
      <c r="H1029" t="s">
        <v>7</v>
      </c>
      <c r="I1029">
        <v>34</v>
      </c>
      <c r="J1029" s="55">
        <v>6.97</v>
      </c>
      <c r="K1029" s="64">
        <v>0</v>
      </c>
      <c r="L1029" s="71">
        <v>9.99</v>
      </c>
      <c r="M1029">
        <v>1</v>
      </c>
      <c r="N1029" s="1">
        <v>45646</v>
      </c>
      <c r="O1029">
        <v>0</v>
      </c>
      <c r="P1029" s="1">
        <v>0</v>
      </c>
      <c r="Q1029"/>
    </row>
    <row r="1030" spans="1:17" hidden="1">
      <c r="A1030">
        <v>1001</v>
      </c>
      <c r="B1030" t="s">
        <v>695</v>
      </c>
      <c r="C1030" t="s">
        <v>685</v>
      </c>
      <c r="D1030" t="s">
        <v>686</v>
      </c>
      <c r="E1030" t="s">
        <v>6</v>
      </c>
      <c r="F1030" t="s">
        <v>687</v>
      </c>
      <c r="G1030" t="s">
        <v>978</v>
      </c>
      <c r="H1030" t="s">
        <v>7</v>
      </c>
      <c r="I1030">
        <v>34</v>
      </c>
      <c r="J1030" s="55">
        <v>6.97</v>
      </c>
      <c r="K1030" s="64">
        <v>0</v>
      </c>
      <c r="L1030" s="71">
        <v>5.99</v>
      </c>
      <c r="M1030">
        <v>1</v>
      </c>
      <c r="N1030" s="1">
        <v>45646</v>
      </c>
      <c r="O1030">
        <v>0</v>
      </c>
      <c r="P1030" s="1">
        <v>0</v>
      </c>
      <c r="Q1030"/>
    </row>
    <row r="1031" spans="1:17" hidden="1">
      <c r="A1031">
        <v>1001</v>
      </c>
      <c r="B1031" t="s">
        <v>695</v>
      </c>
      <c r="C1031" t="s">
        <v>685</v>
      </c>
      <c r="D1031" t="s">
        <v>686</v>
      </c>
      <c r="E1031" t="s">
        <v>6</v>
      </c>
      <c r="F1031" t="s">
        <v>687</v>
      </c>
      <c r="G1031" t="s">
        <v>4801</v>
      </c>
      <c r="H1031" t="s">
        <v>7</v>
      </c>
      <c r="I1031">
        <v>34</v>
      </c>
      <c r="J1031" s="55">
        <v>6.97</v>
      </c>
      <c r="K1031" s="64">
        <v>0</v>
      </c>
      <c r="L1031" s="71">
        <v>49.99</v>
      </c>
      <c r="M1031">
        <v>1</v>
      </c>
      <c r="N1031" s="1">
        <v>45646</v>
      </c>
      <c r="O1031">
        <v>0</v>
      </c>
      <c r="P1031" s="1">
        <v>0</v>
      </c>
      <c r="Q1031"/>
    </row>
    <row r="1032" spans="1:17" hidden="1">
      <c r="A1032">
        <v>1001</v>
      </c>
      <c r="B1032" t="s">
        <v>695</v>
      </c>
      <c r="C1032" t="s">
        <v>685</v>
      </c>
      <c r="D1032" t="s">
        <v>686</v>
      </c>
      <c r="E1032" t="s">
        <v>6</v>
      </c>
      <c r="F1032" t="s">
        <v>687</v>
      </c>
      <c r="G1032" t="s">
        <v>4802</v>
      </c>
      <c r="H1032" t="s">
        <v>7</v>
      </c>
      <c r="I1032">
        <v>34</v>
      </c>
      <c r="J1032" s="55">
        <v>6.97</v>
      </c>
      <c r="K1032" s="64">
        <v>0</v>
      </c>
      <c r="L1032" s="71">
        <v>57.98</v>
      </c>
      <c r="M1032">
        <v>2</v>
      </c>
      <c r="N1032" s="1">
        <v>45646</v>
      </c>
      <c r="O1032">
        <v>0</v>
      </c>
      <c r="P1032" s="1">
        <v>0</v>
      </c>
      <c r="Q1032"/>
    </row>
    <row r="1033" spans="1:17" hidden="1">
      <c r="A1033">
        <v>1001</v>
      </c>
      <c r="B1033" t="s">
        <v>695</v>
      </c>
      <c r="C1033" t="s">
        <v>685</v>
      </c>
      <c r="D1033" t="s">
        <v>686</v>
      </c>
      <c r="E1033" t="s">
        <v>6</v>
      </c>
      <c r="F1033" t="s">
        <v>687</v>
      </c>
      <c r="G1033" t="s">
        <v>4803</v>
      </c>
      <c r="H1033" t="s">
        <v>7</v>
      </c>
      <c r="I1033">
        <v>34</v>
      </c>
      <c r="J1033" s="55">
        <v>6.97</v>
      </c>
      <c r="K1033" s="64">
        <v>0</v>
      </c>
      <c r="L1033" s="71">
        <v>11.9</v>
      </c>
      <c r="M1033">
        <v>1</v>
      </c>
      <c r="N1033" s="1">
        <v>45646</v>
      </c>
      <c r="O1033">
        <v>0</v>
      </c>
      <c r="P1033" s="1">
        <v>0</v>
      </c>
      <c r="Q1033"/>
    </row>
    <row r="1034" spans="1:17" hidden="1">
      <c r="A1034">
        <v>1001</v>
      </c>
      <c r="B1034" t="s">
        <v>695</v>
      </c>
      <c r="C1034" t="s">
        <v>685</v>
      </c>
      <c r="D1034" t="s">
        <v>686</v>
      </c>
      <c r="E1034" t="s">
        <v>28</v>
      </c>
      <c r="F1034" t="s">
        <v>687</v>
      </c>
      <c r="G1034" t="s">
        <v>5054</v>
      </c>
      <c r="H1034" t="s">
        <v>8</v>
      </c>
      <c r="I1034">
        <v>34</v>
      </c>
      <c r="J1034" s="55">
        <v>6.97</v>
      </c>
      <c r="K1034" s="64">
        <v>1750</v>
      </c>
      <c r="L1034" s="71">
        <v>0</v>
      </c>
      <c r="M1034">
        <v>1</v>
      </c>
      <c r="N1034" s="1">
        <v>45646</v>
      </c>
      <c r="O1034">
        <v>0</v>
      </c>
      <c r="P1034" s="1">
        <v>0</v>
      </c>
      <c r="Q1034"/>
    </row>
    <row r="1035" spans="1:17" hidden="1">
      <c r="A1035">
        <v>1001</v>
      </c>
      <c r="B1035" t="s">
        <v>696</v>
      </c>
      <c r="C1035" t="s">
        <v>685</v>
      </c>
      <c r="D1035" t="s">
        <v>686</v>
      </c>
      <c r="E1035" t="s">
        <v>6</v>
      </c>
      <c r="F1035" t="s">
        <v>687</v>
      </c>
      <c r="G1035" t="s">
        <v>4805</v>
      </c>
      <c r="H1035" t="s">
        <v>7</v>
      </c>
      <c r="I1035">
        <v>34</v>
      </c>
      <c r="J1035" s="55">
        <v>6.97</v>
      </c>
      <c r="K1035" s="64">
        <v>0</v>
      </c>
      <c r="L1035" s="71">
        <v>31.17</v>
      </c>
      <c r="M1035">
        <v>1</v>
      </c>
      <c r="N1035" s="1">
        <v>45646</v>
      </c>
      <c r="O1035">
        <v>0</v>
      </c>
      <c r="P1035" s="1">
        <v>0</v>
      </c>
      <c r="Q1035"/>
    </row>
    <row r="1036" spans="1:17" hidden="1">
      <c r="A1036">
        <v>1001</v>
      </c>
      <c r="B1036" t="s">
        <v>696</v>
      </c>
      <c r="C1036" t="s">
        <v>685</v>
      </c>
      <c r="D1036" t="s">
        <v>686</v>
      </c>
      <c r="E1036" t="s">
        <v>6</v>
      </c>
      <c r="F1036" t="s">
        <v>687</v>
      </c>
      <c r="G1036" t="s">
        <v>4806</v>
      </c>
      <c r="H1036" t="s">
        <v>7</v>
      </c>
      <c r="I1036">
        <v>34</v>
      </c>
      <c r="J1036" s="55">
        <v>6.97</v>
      </c>
      <c r="K1036" s="64">
        <v>0</v>
      </c>
      <c r="L1036" s="71">
        <v>7.99</v>
      </c>
      <c r="M1036">
        <v>1</v>
      </c>
      <c r="N1036" s="1">
        <v>45646</v>
      </c>
      <c r="O1036">
        <v>0</v>
      </c>
      <c r="P1036" s="1">
        <v>0</v>
      </c>
      <c r="Q1036"/>
    </row>
    <row r="1037" spans="1:17" hidden="1">
      <c r="A1037">
        <v>1001</v>
      </c>
      <c r="B1037" t="s">
        <v>696</v>
      </c>
      <c r="C1037" t="s">
        <v>685</v>
      </c>
      <c r="D1037" t="s">
        <v>686</v>
      </c>
      <c r="E1037" t="s">
        <v>6</v>
      </c>
      <c r="F1037" t="s">
        <v>687</v>
      </c>
      <c r="G1037" t="s">
        <v>4807</v>
      </c>
      <c r="H1037" t="s">
        <v>7</v>
      </c>
      <c r="I1037">
        <v>34</v>
      </c>
      <c r="J1037" s="55">
        <v>6.97</v>
      </c>
      <c r="K1037" s="64">
        <v>0</v>
      </c>
      <c r="L1037" s="71">
        <v>34.92</v>
      </c>
      <c r="M1037">
        <v>4</v>
      </c>
      <c r="N1037" s="1">
        <v>45646</v>
      </c>
      <c r="O1037">
        <v>0</v>
      </c>
      <c r="P1037" s="1">
        <v>0</v>
      </c>
      <c r="Q1037"/>
    </row>
    <row r="1038" spans="1:17" hidden="1">
      <c r="A1038">
        <v>1001</v>
      </c>
      <c r="B1038" t="s">
        <v>696</v>
      </c>
      <c r="C1038" t="s">
        <v>685</v>
      </c>
      <c r="D1038" t="s">
        <v>686</v>
      </c>
      <c r="E1038" t="s">
        <v>6</v>
      </c>
      <c r="F1038" t="s">
        <v>687</v>
      </c>
      <c r="G1038" t="s">
        <v>4808</v>
      </c>
      <c r="H1038" t="s">
        <v>7</v>
      </c>
      <c r="I1038">
        <v>34</v>
      </c>
      <c r="J1038" s="55">
        <v>6.97</v>
      </c>
      <c r="K1038" s="64">
        <v>0</v>
      </c>
      <c r="L1038" s="71">
        <v>2.99</v>
      </c>
      <c r="M1038">
        <v>1</v>
      </c>
      <c r="N1038" s="1">
        <v>45646</v>
      </c>
      <c r="O1038">
        <v>0</v>
      </c>
      <c r="P1038" s="1">
        <v>0</v>
      </c>
      <c r="Q1038"/>
    </row>
    <row r="1039" spans="1:17" hidden="1">
      <c r="A1039">
        <v>1001</v>
      </c>
      <c r="B1039" t="s">
        <v>696</v>
      </c>
      <c r="C1039" t="s">
        <v>685</v>
      </c>
      <c r="D1039" t="s">
        <v>686</v>
      </c>
      <c r="E1039" t="s">
        <v>6</v>
      </c>
      <c r="F1039" t="s">
        <v>687</v>
      </c>
      <c r="G1039" t="s">
        <v>4809</v>
      </c>
      <c r="H1039" t="s">
        <v>7</v>
      </c>
      <c r="I1039">
        <v>34</v>
      </c>
      <c r="J1039" s="55">
        <v>6.97</v>
      </c>
      <c r="K1039" s="64">
        <v>0</v>
      </c>
      <c r="L1039" s="71">
        <v>50.24</v>
      </c>
      <c r="M1039">
        <v>2</v>
      </c>
      <c r="N1039" s="1">
        <v>45646</v>
      </c>
      <c r="O1039">
        <v>0</v>
      </c>
      <c r="P1039" s="1">
        <v>0</v>
      </c>
      <c r="Q1039"/>
    </row>
    <row r="1040" spans="1:17" hidden="1">
      <c r="A1040">
        <v>1001</v>
      </c>
      <c r="B1040" t="s">
        <v>696</v>
      </c>
      <c r="C1040" t="s">
        <v>685</v>
      </c>
      <c r="D1040" t="s">
        <v>686</v>
      </c>
      <c r="E1040" t="s">
        <v>6</v>
      </c>
      <c r="F1040" t="s">
        <v>687</v>
      </c>
      <c r="G1040" t="s">
        <v>4810</v>
      </c>
      <c r="H1040" t="s">
        <v>7</v>
      </c>
      <c r="I1040">
        <v>34</v>
      </c>
      <c r="J1040" s="55">
        <v>6.97</v>
      </c>
      <c r="K1040" s="64">
        <v>0</v>
      </c>
      <c r="L1040" s="71">
        <v>10.98</v>
      </c>
      <c r="M1040">
        <v>2</v>
      </c>
      <c r="N1040" s="1">
        <v>45646</v>
      </c>
      <c r="O1040">
        <v>0</v>
      </c>
      <c r="P1040" s="1">
        <v>0</v>
      </c>
      <c r="Q1040"/>
    </row>
    <row r="1041" spans="1:17" hidden="1">
      <c r="A1041">
        <v>1001</v>
      </c>
      <c r="B1041" t="s">
        <v>696</v>
      </c>
      <c r="C1041" t="s">
        <v>685</v>
      </c>
      <c r="D1041" t="s">
        <v>686</v>
      </c>
      <c r="E1041" t="s">
        <v>6</v>
      </c>
      <c r="F1041" t="s">
        <v>687</v>
      </c>
      <c r="G1041" t="s">
        <v>4811</v>
      </c>
      <c r="H1041" t="s">
        <v>7</v>
      </c>
      <c r="I1041">
        <v>34</v>
      </c>
      <c r="J1041" s="55">
        <v>6.97</v>
      </c>
      <c r="K1041" s="64">
        <v>0</v>
      </c>
      <c r="L1041" s="71">
        <v>7.99</v>
      </c>
      <c r="M1041">
        <v>1</v>
      </c>
      <c r="N1041" s="1">
        <v>45646</v>
      </c>
      <c r="O1041">
        <v>0</v>
      </c>
      <c r="P1041" s="1">
        <v>0</v>
      </c>
      <c r="Q1041"/>
    </row>
    <row r="1042" spans="1:17" hidden="1">
      <c r="A1042">
        <v>1001</v>
      </c>
      <c r="B1042" t="s">
        <v>696</v>
      </c>
      <c r="C1042" t="s">
        <v>685</v>
      </c>
      <c r="D1042" t="s">
        <v>686</v>
      </c>
      <c r="E1042" t="s">
        <v>6</v>
      </c>
      <c r="F1042" t="s">
        <v>687</v>
      </c>
      <c r="G1042" t="s">
        <v>4812</v>
      </c>
      <c r="H1042" t="s">
        <v>7</v>
      </c>
      <c r="I1042">
        <v>34</v>
      </c>
      <c r="J1042" s="55">
        <v>6.97</v>
      </c>
      <c r="K1042" s="64">
        <v>0</v>
      </c>
      <c r="L1042" s="71">
        <v>9.99</v>
      </c>
      <c r="M1042">
        <v>1</v>
      </c>
      <c r="N1042" s="1">
        <v>45646</v>
      </c>
      <c r="O1042">
        <v>0</v>
      </c>
      <c r="P1042" s="1">
        <v>0</v>
      </c>
      <c r="Q1042"/>
    </row>
    <row r="1043" spans="1:17" hidden="1">
      <c r="A1043">
        <v>1001</v>
      </c>
      <c r="B1043" t="s">
        <v>696</v>
      </c>
      <c r="C1043" t="s">
        <v>685</v>
      </c>
      <c r="D1043" t="s">
        <v>686</v>
      </c>
      <c r="E1043" t="s">
        <v>6</v>
      </c>
      <c r="F1043" t="s">
        <v>687</v>
      </c>
      <c r="G1043" t="s">
        <v>4813</v>
      </c>
      <c r="H1043" t="s">
        <v>7</v>
      </c>
      <c r="I1043">
        <v>34</v>
      </c>
      <c r="J1043" s="55">
        <v>6.97</v>
      </c>
      <c r="K1043" s="64">
        <v>0</v>
      </c>
      <c r="L1043" s="71">
        <v>7.79</v>
      </c>
      <c r="M1043">
        <v>1</v>
      </c>
      <c r="N1043" s="1">
        <v>45646</v>
      </c>
      <c r="O1043">
        <v>0</v>
      </c>
      <c r="P1043" s="1">
        <v>0</v>
      </c>
      <c r="Q1043"/>
    </row>
    <row r="1044" spans="1:17" hidden="1">
      <c r="A1044">
        <v>1001</v>
      </c>
      <c r="B1044" t="s">
        <v>696</v>
      </c>
      <c r="C1044" t="s">
        <v>685</v>
      </c>
      <c r="D1044" t="s">
        <v>686</v>
      </c>
      <c r="E1044" t="s">
        <v>6</v>
      </c>
      <c r="F1044" t="s">
        <v>687</v>
      </c>
      <c r="G1044" t="s">
        <v>4814</v>
      </c>
      <c r="H1044" t="s">
        <v>7</v>
      </c>
      <c r="I1044">
        <v>34</v>
      </c>
      <c r="J1044" s="55">
        <v>6.97</v>
      </c>
      <c r="K1044" s="64">
        <v>0</v>
      </c>
      <c r="L1044" s="71">
        <v>7.99</v>
      </c>
      <c r="M1044">
        <v>1</v>
      </c>
      <c r="N1044" s="1">
        <v>45646</v>
      </c>
      <c r="O1044">
        <v>0</v>
      </c>
      <c r="P1044" s="1">
        <v>0</v>
      </c>
      <c r="Q1044"/>
    </row>
    <row r="1045" spans="1:17" hidden="1">
      <c r="A1045">
        <v>1001</v>
      </c>
      <c r="B1045" t="s">
        <v>696</v>
      </c>
      <c r="C1045" t="s">
        <v>685</v>
      </c>
      <c r="D1045" t="s">
        <v>686</v>
      </c>
      <c r="E1045" t="s">
        <v>6</v>
      </c>
      <c r="F1045" t="s">
        <v>687</v>
      </c>
      <c r="G1045" t="s">
        <v>4815</v>
      </c>
      <c r="H1045" t="s">
        <v>7</v>
      </c>
      <c r="I1045">
        <v>34</v>
      </c>
      <c r="J1045" s="55">
        <v>6.97</v>
      </c>
      <c r="K1045" s="64">
        <v>0</v>
      </c>
      <c r="L1045" s="71">
        <v>34.69</v>
      </c>
      <c r="M1045">
        <v>1</v>
      </c>
      <c r="N1045" s="1">
        <v>45646</v>
      </c>
      <c r="O1045">
        <v>0</v>
      </c>
      <c r="P1045" s="1">
        <v>0</v>
      </c>
      <c r="Q1045"/>
    </row>
    <row r="1046" spans="1:17" hidden="1">
      <c r="A1046">
        <v>1001</v>
      </c>
      <c r="B1046" t="s">
        <v>696</v>
      </c>
      <c r="C1046" t="s">
        <v>685</v>
      </c>
      <c r="D1046" t="s">
        <v>686</v>
      </c>
      <c r="E1046" t="s">
        <v>6</v>
      </c>
      <c r="F1046" t="s">
        <v>687</v>
      </c>
      <c r="G1046" t="s">
        <v>4816</v>
      </c>
      <c r="H1046" t="s">
        <v>7</v>
      </c>
      <c r="I1046">
        <v>34</v>
      </c>
      <c r="J1046" s="55">
        <v>6.97</v>
      </c>
      <c r="K1046" s="64">
        <v>0</v>
      </c>
      <c r="L1046" s="71">
        <v>58.98</v>
      </c>
      <c r="M1046">
        <v>3</v>
      </c>
      <c r="N1046" s="1">
        <v>45646</v>
      </c>
      <c r="O1046">
        <v>0</v>
      </c>
      <c r="P1046" s="1">
        <v>0</v>
      </c>
      <c r="Q1046"/>
    </row>
    <row r="1047" spans="1:17" hidden="1">
      <c r="A1047">
        <v>1001</v>
      </c>
      <c r="B1047" t="s">
        <v>696</v>
      </c>
      <c r="C1047" t="s">
        <v>685</v>
      </c>
      <c r="D1047" t="s">
        <v>686</v>
      </c>
      <c r="E1047" t="s">
        <v>6</v>
      </c>
      <c r="F1047" t="s">
        <v>687</v>
      </c>
      <c r="G1047" t="s">
        <v>988</v>
      </c>
      <c r="H1047" t="s">
        <v>7</v>
      </c>
      <c r="I1047">
        <v>34</v>
      </c>
      <c r="J1047" s="55">
        <v>6.97</v>
      </c>
      <c r="K1047" s="64">
        <v>0</v>
      </c>
      <c r="L1047" s="71">
        <v>768.84</v>
      </c>
      <c r="M1047">
        <v>56</v>
      </c>
      <c r="N1047" s="1">
        <v>45646</v>
      </c>
      <c r="O1047">
        <v>0</v>
      </c>
      <c r="P1047" s="1">
        <v>0</v>
      </c>
      <c r="Q1047"/>
    </row>
    <row r="1048" spans="1:17" hidden="1">
      <c r="A1048">
        <v>1001</v>
      </c>
      <c r="B1048" t="s">
        <v>696</v>
      </c>
      <c r="C1048" t="s">
        <v>685</v>
      </c>
      <c r="D1048" t="s">
        <v>686</v>
      </c>
      <c r="E1048" t="s">
        <v>6</v>
      </c>
      <c r="F1048" t="s">
        <v>687</v>
      </c>
      <c r="G1048" t="s">
        <v>4818</v>
      </c>
      <c r="H1048" t="s">
        <v>7</v>
      </c>
      <c r="I1048">
        <v>34</v>
      </c>
      <c r="J1048" s="55">
        <v>6.97</v>
      </c>
      <c r="K1048" s="64">
        <v>0</v>
      </c>
      <c r="L1048" s="71">
        <v>32.159999999999997</v>
      </c>
      <c r="M1048">
        <v>2</v>
      </c>
      <c r="N1048" s="1">
        <v>45646</v>
      </c>
      <c r="O1048">
        <v>0</v>
      </c>
      <c r="P1048" s="1">
        <v>0</v>
      </c>
      <c r="Q1048"/>
    </row>
    <row r="1049" spans="1:17" hidden="1">
      <c r="A1049">
        <v>1001</v>
      </c>
      <c r="B1049" t="s">
        <v>696</v>
      </c>
      <c r="C1049" t="s">
        <v>685</v>
      </c>
      <c r="D1049" t="s">
        <v>686</v>
      </c>
      <c r="E1049" t="s">
        <v>6</v>
      </c>
      <c r="F1049" t="s">
        <v>687</v>
      </c>
      <c r="G1049" t="s">
        <v>4819</v>
      </c>
      <c r="H1049" t="s">
        <v>7</v>
      </c>
      <c r="I1049">
        <v>34</v>
      </c>
      <c r="J1049" s="55">
        <v>6.97</v>
      </c>
      <c r="K1049" s="64">
        <v>0</v>
      </c>
      <c r="L1049" s="71">
        <v>50</v>
      </c>
      <c r="M1049">
        <v>1</v>
      </c>
      <c r="N1049" s="1">
        <v>45646</v>
      </c>
      <c r="O1049">
        <v>0</v>
      </c>
      <c r="P1049" s="1">
        <v>0</v>
      </c>
      <c r="Q1049"/>
    </row>
    <row r="1050" spans="1:17" hidden="1">
      <c r="A1050">
        <v>1001</v>
      </c>
      <c r="B1050" t="s">
        <v>696</v>
      </c>
      <c r="C1050" t="s">
        <v>685</v>
      </c>
      <c r="D1050" t="s">
        <v>686</v>
      </c>
      <c r="E1050" t="s">
        <v>6</v>
      </c>
      <c r="F1050" t="s">
        <v>687</v>
      </c>
      <c r="G1050" t="s">
        <v>989</v>
      </c>
      <c r="H1050" t="s">
        <v>7</v>
      </c>
      <c r="I1050">
        <v>34</v>
      </c>
      <c r="J1050" s="55">
        <v>6.97</v>
      </c>
      <c r="K1050" s="64">
        <v>0</v>
      </c>
      <c r="L1050" s="71">
        <v>841.27</v>
      </c>
      <c r="M1050">
        <v>39</v>
      </c>
      <c r="N1050" s="1">
        <v>45646</v>
      </c>
      <c r="O1050">
        <v>0</v>
      </c>
      <c r="P1050" s="1">
        <v>0</v>
      </c>
      <c r="Q1050"/>
    </row>
    <row r="1051" spans="1:17" hidden="1">
      <c r="A1051">
        <v>1001</v>
      </c>
      <c r="B1051" t="s">
        <v>696</v>
      </c>
      <c r="C1051" t="s">
        <v>685</v>
      </c>
      <c r="D1051" t="s">
        <v>686</v>
      </c>
      <c r="E1051" t="s">
        <v>6</v>
      </c>
      <c r="F1051" t="s">
        <v>687</v>
      </c>
      <c r="G1051" t="s">
        <v>4820</v>
      </c>
      <c r="H1051" t="s">
        <v>7</v>
      </c>
      <c r="I1051">
        <v>34</v>
      </c>
      <c r="J1051" s="55">
        <v>6.97</v>
      </c>
      <c r="K1051" s="64">
        <v>0</v>
      </c>
      <c r="L1051" s="71">
        <v>264.51</v>
      </c>
      <c r="M1051">
        <v>32</v>
      </c>
      <c r="N1051" s="1">
        <v>45646</v>
      </c>
      <c r="O1051">
        <v>0</v>
      </c>
      <c r="P1051" s="1">
        <v>0</v>
      </c>
      <c r="Q1051"/>
    </row>
    <row r="1052" spans="1:17" hidden="1">
      <c r="A1052">
        <v>1001</v>
      </c>
      <c r="B1052" t="s">
        <v>696</v>
      </c>
      <c r="C1052" t="s">
        <v>685</v>
      </c>
      <c r="D1052" t="s">
        <v>686</v>
      </c>
      <c r="E1052" t="s">
        <v>6</v>
      </c>
      <c r="F1052" t="s">
        <v>687</v>
      </c>
      <c r="G1052" t="s">
        <v>990</v>
      </c>
      <c r="H1052" t="s">
        <v>7</v>
      </c>
      <c r="I1052">
        <v>34</v>
      </c>
      <c r="J1052" s="55">
        <v>6.97</v>
      </c>
      <c r="K1052" s="64">
        <v>0</v>
      </c>
      <c r="L1052" s="71">
        <v>34.69</v>
      </c>
      <c r="M1052">
        <v>1</v>
      </c>
      <c r="N1052" s="1">
        <v>45646</v>
      </c>
      <c r="O1052">
        <v>0</v>
      </c>
      <c r="P1052" s="1">
        <v>0</v>
      </c>
      <c r="Q1052"/>
    </row>
    <row r="1053" spans="1:17" hidden="1">
      <c r="A1053">
        <v>1001</v>
      </c>
      <c r="B1053" t="s">
        <v>696</v>
      </c>
      <c r="C1053" t="s">
        <v>685</v>
      </c>
      <c r="D1053" t="s">
        <v>686</v>
      </c>
      <c r="E1053" t="s">
        <v>6</v>
      </c>
      <c r="F1053" t="s">
        <v>687</v>
      </c>
      <c r="G1053" t="s">
        <v>4821</v>
      </c>
      <c r="H1053" t="s">
        <v>7</v>
      </c>
      <c r="I1053">
        <v>34</v>
      </c>
      <c r="J1053" s="55">
        <v>6.97</v>
      </c>
      <c r="K1053" s="64">
        <v>0</v>
      </c>
      <c r="L1053" s="71">
        <v>601.11</v>
      </c>
      <c r="M1053">
        <v>27</v>
      </c>
      <c r="N1053" s="1">
        <v>45646</v>
      </c>
      <c r="O1053">
        <v>0</v>
      </c>
      <c r="P1053" s="1">
        <v>0</v>
      </c>
      <c r="Q1053"/>
    </row>
    <row r="1054" spans="1:17" hidden="1">
      <c r="A1054">
        <v>1001</v>
      </c>
      <c r="B1054" t="s">
        <v>696</v>
      </c>
      <c r="C1054" t="s">
        <v>685</v>
      </c>
      <c r="D1054" t="s">
        <v>686</v>
      </c>
      <c r="E1054" t="s">
        <v>6</v>
      </c>
      <c r="F1054" t="s">
        <v>687</v>
      </c>
      <c r="G1054" t="s">
        <v>4822</v>
      </c>
      <c r="H1054" t="s">
        <v>7</v>
      </c>
      <c r="I1054">
        <v>34</v>
      </c>
      <c r="J1054" s="55">
        <v>6.97</v>
      </c>
      <c r="K1054" s="64">
        <v>0</v>
      </c>
      <c r="L1054" s="71">
        <v>34.96</v>
      </c>
      <c r="M1054">
        <v>1</v>
      </c>
      <c r="N1054" s="1">
        <v>45646</v>
      </c>
      <c r="O1054">
        <v>0</v>
      </c>
      <c r="P1054" s="1">
        <v>0</v>
      </c>
      <c r="Q1054"/>
    </row>
    <row r="1055" spans="1:17" hidden="1">
      <c r="A1055">
        <v>1001</v>
      </c>
      <c r="B1055" t="s">
        <v>4830</v>
      </c>
      <c r="C1055" t="s">
        <v>685</v>
      </c>
      <c r="D1055" t="s">
        <v>686</v>
      </c>
      <c r="E1055" t="s">
        <v>6</v>
      </c>
      <c r="F1055" t="s">
        <v>687</v>
      </c>
      <c r="G1055" t="s">
        <v>991</v>
      </c>
      <c r="H1055" t="s">
        <v>7</v>
      </c>
      <c r="I1055">
        <v>34</v>
      </c>
      <c r="J1055" s="55">
        <v>6.97</v>
      </c>
      <c r="K1055" s="64">
        <v>0</v>
      </c>
      <c r="L1055" s="71">
        <v>47.57</v>
      </c>
      <c r="M1055">
        <v>3</v>
      </c>
      <c r="N1055" s="1">
        <v>45646</v>
      </c>
      <c r="O1055">
        <v>0</v>
      </c>
      <c r="P1055" s="1">
        <v>0</v>
      </c>
      <c r="Q1055"/>
    </row>
    <row r="1056" spans="1:17" hidden="1">
      <c r="A1056">
        <v>1001</v>
      </c>
      <c r="B1056" t="s">
        <v>4830</v>
      </c>
      <c r="C1056" t="s">
        <v>685</v>
      </c>
      <c r="D1056" t="s">
        <v>686</v>
      </c>
      <c r="E1056" t="s">
        <v>6</v>
      </c>
      <c r="F1056" t="s">
        <v>687</v>
      </c>
      <c r="G1056" t="s">
        <v>4823</v>
      </c>
      <c r="H1056" t="s">
        <v>7</v>
      </c>
      <c r="I1056">
        <v>34</v>
      </c>
      <c r="J1056" s="55">
        <v>6.97</v>
      </c>
      <c r="K1056" s="64">
        <v>0</v>
      </c>
      <c r="L1056" s="71">
        <v>516.80999999999995</v>
      </c>
      <c r="M1056">
        <v>24</v>
      </c>
      <c r="N1056" s="1">
        <v>45646</v>
      </c>
      <c r="O1056">
        <v>0</v>
      </c>
      <c r="P1056" s="1">
        <v>0</v>
      </c>
      <c r="Q1056"/>
    </row>
    <row r="1057" spans="1:17" hidden="1">
      <c r="A1057">
        <v>1001</v>
      </c>
      <c r="B1057" t="s">
        <v>4830</v>
      </c>
      <c r="C1057" t="s">
        <v>685</v>
      </c>
      <c r="D1057" t="s">
        <v>686</v>
      </c>
      <c r="E1057" t="s">
        <v>6</v>
      </c>
      <c r="F1057" t="s">
        <v>687</v>
      </c>
      <c r="G1057" t="s">
        <v>4824</v>
      </c>
      <c r="H1057" t="s">
        <v>7</v>
      </c>
      <c r="I1057">
        <v>34</v>
      </c>
      <c r="J1057" s="55">
        <v>6.97</v>
      </c>
      <c r="K1057" s="64">
        <v>0</v>
      </c>
      <c r="L1057" s="71">
        <v>59.46</v>
      </c>
      <c r="M1057">
        <v>6</v>
      </c>
      <c r="N1057" s="1">
        <v>45646</v>
      </c>
      <c r="O1057">
        <v>0</v>
      </c>
      <c r="P1057" s="1">
        <v>0</v>
      </c>
      <c r="Q1057"/>
    </row>
    <row r="1058" spans="1:17" hidden="1">
      <c r="A1058">
        <v>1001</v>
      </c>
      <c r="B1058" t="s">
        <v>4830</v>
      </c>
      <c r="C1058" t="s">
        <v>685</v>
      </c>
      <c r="D1058" t="s">
        <v>686</v>
      </c>
      <c r="E1058" t="s">
        <v>6</v>
      </c>
      <c r="F1058" t="s">
        <v>687</v>
      </c>
      <c r="G1058" t="s">
        <v>4825</v>
      </c>
      <c r="H1058" t="s">
        <v>7</v>
      </c>
      <c r="I1058">
        <v>34</v>
      </c>
      <c r="J1058" s="55">
        <v>6.97</v>
      </c>
      <c r="K1058" s="64">
        <v>0</v>
      </c>
      <c r="L1058" s="71">
        <v>136.84</v>
      </c>
      <c r="M1058">
        <v>9</v>
      </c>
      <c r="N1058" s="1">
        <v>45646</v>
      </c>
      <c r="O1058">
        <v>0</v>
      </c>
      <c r="P1058" s="1">
        <v>0</v>
      </c>
      <c r="Q1058"/>
    </row>
    <row r="1059" spans="1:17" hidden="1">
      <c r="A1059">
        <v>1001</v>
      </c>
      <c r="B1059" t="s">
        <v>4830</v>
      </c>
      <c r="C1059" t="s">
        <v>685</v>
      </c>
      <c r="D1059" t="s">
        <v>686</v>
      </c>
      <c r="E1059" t="s">
        <v>6</v>
      </c>
      <c r="F1059" t="s">
        <v>687</v>
      </c>
      <c r="G1059" t="s">
        <v>4826</v>
      </c>
      <c r="H1059" t="s">
        <v>7</v>
      </c>
      <c r="I1059">
        <v>34</v>
      </c>
      <c r="J1059" s="55">
        <v>6.97</v>
      </c>
      <c r="K1059" s="64">
        <v>0</v>
      </c>
      <c r="L1059" s="71">
        <v>0</v>
      </c>
      <c r="M1059">
        <v>2</v>
      </c>
      <c r="N1059" s="1">
        <v>45646</v>
      </c>
      <c r="O1059">
        <v>0</v>
      </c>
      <c r="P1059" s="1">
        <v>0</v>
      </c>
      <c r="Q1059"/>
    </row>
    <row r="1060" spans="1:17" hidden="1">
      <c r="A1060">
        <v>1003</v>
      </c>
      <c r="B1060" t="s">
        <v>685</v>
      </c>
      <c r="C1060" t="s">
        <v>685</v>
      </c>
      <c r="D1060" t="s">
        <v>686</v>
      </c>
      <c r="E1060" t="s">
        <v>6</v>
      </c>
      <c r="F1060" t="s">
        <v>687</v>
      </c>
      <c r="G1060" t="s">
        <v>689</v>
      </c>
      <c r="H1060" t="s">
        <v>7</v>
      </c>
      <c r="I1060">
        <v>34</v>
      </c>
      <c r="J1060" s="55">
        <v>6.97</v>
      </c>
      <c r="K1060" s="64">
        <v>0</v>
      </c>
      <c r="L1060" s="71">
        <v>275</v>
      </c>
      <c r="M1060">
        <v>1</v>
      </c>
      <c r="N1060" s="1">
        <v>45646</v>
      </c>
      <c r="O1060">
        <v>0</v>
      </c>
      <c r="P1060" s="1">
        <v>0</v>
      </c>
      <c r="Q1060"/>
    </row>
    <row r="1061" spans="1:17" hidden="1">
      <c r="A1061">
        <v>1003</v>
      </c>
      <c r="B1061" t="s">
        <v>690</v>
      </c>
      <c r="C1061" t="s">
        <v>685</v>
      </c>
      <c r="D1061" t="s">
        <v>686</v>
      </c>
      <c r="E1061" t="s">
        <v>6</v>
      </c>
      <c r="F1061" t="s">
        <v>687</v>
      </c>
      <c r="G1061" t="s">
        <v>688</v>
      </c>
      <c r="H1061" t="s">
        <v>7</v>
      </c>
      <c r="I1061">
        <v>34</v>
      </c>
      <c r="J1061" s="55">
        <v>6.97</v>
      </c>
      <c r="K1061" s="64">
        <v>0</v>
      </c>
      <c r="L1061" s="71">
        <v>1120749.05</v>
      </c>
      <c r="M1061">
        <v>4094</v>
      </c>
      <c r="N1061" s="1">
        <v>45646</v>
      </c>
      <c r="O1061">
        <v>0</v>
      </c>
      <c r="P1061" s="1">
        <v>0</v>
      </c>
      <c r="Q1061"/>
    </row>
    <row r="1062" spans="1:17" hidden="1">
      <c r="A1062">
        <v>1003</v>
      </c>
      <c r="B1062" t="s">
        <v>690</v>
      </c>
      <c r="C1062" t="s">
        <v>685</v>
      </c>
      <c r="D1062" t="s">
        <v>686</v>
      </c>
      <c r="E1062" t="s">
        <v>28</v>
      </c>
      <c r="F1062" t="s">
        <v>687</v>
      </c>
      <c r="G1062" t="s">
        <v>717</v>
      </c>
      <c r="H1062" t="s">
        <v>8</v>
      </c>
      <c r="I1062">
        <v>34</v>
      </c>
      <c r="J1062" s="55">
        <v>6.97</v>
      </c>
      <c r="K1062" s="64">
        <v>298560.90000000002</v>
      </c>
      <c r="L1062" s="71">
        <v>0</v>
      </c>
      <c r="M1062">
        <v>4</v>
      </c>
      <c r="N1062" s="1">
        <v>45646</v>
      </c>
      <c r="O1062">
        <v>0</v>
      </c>
      <c r="P1062" s="1">
        <v>0</v>
      </c>
      <c r="Q1062"/>
    </row>
    <row r="1063" spans="1:17" hidden="1">
      <c r="A1063">
        <v>1003</v>
      </c>
      <c r="B1063" t="s">
        <v>690</v>
      </c>
      <c r="C1063" t="s">
        <v>694</v>
      </c>
      <c r="D1063" t="s">
        <v>686</v>
      </c>
      <c r="E1063" t="s">
        <v>6</v>
      </c>
      <c r="F1063" t="s">
        <v>687</v>
      </c>
      <c r="G1063" t="s">
        <v>809</v>
      </c>
      <c r="H1063" t="s">
        <v>7</v>
      </c>
      <c r="I1063">
        <v>34</v>
      </c>
      <c r="J1063" s="55">
        <v>6.97</v>
      </c>
      <c r="K1063" s="64">
        <v>0</v>
      </c>
      <c r="L1063" s="71">
        <v>396.27</v>
      </c>
      <c r="M1063">
        <v>4</v>
      </c>
      <c r="N1063" s="1">
        <v>45646</v>
      </c>
      <c r="O1063">
        <v>0</v>
      </c>
      <c r="P1063" s="1">
        <v>0</v>
      </c>
      <c r="Q1063"/>
    </row>
    <row r="1064" spans="1:17" hidden="1">
      <c r="A1064">
        <v>1003</v>
      </c>
      <c r="B1064" t="s">
        <v>691</v>
      </c>
      <c r="C1064" t="s">
        <v>685</v>
      </c>
      <c r="D1064" t="s">
        <v>686</v>
      </c>
      <c r="E1064" t="s">
        <v>6</v>
      </c>
      <c r="F1064" t="s">
        <v>687</v>
      </c>
      <c r="G1064" t="s">
        <v>799</v>
      </c>
      <c r="H1064" t="s">
        <v>7</v>
      </c>
      <c r="I1064">
        <v>34</v>
      </c>
      <c r="J1064" s="55">
        <v>6.97</v>
      </c>
      <c r="K1064" s="64">
        <v>0</v>
      </c>
      <c r="L1064" s="71">
        <v>15841.01</v>
      </c>
      <c r="M1064">
        <v>6</v>
      </c>
      <c r="N1064" s="1">
        <v>45646</v>
      </c>
      <c r="O1064">
        <v>0</v>
      </c>
      <c r="P1064" s="1">
        <v>0</v>
      </c>
      <c r="Q1064"/>
    </row>
    <row r="1065" spans="1:17" hidden="1">
      <c r="A1065">
        <v>1003</v>
      </c>
      <c r="B1065" t="s">
        <v>692</v>
      </c>
      <c r="C1065" t="s">
        <v>685</v>
      </c>
      <c r="D1065" t="s">
        <v>686</v>
      </c>
      <c r="E1065" t="s">
        <v>28</v>
      </c>
      <c r="F1065" t="s">
        <v>687</v>
      </c>
      <c r="G1065" t="s">
        <v>688</v>
      </c>
      <c r="H1065" t="s">
        <v>8</v>
      </c>
      <c r="I1065">
        <v>34</v>
      </c>
      <c r="J1065" s="55">
        <v>6.97</v>
      </c>
      <c r="K1065" s="64">
        <v>35926.89</v>
      </c>
      <c r="L1065" s="71">
        <v>0</v>
      </c>
      <c r="M1065">
        <v>1</v>
      </c>
      <c r="N1065" s="1">
        <v>45646</v>
      </c>
      <c r="O1065">
        <v>0</v>
      </c>
      <c r="P1065" s="1">
        <v>0</v>
      </c>
      <c r="Q1065"/>
    </row>
    <row r="1066" spans="1:17" hidden="1">
      <c r="A1066">
        <v>1003</v>
      </c>
      <c r="B1066" t="s">
        <v>694</v>
      </c>
      <c r="C1066" t="s">
        <v>685</v>
      </c>
      <c r="D1066" t="s">
        <v>686</v>
      </c>
      <c r="E1066" t="s">
        <v>6</v>
      </c>
      <c r="F1066" t="s">
        <v>687</v>
      </c>
      <c r="G1066" t="s">
        <v>688</v>
      </c>
      <c r="H1066" t="s">
        <v>7</v>
      </c>
      <c r="I1066">
        <v>34</v>
      </c>
      <c r="J1066" s="55">
        <v>6.97</v>
      </c>
      <c r="K1066" s="64">
        <v>0</v>
      </c>
      <c r="L1066" s="71">
        <v>3263</v>
      </c>
      <c r="M1066">
        <v>1</v>
      </c>
      <c r="N1066" s="1">
        <v>45646</v>
      </c>
      <c r="O1066">
        <v>0</v>
      </c>
      <c r="P1066" s="1">
        <v>0</v>
      </c>
      <c r="Q1066"/>
    </row>
    <row r="1067" spans="1:17" hidden="1">
      <c r="A1067">
        <v>1003</v>
      </c>
      <c r="B1067" t="s">
        <v>695</v>
      </c>
      <c r="C1067" t="s">
        <v>685</v>
      </c>
      <c r="D1067" t="s">
        <v>686</v>
      </c>
      <c r="E1067" t="s">
        <v>6</v>
      </c>
      <c r="F1067" t="s">
        <v>687</v>
      </c>
      <c r="G1067" t="s">
        <v>689</v>
      </c>
      <c r="H1067" t="s">
        <v>7</v>
      </c>
      <c r="I1067">
        <v>34</v>
      </c>
      <c r="J1067" s="55">
        <v>6.97</v>
      </c>
      <c r="K1067" s="64">
        <v>0</v>
      </c>
      <c r="L1067" s="71">
        <v>385282.04</v>
      </c>
      <c r="M1067">
        <v>20</v>
      </c>
      <c r="N1067" s="1">
        <v>45646</v>
      </c>
      <c r="O1067">
        <v>0</v>
      </c>
      <c r="P1067" s="1">
        <v>0</v>
      </c>
      <c r="Q1067"/>
    </row>
    <row r="1068" spans="1:17" hidden="1">
      <c r="A1068">
        <v>1003</v>
      </c>
      <c r="B1068" t="s">
        <v>695</v>
      </c>
      <c r="C1068" t="s">
        <v>685</v>
      </c>
      <c r="D1068" t="s">
        <v>686</v>
      </c>
      <c r="E1068" t="s">
        <v>28</v>
      </c>
      <c r="F1068" t="s">
        <v>687</v>
      </c>
      <c r="G1068" t="s">
        <v>807</v>
      </c>
      <c r="H1068" t="s">
        <v>8</v>
      </c>
      <c r="I1068">
        <v>34</v>
      </c>
      <c r="J1068" s="55">
        <v>6.97</v>
      </c>
      <c r="K1068" s="64">
        <v>250203</v>
      </c>
      <c r="L1068" s="71">
        <v>0</v>
      </c>
      <c r="M1068">
        <v>3</v>
      </c>
      <c r="N1068" s="1">
        <v>45646</v>
      </c>
      <c r="O1068">
        <v>0</v>
      </c>
      <c r="P1068" s="1">
        <v>0</v>
      </c>
      <c r="Q1068"/>
    </row>
    <row r="1069" spans="1:17" hidden="1">
      <c r="A1069">
        <v>1003</v>
      </c>
      <c r="B1069" t="s">
        <v>695</v>
      </c>
      <c r="C1069" t="s">
        <v>691</v>
      </c>
      <c r="D1069" t="s">
        <v>686</v>
      </c>
      <c r="E1069" t="s">
        <v>6</v>
      </c>
      <c r="F1069" t="s">
        <v>687</v>
      </c>
      <c r="G1069" t="s">
        <v>791</v>
      </c>
      <c r="H1069" t="s">
        <v>7</v>
      </c>
      <c r="I1069">
        <v>34</v>
      </c>
      <c r="J1069" s="55">
        <v>6.97</v>
      </c>
      <c r="K1069" s="64">
        <v>0</v>
      </c>
      <c r="L1069" s="71">
        <v>255.32</v>
      </c>
      <c r="M1069">
        <v>1</v>
      </c>
      <c r="N1069" s="1">
        <v>45646</v>
      </c>
      <c r="O1069">
        <v>0</v>
      </c>
      <c r="P1069" s="1">
        <v>0</v>
      </c>
      <c r="Q1069"/>
    </row>
    <row r="1070" spans="1:17" hidden="1">
      <c r="A1070">
        <v>1003</v>
      </c>
      <c r="B1070" t="s">
        <v>4830</v>
      </c>
      <c r="C1070" t="s">
        <v>685</v>
      </c>
      <c r="D1070" t="s">
        <v>686</v>
      </c>
      <c r="E1070" t="s">
        <v>6</v>
      </c>
      <c r="F1070" t="s">
        <v>687</v>
      </c>
      <c r="G1070" t="s">
        <v>688</v>
      </c>
      <c r="H1070" t="s">
        <v>7</v>
      </c>
      <c r="I1070">
        <v>34</v>
      </c>
      <c r="J1070" s="55">
        <v>6.97</v>
      </c>
      <c r="K1070" s="64">
        <v>0</v>
      </c>
      <c r="L1070" s="71">
        <v>189.79</v>
      </c>
      <c r="M1070">
        <v>1</v>
      </c>
      <c r="N1070" s="1">
        <v>45646</v>
      </c>
      <c r="O1070">
        <v>0</v>
      </c>
      <c r="P1070" s="1">
        <v>0</v>
      </c>
      <c r="Q1070"/>
    </row>
    <row r="1071" spans="1:17" hidden="1">
      <c r="A1071">
        <v>1005</v>
      </c>
      <c r="B1071" t="s">
        <v>690</v>
      </c>
      <c r="C1071" t="s">
        <v>685</v>
      </c>
      <c r="D1071" t="s">
        <v>686</v>
      </c>
      <c r="E1071" t="s">
        <v>6</v>
      </c>
      <c r="F1071" t="s">
        <v>687</v>
      </c>
      <c r="G1071" t="s">
        <v>4840</v>
      </c>
      <c r="H1071" t="s">
        <v>7</v>
      </c>
      <c r="I1071">
        <v>34</v>
      </c>
      <c r="J1071" s="55">
        <v>6.97</v>
      </c>
      <c r="K1071" s="64">
        <v>0</v>
      </c>
      <c r="L1071" s="71">
        <v>378755.78</v>
      </c>
      <c r="M1071">
        <v>5175</v>
      </c>
      <c r="N1071" s="1">
        <v>45646</v>
      </c>
      <c r="O1071">
        <v>0</v>
      </c>
      <c r="P1071" s="1">
        <v>0</v>
      </c>
      <c r="Q1071"/>
    </row>
    <row r="1072" spans="1:17" hidden="1">
      <c r="A1072">
        <v>1005</v>
      </c>
      <c r="B1072" t="s">
        <v>690</v>
      </c>
      <c r="C1072" t="s">
        <v>685</v>
      </c>
      <c r="D1072" t="s">
        <v>686</v>
      </c>
      <c r="E1072" t="s">
        <v>28</v>
      </c>
      <c r="F1072" t="s">
        <v>687</v>
      </c>
      <c r="G1072" t="s">
        <v>4835</v>
      </c>
      <c r="H1072" t="s">
        <v>8</v>
      </c>
      <c r="I1072">
        <v>34</v>
      </c>
      <c r="J1072" s="55">
        <v>6.97</v>
      </c>
      <c r="K1072" s="64">
        <v>31000</v>
      </c>
      <c r="L1072" s="71">
        <v>0</v>
      </c>
      <c r="M1072">
        <v>4</v>
      </c>
      <c r="N1072" s="1">
        <v>45646</v>
      </c>
      <c r="O1072">
        <v>0</v>
      </c>
      <c r="P1072" s="1">
        <v>0</v>
      </c>
      <c r="Q1072"/>
    </row>
    <row r="1073" spans="1:17" hidden="1">
      <c r="A1073">
        <v>1005</v>
      </c>
      <c r="B1073" t="s">
        <v>690</v>
      </c>
      <c r="C1073" t="s">
        <v>685</v>
      </c>
      <c r="D1073" t="s">
        <v>686</v>
      </c>
      <c r="E1073" t="s">
        <v>28</v>
      </c>
      <c r="F1073" t="s">
        <v>687</v>
      </c>
      <c r="G1073" t="s">
        <v>4838</v>
      </c>
      <c r="H1073" t="s">
        <v>7</v>
      </c>
      <c r="I1073">
        <v>34</v>
      </c>
      <c r="J1073" s="55">
        <v>6.97</v>
      </c>
      <c r="K1073" s="64">
        <v>0</v>
      </c>
      <c r="L1073" s="71">
        <v>4798875.41</v>
      </c>
      <c r="M1073">
        <v>48</v>
      </c>
      <c r="N1073" s="1">
        <v>45646</v>
      </c>
      <c r="O1073">
        <v>0</v>
      </c>
      <c r="P1073" s="1">
        <v>0</v>
      </c>
      <c r="Q1073"/>
    </row>
    <row r="1074" spans="1:17" hidden="1">
      <c r="A1074">
        <v>1005</v>
      </c>
      <c r="B1074" t="s">
        <v>690</v>
      </c>
      <c r="C1074" t="s">
        <v>694</v>
      </c>
      <c r="D1074" t="s">
        <v>686</v>
      </c>
      <c r="E1074" t="s">
        <v>28</v>
      </c>
      <c r="F1074" t="s">
        <v>687</v>
      </c>
      <c r="G1074" t="s">
        <v>4845</v>
      </c>
      <c r="H1074" t="s">
        <v>7</v>
      </c>
      <c r="I1074">
        <v>34</v>
      </c>
      <c r="J1074" s="55">
        <v>6.97</v>
      </c>
      <c r="K1074" s="64">
        <v>0</v>
      </c>
      <c r="L1074" s="71">
        <v>24975.05</v>
      </c>
      <c r="M1074">
        <v>5</v>
      </c>
      <c r="N1074" s="1">
        <v>45646</v>
      </c>
      <c r="O1074">
        <v>0</v>
      </c>
      <c r="P1074" s="1">
        <v>0</v>
      </c>
      <c r="Q1074"/>
    </row>
    <row r="1075" spans="1:17" hidden="1">
      <c r="A1075">
        <v>1005</v>
      </c>
      <c r="B1075" t="s">
        <v>690</v>
      </c>
      <c r="C1075" t="s">
        <v>694</v>
      </c>
      <c r="D1075" t="s">
        <v>686</v>
      </c>
      <c r="E1075" t="s">
        <v>28</v>
      </c>
      <c r="F1075" t="s">
        <v>687</v>
      </c>
      <c r="G1075" t="s">
        <v>4853</v>
      </c>
      <c r="H1075" t="s">
        <v>8</v>
      </c>
      <c r="I1075">
        <v>34</v>
      </c>
      <c r="J1075" s="55">
        <v>6.97</v>
      </c>
      <c r="K1075" s="64">
        <v>24176</v>
      </c>
      <c r="L1075" s="71">
        <v>0</v>
      </c>
      <c r="M1075">
        <v>4</v>
      </c>
      <c r="N1075" s="1">
        <v>45646</v>
      </c>
      <c r="O1075">
        <v>0</v>
      </c>
      <c r="P1075" s="1">
        <v>0</v>
      </c>
      <c r="Q1075"/>
    </row>
    <row r="1076" spans="1:17" hidden="1">
      <c r="A1076">
        <v>1005</v>
      </c>
      <c r="B1076" t="s">
        <v>691</v>
      </c>
      <c r="C1076" t="s">
        <v>685</v>
      </c>
      <c r="D1076" t="s">
        <v>686</v>
      </c>
      <c r="E1076" t="s">
        <v>6</v>
      </c>
      <c r="F1076" t="s">
        <v>687</v>
      </c>
      <c r="G1076" t="s">
        <v>4844</v>
      </c>
      <c r="H1076" t="s">
        <v>7</v>
      </c>
      <c r="I1076">
        <v>34</v>
      </c>
      <c r="J1076" s="55">
        <v>6.97</v>
      </c>
      <c r="K1076" s="64">
        <v>0</v>
      </c>
      <c r="L1076" s="71">
        <v>15</v>
      </c>
      <c r="M1076">
        <v>1</v>
      </c>
      <c r="N1076" s="1">
        <v>45646</v>
      </c>
      <c r="O1076">
        <v>0</v>
      </c>
      <c r="P1076" s="1">
        <v>0</v>
      </c>
      <c r="Q1076"/>
    </row>
    <row r="1077" spans="1:17" hidden="1">
      <c r="A1077">
        <v>1005</v>
      </c>
      <c r="B1077" t="s">
        <v>691</v>
      </c>
      <c r="C1077" t="s">
        <v>685</v>
      </c>
      <c r="D1077" t="s">
        <v>686</v>
      </c>
      <c r="E1077" t="s">
        <v>28</v>
      </c>
      <c r="F1077" t="s">
        <v>687</v>
      </c>
      <c r="G1077" t="s">
        <v>4831</v>
      </c>
      <c r="H1077" t="s">
        <v>7</v>
      </c>
      <c r="I1077">
        <v>34</v>
      </c>
      <c r="J1077" s="55">
        <v>6.97</v>
      </c>
      <c r="K1077" s="64">
        <v>0</v>
      </c>
      <c r="L1077" s="71">
        <v>35992.699999999997</v>
      </c>
      <c r="M1077">
        <v>3</v>
      </c>
      <c r="N1077" s="1">
        <v>45646</v>
      </c>
      <c r="O1077">
        <v>0</v>
      </c>
      <c r="P1077" s="1">
        <v>0</v>
      </c>
      <c r="Q1077"/>
    </row>
    <row r="1078" spans="1:17" hidden="1">
      <c r="A1078">
        <v>1005</v>
      </c>
      <c r="B1078" t="s">
        <v>691</v>
      </c>
      <c r="C1078" t="s">
        <v>685</v>
      </c>
      <c r="D1078" t="s">
        <v>686</v>
      </c>
      <c r="E1078" t="s">
        <v>28</v>
      </c>
      <c r="F1078" t="s">
        <v>687</v>
      </c>
      <c r="G1078" t="s">
        <v>4839</v>
      </c>
      <c r="H1078" t="s">
        <v>8</v>
      </c>
      <c r="I1078">
        <v>34</v>
      </c>
      <c r="J1078" s="55">
        <v>6.97</v>
      </c>
      <c r="K1078" s="64">
        <v>62540</v>
      </c>
      <c r="L1078" s="71">
        <v>0</v>
      </c>
      <c r="M1078">
        <v>2</v>
      </c>
      <c r="N1078" s="1">
        <v>45646</v>
      </c>
      <c r="O1078">
        <v>0</v>
      </c>
      <c r="P1078" s="1">
        <v>0</v>
      </c>
      <c r="Q1078"/>
    </row>
    <row r="1079" spans="1:17" hidden="1">
      <c r="A1079">
        <v>1005</v>
      </c>
      <c r="B1079" t="s">
        <v>692</v>
      </c>
      <c r="C1079" t="s">
        <v>685</v>
      </c>
      <c r="D1079" t="s">
        <v>686</v>
      </c>
      <c r="E1079" t="s">
        <v>6</v>
      </c>
      <c r="F1079" t="s">
        <v>687</v>
      </c>
      <c r="G1079" t="s">
        <v>4854</v>
      </c>
      <c r="H1079" t="s">
        <v>7</v>
      </c>
      <c r="I1079">
        <v>34</v>
      </c>
      <c r="J1079" s="55">
        <v>6.97</v>
      </c>
      <c r="K1079" s="64">
        <v>0</v>
      </c>
      <c r="L1079" s="71">
        <v>235.5</v>
      </c>
      <c r="M1079">
        <v>1</v>
      </c>
      <c r="N1079" s="1">
        <v>45646</v>
      </c>
      <c r="O1079">
        <v>0</v>
      </c>
      <c r="P1079" s="1">
        <v>0</v>
      </c>
      <c r="Q1079"/>
    </row>
    <row r="1080" spans="1:17" hidden="1">
      <c r="A1080">
        <v>1005</v>
      </c>
      <c r="B1080" t="s">
        <v>692</v>
      </c>
      <c r="C1080" t="s">
        <v>685</v>
      </c>
      <c r="D1080" t="s">
        <v>686</v>
      </c>
      <c r="E1080" t="s">
        <v>28</v>
      </c>
      <c r="F1080" t="s">
        <v>687</v>
      </c>
      <c r="G1080" t="s">
        <v>4832</v>
      </c>
      <c r="H1080" t="s">
        <v>8</v>
      </c>
      <c r="I1080">
        <v>34</v>
      </c>
      <c r="J1080" s="55">
        <v>6.97</v>
      </c>
      <c r="K1080" s="64">
        <v>7200</v>
      </c>
      <c r="L1080" s="71">
        <v>0</v>
      </c>
      <c r="M1080">
        <v>1</v>
      </c>
      <c r="N1080" s="1">
        <v>45646</v>
      </c>
      <c r="O1080">
        <v>0</v>
      </c>
      <c r="P1080" s="1">
        <v>0</v>
      </c>
      <c r="Q1080"/>
    </row>
    <row r="1081" spans="1:17" hidden="1">
      <c r="A1081">
        <v>1005</v>
      </c>
      <c r="B1081" t="s">
        <v>692</v>
      </c>
      <c r="C1081" t="s">
        <v>685</v>
      </c>
      <c r="D1081" t="s">
        <v>686</v>
      </c>
      <c r="E1081" t="s">
        <v>28</v>
      </c>
      <c r="F1081" t="s">
        <v>687</v>
      </c>
      <c r="G1081" t="s">
        <v>4849</v>
      </c>
      <c r="H1081" t="s">
        <v>7</v>
      </c>
      <c r="I1081">
        <v>34</v>
      </c>
      <c r="J1081" s="55">
        <v>6.97</v>
      </c>
      <c r="K1081" s="64">
        <v>0</v>
      </c>
      <c r="L1081" s="71">
        <v>6965.14</v>
      </c>
      <c r="M1081">
        <v>1</v>
      </c>
      <c r="N1081" s="1">
        <v>45646</v>
      </c>
      <c r="O1081">
        <v>0</v>
      </c>
      <c r="P1081" s="1">
        <v>0</v>
      </c>
      <c r="Q1081"/>
    </row>
    <row r="1082" spans="1:17" hidden="1">
      <c r="A1082">
        <v>1005</v>
      </c>
      <c r="B1082" t="s">
        <v>693</v>
      </c>
      <c r="C1082" t="s">
        <v>685</v>
      </c>
      <c r="D1082" t="s">
        <v>686</v>
      </c>
      <c r="E1082" t="s">
        <v>28</v>
      </c>
      <c r="F1082" t="s">
        <v>687</v>
      </c>
      <c r="G1082" t="s">
        <v>4843</v>
      </c>
      <c r="H1082" t="s">
        <v>7</v>
      </c>
      <c r="I1082">
        <v>34</v>
      </c>
      <c r="J1082" s="55">
        <v>6.97</v>
      </c>
      <c r="K1082" s="64">
        <v>0</v>
      </c>
      <c r="L1082" s="71">
        <v>199.96</v>
      </c>
      <c r="M1082">
        <v>1</v>
      </c>
      <c r="N1082" s="1">
        <v>45646</v>
      </c>
      <c r="O1082">
        <v>0</v>
      </c>
      <c r="P1082" s="1">
        <v>0</v>
      </c>
      <c r="Q1082"/>
    </row>
    <row r="1083" spans="1:17" hidden="1">
      <c r="A1083">
        <v>1005</v>
      </c>
      <c r="B1083" t="s">
        <v>695</v>
      </c>
      <c r="C1083" t="s">
        <v>685</v>
      </c>
      <c r="D1083" t="s">
        <v>686</v>
      </c>
      <c r="E1083" t="s">
        <v>6</v>
      </c>
      <c r="F1083" t="s">
        <v>687</v>
      </c>
      <c r="G1083" t="s">
        <v>4846</v>
      </c>
      <c r="H1083" t="s">
        <v>7</v>
      </c>
      <c r="I1083">
        <v>34</v>
      </c>
      <c r="J1083" s="55">
        <v>6.97</v>
      </c>
      <c r="K1083" s="64">
        <v>0</v>
      </c>
      <c r="L1083" s="71">
        <v>54.38</v>
      </c>
      <c r="M1083">
        <v>4</v>
      </c>
      <c r="N1083" s="1">
        <v>45646</v>
      </c>
      <c r="O1083">
        <v>0</v>
      </c>
      <c r="P1083" s="1">
        <v>0</v>
      </c>
      <c r="Q1083"/>
    </row>
    <row r="1084" spans="1:17" hidden="1">
      <c r="A1084">
        <v>1005</v>
      </c>
      <c r="B1084" t="s">
        <v>695</v>
      </c>
      <c r="C1084" t="s">
        <v>685</v>
      </c>
      <c r="D1084" t="s">
        <v>686</v>
      </c>
      <c r="E1084" t="s">
        <v>28</v>
      </c>
      <c r="F1084" t="s">
        <v>687</v>
      </c>
      <c r="G1084" t="s">
        <v>4851</v>
      </c>
      <c r="H1084" t="s">
        <v>8</v>
      </c>
      <c r="I1084">
        <v>34</v>
      </c>
      <c r="J1084" s="55">
        <v>6.97</v>
      </c>
      <c r="K1084" s="64">
        <v>65570.75</v>
      </c>
      <c r="L1084" s="71">
        <v>0</v>
      </c>
      <c r="M1084">
        <v>2</v>
      </c>
      <c r="N1084" s="1">
        <v>45646</v>
      </c>
      <c r="O1084">
        <v>0</v>
      </c>
      <c r="P1084" s="1">
        <v>0</v>
      </c>
      <c r="Q1084"/>
    </row>
    <row r="1085" spans="1:17" hidden="1">
      <c r="A1085">
        <v>1005</v>
      </c>
      <c r="B1085" t="s">
        <v>695</v>
      </c>
      <c r="C1085" t="s">
        <v>685</v>
      </c>
      <c r="D1085" t="s">
        <v>686</v>
      </c>
      <c r="E1085" t="s">
        <v>28</v>
      </c>
      <c r="F1085" t="s">
        <v>687</v>
      </c>
      <c r="G1085" t="s">
        <v>4836</v>
      </c>
      <c r="H1085" t="s">
        <v>7</v>
      </c>
      <c r="I1085">
        <v>34</v>
      </c>
      <c r="J1085" s="55">
        <v>6.97</v>
      </c>
      <c r="K1085" s="64">
        <v>0</v>
      </c>
      <c r="L1085" s="71">
        <v>462859.53</v>
      </c>
      <c r="M1085">
        <v>14</v>
      </c>
      <c r="N1085" s="1">
        <v>45646</v>
      </c>
      <c r="O1085">
        <v>0</v>
      </c>
      <c r="P1085" s="1">
        <v>0</v>
      </c>
      <c r="Q1085"/>
    </row>
    <row r="1086" spans="1:17" hidden="1">
      <c r="A1086">
        <v>1007</v>
      </c>
      <c r="B1086" t="s">
        <v>695</v>
      </c>
      <c r="C1086" t="s">
        <v>685</v>
      </c>
      <c r="D1086" t="s">
        <v>686</v>
      </c>
      <c r="E1086" t="s">
        <v>6</v>
      </c>
      <c r="F1086" t="s">
        <v>687</v>
      </c>
      <c r="G1086" t="s">
        <v>4991</v>
      </c>
      <c r="H1086" t="s">
        <v>7</v>
      </c>
      <c r="I1086">
        <v>34</v>
      </c>
      <c r="J1086" s="55">
        <v>6.97</v>
      </c>
      <c r="K1086" s="64">
        <v>0</v>
      </c>
      <c r="L1086" s="71">
        <v>5</v>
      </c>
      <c r="M1086">
        <v>1</v>
      </c>
      <c r="N1086" s="1">
        <v>45646</v>
      </c>
      <c r="O1086">
        <v>0</v>
      </c>
      <c r="P1086" s="1">
        <v>0</v>
      </c>
      <c r="Q1086"/>
    </row>
    <row r="1087" spans="1:17" hidden="1">
      <c r="A1087">
        <v>1007</v>
      </c>
      <c r="B1087" t="s">
        <v>695</v>
      </c>
      <c r="C1087" t="s">
        <v>685</v>
      </c>
      <c r="D1087" t="s">
        <v>686</v>
      </c>
      <c r="E1087" t="s">
        <v>6</v>
      </c>
      <c r="F1087" t="s">
        <v>728</v>
      </c>
      <c r="G1087" t="s">
        <v>5058</v>
      </c>
      <c r="H1087" t="s">
        <v>7</v>
      </c>
      <c r="I1087">
        <v>34</v>
      </c>
      <c r="J1087" s="55">
        <v>6.97</v>
      </c>
      <c r="K1087" s="64">
        <v>0</v>
      </c>
      <c r="L1087" s="71">
        <v>29002.67</v>
      </c>
      <c r="M1087">
        <v>1</v>
      </c>
      <c r="N1087" s="1">
        <v>45646</v>
      </c>
      <c r="O1087">
        <v>0</v>
      </c>
      <c r="P1087" s="1">
        <v>0</v>
      </c>
      <c r="Q1087"/>
    </row>
    <row r="1088" spans="1:17" hidden="1">
      <c r="A1088">
        <v>1007</v>
      </c>
      <c r="B1088" t="s">
        <v>695</v>
      </c>
      <c r="C1088" t="s">
        <v>685</v>
      </c>
      <c r="D1088" t="s">
        <v>686</v>
      </c>
      <c r="E1088" t="s">
        <v>6</v>
      </c>
      <c r="F1088" t="s">
        <v>728</v>
      </c>
      <c r="G1088" t="s">
        <v>5059</v>
      </c>
      <c r="H1088" t="s">
        <v>7</v>
      </c>
      <c r="I1088">
        <v>34</v>
      </c>
      <c r="J1088" s="55">
        <v>6.97</v>
      </c>
      <c r="K1088" s="64">
        <v>0</v>
      </c>
      <c r="L1088" s="71">
        <v>34206.9</v>
      </c>
      <c r="M1088">
        <v>1</v>
      </c>
      <c r="N1088" s="1">
        <v>45646</v>
      </c>
      <c r="O1088">
        <v>0</v>
      </c>
      <c r="P1088" s="1">
        <v>0</v>
      </c>
      <c r="Q1088"/>
    </row>
    <row r="1089" spans="1:17" hidden="1">
      <c r="A1089">
        <v>1007</v>
      </c>
      <c r="B1089" t="s">
        <v>695</v>
      </c>
      <c r="C1089" t="s">
        <v>685</v>
      </c>
      <c r="D1089" t="s">
        <v>686</v>
      </c>
      <c r="E1089" t="s">
        <v>6</v>
      </c>
      <c r="F1089" t="s">
        <v>728</v>
      </c>
      <c r="G1089" t="s">
        <v>5060</v>
      </c>
      <c r="H1089" t="s">
        <v>7</v>
      </c>
      <c r="I1089">
        <v>34</v>
      </c>
      <c r="J1089" s="55">
        <v>6.97</v>
      </c>
      <c r="K1089" s="64">
        <v>0</v>
      </c>
      <c r="L1089" s="71">
        <v>34287.9</v>
      </c>
      <c r="M1089">
        <v>1</v>
      </c>
      <c r="N1089" s="1">
        <v>45646</v>
      </c>
      <c r="O1089">
        <v>0</v>
      </c>
      <c r="P1089" s="1">
        <v>0</v>
      </c>
      <c r="Q1089"/>
    </row>
    <row r="1090" spans="1:17" hidden="1">
      <c r="A1090">
        <v>1009</v>
      </c>
      <c r="B1090" t="s">
        <v>685</v>
      </c>
      <c r="C1090" t="s">
        <v>685</v>
      </c>
      <c r="D1090" t="s">
        <v>686</v>
      </c>
      <c r="E1090" t="s">
        <v>6</v>
      </c>
      <c r="F1090" t="s">
        <v>687</v>
      </c>
      <c r="G1090" t="s">
        <v>5104</v>
      </c>
      <c r="H1090" t="s">
        <v>7</v>
      </c>
      <c r="I1090">
        <v>34</v>
      </c>
      <c r="J1090" s="55">
        <v>6.97</v>
      </c>
      <c r="K1090" s="64">
        <v>0</v>
      </c>
      <c r="L1090" s="71">
        <v>1096.21</v>
      </c>
      <c r="M1090">
        <v>6</v>
      </c>
      <c r="N1090" s="1">
        <v>45646</v>
      </c>
      <c r="O1090">
        <v>0</v>
      </c>
      <c r="P1090" s="1">
        <v>0</v>
      </c>
      <c r="Q1090"/>
    </row>
    <row r="1091" spans="1:17" hidden="1">
      <c r="A1091">
        <v>1009</v>
      </c>
      <c r="B1091" t="s">
        <v>690</v>
      </c>
      <c r="C1091" t="s">
        <v>685</v>
      </c>
      <c r="D1091" t="s">
        <v>686</v>
      </c>
      <c r="E1091" t="s">
        <v>6</v>
      </c>
      <c r="F1091" t="s">
        <v>687</v>
      </c>
      <c r="G1091" t="s">
        <v>5107</v>
      </c>
      <c r="H1091" t="s">
        <v>7</v>
      </c>
      <c r="I1091">
        <v>34</v>
      </c>
      <c r="J1091" s="55">
        <v>6.97</v>
      </c>
      <c r="K1091" s="64">
        <v>0</v>
      </c>
      <c r="L1091" s="71">
        <v>255174.81</v>
      </c>
      <c r="M1091">
        <v>3813</v>
      </c>
      <c r="N1091" s="1">
        <v>45646</v>
      </c>
      <c r="O1091">
        <v>0</v>
      </c>
      <c r="P1091" s="1">
        <v>0</v>
      </c>
      <c r="Q1091"/>
    </row>
    <row r="1092" spans="1:17" hidden="1">
      <c r="A1092">
        <v>1009</v>
      </c>
      <c r="B1092" t="s">
        <v>690</v>
      </c>
      <c r="C1092" t="s">
        <v>685</v>
      </c>
      <c r="D1092" t="s">
        <v>686</v>
      </c>
      <c r="E1092" t="s">
        <v>28</v>
      </c>
      <c r="F1092" t="s">
        <v>687</v>
      </c>
      <c r="G1092" t="s">
        <v>5114</v>
      </c>
      <c r="H1092" t="s">
        <v>7</v>
      </c>
      <c r="I1092">
        <v>34</v>
      </c>
      <c r="J1092" s="55">
        <v>6.97</v>
      </c>
      <c r="K1092" s="64">
        <v>0</v>
      </c>
      <c r="L1092" s="71">
        <v>9400</v>
      </c>
      <c r="M1092">
        <v>1</v>
      </c>
      <c r="N1092" s="1">
        <v>45646</v>
      </c>
      <c r="O1092">
        <v>0</v>
      </c>
      <c r="P1092" s="1">
        <v>0</v>
      </c>
      <c r="Q1092"/>
    </row>
    <row r="1093" spans="1:17" hidden="1">
      <c r="A1093">
        <v>1009</v>
      </c>
      <c r="B1093" t="s">
        <v>690</v>
      </c>
      <c r="C1093" t="s">
        <v>685</v>
      </c>
      <c r="D1093" t="s">
        <v>686</v>
      </c>
      <c r="E1093" t="s">
        <v>28</v>
      </c>
      <c r="F1093" t="s">
        <v>687</v>
      </c>
      <c r="G1093" t="s">
        <v>5115</v>
      </c>
      <c r="H1093" t="s">
        <v>7</v>
      </c>
      <c r="I1093">
        <v>34</v>
      </c>
      <c r="J1093" s="55">
        <v>6.97</v>
      </c>
      <c r="K1093" s="64">
        <v>0</v>
      </c>
      <c r="L1093" s="71">
        <v>6722</v>
      </c>
      <c r="M1093">
        <v>1</v>
      </c>
      <c r="N1093" s="1">
        <v>45646</v>
      </c>
      <c r="O1093">
        <v>0</v>
      </c>
      <c r="P1093" s="1">
        <v>0</v>
      </c>
      <c r="Q1093"/>
    </row>
    <row r="1094" spans="1:17" hidden="1">
      <c r="A1094">
        <v>1009</v>
      </c>
      <c r="B1094" t="s">
        <v>690</v>
      </c>
      <c r="C1094" t="s">
        <v>685</v>
      </c>
      <c r="D1094" t="s">
        <v>686</v>
      </c>
      <c r="E1094" t="s">
        <v>28</v>
      </c>
      <c r="F1094" t="s">
        <v>687</v>
      </c>
      <c r="G1094" t="s">
        <v>5117</v>
      </c>
      <c r="H1094" t="s">
        <v>7</v>
      </c>
      <c r="I1094">
        <v>34</v>
      </c>
      <c r="J1094" s="55">
        <v>6.97</v>
      </c>
      <c r="K1094" s="64">
        <v>0</v>
      </c>
      <c r="L1094" s="71">
        <v>1090</v>
      </c>
      <c r="M1094">
        <v>1</v>
      </c>
      <c r="N1094" s="1">
        <v>45646</v>
      </c>
      <c r="O1094">
        <v>0</v>
      </c>
      <c r="P1094" s="1">
        <v>0</v>
      </c>
      <c r="Q1094"/>
    </row>
    <row r="1095" spans="1:17" hidden="1">
      <c r="A1095">
        <v>1009</v>
      </c>
      <c r="B1095" t="s">
        <v>690</v>
      </c>
      <c r="C1095" t="s">
        <v>685</v>
      </c>
      <c r="D1095" t="s">
        <v>686</v>
      </c>
      <c r="E1095" t="s">
        <v>28</v>
      </c>
      <c r="F1095" t="s">
        <v>687</v>
      </c>
      <c r="G1095" t="s">
        <v>5118</v>
      </c>
      <c r="H1095" t="s">
        <v>7</v>
      </c>
      <c r="I1095">
        <v>34</v>
      </c>
      <c r="J1095" s="55">
        <v>6.97</v>
      </c>
      <c r="K1095" s="64">
        <v>0</v>
      </c>
      <c r="L1095" s="71">
        <v>6121</v>
      </c>
      <c r="M1095">
        <v>1</v>
      </c>
      <c r="N1095" s="1">
        <v>45646</v>
      </c>
      <c r="O1095">
        <v>0</v>
      </c>
      <c r="P1095" s="1">
        <v>0</v>
      </c>
      <c r="Q1095"/>
    </row>
    <row r="1096" spans="1:17" hidden="1">
      <c r="A1096">
        <v>1009</v>
      </c>
      <c r="B1096" t="s">
        <v>690</v>
      </c>
      <c r="C1096" t="s">
        <v>685</v>
      </c>
      <c r="D1096" t="s">
        <v>686</v>
      </c>
      <c r="E1096" t="s">
        <v>28</v>
      </c>
      <c r="F1096" t="s">
        <v>687</v>
      </c>
      <c r="G1096" t="s">
        <v>5119</v>
      </c>
      <c r="H1096" t="s">
        <v>7</v>
      </c>
      <c r="I1096">
        <v>34</v>
      </c>
      <c r="J1096" s="55">
        <v>6.97</v>
      </c>
      <c r="K1096" s="64">
        <v>0</v>
      </c>
      <c r="L1096" s="71">
        <v>17328.810000000001</v>
      </c>
      <c r="M1096">
        <v>1</v>
      </c>
      <c r="N1096" s="1">
        <v>45646</v>
      </c>
      <c r="O1096">
        <v>0</v>
      </c>
      <c r="P1096" s="1">
        <v>0</v>
      </c>
      <c r="Q1096"/>
    </row>
    <row r="1097" spans="1:17" hidden="1">
      <c r="A1097">
        <v>1009</v>
      </c>
      <c r="B1097" t="s">
        <v>690</v>
      </c>
      <c r="C1097" t="s">
        <v>685</v>
      </c>
      <c r="D1097" t="s">
        <v>686</v>
      </c>
      <c r="E1097" t="s">
        <v>28</v>
      </c>
      <c r="F1097" t="s">
        <v>687</v>
      </c>
      <c r="G1097" t="s">
        <v>5120</v>
      </c>
      <c r="H1097" t="s">
        <v>7</v>
      </c>
      <c r="I1097">
        <v>34</v>
      </c>
      <c r="J1097" s="55">
        <v>6.97</v>
      </c>
      <c r="K1097" s="64">
        <v>0</v>
      </c>
      <c r="L1097" s="71">
        <v>1850</v>
      </c>
      <c r="M1097">
        <v>1</v>
      </c>
      <c r="N1097" s="1">
        <v>45646</v>
      </c>
      <c r="O1097">
        <v>0</v>
      </c>
      <c r="P1097" s="1">
        <v>0</v>
      </c>
      <c r="Q1097"/>
    </row>
    <row r="1098" spans="1:17" hidden="1">
      <c r="A1098">
        <v>1009</v>
      </c>
      <c r="B1098" t="s">
        <v>690</v>
      </c>
      <c r="C1098" t="s">
        <v>685</v>
      </c>
      <c r="D1098" t="s">
        <v>686</v>
      </c>
      <c r="E1098" t="s">
        <v>28</v>
      </c>
      <c r="F1098" t="s">
        <v>687</v>
      </c>
      <c r="G1098" t="s">
        <v>5121</v>
      </c>
      <c r="H1098" t="s">
        <v>7</v>
      </c>
      <c r="I1098">
        <v>34</v>
      </c>
      <c r="J1098" s="55">
        <v>6.97</v>
      </c>
      <c r="K1098" s="64">
        <v>0</v>
      </c>
      <c r="L1098" s="71">
        <v>8350</v>
      </c>
      <c r="M1098">
        <v>1</v>
      </c>
      <c r="N1098" s="1">
        <v>45646</v>
      </c>
      <c r="O1098">
        <v>0</v>
      </c>
      <c r="P1098" s="1">
        <v>0</v>
      </c>
      <c r="Q1098"/>
    </row>
    <row r="1099" spans="1:17" hidden="1">
      <c r="A1099">
        <v>1009</v>
      </c>
      <c r="B1099" t="s">
        <v>690</v>
      </c>
      <c r="C1099" t="s">
        <v>685</v>
      </c>
      <c r="D1099" t="s">
        <v>686</v>
      </c>
      <c r="E1099" t="s">
        <v>28</v>
      </c>
      <c r="F1099" t="s">
        <v>687</v>
      </c>
      <c r="G1099" t="s">
        <v>5122</v>
      </c>
      <c r="H1099" t="s">
        <v>7</v>
      </c>
      <c r="I1099">
        <v>34</v>
      </c>
      <c r="J1099" s="55">
        <v>6.97</v>
      </c>
      <c r="K1099" s="64">
        <v>0</v>
      </c>
      <c r="L1099" s="71">
        <v>9082.4500000000007</v>
      </c>
      <c r="M1099">
        <v>1</v>
      </c>
      <c r="N1099" s="1">
        <v>45646</v>
      </c>
      <c r="O1099">
        <v>0</v>
      </c>
      <c r="P1099" s="1">
        <v>0</v>
      </c>
      <c r="Q1099"/>
    </row>
    <row r="1100" spans="1:17" hidden="1">
      <c r="A1100">
        <v>1009</v>
      </c>
      <c r="B1100" t="s">
        <v>690</v>
      </c>
      <c r="C1100" t="s">
        <v>685</v>
      </c>
      <c r="D1100" t="s">
        <v>686</v>
      </c>
      <c r="E1100" t="s">
        <v>28</v>
      </c>
      <c r="F1100" t="s">
        <v>687</v>
      </c>
      <c r="G1100" t="s">
        <v>5123</v>
      </c>
      <c r="H1100" t="s">
        <v>7</v>
      </c>
      <c r="I1100">
        <v>34</v>
      </c>
      <c r="J1100" s="55">
        <v>6.97</v>
      </c>
      <c r="K1100" s="64">
        <v>0</v>
      </c>
      <c r="L1100" s="71">
        <v>5000</v>
      </c>
      <c r="M1100">
        <v>1</v>
      </c>
      <c r="N1100" s="1">
        <v>45646</v>
      </c>
      <c r="O1100">
        <v>0</v>
      </c>
      <c r="P1100" s="1">
        <v>0</v>
      </c>
      <c r="Q1100"/>
    </row>
    <row r="1101" spans="1:17" hidden="1">
      <c r="A1101">
        <v>1009</v>
      </c>
      <c r="B1101" t="s">
        <v>690</v>
      </c>
      <c r="C1101" t="s">
        <v>685</v>
      </c>
      <c r="D1101" t="s">
        <v>686</v>
      </c>
      <c r="E1101" t="s">
        <v>28</v>
      </c>
      <c r="F1101" t="s">
        <v>687</v>
      </c>
      <c r="G1101" t="s">
        <v>5125</v>
      </c>
      <c r="H1101" t="s">
        <v>7</v>
      </c>
      <c r="I1101">
        <v>34</v>
      </c>
      <c r="J1101" s="55">
        <v>6.97</v>
      </c>
      <c r="K1101" s="64">
        <v>0</v>
      </c>
      <c r="L1101" s="71">
        <v>35145.46</v>
      </c>
      <c r="M1101">
        <v>1</v>
      </c>
      <c r="N1101" s="1">
        <v>45646</v>
      </c>
      <c r="O1101">
        <v>0</v>
      </c>
      <c r="P1101" s="1">
        <v>0</v>
      </c>
      <c r="Q1101"/>
    </row>
    <row r="1102" spans="1:17" hidden="1">
      <c r="A1102">
        <v>1009</v>
      </c>
      <c r="B1102" t="s">
        <v>690</v>
      </c>
      <c r="C1102" t="s">
        <v>685</v>
      </c>
      <c r="D1102" t="s">
        <v>686</v>
      </c>
      <c r="E1102" t="s">
        <v>28</v>
      </c>
      <c r="F1102" t="s">
        <v>687</v>
      </c>
      <c r="G1102" t="s">
        <v>5126</v>
      </c>
      <c r="H1102" t="s">
        <v>7</v>
      </c>
      <c r="I1102">
        <v>34</v>
      </c>
      <c r="J1102" s="55">
        <v>6.97</v>
      </c>
      <c r="K1102" s="64">
        <v>0</v>
      </c>
      <c r="L1102" s="71">
        <v>5000</v>
      </c>
      <c r="M1102">
        <v>1</v>
      </c>
      <c r="N1102" s="1">
        <v>45646</v>
      </c>
      <c r="O1102">
        <v>0</v>
      </c>
      <c r="P1102" s="1">
        <v>0</v>
      </c>
      <c r="Q1102"/>
    </row>
    <row r="1103" spans="1:17" hidden="1">
      <c r="A1103">
        <v>1009</v>
      </c>
      <c r="B1103" t="s">
        <v>690</v>
      </c>
      <c r="C1103" t="s">
        <v>685</v>
      </c>
      <c r="D1103" t="s">
        <v>686</v>
      </c>
      <c r="E1103" t="s">
        <v>28</v>
      </c>
      <c r="F1103" t="s">
        <v>687</v>
      </c>
      <c r="G1103" t="s">
        <v>5127</v>
      </c>
      <c r="H1103" t="s">
        <v>7</v>
      </c>
      <c r="I1103">
        <v>34</v>
      </c>
      <c r="J1103" s="55">
        <v>6.97</v>
      </c>
      <c r="K1103" s="64">
        <v>0</v>
      </c>
      <c r="L1103" s="71">
        <v>3775</v>
      </c>
      <c r="M1103">
        <v>1</v>
      </c>
      <c r="N1103" s="1">
        <v>45646</v>
      </c>
      <c r="O1103">
        <v>0</v>
      </c>
      <c r="P1103" s="1">
        <v>0</v>
      </c>
      <c r="Q1103"/>
    </row>
    <row r="1104" spans="1:17" hidden="1">
      <c r="A1104">
        <v>1009</v>
      </c>
      <c r="B1104" t="s">
        <v>690</v>
      </c>
      <c r="C1104" t="s">
        <v>685</v>
      </c>
      <c r="D1104" t="s">
        <v>686</v>
      </c>
      <c r="E1104" t="s">
        <v>28</v>
      </c>
      <c r="F1104" t="s">
        <v>687</v>
      </c>
      <c r="G1104" t="s">
        <v>5128</v>
      </c>
      <c r="H1104" t="s">
        <v>7</v>
      </c>
      <c r="I1104">
        <v>34</v>
      </c>
      <c r="J1104" s="55">
        <v>6.97</v>
      </c>
      <c r="K1104" s="64">
        <v>0</v>
      </c>
      <c r="L1104" s="71">
        <v>10000</v>
      </c>
      <c r="M1104">
        <v>1</v>
      </c>
      <c r="N1104" s="1">
        <v>45646</v>
      </c>
      <c r="O1104">
        <v>0</v>
      </c>
      <c r="P1104" s="1">
        <v>0</v>
      </c>
      <c r="Q1104"/>
    </row>
    <row r="1105" spans="1:17" hidden="1">
      <c r="A1105">
        <v>1009</v>
      </c>
      <c r="B1105" t="s">
        <v>690</v>
      </c>
      <c r="C1105" t="s">
        <v>685</v>
      </c>
      <c r="D1105" t="s">
        <v>686</v>
      </c>
      <c r="E1105" t="s">
        <v>28</v>
      </c>
      <c r="F1105" t="s">
        <v>687</v>
      </c>
      <c r="G1105" t="s">
        <v>5130</v>
      </c>
      <c r="H1105" t="s">
        <v>7</v>
      </c>
      <c r="I1105">
        <v>34</v>
      </c>
      <c r="J1105" s="55">
        <v>6.97</v>
      </c>
      <c r="K1105" s="64">
        <v>0</v>
      </c>
      <c r="L1105" s="71">
        <v>5670</v>
      </c>
      <c r="M1105">
        <v>1</v>
      </c>
      <c r="N1105" s="1">
        <v>45646</v>
      </c>
      <c r="O1105">
        <v>0</v>
      </c>
      <c r="P1105" s="1">
        <v>0</v>
      </c>
      <c r="Q1105"/>
    </row>
    <row r="1106" spans="1:17" hidden="1">
      <c r="A1106">
        <v>1009</v>
      </c>
      <c r="B1106" t="s">
        <v>690</v>
      </c>
      <c r="C1106" t="s">
        <v>685</v>
      </c>
      <c r="D1106" t="s">
        <v>686</v>
      </c>
      <c r="E1106" t="s">
        <v>28</v>
      </c>
      <c r="F1106" t="s">
        <v>687</v>
      </c>
      <c r="G1106" t="s">
        <v>5133</v>
      </c>
      <c r="H1106" t="s">
        <v>7</v>
      </c>
      <c r="I1106">
        <v>34</v>
      </c>
      <c r="J1106" s="55">
        <v>6.97</v>
      </c>
      <c r="K1106" s="64">
        <v>0</v>
      </c>
      <c r="L1106" s="71">
        <v>9000</v>
      </c>
      <c r="M1106">
        <v>1</v>
      </c>
      <c r="N1106" s="1">
        <v>45646</v>
      </c>
      <c r="O1106">
        <v>0</v>
      </c>
      <c r="P1106" s="1">
        <v>0</v>
      </c>
      <c r="Q1106"/>
    </row>
    <row r="1107" spans="1:17" hidden="1">
      <c r="A1107">
        <v>1009</v>
      </c>
      <c r="B1107" t="s">
        <v>690</v>
      </c>
      <c r="C1107" t="s">
        <v>685</v>
      </c>
      <c r="D1107" t="s">
        <v>686</v>
      </c>
      <c r="E1107" t="s">
        <v>28</v>
      </c>
      <c r="F1107" t="s">
        <v>687</v>
      </c>
      <c r="G1107" t="s">
        <v>5134</v>
      </c>
      <c r="H1107" t="s">
        <v>7</v>
      </c>
      <c r="I1107">
        <v>34</v>
      </c>
      <c r="J1107" s="55">
        <v>6.97</v>
      </c>
      <c r="K1107" s="64">
        <v>0</v>
      </c>
      <c r="L1107" s="71">
        <v>32000</v>
      </c>
      <c r="M1107">
        <v>1</v>
      </c>
      <c r="N1107" s="1">
        <v>45646</v>
      </c>
      <c r="O1107">
        <v>0</v>
      </c>
      <c r="P1107" s="1">
        <v>0</v>
      </c>
      <c r="Q1107"/>
    </row>
    <row r="1108" spans="1:17" hidden="1">
      <c r="A1108">
        <v>1009</v>
      </c>
      <c r="B1108" t="s">
        <v>690</v>
      </c>
      <c r="C1108" t="s">
        <v>685</v>
      </c>
      <c r="D1108" t="s">
        <v>686</v>
      </c>
      <c r="E1108" t="s">
        <v>28</v>
      </c>
      <c r="F1108" t="s">
        <v>687</v>
      </c>
      <c r="G1108" t="s">
        <v>5135</v>
      </c>
      <c r="H1108" t="s">
        <v>7</v>
      </c>
      <c r="I1108">
        <v>34</v>
      </c>
      <c r="J1108" s="55">
        <v>6.97</v>
      </c>
      <c r="K1108" s="64">
        <v>0</v>
      </c>
      <c r="L1108" s="71">
        <v>18258</v>
      </c>
      <c r="M1108">
        <v>1</v>
      </c>
      <c r="N1108" s="1">
        <v>45646</v>
      </c>
      <c r="O1108">
        <v>0</v>
      </c>
      <c r="P1108" s="1">
        <v>0</v>
      </c>
      <c r="Q1108"/>
    </row>
    <row r="1109" spans="1:17" hidden="1">
      <c r="A1109">
        <v>1009</v>
      </c>
      <c r="B1109" t="s">
        <v>690</v>
      </c>
      <c r="C1109" t="s">
        <v>685</v>
      </c>
      <c r="D1109" t="s">
        <v>686</v>
      </c>
      <c r="E1109" t="s">
        <v>28</v>
      </c>
      <c r="F1109" t="s">
        <v>687</v>
      </c>
      <c r="G1109" t="s">
        <v>5136</v>
      </c>
      <c r="H1109" t="s">
        <v>7</v>
      </c>
      <c r="I1109">
        <v>34</v>
      </c>
      <c r="J1109" s="55">
        <v>6.97</v>
      </c>
      <c r="K1109" s="64">
        <v>0</v>
      </c>
      <c r="L1109" s="71">
        <v>9900</v>
      </c>
      <c r="M1109">
        <v>1</v>
      </c>
      <c r="N1109" s="1">
        <v>45646</v>
      </c>
      <c r="O1109">
        <v>0</v>
      </c>
      <c r="P1109" s="1">
        <v>0</v>
      </c>
      <c r="Q1109"/>
    </row>
    <row r="1110" spans="1:17" hidden="1">
      <c r="A1110">
        <v>1009</v>
      </c>
      <c r="B1110" t="s">
        <v>690</v>
      </c>
      <c r="C1110" t="s">
        <v>685</v>
      </c>
      <c r="D1110" t="s">
        <v>686</v>
      </c>
      <c r="E1110" t="s">
        <v>28</v>
      </c>
      <c r="F1110" t="s">
        <v>687</v>
      </c>
      <c r="G1110" t="s">
        <v>5137</v>
      </c>
      <c r="H1110" t="s">
        <v>7</v>
      </c>
      <c r="I1110">
        <v>34</v>
      </c>
      <c r="J1110" s="55">
        <v>6.97</v>
      </c>
      <c r="K1110" s="64">
        <v>0</v>
      </c>
      <c r="L1110" s="71">
        <v>3035</v>
      </c>
      <c r="M1110">
        <v>1</v>
      </c>
      <c r="N1110" s="1">
        <v>45646</v>
      </c>
      <c r="O1110">
        <v>0</v>
      </c>
      <c r="P1110" s="1">
        <v>0</v>
      </c>
      <c r="Q1110"/>
    </row>
    <row r="1111" spans="1:17" hidden="1">
      <c r="A1111">
        <v>1009</v>
      </c>
      <c r="B1111" t="s">
        <v>690</v>
      </c>
      <c r="C1111" t="s">
        <v>685</v>
      </c>
      <c r="D1111" t="s">
        <v>686</v>
      </c>
      <c r="E1111" t="s">
        <v>28</v>
      </c>
      <c r="F1111" t="s">
        <v>687</v>
      </c>
      <c r="G1111" t="s">
        <v>5138</v>
      </c>
      <c r="H1111" t="s">
        <v>7</v>
      </c>
      <c r="I1111">
        <v>34</v>
      </c>
      <c r="J1111" s="55">
        <v>6.97</v>
      </c>
      <c r="K1111" s="64">
        <v>0</v>
      </c>
      <c r="L1111" s="71">
        <v>4697.37</v>
      </c>
      <c r="M1111">
        <v>1</v>
      </c>
      <c r="N1111" s="1">
        <v>45646</v>
      </c>
      <c r="O1111">
        <v>0</v>
      </c>
      <c r="P1111" s="1">
        <v>0</v>
      </c>
      <c r="Q1111"/>
    </row>
    <row r="1112" spans="1:17" hidden="1">
      <c r="A1112">
        <v>1009</v>
      </c>
      <c r="B1112" t="s">
        <v>690</v>
      </c>
      <c r="C1112" t="s">
        <v>685</v>
      </c>
      <c r="D1112" t="s">
        <v>686</v>
      </c>
      <c r="E1112" t="s">
        <v>28</v>
      </c>
      <c r="F1112" t="s">
        <v>687</v>
      </c>
      <c r="G1112" t="s">
        <v>5155</v>
      </c>
      <c r="H1112" t="s">
        <v>8</v>
      </c>
      <c r="I1112">
        <v>34</v>
      </c>
      <c r="J1112" s="55">
        <v>6.97</v>
      </c>
      <c r="K1112" s="64">
        <v>20172.5</v>
      </c>
      <c r="L1112" s="71">
        <v>0</v>
      </c>
      <c r="M1112">
        <v>1</v>
      </c>
      <c r="N1112" s="1">
        <v>45646</v>
      </c>
      <c r="O1112">
        <v>0</v>
      </c>
      <c r="P1112" s="1">
        <v>0</v>
      </c>
      <c r="Q1112"/>
    </row>
    <row r="1113" spans="1:17" hidden="1">
      <c r="A1113">
        <v>1009</v>
      </c>
      <c r="B1113" t="s">
        <v>690</v>
      </c>
      <c r="C1113" t="s">
        <v>685</v>
      </c>
      <c r="D1113" t="s">
        <v>686</v>
      </c>
      <c r="E1113" t="s">
        <v>28</v>
      </c>
      <c r="F1113" t="s">
        <v>687</v>
      </c>
      <c r="G1113" t="s">
        <v>5225</v>
      </c>
      <c r="H1113" t="s">
        <v>7</v>
      </c>
      <c r="I1113">
        <v>34</v>
      </c>
      <c r="J1113" s="55">
        <v>6.97</v>
      </c>
      <c r="K1113" s="64">
        <v>0</v>
      </c>
      <c r="L1113" s="71">
        <v>7700</v>
      </c>
      <c r="M1113">
        <v>1</v>
      </c>
      <c r="N1113" s="1">
        <v>45646</v>
      </c>
      <c r="O1113">
        <v>0</v>
      </c>
      <c r="P1113" s="1">
        <v>0</v>
      </c>
      <c r="Q1113"/>
    </row>
    <row r="1114" spans="1:17" hidden="1">
      <c r="A1114">
        <v>1009</v>
      </c>
      <c r="B1114" t="s">
        <v>690</v>
      </c>
      <c r="C1114" t="s">
        <v>685</v>
      </c>
      <c r="D1114" t="s">
        <v>686</v>
      </c>
      <c r="E1114" t="s">
        <v>28</v>
      </c>
      <c r="F1114" t="s">
        <v>687</v>
      </c>
      <c r="G1114" t="s">
        <v>5226</v>
      </c>
      <c r="H1114" t="s">
        <v>7</v>
      </c>
      <c r="I1114">
        <v>34</v>
      </c>
      <c r="J1114" s="55">
        <v>6.97</v>
      </c>
      <c r="K1114" s="64">
        <v>0</v>
      </c>
      <c r="L1114" s="71">
        <v>1729</v>
      </c>
      <c r="M1114">
        <v>1</v>
      </c>
      <c r="N1114" s="1">
        <v>45646</v>
      </c>
      <c r="O1114">
        <v>0</v>
      </c>
      <c r="P1114" s="1">
        <v>0</v>
      </c>
      <c r="Q1114"/>
    </row>
    <row r="1115" spans="1:17" hidden="1">
      <c r="A1115">
        <v>1009</v>
      </c>
      <c r="B1115" t="s">
        <v>690</v>
      </c>
      <c r="C1115" t="s">
        <v>685</v>
      </c>
      <c r="D1115" t="s">
        <v>686</v>
      </c>
      <c r="E1115" t="s">
        <v>28</v>
      </c>
      <c r="F1115" t="s">
        <v>687</v>
      </c>
      <c r="G1115" t="s">
        <v>5227</v>
      </c>
      <c r="H1115" t="s">
        <v>7</v>
      </c>
      <c r="I1115">
        <v>34</v>
      </c>
      <c r="J1115" s="55">
        <v>6.97</v>
      </c>
      <c r="K1115" s="64">
        <v>0</v>
      </c>
      <c r="L1115" s="71">
        <v>16200</v>
      </c>
      <c r="M1115">
        <v>1</v>
      </c>
      <c r="N1115" s="1">
        <v>45646</v>
      </c>
      <c r="O1115">
        <v>0</v>
      </c>
      <c r="P1115" s="1">
        <v>0</v>
      </c>
      <c r="Q1115"/>
    </row>
    <row r="1116" spans="1:17" hidden="1">
      <c r="A1116">
        <v>1009</v>
      </c>
      <c r="B1116" t="s">
        <v>690</v>
      </c>
      <c r="C1116" t="s">
        <v>685</v>
      </c>
      <c r="D1116" t="s">
        <v>686</v>
      </c>
      <c r="E1116" t="s">
        <v>28</v>
      </c>
      <c r="F1116" t="s">
        <v>687</v>
      </c>
      <c r="G1116" t="s">
        <v>5228</v>
      </c>
      <c r="H1116" t="s">
        <v>7</v>
      </c>
      <c r="I1116">
        <v>34</v>
      </c>
      <c r="J1116" s="55">
        <v>6.97</v>
      </c>
      <c r="K1116" s="64">
        <v>0</v>
      </c>
      <c r="L1116" s="71">
        <v>4998.5</v>
      </c>
      <c r="M1116">
        <v>1</v>
      </c>
      <c r="N1116" s="1">
        <v>45646</v>
      </c>
      <c r="O1116">
        <v>0</v>
      </c>
      <c r="P1116" s="1">
        <v>0</v>
      </c>
      <c r="Q1116"/>
    </row>
    <row r="1117" spans="1:17" hidden="1">
      <c r="A1117">
        <v>1009</v>
      </c>
      <c r="B1117" t="s">
        <v>690</v>
      </c>
      <c r="C1117" t="s">
        <v>685</v>
      </c>
      <c r="D1117" t="s">
        <v>686</v>
      </c>
      <c r="E1117" t="s">
        <v>28</v>
      </c>
      <c r="F1117" t="s">
        <v>687</v>
      </c>
      <c r="G1117" t="s">
        <v>5229</v>
      </c>
      <c r="H1117" t="s">
        <v>7</v>
      </c>
      <c r="I1117">
        <v>34</v>
      </c>
      <c r="J1117" s="55">
        <v>6.97</v>
      </c>
      <c r="K1117" s="64">
        <v>0</v>
      </c>
      <c r="L1117" s="71">
        <v>9300</v>
      </c>
      <c r="M1117">
        <v>1</v>
      </c>
      <c r="N1117" s="1">
        <v>45646</v>
      </c>
      <c r="O1117">
        <v>0</v>
      </c>
      <c r="P1117" s="1">
        <v>0</v>
      </c>
      <c r="Q1117"/>
    </row>
    <row r="1118" spans="1:17" hidden="1">
      <c r="A1118">
        <v>1009</v>
      </c>
      <c r="B1118" t="s">
        <v>690</v>
      </c>
      <c r="C1118" t="s">
        <v>685</v>
      </c>
      <c r="D1118" t="s">
        <v>686</v>
      </c>
      <c r="E1118" t="s">
        <v>28</v>
      </c>
      <c r="F1118" t="s">
        <v>687</v>
      </c>
      <c r="G1118" t="s">
        <v>5230</v>
      </c>
      <c r="H1118" t="s">
        <v>7</v>
      </c>
      <c r="I1118">
        <v>34</v>
      </c>
      <c r="J1118" s="55">
        <v>6.97</v>
      </c>
      <c r="K1118" s="64">
        <v>0</v>
      </c>
      <c r="L1118" s="71">
        <v>1001</v>
      </c>
      <c r="M1118">
        <v>1</v>
      </c>
      <c r="N1118" s="1">
        <v>45646</v>
      </c>
      <c r="O1118">
        <v>0</v>
      </c>
      <c r="P1118" s="1">
        <v>0</v>
      </c>
      <c r="Q1118"/>
    </row>
    <row r="1119" spans="1:17" hidden="1">
      <c r="A1119">
        <v>1009</v>
      </c>
      <c r="B1119" t="s">
        <v>690</v>
      </c>
      <c r="C1119" t="s">
        <v>685</v>
      </c>
      <c r="D1119" t="s">
        <v>686</v>
      </c>
      <c r="E1119" t="s">
        <v>28</v>
      </c>
      <c r="F1119" t="s">
        <v>687</v>
      </c>
      <c r="G1119" t="s">
        <v>5231</v>
      </c>
      <c r="H1119" t="s">
        <v>7</v>
      </c>
      <c r="I1119">
        <v>34</v>
      </c>
      <c r="J1119" s="55">
        <v>6.97</v>
      </c>
      <c r="K1119" s="64">
        <v>0</v>
      </c>
      <c r="L1119" s="71">
        <v>20000</v>
      </c>
      <c r="M1119">
        <v>1</v>
      </c>
      <c r="N1119" s="1">
        <v>45646</v>
      </c>
      <c r="O1119">
        <v>0</v>
      </c>
      <c r="P1119" s="1">
        <v>0</v>
      </c>
      <c r="Q1119"/>
    </row>
    <row r="1120" spans="1:17" hidden="1">
      <c r="A1120">
        <v>1009</v>
      </c>
      <c r="B1120" t="s">
        <v>690</v>
      </c>
      <c r="C1120" t="s">
        <v>685</v>
      </c>
      <c r="D1120" t="s">
        <v>686</v>
      </c>
      <c r="E1120" t="s">
        <v>28</v>
      </c>
      <c r="F1120" t="s">
        <v>687</v>
      </c>
      <c r="G1120" t="s">
        <v>5232</v>
      </c>
      <c r="H1120" t="s">
        <v>7</v>
      </c>
      <c r="I1120">
        <v>34</v>
      </c>
      <c r="J1120" s="55">
        <v>6.97</v>
      </c>
      <c r="K1120" s="64">
        <v>0</v>
      </c>
      <c r="L1120" s="71">
        <v>23679.7</v>
      </c>
      <c r="M1120">
        <v>1</v>
      </c>
      <c r="N1120" s="1">
        <v>45646</v>
      </c>
      <c r="O1120">
        <v>0</v>
      </c>
      <c r="P1120" s="1">
        <v>0</v>
      </c>
      <c r="Q1120"/>
    </row>
    <row r="1121" spans="1:17" hidden="1">
      <c r="A1121">
        <v>1009</v>
      </c>
      <c r="B1121" t="s">
        <v>690</v>
      </c>
      <c r="C1121" t="s">
        <v>685</v>
      </c>
      <c r="D1121" t="s">
        <v>686</v>
      </c>
      <c r="E1121" t="s">
        <v>28</v>
      </c>
      <c r="F1121" t="s">
        <v>687</v>
      </c>
      <c r="G1121" t="s">
        <v>5233</v>
      </c>
      <c r="H1121" t="s">
        <v>7</v>
      </c>
      <c r="I1121">
        <v>34</v>
      </c>
      <c r="J1121" s="55">
        <v>6.97</v>
      </c>
      <c r="K1121" s="64">
        <v>0</v>
      </c>
      <c r="L1121" s="71">
        <v>10000</v>
      </c>
      <c r="M1121">
        <v>1</v>
      </c>
      <c r="N1121" s="1">
        <v>45646</v>
      </c>
      <c r="O1121">
        <v>0</v>
      </c>
      <c r="P1121" s="1">
        <v>0</v>
      </c>
      <c r="Q1121"/>
    </row>
    <row r="1122" spans="1:17" hidden="1">
      <c r="A1122">
        <v>1009</v>
      </c>
      <c r="B1122" t="s">
        <v>690</v>
      </c>
      <c r="C1122" t="s">
        <v>685</v>
      </c>
      <c r="D1122" t="s">
        <v>686</v>
      </c>
      <c r="E1122" t="s">
        <v>28</v>
      </c>
      <c r="F1122" t="s">
        <v>687</v>
      </c>
      <c r="G1122" t="s">
        <v>5234</v>
      </c>
      <c r="H1122" t="s">
        <v>7</v>
      </c>
      <c r="I1122">
        <v>34</v>
      </c>
      <c r="J1122" s="55">
        <v>6.97</v>
      </c>
      <c r="K1122" s="64">
        <v>0</v>
      </c>
      <c r="L1122" s="71">
        <v>9600</v>
      </c>
      <c r="M1122">
        <v>1</v>
      </c>
      <c r="N1122" s="1">
        <v>45646</v>
      </c>
      <c r="O1122">
        <v>0</v>
      </c>
      <c r="P1122" s="1">
        <v>0</v>
      </c>
      <c r="Q1122"/>
    </row>
    <row r="1123" spans="1:17" hidden="1">
      <c r="A1123">
        <v>1009</v>
      </c>
      <c r="B1123" t="s">
        <v>691</v>
      </c>
      <c r="C1123" t="s">
        <v>685</v>
      </c>
      <c r="D1123" t="s">
        <v>686</v>
      </c>
      <c r="E1123" t="s">
        <v>6</v>
      </c>
      <c r="F1123" t="s">
        <v>687</v>
      </c>
      <c r="G1123" t="s">
        <v>5262</v>
      </c>
      <c r="H1123" t="s">
        <v>7</v>
      </c>
      <c r="I1123">
        <v>34</v>
      </c>
      <c r="J1123" s="55">
        <v>6.97</v>
      </c>
      <c r="K1123" s="64">
        <v>0</v>
      </c>
      <c r="L1123" s="71">
        <v>283671.78000000003</v>
      </c>
      <c r="M1123">
        <v>35</v>
      </c>
      <c r="N1123" s="1">
        <v>45646</v>
      </c>
      <c r="O1123">
        <v>0</v>
      </c>
      <c r="P1123" s="1">
        <v>0</v>
      </c>
      <c r="Q1123"/>
    </row>
    <row r="1124" spans="1:17" hidden="1">
      <c r="A1124">
        <v>1009</v>
      </c>
      <c r="B1124" t="s">
        <v>691</v>
      </c>
      <c r="C1124" t="s">
        <v>685</v>
      </c>
      <c r="D1124" t="s">
        <v>686</v>
      </c>
      <c r="E1124" t="s">
        <v>28</v>
      </c>
      <c r="F1124" t="s">
        <v>687</v>
      </c>
      <c r="G1124" t="s">
        <v>5267</v>
      </c>
      <c r="H1124" t="s">
        <v>7</v>
      </c>
      <c r="I1124">
        <v>34</v>
      </c>
      <c r="J1124" s="55">
        <v>6.97</v>
      </c>
      <c r="K1124" s="64">
        <v>0</v>
      </c>
      <c r="L1124" s="71">
        <v>26155.98</v>
      </c>
      <c r="M1124">
        <v>1</v>
      </c>
      <c r="N1124" s="1">
        <v>45646</v>
      </c>
      <c r="O1124">
        <v>0</v>
      </c>
      <c r="P1124" s="1">
        <v>0</v>
      </c>
      <c r="Q1124"/>
    </row>
    <row r="1125" spans="1:17" hidden="1">
      <c r="A1125">
        <v>1009</v>
      </c>
      <c r="B1125" t="s">
        <v>691</v>
      </c>
      <c r="C1125" t="s">
        <v>685</v>
      </c>
      <c r="D1125" t="s">
        <v>686</v>
      </c>
      <c r="E1125" t="s">
        <v>28</v>
      </c>
      <c r="F1125" t="s">
        <v>687</v>
      </c>
      <c r="G1125" t="s">
        <v>5268</v>
      </c>
      <c r="H1125" t="s">
        <v>7</v>
      </c>
      <c r="I1125">
        <v>34</v>
      </c>
      <c r="J1125" s="55">
        <v>6.97</v>
      </c>
      <c r="K1125" s="64">
        <v>0</v>
      </c>
      <c r="L1125" s="71">
        <v>2250</v>
      </c>
      <c r="M1125">
        <v>1</v>
      </c>
      <c r="N1125" s="1">
        <v>45646</v>
      </c>
      <c r="O1125">
        <v>0</v>
      </c>
      <c r="P1125" s="1">
        <v>0</v>
      </c>
      <c r="Q1125"/>
    </row>
    <row r="1126" spans="1:17" hidden="1">
      <c r="A1126">
        <v>1009</v>
      </c>
      <c r="B1126" t="s">
        <v>691</v>
      </c>
      <c r="C1126" t="s">
        <v>685</v>
      </c>
      <c r="D1126" t="s">
        <v>686</v>
      </c>
      <c r="E1126" t="s">
        <v>28</v>
      </c>
      <c r="F1126" t="s">
        <v>687</v>
      </c>
      <c r="G1126" t="s">
        <v>5269</v>
      </c>
      <c r="H1126" t="s">
        <v>7</v>
      </c>
      <c r="I1126">
        <v>34</v>
      </c>
      <c r="J1126" s="55">
        <v>6.97</v>
      </c>
      <c r="K1126" s="64">
        <v>0</v>
      </c>
      <c r="L1126" s="71">
        <v>10000</v>
      </c>
      <c r="M1126">
        <v>1</v>
      </c>
      <c r="N1126" s="1">
        <v>45646</v>
      </c>
      <c r="O1126">
        <v>0</v>
      </c>
      <c r="P1126" s="1">
        <v>0</v>
      </c>
      <c r="Q1126"/>
    </row>
    <row r="1127" spans="1:17" hidden="1">
      <c r="A1127">
        <v>1009</v>
      </c>
      <c r="B1127" t="s">
        <v>691</v>
      </c>
      <c r="C1127" t="s">
        <v>685</v>
      </c>
      <c r="D1127" t="s">
        <v>686</v>
      </c>
      <c r="E1127" t="s">
        <v>28</v>
      </c>
      <c r="F1127" t="s">
        <v>687</v>
      </c>
      <c r="G1127" t="s">
        <v>5270</v>
      </c>
      <c r="H1127" t="s">
        <v>7</v>
      </c>
      <c r="I1127">
        <v>34</v>
      </c>
      <c r="J1127" s="55">
        <v>6.97</v>
      </c>
      <c r="K1127" s="64">
        <v>0</v>
      </c>
      <c r="L1127" s="71">
        <v>1617.19</v>
      </c>
      <c r="M1127">
        <v>1</v>
      </c>
      <c r="N1127" s="1">
        <v>45646</v>
      </c>
      <c r="O1127">
        <v>0</v>
      </c>
      <c r="P1127" s="1">
        <v>0</v>
      </c>
      <c r="Q1127"/>
    </row>
    <row r="1128" spans="1:17" hidden="1">
      <c r="A1128">
        <v>1009</v>
      </c>
      <c r="B1128" t="s">
        <v>691</v>
      </c>
      <c r="C1128" t="s">
        <v>685</v>
      </c>
      <c r="D1128" t="s">
        <v>686</v>
      </c>
      <c r="E1128" t="s">
        <v>28</v>
      </c>
      <c r="F1128" t="s">
        <v>687</v>
      </c>
      <c r="G1128" t="s">
        <v>5271</v>
      </c>
      <c r="H1128" t="s">
        <v>7</v>
      </c>
      <c r="I1128">
        <v>34</v>
      </c>
      <c r="J1128" s="55">
        <v>6.97</v>
      </c>
      <c r="K1128" s="64">
        <v>0</v>
      </c>
      <c r="L1128" s="71">
        <v>27400.2</v>
      </c>
      <c r="M1128">
        <v>1</v>
      </c>
      <c r="N1128" s="1">
        <v>45646</v>
      </c>
      <c r="O1128">
        <v>0</v>
      </c>
      <c r="P1128" s="1">
        <v>0</v>
      </c>
      <c r="Q1128"/>
    </row>
    <row r="1129" spans="1:17" hidden="1">
      <c r="A1129">
        <v>1009</v>
      </c>
      <c r="B1129" t="s">
        <v>691</v>
      </c>
      <c r="C1129" t="s">
        <v>685</v>
      </c>
      <c r="D1129" t="s">
        <v>686</v>
      </c>
      <c r="E1129" t="s">
        <v>28</v>
      </c>
      <c r="F1129" t="s">
        <v>687</v>
      </c>
      <c r="G1129" t="s">
        <v>5272</v>
      </c>
      <c r="H1129" t="s">
        <v>7</v>
      </c>
      <c r="I1129">
        <v>34</v>
      </c>
      <c r="J1129" s="55">
        <v>6.97</v>
      </c>
      <c r="K1129" s="64">
        <v>0</v>
      </c>
      <c r="L1129" s="71">
        <v>32441.200000000001</v>
      </c>
      <c r="M1129">
        <v>1</v>
      </c>
      <c r="N1129" s="1">
        <v>45646</v>
      </c>
      <c r="O1129">
        <v>0</v>
      </c>
      <c r="P1129" s="1">
        <v>0</v>
      </c>
      <c r="Q1129"/>
    </row>
    <row r="1130" spans="1:17" hidden="1">
      <c r="A1130">
        <v>1009</v>
      </c>
      <c r="B1130" t="s">
        <v>691</v>
      </c>
      <c r="C1130" t="s">
        <v>685</v>
      </c>
      <c r="D1130" t="s">
        <v>686</v>
      </c>
      <c r="E1130" t="s">
        <v>28</v>
      </c>
      <c r="F1130" t="s">
        <v>687</v>
      </c>
      <c r="G1130" t="s">
        <v>5273</v>
      </c>
      <c r="H1130" t="s">
        <v>7</v>
      </c>
      <c r="I1130">
        <v>34</v>
      </c>
      <c r="J1130" s="55">
        <v>6.97</v>
      </c>
      <c r="K1130" s="64">
        <v>0</v>
      </c>
      <c r="L1130" s="71">
        <v>19500</v>
      </c>
      <c r="M1130">
        <v>1</v>
      </c>
      <c r="N1130" s="1">
        <v>45646</v>
      </c>
      <c r="O1130">
        <v>0</v>
      </c>
      <c r="P1130" s="1">
        <v>0</v>
      </c>
      <c r="Q1130"/>
    </row>
    <row r="1131" spans="1:17" hidden="1">
      <c r="A1131">
        <v>1009</v>
      </c>
      <c r="B1131" t="s">
        <v>691</v>
      </c>
      <c r="C1131" t="s">
        <v>685</v>
      </c>
      <c r="D1131" t="s">
        <v>686</v>
      </c>
      <c r="E1131" t="s">
        <v>28</v>
      </c>
      <c r="F1131" t="s">
        <v>687</v>
      </c>
      <c r="G1131" t="s">
        <v>5274</v>
      </c>
      <c r="H1131" t="s">
        <v>7</v>
      </c>
      <c r="I1131">
        <v>34</v>
      </c>
      <c r="J1131" s="55">
        <v>6.97</v>
      </c>
      <c r="K1131" s="64">
        <v>0</v>
      </c>
      <c r="L1131" s="71">
        <v>40000</v>
      </c>
      <c r="M1131">
        <v>1</v>
      </c>
      <c r="N1131" s="1">
        <v>45646</v>
      </c>
      <c r="O1131">
        <v>0</v>
      </c>
      <c r="P1131" s="1">
        <v>0</v>
      </c>
      <c r="Q1131"/>
    </row>
    <row r="1132" spans="1:17" hidden="1">
      <c r="A1132">
        <v>1009</v>
      </c>
      <c r="B1132" t="s">
        <v>691</v>
      </c>
      <c r="C1132" t="s">
        <v>685</v>
      </c>
      <c r="D1132" t="s">
        <v>686</v>
      </c>
      <c r="E1132" t="s">
        <v>28</v>
      </c>
      <c r="F1132" t="s">
        <v>687</v>
      </c>
      <c r="G1132" t="s">
        <v>5275</v>
      </c>
      <c r="H1132" t="s">
        <v>7</v>
      </c>
      <c r="I1132">
        <v>34</v>
      </c>
      <c r="J1132" s="55">
        <v>6.97</v>
      </c>
      <c r="K1132" s="64">
        <v>0</v>
      </c>
      <c r="L1132" s="71">
        <v>84296.68</v>
      </c>
      <c r="M1132">
        <v>1</v>
      </c>
      <c r="N1132" s="1">
        <v>45646</v>
      </c>
      <c r="O1132">
        <v>0</v>
      </c>
      <c r="P1132" s="1">
        <v>0</v>
      </c>
      <c r="Q1132"/>
    </row>
    <row r="1133" spans="1:17" hidden="1">
      <c r="A1133">
        <v>1009</v>
      </c>
      <c r="B1133" t="s">
        <v>691</v>
      </c>
      <c r="C1133" t="s">
        <v>685</v>
      </c>
      <c r="D1133" t="s">
        <v>686</v>
      </c>
      <c r="E1133" t="s">
        <v>28</v>
      </c>
      <c r="F1133" t="s">
        <v>687</v>
      </c>
      <c r="G1133" t="s">
        <v>5276</v>
      </c>
      <c r="H1133" t="s">
        <v>7</v>
      </c>
      <c r="I1133">
        <v>34</v>
      </c>
      <c r="J1133" s="55">
        <v>6.97</v>
      </c>
      <c r="K1133" s="64">
        <v>0</v>
      </c>
      <c r="L1133" s="71">
        <v>10000</v>
      </c>
      <c r="M1133">
        <v>1</v>
      </c>
      <c r="N1133" s="1">
        <v>45646</v>
      </c>
      <c r="O1133">
        <v>0</v>
      </c>
      <c r="P1133" s="1">
        <v>0</v>
      </c>
      <c r="Q1133"/>
    </row>
    <row r="1134" spans="1:17" hidden="1">
      <c r="A1134">
        <v>1009</v>
      </c>
      <c r="B1134" t="s">
        <v>691</v>
      </c>
      <c r="C1134" t="s">
        <v>685</v>
      </c>
      <c r="D1134" t="s">
        <v>686</v>
      </c>
      <c r="E1134" t="s">
        <v>28</v>
      </c>
      <c r="F1134" t="s">
        <v>687</v>
      </c>
      <c r="G1134" t="s">
        <v>5277</v>
      </c>
      <c r="H1134" t="s">
        <v>7</v>
      </c>
      <c r="I1134">
        <v>34</v>
      </c>
      <c r="J1134" s="55">
        <v>6.97</v>
      </c>
      <c r="K1134" s="64">
        <v>0</v>
      </c>
      <c r="L1134" s="71">
        <v>27974.35</v>
      </c>
      <c r="M1134">
        <v>1</v>
      </c>
      <c r="N1134" s="1">
        <v>45646</v>
      </c>
      <c r="O1134">
        <v>0</v>
      </c>
      <c r="P1134" s="1">
        <v>0</v>
      </c>
      <c r="Q1134"/>
    </row>
    <row r="1135" spans="1:17" hidden="1">
      <c r="A1135">
        <v>1009</v>
      </c>
      <c r="B1135" t="s">
        <v>691</v>
      </c>
      <c r="C1135" t="s">
        <v>685</v>
      </c>
      <c r="D1135" t="s">
        <v>686</v>
      </c>
      <c r="E1135" t="s">
        <v>28</v>
      </c>
      <c r="F1135" t="s">
        <v>687</v>
      </c>
      <c r="G1135" t="s">
        <v>5278</v>
      </c>
      <c r="H1135" t="s">
        <v>7</v>
      </c>
      <c r="I1135">
        <v>34</v>
      </c>
      <c r="J1135" s="55">
        <v>6.97</v>
      </c>
      <c r="K1135" s="64">
        <v>0</v>
      </c>
      <c r="L1135" s="71">
        <v>2651.64</v>
      </c>
      <c r="M1135">
        <v>1</v>
      </c>
      <c r="N1135" s="1">
        <v>45646</v>
      </c>
      <c r="O1135">
        <v>0</v>
      </c>
      <c r="P1135" s="1">
        <v>0</v>
      </c>
      <c r="Q1135"/>
    </row>
    <row r="1136" spans="1:17" hidden="1">
      <c r="A1136">
        <v>1009</v>
      </c>
      <c r="B1136" t="s">
        <v>691</v>
      </c>
      <c r="C1136" t="s">
        <v>685</v>
      </c>
      <c r="D1136" t="s">
        <v>686</v>
      </c>
      <c r="E1136" t="s">
        <v>28</v>
      </c>
      <c r="F1136" t="s">
        <v>687</v>
      </c>
      <c r="G1136" t="s">
        <v>5279</v>
      </c>
      <c r="H1136" t="s">
        <v>7</v>
      </c>
      <c r="I1136">
        <v>34</v>
      </c>
      <c r="J1136" s="55">
        <v>6.97</v>
      </c>
      <c r="K1136" s="64">
        <v>0</v>
      </c>
      <c r="L1136" s="71">
        <v>6240.26</v>
      </c>
      <c r="M1136">
        <v>1</v>
      </c>
      <c r="N1136" s="1">
        <v>45646</v>
      </c>
      <c r="O1136">
        <v>0</v>
      </c>
      <c r="P1136" s="1">
        <v>0</v>
      </c>
      <c r="Q1136"/>
    </row>
    <row r="1137" spans="1:17" hidden="1">
      <c r="A1137">
        <v>1009</v>
      </c>
      <c r="B1137" t="s">
        <v>691</v>
      </c>
      <c r="C1137" t="s">
        <v>685</v>
      </c>
      <c r="D1137" t="s">
        <v>686</v>
      </c>
      <c r="E1137" t="s">
        <v>28</v>
      </c>
      <c r="F1137" t="s">
        <v>687</v>
      </c>
      <c r="G1137" t="s">
        <v>5280</v>
      </c>
      <c r="H1137" t="s">
        <v>7</v>
      </c>
      <c r="I1137">
        <v>34</v>
      </c>
      <c r="J1137" s="55">
        <v>6.97</v>
      </c>
      <c r="K1137" s="64">
        <v>0</v>
      </c>
      <c r="L1137" s="71">
        <v>9767.9500000000007</v>
      </c>
      <c r="M1137">
        <v>1</v>
      </c>
      <c r="N1137" s="1">
        <v>45646</v>
      </c>
      <c r="O1137">
        <v>0</v>
      </c>
      <c r="P1137" s="1">
        <v>0</v>
      </c>
      <c r="Q1137"/>
    </row>
    <row r="1138" spans="1:17" hidden="1">
      <c r="A1138">
        <v>1009</v>
      </c>
      <c r="B1138" t="s">
        <v>691</v>
      </c>
      <c r="C1138" t="s">
        <v>685</v>
      </c>
      <c r="D1138" t="s">
        <v>686</v>
      </c>
      <c r="E1138" t="s">
        <v>28</v>
      </c>
      <c r="F1138" t="s">
        <v>687</v>
      </c>
      <c r="G1138" t="s">
        <v>5281</v>
      </c>
      <c r="H1138" t="s">
        <v>7</v>
      </c>
      <c r="I1138">
        <v>34</v>
      </c>
      <c r="J1138" s="55">
        <v>6.97</v>
      </c>
      <c r="K1138" s="64">
        <v>0</v>
      </c>
      <c r="L1138" s="71">
        <v>6100</v>
      </c>
      <c r="M1138">
        <v>1</v>
      </c>
      <c r="N1138" s="1">
        <v>45646</v>
      </c>
      <c r="O1138">
        <v>0</v>
      </c>
      <c r="P1138" s="1">
        <v>0</v>
      </c>
      <c r="Q1138"/>
    </row>
    <row r="1139" spans="1:17" hidden="1">
      <c r="A1139">
        <v>1009</v>
      </c>
      <c r="B1139" t="s">
        <v>691</v>
      </c>
      <c r="C1139" t="s">
        <v>685</v>
      </c>
      <c r="D1139" t="s">
        <v>686</v>
      </c>
      <c r="E1139" t="s">
        <v>28</v>
      </c>
      <c r="F1139" t="s">
        <v>687</v>
      </c>
      <c r="G1139" t="s">
        <v>5282</v>
      </c>
      <c r="H1139" t="s">
        <v>7</v>
      </c>
      <c r="I1139">
        <v>34</v>
      </c>
      <c r="J1139" s="55">
        <v>6.97</v>
      </c>
      <c r="K1139" s="64">
        <v>0</v>
      </c>
      <c r="L1139" s="71">
        <v>3480</v>
      </c>
      <c r="M1139">
        <v>1</v>
      </c>
      <c r="N1139" s="1">
        <v>45646</v>
      </c>
      <c r="O1139">
        <v>0</v>
      </c>
      <c r="P1139" s="1">
        <v>0</v>
      </c>
      <c r="Q1139"/>
    </row>
    <row r="1140" spans="1:17" hidden="1">
      <c r="A1140">
        <v>1009</v>
      </c>
      <c r="B1140" t="s">
        <v>691</v>
      </c>
      <c r="C1140" t="s">
        <v>685</v>
      </c>
      <c r="D1140" t="s">
        <v>686</v>
      </c>
      <c r="E1140" t="s">
        <v>28</v>
      </c>
      <c r="F1140" t="s">
        <v>687</v>
      </c>
      <c r="G1140" t="s">
        <v>5283</v>
      </c>
      <c r="H1140" t="s">
        <v>7</v>
      </c>
      <c r="I1140">
        <v>34</v>
      </c>
      <c r="J1140" s="55">
        <v>6.97</v>
      </c>
      <c r="K1140" s="64">
        <v>0</v>
      </c>
      <c r="L1140" s="71">
        <v>6800</v>
      </c>
      <c r="M1140">
        <v>1</v>
      </c>
      <c r="N1140" s="1">
        <v>45646</v>
      </c>
      <c r="O1140">
        <v>0</v>
      </c>
      <c r="P1140" s="1">
        <v>0</v>
      </c>
      <c r="Q1140"/>
    </row>
    <row r="1141" spans="1:17" hidden="1">
      <c r="A1141">
        <v>1009</v>
      </c>
      <c r="B1141" t="s">
        <v>691</v>
      </c>
      <c r="C1141" t="s">
        <v>685</v>
      </c>
      <c r="D1141" t="s">
        <v>686</v>
      </c>
      <c r="E1141" t="s">
        <v>28</v>
      </c>
      <c r="F1141" t="s">
        <v>687</v>
      </c>
      <c r="G1141" t="s">
        <v>5284</v>
      </c>
      <c r="H1141" t="s">
        <v>7</v>
      </c>
      <c r="I1141">
        <v>34</v>
      </c>
      <c r="J1141" s="55">
        <v>6.97</v>
      </c>
      <c r="K1141" s="64">
        <v>0</v>
      </c>
      <c r="L1141" s="71">
        <v>9900</v>
      </c>
      <c r="M1141">
        <v>1</v>
      </c>
      <c r="N1141" s="1">
        <v>45646</v>
      </c>
      <c r="O1141">
        <v>0</v>
      </c>
      <c r="P1141" s="1">
        <v>0</v>
      </c>
      <c r="Q1141"/>
    </row>
    <row r="1142" spans="1:17" hidden="1">
      <c r="A1142">
        <v>1009</v>
      </c>
      <c r="B1142" t="s">
        <v>691</v>
      </c>
      <c r="C1142" t="s">
        <v>685</v>
      </c>
      <c r="D1142" t="s">
        <v>686</v>
      </c>
      <c r="E1142" t="s">
        <v>28</v>
      </c>
      <c r="F1142" t="s">
        <v>687</v>
      </c>
      <c r="G1142" t="s">
        <v>5285</v>
      </c>
      <c r="H1142" t="s">
        <v>7</v>
      </c>
      <c r="I1142">
        <v>34</v>
      </c>
      <c r="J1142" s="55">
        <v>6.97</v>
      </c>
      <c r="K1142" s="64">
        <v>0</v>
      </c>
      <c r="L1142" s="71">
        <v>32140</v>
      </c>
      <c r="M1142">
        <v>1</v>
      </c>
      <c r="N1142" s="1">
        <v>45646</v>
      </c>
      <c r="O1142">
        <v>0</v>
      </c>
      <c r="P1142" s="1">
        <v>0</v>
      </c>
      <c r="Q1142"/>
    </row>
    <row r="1143" spans="1:17" hidden="1">
      <c r="A1143">
        <v>1009</v>
      </c>
      <c r="B1143" t="s">
        <v>694</v>
      </c>
      <c r="C1143" t="s">
        <v>685</v>
      </c>
      <c r="D1143" t="s">
        <v>686</v>
      </c>
      <c r="E1143" t="s">
        <v>6</v>
      </c>
      <c r="F1143" t="s">
        <v>687</v>
      </c>
      <c r="G1143" t="s">
        <v>5303</v>
      </c>
      <c r="H1143" t="s">
        <v>7</v>
      </c>
      <c r="I1143">
        <v>34</v>
      </c>
      <c r="J1143" s="55">
        <v>6.97</v>
      </c>
      <c r="K1143" s="64">
        <v>0</v>
      </c>
      <c r="L1143" s="71">
        <v>313</v>
      </c>
      <c r="M1143">
        <v>5</v>
      </c>
      <c r="N1143" s="1">
        <v>45646</v>
      </c>
      <c r="O1143">
        <v>0</v>
      </c>
      <c r="P1143" s="1">
        <v>0</v>
      </c>
      <c r="Q1143"/>
    </row>
    <row r="1144" spans="1:17" hidden="1">
      <c r="A1144">
        <v>1009</v>
      </c>
      <c r="B1144" t="s">
        <v>694</v>
      </c>
      <c r="C1144" t="s">
        <v>685</v>
      </c>
      <c r="D1144" t="s">
        <v>686</v>
      </c>
      <c r="E1144" t="s">
        <v>28</v>
      </c>
      <c r="F1144" t="s">
        <v>687</v>
      </c>
      <c r="G1144" t="s">
        <v>5305</v>
      </c>
      <c r="H1144" t="s">
        <v>7</v>
      </c>
      <c r="I1144">
        <v>34</v>
      </c>
      <c r="J1144" s="55">
        <v>6.97</v>
      </c>
      <c r="K1144" s="64">
        <v>0</v>
      </c>
      <c r="L1144" s="71">
        <v>9284.4</v>
      </c>
      <c r="M1144">
        <v>1</v>
      </c>
      <c r="N1144" s="1">
        <v>45646</v>
      </c>
      <c r="O1144">
        <v>0</v>
      </c>
      <c r="P1144" s="1">
        <v>0</v>
      </c>
      <c r="Q1144"/>
    </row>
    <row r="1145" spans="1:17" hidden="1">
      <c r="A1145">
        <v>1009</v>
      </c>
      <c r="B1145" t="s">
        <v>694</v>
      </c>
      <c r="C1145" t="s">
        <v>685</v>
      </c>
      <c r="D1145" t="s">
        <v>686</v>
      </c>
      <c r="E1145" t="s">
        <v>28</v>
      </c>
      <c r="F1145" t="s">
        <v>687</v>
      </c>
      <c r="G1145" t="s">
        <v>5306</v>
      </c>
      <c r="H1145" t="s">
        <v>7</v>
      </c>
      <c r="I1145">
        <v>34</v>
      </c>
      <c r="J1145" s="55">
        <v>6.97</v>
      </c>
      <c r="K1145" s="64">
        <v>0</v>
      </c>
      <c r="L1145" s="71">
        <v>23620</v>
      </c>
      <c r="M1145">
        <v>1</v>
      </c>
      <c r="N1145" s="1">
        <v>45646</v>
      </c>
      <c r="O1145">
        <v>0</v>
      </c>
      <c r="P1145" s="1">
        <v>0</v>
      </c>
      <c r="Q1145"/>
    </row>
    <row r="1146" spans="1:17" hidden="1">
      <c r="A1146">
        <v>1009</v>
      </c>
      <c r="B1146" t="s">
        <v>694</v>
      </c>
      <c r="C1146" t="s">
        <v>685</v>
      </c>
      <c r="D1146" t="s">
        <v>686</v>
      </c>
      <c r="E1146" t="s">
        <v>28</v>
      </c>
      <c r="F1146" t="s">
        <v>687</v>
      </c>
      <c r="G1146" t="s">
        <v>5307</v>
      </c>
      <c r="H1146" t="s">
        <v>7</v>
      </c>
      <c r="I1146">
        <v>34</v>
      </c>
      <c r="J1146" s="55">
        <v>6.97</v>
      </c>
      <c r="K1146" s="64">
        <v>0</v>
      </c>
      <c r="L1146" s="71">
        <v>4100</v>
      </c>
      <c r="M1146">
        <v>1</v>
      </c>
      <c r="N1146" s="1">
        <v>45646</v>
      </c>
      <c r="O1146">
        <v>0</v>
      </c>
      <c r="P1146" s="1">
        <v>0</v>
      </c>
      <c r="Q1146"/>
    </row>
    <row r="1147" spans="1:17" hidden="1">
      <c r="A1147">
        <v>1009</v>
      </c>
      <c r="B1147" t="s">
        <v>694</v>
      </c>
      <c r="C1147" t="s">
        <v>685</v>
      </c>
      <c r="D1147" t="s">
        <v>686</v>
      </c>
      <c r="E1147" t="s">
        <v>28</v>
      </c>
      <c r="F1147" t="s">
        <v>687</v>
      </c>
      <c r="G1147" t="s">
        <v>5308</v>
      </c>
      <c r="H1147" t="s">
        <v>7</v>
      </c>
      <c r="I1147">
        <v>34</v>
      </c>
      <c r="J1147" s="55">
        <v>6.97</v>
      </c>
      <c r="K1147" s="64">
        <v>0</v>
      </c>
      <c r="L1147" s="71">
        <v>52707.5</v>
      </c>
      <c r="M1147">
        <v>1</v>
      </c>
      <c r="N1147" s="1">
        <v>45646</v>
      </c>
      <c r="O1147">
        <v>0</v>
      </c>
      <c r="P1147" s="1">
        <v>0</v>
      </c>
      <c r="Q1147"/>
    </row>
    <row r="1148" spans="1:17" hidden="1">
      <c r="A1148">
        <v>1009</v>
      </c>
      <c r="B1148" t="s">
        <v>695</v>
      </c>
      <c r="C1148" t="s">
        <v>685</v>
      </c>
      <c r="D1148" t="s">
        <v>686</v>
      </c>
      <c r="E1148" t="s">
        <v>6</v>
      </c>
      <c r="F1148" t="s">
        <v>687</v>
      </c>
      <c r="G1148" t="s">
        <v>5310</v>
      </c>
      <c r="H1148" t="s">
        <v>7</v>
      </c>
      <c r="I1148">
        <v>34</v>
      </c>
      <c r="J1148" s="55">
        <v>6.97</v>
      </c>
      <c r="K1148" s="64">
        <v>0</v>
      </c>
      <c r="L1148" s="71">
        <v>205291.38</v>
      </c>
      <c r="M1148">
        <v>29</v>
      </c>
      <c r="N1148" s="1">
        <v>45646</v>
      </c>
      <c r="O1148">
        <v>0</v>
      </c>
      <c r="P1148" s="1">
        <v>0</v>
      </c>
      <c r="Q1148"/>
    </row>
    <row r="1149" spans="1:17" hidden="1">
      <c r="A1149">
        <v>1009</v>
      </c>
      <c r="B1149" t="s">
        <v>695</v>
      </c>
      <c r="C1149" t="s">
        <v>685</v>
      </c>
      <c r="D1149" t="s">
        <v>686</v>
      </c>
      <c r="E1149" t="s">
        <v>28</v>
      </c>
      <c r="F1149" t="s">
        <v>687</v>
      </c>
      <c r="G1149" t="s">
        <v>5315</v>
      </c>
      <c r="H1149" t="s">
        <v>7</v>
      </c>
      <c r="I1149">
        <v>34</v>
      </c>
      <c r="J1149" s="55">
        <v>6.97</v>
      </c>
      <c r="K1149" s="64">
        <v>0</v>
      </c>
      <c r="L1149" s="71">
        <v>7000</v>
      </c>
      <c r="M1149">
        <v>1</v>
      </c>
      <c r="N1149" s="1">
        <v>45646</v>
      </c>
      <c r="O1149">
        <v>0</v>
      </c>
      <c r="P1149" s="1">
        <v>0</v>
      </c>
      <c r="Q1149"/>
    </row>
    <row r="1150" spans="1:17" hidden="1">
      <c r="A1150">
        <v>1009</v>
      </c>
      <c r="B1150" t="s">
        <v>695</v>
      </c>
      <c r="C1150" t="s">
        <v>685</v>
      </c>
      <c r="D1150" t="s">
        <v>686</v>
      </c>
      <c r="E1150" t="s">
        <v>28</v>
      </c>
      <c r="F1150" t="s">
        <v>687</v>
      </c>
      <c r="G1150" t="s">
        <v>5316</v>
      </c>
      <c r="H1150" t="s">
        <v>7</v>
      </c>
      <c r="I1150">
        <v>34</v>
      </c>
      <c r="J1150" s="55">
        <v>6.97</v>
      </c>
      <c r="K1150" s="64">
        <v>0</v>
      </c>
      <c r="L1150" s="71">
        <v>1050</v>
      </c>
      <c r="M1150">
        <v>1</v>
      </c>
      <c r="N1150" s="1">
        <v>45646</v>
      </c>
      <c r="O1150">
        <v>0</v>
      </c>
      <c r="P1150" s="1">
        <v>0</v>
      </c>
      <c r="Q1150"/>
    </row>
    <row r="1151" spans="1:17" hidden="1">
      <c r="A1151">
        <v>1009</v>
      </c>
      <c r="B1151" t="s">
        <v>695</v>
      </c>
      <c r="C1151" t="s">
        <v>685</v>
      </c>
      <c r="D1151" t="s">
        <v>686</v>
      </c>
      <c r="E1151" t="s">
        <v>28</v>
      </c>
      <c r="F1151" t="s">
        <v>687</v>
      </c>
      <c r="G1151" t="s">
        <v>5317</v>
      </c>
      <c r="H1151" t="s">
        <v>7</v>
      </c>
      <c r="I1151">
        <v>34</v>
      </c>
      <c r="J1151" s="55">
        <v>6.97</v>
      </c>
      <c r="K1151" s="64">
        <v>0</v>
      </c>
      <c r="L1151" s="71">
        <v>1266.7</v>
      </c>
      <c r="M1151">
        <v>1</v>
      </c>
      <c r="N1151" s="1">
        <v>45646</v>
      </c>
      <c r="O1151">
        <v>0</v>
      </c>
      <c r="P1151" s="1">
        <v>0</v>
      </c>
      <c r="Q1151"/>
    </row>
    <row r="1152" spans="1:17" hidden="1">
      <c r="A1152">
        <v>1009</v>
      </c>
      <c r="B1152" t="s">
        <v>695</v>
      </c>
      <c r="C1152" t="s">
        <v>685</v>
      </c>
      <c r="D1152" t="s">
        <v>686</v>
      </c>
      <c r="E1152" t="s">
        <v>28</v>
      </c>
      <c r="F1152" t="s">
        <v>687</v>
      </c>
      <c r="G1152" t="s">
        <v>5320</v>
      </c>
      <c r="H1152" t="s">
        <v>7</v>
      </c>
      <c r="I1152">
        <v>34</v>
      </c>
      <c r="J1152" s="55">
        <v>6.97</v>
      </c>
      <c r="K1152" s="64">
        <v>0</v>
      </c>
      <c r="L1152" s="71">
        <v>60000</v>
      </c>
      <c r="M1152">
        <v>1</v>
      </c>
      <c r="N1152" s="1">
        <v>45646</v>
      </c>
      <c r="O1152">
        <v>0</v>
      </c>
      <c r="P1152" s="1">
        <v>0</v>
      </c>
      <c r="Q1152"/>
    </row>
    <row r="1153" spans="1:17" hidden="1">
      <c r="A1153">
        <v>1009</v>
      </c>
      <c r="B1153" t="s">
        <v>695</v>
      </c>
      <c r="C1153" t="s">
        <v>685</v>
      </c>
      <c r="D1153" t="s">
        <v>686</v>
      </c>
      <c r="E1153" t="s">
        <v>28</v>
      </c>
      <c r="F1153" t="s">
        <v>687</v>
      </c>
      <c r="G1153" t="s">
        <v>5321</v>
      </c>
      <c r="H1153" t="s">
        <v>7</v>
      </c>
      <c r="I1153">
        <v>34</v>
      </c>
      <c r="J1153" s="55">
        <v>6.97</v>
      </c>
      <c r="K1153" s="64">
        <v>0</v>
      </c>
      <c r="L1153" s="71">
        <v>9000</v>
      </c>
      <c r="M1153">
        <v>1</v>
      </c>
      <c r="N1153" s="1">
        <v>45646</v>
      </c>
      <c r="O1153">
        <v>0</v>
      </c>
      <c r="P1153" s="1">
        <v>0</v>
      </c>
      <c r="Q1153"/>
    </row>
    <row r="1154" spans="1:17" hidden="1">
      <c r="A1154">
        <v>1009</v>
      </c>
      <c r="B1154" t="s">
        <v>695</v>
      </c>
      <c r="C1154" t="s">
        <v>685</v>
      </c>
      <c r="D1154" t="s">
        <v>686</v>
      </c>
      <c r="E1154" t="s">
        <v>28</v>
      </c>
      <c r="F1154" t="s">
        <v>687</v>
      </c>
      <c r="G1154" t="s">
        <v>5322</v>
      </c>
      <c r="H1154" t="s">
        <v>7</v>
      </c>
      <c r="I1154">
        <v>34</v>
      </c>
      <c r="J1154" s="55">
        <v>6.97</v>
      </c>
      <c r="K1154" s="64">
        <v>0</v>
      </c>
      <c r="L1154" s="71">
        <v>1001</v>
      </c>
      <c r="M1154">
        <v>1</v>
      </c>
      <c r="N1154" s="1">
        <v>45646</v>
      </c>
      <c r="O1154">
        <v>0</v>
      </c>
      <c r="P1154" s="1">
        <v>0</v>
      </c>
      <c r="Q1154"/>
    </row>
    <row r="1155" spans="1:17" hidden="1">
      <c r="A1155">
        <v>1009</v>
      </c>
      <c r="B1155" t="s">
        <v>695</v>
      </c>
      <c r="C1155" t="s">
        <v>685</v>
      </c>
      <c r="D1155" t="s">
        <v>686</v>
      </c>
      <c r="E1155" t="s">
        <v>28</v>
      </c>
      <c r="F1155" t="s">
        <v>687</v>
      </c>
      <c r="G1155" t="s">
        <v>5324</v>
      </c>
      <c r="H1155" t="s">
        <v>7</v>
      </c>
      <c r="I1155">
        <v>34</v>
      </c>
      <c r="J1155" s="55">
        <v>6.97</v>
      </c>
      <c r="K1155" s="64">
        <v>0</v>
      </c>
      <c r="L1155" s="71">
        <v>13588.11</v>
      </c>
      <c r="M1155">
        <v>1</v>
      </c>
      <c r="N1155" s="1">
        <v>45646</v>
      </c>
      <c r="O1155">
        <v>0</v>
      </c>
      <c r="P1155" s="1">
        <v>0</v>
      </c>
      <c r="Q1155"/>
    </row>
    <row r="1156" spans="1:17" hidden="1">
      <c r="A1156">
        <v>1009</v>
      </c>
      <c r="B1156" t="s">
        <v>695</v>
      </c>
      <c r="C1156" t="s">
        <v>685</v>
      </c>
      <c r="D1156" t="s">
        <v>686</v>
      </c>
      <c r="E1156" t="s">
        <v>28</v>
      </c>
      <c r="F1156" t="s">
        <v>687</v>
      </c>
      <c r="G1156" t="s">
        <v>5325</v>
      </c>
      <c r="H1156" t="s">
        <v>7</v>
      </c>
      <c r="I1156">
        <v>34</v>
      </c>
      <c r="J1156" s="55">
        <v>6.97</v>
      </c>
      <c r="K1156" s="64">
        <v>0</v>
      </c>
      <c r="L1156" s="71">
        <v>1854.28</v>
      </c>
      <c r="M1156">
        <v>1</v>
      </c>
      <c r="N1156" s="1">
        <v>45646</v>
      </c>
      <c r="O1156">
        <v>0</v>
      </c>
      <c r="P1156" s="1">
        <v>0</v>
      </c>
      <c r="Q1156"/>
    </row>
    <row r="1157" spans="1:17" hidden="1">
      <c r="A1157">
        <v>1009</v>
      </c>
      <c r="B1157" t="s">
        <v>695</v>
      </c>
      <c r="C1157" t="s">
        <v>685</v>
      </c>
      <c r="D1157" t="s">
        <v>686</v>
      </c>
      <c r="E1157" t="s">
        <v>28</v>
      </c>
      <c r="F1157" t="s">
        <v>687</v>
      </c>
      <c r="G1157" t="s">
        <v>5326</v>
      </c>
      <c r="H1157" t="s">
        <v>7</v>
      </c>
      <c r="I1157">
        <v>34</v>
      </c>
      <c r="J1157" s="55">
        <v>6.97</v>
      </c>
      <c r="K1157" s="64">
        <v>0</v>
      </c>
      <c r="L1157" s="71">
        <v>9200</v>
      </c>
      <c r="M1157">
        <v>1</v>
      </c>
      <c r="N1157" s="1">
        <v>45646</v>
      </c>
      <c r="O1157">
        <v>0</v>
      </c>
      <c r="P1157" s="1">
        <v>0</v>
      </c>
      <c r="Q1157"/>
    </row>
    <row r="1158" spans="1:17" hidden="1">
      <c r="A1158">
        <v>1009</v>
      </c>
      <c r="B1158" t="s">
        <v>695</v>
      </c>
      <c r="C1158" t="s">
        <v>685</v>
      </c>
      <c r="D1158" t="s">
        <v>686</v>
      </c>
      <c r="E1158" t="s">
        <v>28</v>
      </c>
      <c r="F1158" t="s">
        <v>687</v>
      </c>
      <c r="G1158" t="s">
        <v>5327</v>
      </c>
      <c r="H1158" t="s">
        <v>7</v>
      </c>
      <c r="I1158">
        <v>34</v>
      </c>
      <c r="J1158" s="55">
        <v>6.97</v>
      </c>
      <c r="K1158" s="64">
        <v>0</v>
      </c>
      <c r="L1158" s="71">
        <v>7264</v>
      </c>
      <c r="M1158">
        <v>1</v>
      </c>
      <c r="N1158" s="1">
        <v>45646</v>
      </c>
      <c r="O1158">
        <v>0</v>
      </c>
      <c r="P1158" s="1">
        <v>0</v>
      </c>
      <c r="Q1158"/>
    </row>
    <row r="1159" spans="1:17" hidden="1">
      <c r="A1159">
        <v>1009</v>
      </c>
      <c r="B1159" t="s">
        <v>695</v>
      </c>
      <c r="C1159" t="s">
        <v>685</v>
      </c>
      <c r="D1159" t="s">
        <v>686</v>
      </c>
      <c r="E1159" t="s">
        <v>28</v>
      </c>
      <c r="F1159" t="s">
        <v>687</v>
      </c>
      <c r="G1159" t="s">
        <v>5328</v>
      </c>
      <c r="H1159" t="s">
        <v>7</v>
      </c>
      <c r="I1159">
        <v>34</v>
      </c>
      <c r="J1159" s="55">
        <v>6.97</v>
      </c>
      <c r="K1159" s="64">
        <v>0</v>
      </c>
      <c r="L1159" s="71">
        <v>5000</v>
      </c>
      <c r="M1159">
        <v>1</v>
      </c>
      <c r="N1159" s="1">
        <v>45646</v>
      </c>
      <c r="O1159">
        <v>0</v>
      </c>
      <c r="P1159" s="1">
        <v>0</v>
      </c>
      <c r="Q1159"/>
    </row>
    <row r="1160" spans="1:17" hidden="1">
      <c r="A1160">
        <v>1009</v>
      </c>
      <c r="B1160" t="s">
        <v>695</v>
      </c>
      <c r="C1160" t="s">
        <v>685</v>
      </c>
      <c r="D1160" t="s">
        <v>686</v>
      </c>
      <c r="E1160" t="s">
        <v>28</v>
      </c>
      <c r="F1160" t="s">
        <v>687</v>
      </c>
      <c r="G1160" t="s">
        <v>5329</v>
      </c>
      <c r="H1160" t="s">
        <v>7</v>
      </c>
      <c r="I1160">
        <v>34</v>
      </c>
      <c r="J1160" s="55">
        <v>6.97</v>
      </c>
      <c r="K1160" s="64">
        <v>0</v>
      </c>
      <c r="L1160" s="71">
        <v>1020</v>
      </c>
      <c r="M1160">
        <v>1</v>
      </c>
      <c r="N1160" s="1">
        <v>45646</v>
      </c>
      <c r="O1160">
        <v>0</v>
      </c>
      <c r="P1160" s="1">
        <v>0</v>
      </c>
      <c r="Q1160"/>
    </row>
    <row r="1161" spans="1:17" hidden="1">
      <c r="A1161">
        <v>1009</v>
      </c>
      <c r="B1161" t="s">
        <v>695</v>
      </c>
      <c r="C1161" t="s">
        <v>685</v>
      </c>
      <c r="D1161" t="s">
        <v>686</v>
      </c>
      <c r="E1161" t="s">
        <v>28</v>
      </c>
      <c r="F1161" t="s">
        <v>687</v>
      </c>
      <c r="G1161" t="s">
        <v>5330</v>
      </c>
      <c r="H1161" t="s">
        <v>7</v>
      </c>
      <c r="I1161">
        <v>34</v>
      </c>
      <c r="J1161" s="55">
        <v>6.97</v>
      </c>
      <c r="K1161" s="64">
        <v>0</v>
      </c>
      <c r="L1161" s="71">
        <v>1200</v>
      </c>
      <c r="M1161">
        <v>1</v>
      </c>
      <c r="N1161" s="1">
        <v>45646</v>
      </c>
      <c r="O1161">
        <v>0</v>
      </c>
      <c r="P1161" s="1">
        <v>0</v>
      </c>
      <c r="Q1161"/>
    </row>
    <row r="1162" spans="1:17" hidden="1">
      <c r="A1162">
        <v>1009</v>
      </c>
      <c r="B1162" t="s">
        <v>695</v>
      </c>
      <c r="C1162" t="s">
        <v>685</v>
      </c>
      <c r="D1162" t="s">
        <v>686</v>
      </c>
      <c r="E1162" t="s">
        <v>28</v>
      </c>
      <c r="F1162" t="s">
        <v>687</v>
      </c>
      <c r="G1162" t="s">
        <v>5331</v>
      </c>
      <c r="H1162" t="s">
        <v>7</v>
      </c>
      <c r="I1162">
        <v>34</v>
      </c>
      <c r="J1162" s="55">
        <v>6.97</v>
      </c>
      <c r="K1162" s="64">
        <v>0</v>
      </c>
      <c r="L1162" s="71">
        <v>19000</v>
      </c>
      <c r="M1162">
        <v>1</v>
      </c>
      <c r="N1162" s="1">
        <v>45646</v>
      </c>
      <c r="O1162">
        <v>0</v>
      </c>
      <c r="P1162" s="1">
        <v>0</v>
      </c>
      <c r="Q1162"/>
    </row>
    <row r="1163" spans="1:17" hidden="1">
      <c r="A1163">
        <v>1009</v>
      </c>
      <c r="B1163" t="s">
        <v>695</v>
      </c>
      <c r="C1163" t="s">
        <v>685</v>
      </c>
      <c r="D1163" t="s">
        <v>686</v>
      </c>
      <c r="E1163" t="s">
        <v>28</v>
      </c>
      <c r="F1163" t="s">
        <v>687</v>
      </c>
      <c r="G1163" t="s">
        <v>5332</v>
      </c>
      <c r="H1163" t="s">
        <v>7</v>
      </c>
      <c r="I1163">
        <v>34</v>
      </c>
      <c r="J1163" s="55">
        <v>6.97</v>
      </c>
      <c r="K1163" s="64">
        <v>0</v>
      </c>
      <c r="L1163" s="71">
        <v>9500</v>
      </c>
      <c r="M1163">
        <v>1</v>
      </c>
      <c r="N1163" s="1">
        <v>45646</v>
      </c>
      <c r="O1163">
        <v>0</v>
      </c>
      <c r="P1163" s="1">
        <v>0</v>
      </c>
      <c r="Q1163"/>
    </row>
    <row r="1164" spans="1:17" hidden="1">
      <c r="A1164">
        <v>1009</v>
      </c>
      <c r="B1164" t="s">
        <v>695</v>
      </c>
      <c r="C1164" t="s">
        <v>685</v>
      </c>
      <c r="D1164" t="s">
        <v>686</v>
      </c>
      <c r="E1164" t="s">
        <v>28</v>
      </c>
      <c r="F1164" t="s">
        <v>687</v>
      </c>
      <c r="G1164" t="s">
        <v>5333</v>
      </c>
      <c r="H1164" t="s">
        <v>7</v>
      </c>
      <c r="I1164">
        <v>34</v>
      </c>
      <c r="J1164" s="55">
        <v>6.97</v>
      </c>
      <c r="K1164" s="64">
        <v>0</v>
      </c>
      <c r="L1164" s="71">
        <v>4999.8</v>
      </c>
      <c r="M1164">
        <v>1</v>
      </c>
      <c r="N1164" s="1">
        <v>45646</v>
      </c>
      <c r="O1164">
        <v>0</v>
      </c>
      <c r="P1164" s="1">
        <v>0</v>
      </c>
      <c r="Q1164"/>
    </row>
    <row r="1165" spans="1:17" hidden="1">
      <c r="A1165">
        <v>1009</v>
      </c>
      <c r="B1165" t="s">
        <v>696</v>
      </c>
      <c r="C1165" t="s">
        <v>685</v>
      </c>
      <c r="D1165" t="s">
        <v>686</v>
      </c>
      <c r="E1165" t="s">
        <v>6</v>
      </c>
      <c r="F1165" t="s">
        <v>687</v>
      </c>
      <c r="G1165" t="s">
        <v>5344</v>
      </c>
      <c r="H1165" t="s">
        <v>7</v>
      </c>
      <c r="I1165">
        <v>34</v>
      </c>
      <c r="J1165" s="55">
        <v>6.97</v>
      </c>
      <c r="K1165" s="64">
        <v>0</v>
      </c>
      <c r="L1165" s="71">
        <v>5921.28</v>
      </c>
      <c r="M1165">
        <v>2</v>
      </c>
      <c r="N1165" s="1">
        <v>45646</v>
      </c>
      <c r="O1165">
        <v>0</v>
      </c>
      <c r="P1165" s="1">
        <v>0</v>
      </c>
      <c r="Q1165"/>
    </row>
    <row r="1166" spans="1:17" hidden="1">
      <c r="A1166">
        <v>1009</v>
      </c>
      <c r="B1166" t="s">
        <v>4830</v>
      </c>
      <c r="C1166" t="s">
        <v>685</v>
      </c>
      <c r="D1166" t="s">
        <v>686</v>
      </c>
      <c r="E1166" t="s">
        <v>6</v>
      </c>
      <c r="F1166" t="s">
        <v>687</v>
      </c>
      <c r="G1166" t="s">
        <v>5345</v>
      </c>
      <c r="H1166" t="s">
        <v>7</v>
      </c>
      <c r="I1166">
        <v>34</v>
      </c>
      <c r="J1166" s="55">
        <v>6.97</v>
      </c>
      <c r="K1166" s="64">
        <v>0</v>
      </c>
      <c r="L1166" s="71">
        <v>51.07</v>
      </c>
      <c r="M1166">
        <v>2</v>
      </c>
      <c r="N1166" s="1">
        <v>45646</v>
      </c>
      <c r="O1166">
        <v>0</v>
      </c>
      <c r="P1166" s="1">
        <v>0</v>
      </c>
      <c r="Q1166"/>
    </row>
    <row r="1167" spans="1:17" hidden="1">
      <c r="A1167">
        <v>1009</v>
      </c>
      <c r="B1167" t="s">
        <v>4830</v>
      </c>
      <c r="C1167" t="s">
        <v>685</v>
      </c>
      <c r="D1167" t="s">
        <v>686</v>
      </c>
      <c r="E1167" t="s">
        <v>28</v>
      </c>
      <c r="F1167" t="s">
        <v>687</v>
      </c>
      <c r="G1167" t="s">
        <v>5346</v>
      </c>
      <c r="H1167" t="s">
        <v>7</v>
      </c>
      <c r="I1167">
        <v>34</v>
      </c>
      <c r="J1167" s="55">
        <v>6.97</v>
      </c>
      <c r="K1167" s="64">
        <v>0</v>
      </c>
      <c r="L1167" s="71">
        <v>10000</v>
      </c>
      <c r="M1167">
        <v>1</v>
      </c>
      <c r="N1167" s="1">
        <v>45646</v>
      </c>
      <c r="O1167">
        <v>0</v>
      </c>
      <c r="P1167" s="1">
        <v>0</v>
      </c>
      <c r="Q1167"/>
    </row>
    <row r="1168" spans="1:17" hidden="1">
      <c r="A1168">
        <v>1014</v>
      </c>
      <c r="B1168" t="s">
        <v>685</v>
      </c>
      <c r="C1168" t="s">
        <v>685</v>
      </c>
      <c r="D1168" t="s">
        <v>686</v>
      </c>
      <c r="E1168" t="s">
        <v>6</v>
      </c>
      <c r="F1168" t="s">
        <v>687</v>
      </c>
      <c r="G1168" t="s">
        <v>4646</v>
      </c>
      <c r="H1168" t="s">
        <v>7</v>
      </c>
      <c r="I1168">
        <v>34</v>
      </c>
      <c r="J1168" s="55">
        <v>6.97</v>
      </c>
      <c r="K1168" s="64">
        <v>0</v>
      </c>
      <c r="L1168" s="71">
        <v>588.16</v>
      </c>
      <c r="M1168">
        <v>2</v>
      </c>
      <c r="N1168" s="1">
        <v>45646</v>
      </c>
      <c r="O1168">
        <v>0</v>
      </c>
      <c r="P1168" s="1">
        <v>0</v>
      </c>
      <c r="Q1168"/>
    </row>
    <row r="1169" spans="1:17" hidden="1">
      <c r="A1169">
        <v>1014</v>
      </c>
      <c r="B1169" t="s">
        <v>685</v>
      </c>
      <c r="C1169" t="s">
        <v>685</v>
      </c>
      <c r="D1169" t="s">
        <v>686</v>
      </c>
      <c r="E1169" t="s">
        <v>6</v>
      </c>
      <c r="F1169" t="s">
        <v>729</v>
      </c>
      <c r="G1169" t="s">
        <v>866</v>
      </c>
      <c r="H1169" t="s">
        <v>7</v>
      </c>
      <c r="I1169">
        <v>34</v>
      </c>
      <c r="J1169" s="55">
        <v>6.97</v>
      </c>
      <c r="K1169" s="64">
        <v>0</v>
      </c>
      <c r="L1169" s="71">
        <v>1891.57</v>
      </c>
      <c r="M1169">
        <v>287</v>
      </c>
      <c r="N1169" s="1">
        <v>45646</v>
      </c>
      <c r="O1169">
        <v>0</v>
      </c>
      <c r="P1169" s="1">
        <v>0</v>
      </c>
      <c r="Q1169"/>
    </row>
    <row r="1170" spans="1:17" hidden="1">
      <c r="A1170">
        <v>1014</v>
      </c>
      <c r="B1170" t="s">
        <v>685</v>
      </c>
      <c r="C1170" t="s">
        <v>690</v>
      </c>
      <c r="D1170" t="s">
        <v>686</v>
      </c>
      <c r="E1170" t="s">
        <v>6</v>
      </c>
      <c r="F1170" t="s">
        <v>729</v>
      </c>
      <c r="G1170" t="s">
        <v>798</v>
      </c>
      <c r="H1170" t="s">
        <v>7</v>
      </c>
      <c r="I1170">
        <v>34</v>
      </c>
      <c r="J1170" s="55">
        <v>6.97</v>
      </c>
      <c r="K1170" s="64">
        <v>0</v>
      </c>
      <c r="L1170" s="71">
        <v>123.05</v>
      </c>
      <c r="M1170">
        <v>10</v>
      </c>
      <c r="N1170" s="1">
        <v>45646</v>
      </c>
      <c r="O1170">
        <v>0</v>
      </c>
      <c r="P1170" s="1">
        <v>0</v>
      </c>
      <c r="Q1170"/>
    </row>
    <row r="1171" spans="1:17" hidden="1">
      <c r="A1171">
        <v>1014</v>
      </c>
      <c r="B1171" t="s">
        <v>685</v>
      </c>
      <c r="C1171" t="s">
        <v>4830</v>
      </c>
      <c r="D1171" t="s">
        <v>686</v>
      </c>
      <c r="E1171" t="s">
        <v>6</v>
      </c>
      <c r="F1171" t="s">
        <v>729</v>
      </c>
      <c r="G1171" t="s">
        <v>859</v>
      </c>
      <c r="H1171" t="s">
        <v>7</v>
      </c>
      <c r="I1171">
        <v>34</v>
      </c>
      <c r="J1171" s="55">
        <v>6.97</v>
      </c>
      <c r="K1171" s="64">
        <v>0</v>
      </c>
      <c r="L1171" s="71">
        <v>28.2</v>
      </c>
      <c r="M1171">
        <v>8</v>
      </c>
      <c r="N1171" s="1">
        <v>45646</v>
      </c>
      <c r="O1171">
        <v>0</v>
      </c>
      <c r="P1171" s="1">
        <v>0</v>
      </c>
      <c r="Q1171"/>
    </row>
    <row r="1172" spans="1:17" hidden="1">
      <c r="A1172">
        <v>1014</v>
      </c>
      <c r="B1172" t="s">
        <v>690</v>
      </c>
      <c r="C1172" t="s">
        <v>685</v>
      </c>
      <c r="D1172" t="s">
        <v>686</v>
      </c>
      <c r="E1172" t="s">
        <v>6</v>
      </c>
      <c r="F1172" t="s">
        <v>687</v>
      </c>
      <c r="G1172" t="s">
        <v>4651</v>
      </c>
      <c r="H1172" t="s">
        <v>7</v>
      </c>
      <c r="I1172">
        <v>34</v>
      </c>
      <c r="J1172" s="55">
        <v>6.97</v>
      </c>
      <c r="K1172" s="64">
        <v>0</v>
      </c>
      <c r="L1172" s="71">
        <v>50.15</v>
      </c>
      <c r="M1172">
        <v>1</v>
      </c>
      <c r="N1172" s="1">
        <v>45646</v>
      </c>
      <c r="O1172">
        <v>0</v>
      </c>
      <c r="P1172" s="1">
        <v>0</v>
      </c>
      <c r="Q1172"/>
    </row>
    <row r="1173" spans="1:17" hidden="1">
      <c r="A1173">
        <v>1014</v>
      </c>
      <c r="B1173" t="s">
        <v>690</v>
      </c>
      <c r="C1173" t="s">
        <v>685</v>
      </c>
      <c r="D1173" t="s">
        <v>686</v>
      </c>
      <c r="E1173" t="s">
        <v>6</v>
      </c>
      <c r="F1173" t="s">
        <v>728</v>
      </c>
      <c r="G1173" t="s">
        <v>775</v>
      </c>
      <c r="H1173" t="s">
        <v>7</v>
      </c>
      <c r="I1173">
        <v>34</v>
      </c>
      <c r="J1173" s="55">
        <v>6.97</v>
      </c>
      <c r="K1173" s="64">
        <v>0</v>
      </c>
      <c r="L1173" s="64">
        <v>19712.07</v>
      </c>
      <c r="M1173">
        <v>8</v>
      </c>
      <c r="N1173" s="1">
        <v>45646</v>
      </c>
      <c r="O1173">
        <v>0</v>
      </c>
      <c r="P1173" s="1">
        <v>0</v>
      </c>
      <c r="Q1173"/>
    </row>
    <row r="1174" spans="1:17" hidden="1">
      <c r="A1174">
        <v>1014</v>
      </c>
      <c r="B1174" t="s">
        <v>690</v>
      </c>
      <c r="C1174" t="s">
        <v>685</v>
      </c>
      <c r="D1174" t="s">
        <v>686</v>
      </c>
      <c r="E1174" t="s">
        <v>6</v>
      </c>
      <c r="F1174" t="s">
        <v>729</v>
      </c>
      <c r="G1174" t="s">
        <v>788</v>
      </c>
      <c r="H1174" t="s">
        <v>7</v>
      </c>
      <c r="I1174">
        <v>34</v>
      </c>
      <c r="J1174" s="55">
        <v>6.97</v>
      </c>
      <c r="K1174" s="64">
        <v>0</v>
      </c>
      <c r="L1174" s="64">
        <v>12.87</v>
      </c>
      <c r="M1174">
        <v>9</v>
      </c>
      <c r="N1174" s="1">
        <v>45646</v>
      </c>
      <c r="O1174">
        <v>0</v>
      </c>
      <c r="P1174" s="1">
        <v>0</v>
      </c>
      <c r="Q1174"/>
    </row>
    <row r="1175" spans="1:17" hidden="1">
      <c r="A1175">
        <v>1014</v>
      </c>
      <c r="B1175" t="s">
        <v>690</v>
      </c>
      <c r="C1175" t="s">
        <v>685</v>
      </c>
      <c r="D1175" t="s">
        <v>686</v>
      </c>
      <c r="E1175" t="s">
        <v>6</v>
      </c>
      <c r="F1175" t="s">
        <v>729</v>
      </c>
      <c r="G1175" t="s">
        <v>4604</v>
      </c>
      <c r="H1175" t="s">
        <v>7</v>
      </c>
      <c r="I1175">
        <v>34</v>
      </c>
      <c r="J1175" s="55">
        <v>6.97</v>
      </c>
      <c r="K1175" s="64">
        <v>0</v>
      </c>
      <c r="L1175" s="71">
        <v>47141.96</v>
      </c>
      <c r="M1175">
        <v>1449</v>
      </c>
      <c r="N1175" s="1">
        <v>45646</v>
      </c>
      <c r="O1175">
        <v>0</v>
      </c>
      <c r="P1175" s="1">
        <v>0</v>
      </c>
      <c r="Q1175"/>
    </row>
    <row r="1176" spans="1:17" hidden="1">
      <c r="A1176">
        <v>1014</v>
      </c>
      <c r="B1176" t="s">
        <v>690</v>
      </c>
      <c r="C1176" t="s">
        <v>690</v>
      </c>
      <c r="D1176" t="s">
        <v>686</v>
      </c>
      <c r="E1176" t="s">
        <v>6</v>
      </c>
      <c r="F1176" t="s">
        <v>729</v>
      </c>
      <c r="G1176" t="s">
        <v>4647</v>
      </c>
      <c r="H1176" t="s">
        <v>7</v>
      </c>
      <c r="I1176">
        <v>34</v>
      </c>
      <c r="J1176" s="55">
        <v>6.97</v>
      </c>
      <c r="K1176" s="64">
        <v>0</v>
      </c>
      <c r="L1176" s="71">
        <v>111.01</v>
      </c>
      <c r="M1176">
        <v>13</v>
      </c>
      <c r="N1176" s="1">
        <v>45646</v>
      </c>
      <c r="O1176">
        <v>0</v>
      </c>
      <c r="P1176" s="1">
        <v>0</v>
      </c>
      <c r="Q1176"/>
    </row>
    <row r="1177" spans="1:17" hidden="1">
      <c r="A1177">
        <v>1014</v>
      </c>
      <c r="B1177" t="s">
        <v>690</v>
      </c>
      <c r="C1177" t="s">
        <v>691</v>
      </c>
      <c r="D1177" t="s">
        <v>686</v>
      </c>
      <c r="E1177" t="s">
        <v>6</v>
      </c>
      <c r="F1177" t="s">
        <v>729</v>
      </c>
      <c r="G1177" t="s">
        <v>4654</v>
      </c>
      <c r="H1177" t="s">
        <v>7</v>
      </c>
      <c r="I1177">
        <v>34</v>
      </c>
      <c r="J1177" s="55">
        <v>6.97</v>
      </c>
      <c r="K1177" s="64">
        <v>0</v>
      </c>
      <c r="L1177" s="71">
        <v>75.62</v>
      </c>
      <c r="M1177">
        <v>19</v>
      </c>
      <c r="N1177" s="1">
        <v>45646</v>
      </c>
      <c r="O1177">
        <v>0</v>
      </c>
      <c r="P1177" s="1">
        <v>0</v>
      </c>
      <c r="Q1177"/>
    </row>
    <row r="1178" spans="1:17" hidden="1">
      <c r="A1178">
        <v>1014</v>
      </c>
      <c r="B1178" t="s">
        <v>690</v>
      </c>
      <c r="C1178" t="s">
        <v>692</v>
      </c>
      <c r="D1178" t="s">
        <v>686</v>
      </c>
      <c r="E1178" t="s">
        <v>6</v>
      </c>
      <c r="F1178" t="s">
        <v>729</v>
      </c>
      <c r="G1178" t="s">
        <v>4614</v>
      </c>
      <c r="H1178" t="s">
        <v>7</v>
      </c>
      <c r="I1178">
        <v>34</v>
      </c>
      <c r="J1178" s="55">
        <v>6.97</v>
      </c>
      <c r="K1178" s="64">
        <v>0</v>
      </c>
      <c r="L1178" s="71">
        <v>26.81</v>
      </c>
      <c r="M1178">
        <v>11</v>
      </c>
      <c r="N1178" s="1">
        <v>45646</v>
      </c>
      <c r="O1178">
        <v>0</v>
      </c>
      <c r="P1178" s="1">
        <v>0</v>
      </c>
      <c r="Q1178"/>
    </row>
    <row r="1179" spans="1:17" hidden="1">
      <c r="A1179">
        <v>1014</v>
      </c>
      <c r="B1179" t="s">
        <v>690</v>
      </c>
      <c r="C1179" t="s">
        <v>694</v>
      </c>
      <c r="D1179" t="s">
        <v>686</v>
      </c>
      <c r="E1179" t="s">
        <v>6</v>
      </c>
      <c r="F1179" t="s">
        <v>687</v>
      </c>
      <c r="G1179" t="s">
        <v>856</v>
      </c>
      <c r="H1179" t="s">
        <v>7</v>
      </c>
      <c r="I1179">
        <v>34</v>
      </c>
      <c r="J1179" s="55">
        <v>6.97</v>
      </c>
      <c r="K1179" s="64">
        <v>0</v>
      </c>
      <c r="L1179" s="71">
        <v>1005</v>
      </c>
      <c r="M1179">
        <v>1</v>
      </c>
      <c r="N1179" s="1">
        <v>45646</v>
      </c>
      <c r="O1179">
        <v>0</v>
      </c>
      <c r="P1179" s="1">
        <v>0</v>
      </c>
      <c r="Q1179"/>
    </row>
    <row r="1180" spans="1:17" hidden="1">
      <c r="A1180">
        <v>1014</v>
      </c>
      <c r="B1180" t="s">
        <v>690</v>
      </c>
      <c r="C1180" t="s">
        <v>694</v>
      </c>
      <c r="D1180" t="s">
        <v>686</v>
      </c>
      <c r="E1180" t="s">
        <v>6</v>
      </c>
      <c r="F1180" t="s">
        <v>729</v>
      </c>
      <c r="G1180" t="s">
        <v>868</v>
      </c>
      <c r="H1180" t="s">
        <v>7</v>
      </c>
      <c r="I1180">
        <v>34</v>
      </c>
      <c r="J1180" s="55">
        <v>6.97</v>
      </c>
      <c r="K1180" s="64">
        <v>0</v>
      </c>
      <c r="L1180" s="71">
        <v>2710.86</v>
      </c>
      <c r="M1180">
        <v>486</v>
      </c>
      <c r="N1180" s="1">
        <v>45646</v>
      </c>
      <c r="O1180">
        <v>0</v>
      </c>
      <c r="P1180" s="1">
        <v>0</v>
      </c>
      <c r="Q1180"/>
    </row>
    <row r="1181" spans="1:17" hidden="1">
      <c r="A1181">
        <v>1014</v>
      </c>
      <c r="B1181" t="s">
        <v>690</v>
      </c>
      <c r="C1181" t="s">
        <v>694</v>
      </c>
      <c r="D1181" t="s">
        <v>686</v>
      </c>
      <c r="E1181" t="s">
        <v>6</v>
      </c>
      <c r="F1181" t="s">
        <v>729</v>
      </c>
      <c r="G1181" t="s">
        <v>4664</v>
      </c>
      <c r="H1181" t="s">
        <v>7</v>
      </c>
      <c r="I1181">
        <v>34</v>
      </c>
      <c r="J1181" s="55">
        <v>6.97</v>
      </c>
      <c r="K1181" s="64">
        <v>0</v>
      </c>
      <c r="L1181" s="71">
        <v>5.72</v>
      </c>
      <c r="M1181">
        <v>4</v>
      </c>
      <c r="N1181" s="1">
        <v>45646</v>
      </c>
      <c r="O1181">
        <v>0</v>
      </c>
      <c r="P1181" s="1">
        <v>0</v>
      </c>
      <c r="Q1181"/>
    </row>
    <row r="1182" spans="1:17" hidden="1">
      <c r="A1182">
        <v>1014</v>
      </c>
      <c r="B1182" t="s">
        <v>690</v>
      </c>
      <c r="C1182" t="s">
        <v>695</v>
      </c>
      <c r="D1182" t="s">
        <v>686</v>
      </c>
      <c r="E1182" t="s">
        <v>6</v>
      </c>
      <c r="F1182" t="s">
        <v>729</v>
      </c>
      <c r="G1182" t="s">
        <v>789</v>
      </c>
      <c r="H1182" t="s">
        <v>7</v>
      </c>
      <c r="I1182">
        <v>34</v>
      </c>
      <c r="J1182" s="55">
        <v>6.97</v>
      </c>
      <c r="K1182" s="64">
        <v>0</v>
      </c>
      <c r="L1182" s="71">
        <v>107.63</v>
      </c>
      <c r="M1182">
        <v>2</v>
      </c>
      <c r="N1182" s="1">
        <v>45646</v>
      </c>
      <c r="O1182">
        <v>0</v>
      </c>
      <c r="P1182" s="1">
        <v>0</v>
      </c>
      <c r="Q1182"/>
    </row>
    <row r="1183" spans="1:17" hidden="1">
      <c r="A1183">
        <v>1014</v>
      </c>
      <c r="B1183" t="s">
        <v>690</v>
      </c>
      <c r="C1183" t="s">
        <v>773</v>
      </c>
      <c r="D1183" t="s">
        <v>686</v>
      </c>
      <c r="E1183" t="s">
        <v>6</v>
      </c>
      <c r="F1183" t="s">
        <v>729</v>
      </c>
      <c r="G1183" t="s">
        <v>4661</v>
      </c>
      <c r="H1183" t="s">
        <v>7</v>
      </c>
      <c r="I1183">
        <v>34</v>
      </c>
      <c r="J1183" s="55">
        <v>6.97</v>
      </c>
      <c r="K1183" s="64">
        <v>0</v>
      </c>
      <c r="L1183" s="71">
        <v>9.11</v>
      </c>
      <c r="M1183">
        <v>6</v>
      </c>
      <c r="N1183" s="1">
        <v>45646</v>
      </c>
      <c r="O1183">
        <v>0</v>
      </c>
      <c r="P1183" s="1">
        <v>0</v>
      </c>
      <c r="Q1183"/>
    </row>
    <row r="1184" spans="1:17" hidden="1">
      <c r="A1184">
        <v>1014</v>
      </c>
      <c r="B1184" t="s">
        <v>690</v>
      </c>
      <c r="C1184" t="s">
        <v>774</v>
      </c>
      <c r="D1184" t="s">
        <v>686</v>
      </c>
      <c r="E1184" t="s">
        <v>6</v>
      </c>
      <c r="F1184" t="s">
        <v>729</v>
      </c>
      <c r="G1184" t="s">
        <v>4656</v>
      </c>
      <c r="H1184" t="s">
        <v>7</v>
      </c>
      <c r="I1184">
        <v>34</v>
      </c>
      <c r="J1184" s="55">
        <v>6.97</v>
      </c>
      <c r="K1184" s="64">
        <v>0</v>
      </c>
      <c r="L1184" s="71">
        <v>5.99</v>
      </c>
      <c r="M1184">
        <v>1</v>
      </c>
      <c r="N1184" s="1">
        <v>45646</v>
      </c>
      <c r="O1184">
        <v>0</v>
      </c>
      <c r="P1184" s="1">
        <v>0</v>
      </c>
      <c r="Q1184"/>
    </row>
    <row r="1185" spans="1:17" hidden="1">
      <c r="A1185">
        <v>1014</v>
      </c>
      <c r="B1185" t="s">
        <v>691</v>
      </c>
      <c r="C1185" t="s">
        <v>685</v>
      </c>
      <c r="D1185" t="s">
        <v>686</v>
      </c>
      <c r="E1185" t="s">
        <v>6</v>
      </c>
      <c r="F1185" t="s">
        <v>728</v>
      </c>
      <c r="G1185" t="s">
        <v>4653</v>
      </c>
      <c r="H1185" t="s">
        <v>7</v>
      </c>
      <c r="I1185">
        <v>34</v>
      </c>
      <c r="J1185" s="55">
        <v>6.97</v>
      </c>
      <c r="K1185" s="64">
        <v>0</v>
      </c>
      <c r="L1185" s="71">
        <v>1.43</v>
      </c>
      <c r="M1185">
        <v>1</v>
      </c>
      <c r="N1185" s="1">
        <v>45646</v>
      </c>
      <c r="O1185">
        <v>0</v>
      </c>
      <c r="P1185" s="1">
        <v>0</v>
      </c>
      <c r="Q1185"/>
    </row>
    <row r="1186" spans="1:17" hidden="1">
      <c r="A1186">
        <v>1014</v>
      </c>
      <c r="B1186" t="s">
        <v>691</v>
      </c>
      <c r="C1186" t="s">
        <v>685</v>
      </c>
      <c r="D1186" t="s">
        <v>686</v>
      </c>
      <c r="E1186" t="s">
        <v>6</v>
      </c>
      <c r="F1186" t="s">
        <v>729</v>
      </c>
      <c r="G1186" t="s">
        <v>4605</v>
      </c>
      <c r="H1186" t="s">
        <v>7</v>
      </c>
      <c r="I1186">
        <v>34</v>
      </c>
      <c r="J1186" s="55">
        <v>6.97</v>
      </c>
      <c r="K1186" s="64">
        <v>0</v>
      </c>
      <c r="L1186" s="71">
        <v>767082.16</v>
      </c>
      <c r="M1186">
        <v>1</v>
      </c>
      <c r="N1186" s="1">
        <v>45646</v>
      </c>
      <c r="O1186">
        <v>0</v>
      </c>
      <c r="P1186" s="1">
        <v>0</v>
      </c>
      <c r="Q1186"/>
    </row>
    <row r="1187" spans="1:17" hidden="1">
      <c r="A1187">
        <v>1014</v>
      </c>
      <c r="B1187" t="s">
        <v>691</v>
      </c>
      <c r="C1187" t="s">
        <v>685</v>
      </c>
      <c r="D1187" t="s">
        <v>686</v>
      </c>
      <c r="E1187" t="s">
        <v>6</v>
      </c>
      <c r="F1187" t="s">
        <v>729</v>
      </c>
      <c r="G1187" t="s">
        <v>4615</v>
      </c>
      <c r="H1187" t="s">
        <v>7</v>
      </c>
      <c r="I1187">
        <v>34</v>
      </c>
      <c r="J1187" s="55">
        <v>6.97</v>
      </c>
      <c r="K1187" s="64">
        <v>0</v>
      </c>
      <c r="L1187" s="71">
        <v>1.43</v>
      </c>
      <c r="M1187">
        <v>1</v>
      </c>
      <c r="N1187" s="1">
        <v>45646</v>
      </c>
      <c r="O1187">
        <v>0</v>
      </c>
      <c r="P1187" s="1">
        <v>0</v>
      </c>
      <c r="Q1187"/>
    </row>
    <row r="1188" spans="1:17" hidden="1">
      <c r="A1188">
        <v>1014</v>
      </c>
      <c r="B1188" t="s">
        <v>691</v>
      </c>
      <c r="C1188" t="s">
        <v>685</v>
      </c>
      <c r="D1188" t="s">
        <v>686</v>
      </c>
      <c r="E1188" t="s">
        <v>6</v>
      </c>
      <c r="F1188" t="s">
        <v>729</v>
      </c>
      <c r="G1188" t="s">
        <v>805</v>
      </c>
      <c r="H1188" t="s">
        <v>7</v>
      </c>
      <c r="I1188">
        <v>34</v>
      </c>
      <c r="J1188" s="55">
        <v>6.97</v>
      </c>
      <c r="K1188" s="64">
        <v>0</v>
      </c>
      <c r="L1188" s="71">
        <v>1688255.7</v>
      </c>
      <c r="M1188">
        <v>968</v>
      </c>
      <c r="N1188" s="1">
        <v>45646</v>
      </c>
      <c r="O1188">
        <v>0</v>
      </c>
      <c r="P1188" s="1">
        <v>0</v>
      </c>
      <c r="Q1188"/>
    </row>
    <row r="1189" spans="1:17" hidden="1">
      <c r="A1189">
        <v>1014</v>
      </c>
      <c r="B1189" t="s">
        <v>691</v>
      </c>
      <c r="C1189" t="s">
        <v>692</v>
      </c>
      <c r="D1189" t="s">
        <v>686</v>
      </c>
      <c r="E1189" t="s">
        <v>6</v>
      </c>
      <c r="F1189" t="s">
        <v>729</v>
      </c>
      <c r="G1189" t="s">
        <v>867</v>
      </c>
      <c r="H1189" t="s">
        <v>7</v>
      </c>
      <c r="I1189">
        <v>34</v>
      </c>
      <c r="J1189" s="55">
        <v>6.97</v>
      </c>
      <c r="K1189" s="64">
        <v>0</v>
      </c>
      <c r="L1189" s="71">
        <v>61.29</v>
      </c>
      <c r="M1189">
        <v>8</v>
      </c>
      <c r="N1189" s="1">
        <v>45646</v>
      </c>
      <c r="O1189">
        <v>0</v>
      </c>
      <c r="P1189" s="1">
        <v>0</v>
      </c>
      <c r="Q1189"/>
    </row>
    <row r="1190" spans="1:17" hidden="1">
      <c r="A1190">
        <v>1014</v>
      </c>
      <c r="B1190" t="s">
        <v>691</v>
      </c>
      <c r="C1190" t="s">
        <v>693</v>
      </c>
      <c r="D1190" t="s">
        <v>686</v>
      </c>
      <c r="E1190" t="s">
        <v>6</v>
      </c>
      <c r="F1190" t="s">
        <v>729</v>
      </c>
      <c r="G1190" t="s">
        <v>4612</v>
      </c>
      <c r="H1190" t="s">
        <v>7</v>
      </c>
      <c r="I1190">
        <v>34</v>
      </c>
      <c r="J1190" s="55">
        <v>6.97</v>
      </c>
      <c r="K1190" s="64">
        <v>0</v>
      </c>
      <c r="L1190" s="71">
        <v>6</v>
      </c>
      <c r="M1190">
        <v>3</v>
      </c>
      <c r="N1190" s="1">
        <v>45646</v>
      </c>
      <c r="O1190">
        <v>0</v>
      </c>
      <c r="P1190" s="1">
        <v>0</v>
      </c>
      <c r="Q1190"/>
    </row>
    <row r="1191" spans="1:17" hidden="1">
      <c r="A1191">
        <v>1014</v>
      </c>
      <c r="B1191" t="s">
        <v>691</v>
      </c>
      <c r="C1191" t="s">
        <v>695</v>
      </c>
      <c r="D1191" t="s">
        <v>686</v>
      </c>
      <c r="E1191" t="s">
        <v>6</v>
      </c>
      <c r="F1191" t="s">
        <v>729</v>
      </c>
      <c r="G1191" t="s">
        <v>773</v>
      </c>
      <c r="H1191" t="s">
        <v>7</v>
      </c>
      <c r="I1191">
        <v>34</v>
      </c>
      <c r="J1191" s="55">
        <v>6.97</v>
      </c>
      <c r="K1191" s="64">
        <v>0</v>
      </c>
      <c r="L1191" s="71">
        <v>614.16</v>
      </c>
      <c r="M1191">
        <v>96</v>
      </c>
      <c r="N1191" s="1">
        <v>45646</v>
      </c>
      <c r="O1191">
        <v>0</v>
      </c>
      <c r="P1191" s="1">
        <v>0</v>
      </c>
      <c r="Q1191"/>
    </row>
    <row r="1192" spans="1:17" hidden="1">
      <c r="A1192">
        <v>1014</v>
      </c>
      <c r="B1192" t="s">
        <v>691</v>
      </c>
      <c r="C1192" t="s">
        <v>696</v>
      </c>
      <c r="D1192" t="s">
        <v>686</v>
      </c>
      <c r="E1192" t="s">
        <v>6</v>
      </c>
      <c r="F1192" t="s">
        <v>729</v>
      </c>
      <c r="G1192" t="s">
        <v>858</v>
      </c>
      <c r="H1192" t="s">
        <v>7</v>
      </c>
      <c r="I1192">
        <v>34</v>
      </c>
      <c r="J1192" s="55">
        <v>6.97</v>
      </c>
      <c r="K1192" s="64">
        <v>0</v>
      </c>
      <c r="L1192" s="71">
        <v>123.68</v>
      </c>
      <c r="M1192">
        <v>24</v>
      </c>
      <c r="N1192" s="1">
        <v>45646</v>
      </c>
      <c r="O1192">
        <v>0</v>
      </c>
      <c r="P1192" s="1">
        <v>0</v>
      </c>
      <c r="Q1192"/>
    </row>
    <row r="1193" spans="1:17" hidden="1">
      <c r="A1193">
        <v>1014</v>
      </c>
      <c r="B1193" t="s">
        <v>692</v>
      </c>
      <c r="C1193" t="s">
        <v>685</v>
      </c>
      <c r="D1193" t="s">
        <v>686</v>
      </c>
      <c r="E1193" t="s">
        <v>6</v>
      </c>
      <c r="F1193" t="s">
        <v>729</v>
      </c>
      <c r="G1193" t="s">
        <v>688</v>
      </c>
      <c r="H1193" t="s">
        <v>7</v>
      </c>
      <c r="I1193">
        <v>34</v>
      </c>
      <c r="J1193" s="55">
        <v>6.97</v>
      </c>
      <c r="K1193" s="64">
        <v>0</v>
      </c>
      <c r="L1193" s="71">
        <v>1742.48</v>
      </c>
      <c r="M1193">
        <v>225</v>
      </c>
      <c r="N1193" s="1">
        <v>45646</v>
      </c>
      <c r="O1193">
        <v>0</v>
      </c>
      <c r="P1193" s="1">
        <v>0</v>
      </c>
      <c r="Q1193"/>
    </row>
    <row r="1194" spans="1:17" hidden="1">
      <c r="A1194">
        <v>1014</v>
      </c>
      <c r="B1194" t="s">
        <v>692</v>
      </c>
      <c r="C1194" t="s">
        <v>685</v>
      </c>
      <c r="D1194" t="s">
        <v>686</v>
      </c>
      <c r="E1194" t="s">
        <v>6</v>
      </c>
      <c r="F1194" t="s">
        <v>729</v>
      </c>
      <c r="G1194" t="s">
        <v>4607</v>
      </c>
      <c r="H1194" t="s">
        <v>7</v>
      </c>
      <c r="I1194">
        <v>34</v>
      </c>
      <c r="J1194" s="55">
        <v>6.97</v>
      </c>
      <c r="K1194" s="64">
        <v>0</v>
      </c>
      <c r="L1194" s="71">
        <v>1.43</v>
      </c>
      <c r="M1194">
        <v>1</v>
      </c>
      <c r="N1194" s="1">
        <v>45646</v>
      </c>
      <c r="O1194">
        <v>0</v>
      </c>
      <c r="P1194" s="1">
        <v>0</v>
      </c>
      <c r="Q1194"/>
    </row>
    <row r="1195" spans="1:17" hidden="1">
      <c r="A1195">
        <v>1014</v>
      </c>
      <c r="B1195" t="s">
        <v>692</v>
      </c>
      <c r="C1195" t="s">
        <v>691</v>
      </c>
      <c r="D1195" t="s">
        <v>686</v>
      </c>
      <c r="E1195" t="s">
        <v>6</v>
      </c>
      <c r="F1195" t="s">
        <v>729</v>
      </c>
      <c r="G1195" t="s">
        <v>4611</v>
      </c>
      <c r="H1195" t="s">
        <v>7</v>
      </c>
      <c r="I1195">
        <v>34</v>
      </c>
      <c r="J1195" s="55">
        <v>6.97</v>
      </c>
      <c r="K1195" s="64">
        <v>0</v>
      </c>
      <c r="L1195" s="71">
        <v>57.86</v>
      </c>
      <c r="M1195">
        <v>6</v>
      </c>
      <c r="N1195" s="1">
        <v>45646</v>
      </c>
      <c r="O1195">
        <v>0</v>
      </c>
      <c r="P1195" s="1">
        <v>0</v>
      </c>
      <c r="Q1195"/>
    </row>
    <row r="1196" spans="1:17" hidden="1">
      <c r="A1196">
        <v>1014</v>
      </c>
      <c r="B1196" t="s">
        <v>693</v>
      </c>
      <c r="C1196" t="s">
        <v>685</v>
      </c>
      <c r="D1196" t="s">
        <v>686</v>
      </c>
      <c r="E1196" t="s">
        <v>6</v>
      </c>
      <c r="F1196" t="s">
        <v>687</v>
      </c>
      <c r="G1196" t="s">
        <v>777</v>
      </c>
      <c r="H1196" t="s">
        <v>7</v>
      </c>
      <c r="I1196">
        <v>34</v>
      </c>
      <c r="J1196" s="55">
        <v>6.97</v>
      </c>
      <c r="K1196" s="64">
        <v>0</v>
      </c>
      <c r="L1196" s="71">
        <v>584.64</v>
      </c>
      <c r="M1196">
        <v>2</v>
      </c>
      <c r="N1196" s="1">
        <v>45646</v>
      </c>
      <c r="O1196">
        <v>0</v>
      </c>
      <c r="P1196" s="1">
        <v>0</v>
      </c>
      <c r="Q1196"/>
    </row>
    <row r="1197" spans="1:17" hidden="1">
      <c r="A1197">
        <v>1014</v>
      </c>
      <c r="B1197" t="s">
        <v>693</v>
      </c>
      <c r="C1197" t="s">
        <v>685</v>
      </c>
      <c r="D1197" t="s">
        <v>686</v>
      </c>
      <c r="E1197" t="s">
        <v>6</v>
      </c>
      <c r="F1197" t="s">
        <v>729</v>
      </c>
      <c r="G1197" t="s">
        <v>4659</v>
      </c>
      <c r="H1197" t="s">
        <v>7</v>
      </c>
      <c r="I1197">
        <v>34</v>
      </c>
      <c r="J1197" s="55">
        <v>6.97</v>
      </c>
      <c r="K1197" s="64">
        <v>0</v>
      </c>
      <c r="L1197" s="71">
        <v>532.20000000000005</v>
      </c>
      <c r="M1197">
        <v>124</v>
      </c>
      <c r="N1197" s="1">
        <v>45646</v>
      </c>
      <c r="O1197">
        <v>0</v>
      </c>
      <c r="P1197" s="1">
        <v>0</v>
      </c>
      <c r="Q1197"/>
    </row>
    <row r="1198" spans="1:17" hidden="1">
      <c r="A1198">
        <v>1014</v>
      </c>
      <c r="B1198" t="s">
        <v>693</v>
      </c>
      <c r="C1198" t="s">
        <v>690</v>
      </c>
      <c r="D1198" t="s">
        <v>686</v>
      </c>
      <c r="E1198" t="s">
        <v>6</v>
      </c>
      <c r="F1198" t="s">
        <v>729</v>
      </c>
      <c r="G1198" t="s">
        <v>4660</v>
      </c>
      <c r="H1198" t="s">
        <v>7</v>
      </c>
      <c r="I1198">
        <v>34</v>
      </c>
      <c r="J1198" s="55">
        <v>6.97</v>
      </c>
      <c r="K1198" s="64">
        <v>0</v>
      </c>
      <c r="L1198" s="71">
        <v>41.55</v>
      </c>
      <c r="M1198">
        <v>3</v>
      </c>
      <c r="N1198" s="1">
        <v>45646</v>
      </c>
      <c r="O1198">
        <v>0</v>
      </c>
      <c r="P1198" s="1">
        <v>0</v>
      </c>
      <c r="Q1198"/>
    </row>
    <row r="1199" spans="1:17" hidden="1">
      <c r="A1199">
        <v>1014</v>
      </c>
      <c r="B1199" t="s">
        <v>693</v>
      </c>
      <c r="C1199" t="s">
        <v>692</v>
      </c>
      <c r="D1199" t="s">
        <v>686</v>
      </c>
      <c r="E1199" t="s">
        <v>6</v>
      </c>
      <c r="F1199" t="s">
        <v>729</v>
      </c>
      <c r="G1199" t="s">
        <v>812</v>
      </c>
      <c r="H1199" t="s">
        <v>7</v>
      </c>
      <c r="I1199">
        <v>34</v>
      </c>
      <c r="J1199" s="55">
        <v>6.97</v>
      </c>
      <c r="K1199" s="64">
        <v>0</v>
      </c>
      <c r="L1199" s="71">
        <v>546.12</v>
      </c>
      <c r="M1199">
        <v>30</v>
      </c>
      <c r="N1199" s="1">
        <v>45646</v>
      </c>
      <c r="O1199">
        <v>0</v>
      </c>
      <c r="P1199" s="1">
        <v>0</v>
      </c>
      <c r="Q1199"/>
    </row>
    <row r="1200" spans="1:17" hidden="1">
      <c r="A1200">
        <v>1014</v>
      </c>
      <c r="B1200" t="s">
        <v>693</v>
      </c>
      <c r="C1200" t="s">
        <v>693</v>
      </c>
      <c r="D1200" t="s">
        <v>686</v>
      </c>
      <c r="E1200" t="s">
        <v>6</v>
      </c>
      <c r="F1200" t="s">
        <v>729</v>
      </c>
      <c r="G1200" t="s">
        <v>782</v>
      </c>
      <c r="H1200" t="s">
        <v>7</v>
      </c>
      <c r="I1200">
        <v>34</v>
      </c>
      <c r="J1200" s="55">
        <v>6.97</v>
      </c>
      <c r="K1200" s="64">
        <v>0</v>
      </c>
      <c r="L1200" s="71">
        <v>95.35</v>
      </c>
      <c r="M1200">
        <v>26</v>
      </c>
      <c r="N1200" s="1">
        <v>45646</v>
      </c>
      <c r="O1200">
        <v>0</v>
      </c>
      <c r="P1200" s="1">
        <v>0</v>
      </c>
      <c r="Q1200"/>
    </row>
    <row r="1201" spans="1:17" hidden="1">
      <c r="A1201">
        <v>1014</v>
      </c>
      <c r="B1201" t="s">
        <v>693</v>
      </c>
      <c r="C1201" t="s">
        <v>694</v>
      </c>
      <c r="D1201" t="s">
        <v>686</v>
      </c>
      <c r="E1201" t="s">
        <v>6</v>
      </c>
      <c r="F1201" t="s">
        <v>729</v>
      </c>
      <c r="G1201" t="s">
        <v>4650</v>
      </c>
      <c r="H1201" t="s">
        <v>7</v>
      </c>
      <c r="I1201">
        <v>34</v>
      </c>
      <c r="J1201" s="55">
        <v>6.97</v>
      </c>
      <c r="K1201" s="64">
        <v>0</v>
      </c>
      <c r="L1201" s="64">
        <v>87.02</v>
      </c>
      <c r="M1201">
        <v>22</v>
      </c>
      <c r="N1201" s="1">
        <v>45646</v>
      </c>
      <c r="O1201">
        <v>0</v>
      </c>
      <c r="P1201" s="1">
        <v>0</v>
      </c>
      <c r="Q1201"/>
    </row>
    <row r="1202" spans="1:17" hidden="1">
      <c r="A1202">
        <v>1014</v>
      </c>
      <c r="B1202" t="s">
        <v>693</v>
      </c>
      <c r="C1202" t="s">
        <v>696</v>
      </c>
      <c r="D1202" t="s">
        <v>686</v>
      </c>
      <c r="E1202" t="s">
        <v>6</v>
      </c>
      <c r="F1202" t="s">
        <v>729</v>
      </c>
      <c r="G1202" t="s">
        <v>860</v>
      </c>
      <c r="H1202" t="s">
        <v>7</v>
      </c>
      <c r="I1202">
        <v>34</v>
      </c>
      <c r="J1202" s="55">
        <v>6.97</v>
      </c>
      <c r="K1202" s="64">
        <v>0</v>
      </c>
      <c r="L1202" s="71">
        <v>2.63</v>
      </c>
      <c r="M1202">
        <v>2</v>
      </c>
      <c r="N1202" s="1">
        <v>45646</v>
      </c>
      <c r="O1202">
        <v>0</v>
      </c>
      <c r="P1202" s="1">
        <v>0</v>
      </c>
      <c r="Q1202"/>
    </row>
    <row r="1203" spans="1:17" hidden="1">
      <c r="A1203">
        <v>1014</v>
      </c>
      <c r="B1203" t="s">
        <v>693</v>
      </c>
      <c r="C1203" t="s">
        <v>4830</v>
      </c>
      <c r="D1203" t="s">
        <v>686</v>
      </c>
      <c r="E1203" t="s">
        <v>6</v>
      </c>
      <c r="F1203" t="s">
        <v>729</v>
      </c>
      <c r="G1203" t="s">
        <v>4644</v>
      </c>
      <c r="H1203" t="s">
        <v>7</v>
      </c>
      <c r="I1203">
        <v>34</v>
      </c>
      <c r="J1203" s="55">
        <v>6.97</v>
      </c>
      <c r="K1203" s="64">
        <v>0</v>
      </c>
      <c r="L1203" s="71">
        <v>16.579999999999998</v>
      </c>
      <c r="M1203">
        <v>4</v>
      </c>
      <c r="N1203" s="1">
        <v>45646</v>
      </c>
      <c r="O1203">
        <v>0</v>
      </c>
      <c r="P1203" s="1">
        <v>0</v>
      </c>
      <c r="Q1203"/>
    </row>
    <row r="1204" spans="1:17" hidden="1">
      <c r="A1204">
        <v>1014</v>
      </c>
      <c r="B1204" t="s">
        <v>693</v>
      </c>
      <c r="C1204" t="s">
        <v>773</v>
      </c>
      <c r="D1204" t="s">
        <v>686</v>
      </c>
      <c r="E1204" t="s">
        <v>6</v>
      </c>
      <c r="F1204" t="s">
        <v>729</v>
      </c>
      <c r="G1204" t="s">
        <v>800</v>
      </c>
      <c r="H1204" t="s">
        <v>7</v>
      </c>
      <c r="I1204">
        <v>34</v>
      </c>
      <c r="J1204" s="55">
        <v>6.97</v>
      </c>
      <c r="K1204" s="64">
        <v>0</v>
      </c>
      <c r="L1204" s="71">
        <v>121.73</v>
      </c>
      <c r="M1204">
        <v>30</v>
      </c>
      <c r="N1204" s="1">
        <v>45646</v>
      </c>
      <c r="O1204">
        <v>0</v>
      </c>
      <c r="P1204" s="1">
        <v>0</v>
      </c>
      <c r="Q1204"/>
    </row>
    <row r="1205" spans="1:17" hidden="1">
      <c r="A1205">
        <v>1014</v>
      </c>
      <c r="B1205" t="s">
        <v>694</v>
      </c>
      <c r="C1205" t="s">
        <v>685</v>
      </c>
      <c r="D1205" t="s">
        <v>686</v>
      </c>
      <c r="E1205" t="s">
        <v>6</v>
      </c>
      <c r="F1205" t="s">
        <v>729</v>
      </c>
      <c r="G1205" t="s">
        <v>4648</v>
      </c>
      <c r="H1205" t="s">
        <v>7</v>
      </c>
      <c r="I1205">
        <v>34</v>
      </c>
      <c r="J1205" s="55">
        <v>6.97</v>
      </c>
      <c r="K1205" s="64">
        <v>0</v>
      </c>
      <c r="L1205" s="71">
        <v>1506.74</v>
      </c>
      <c r="M1205">
        <v>214</v>
      </c>
      <c r="N1205" s="1">
        <v>45646</v>
      </c>
      <c r="O1205">
        <v>0</v>
      </c>
      <c r="P1205" s="1">
        <v>0</v>
      </c>
      <c r="Q1205"/>
    </row>
    <row r="1206" spans="1:17" hidden="1">
      <c r="A1206">
        <v>1014</v>
      </c>
      <c r="B1206" t="s">
        <v>694</v>
      </c>
      <c r="C1206" t="s">
        <v>690</v>
      </c>
      <c r="D1206" t="s">
        <v>686</v>
      </c>
      <c r="E1206" t="s">
        <v>6</v>
      </c>
      <c r="F1206" t="s">
        <v>729</v>
      </c>
      <c r="G1206" t="s">
        <v>795</v>
      </c>
      <c r="H1206" t="s">
        <v>7</v>
      </c>
      <c r="I1206">
        <v>34</v>
      </c>
      <c r="J1206" s="55">
        <v>6.97</v>
      </c>
      <c r="K1206" s="64">
        <v>0</v>
      </c>
      <c r="L1206" s="71">
        <v>65.680000000000007</v>
      </c>
      <c r="M1206">
        <v>17</v>
      </c>
      <c r="N1206" s="1">
        <v>45646</v>
      </c>
      <c r="O1206">
        <v>0</v>
      </c>
      <c r="P1206" s="1">
        <v>0</v>
      </c>
      <c r="Q1206"/>
    </row>
    <row r="1207" spans="1:17" hidden="1">
      <c r="A1207">
        <v>1014</v>
      </c>
      <c r="B1207" t="s">
        <v>694</v>
      </c>
      <c r="C1207" t="s">
        <v>691</v>
      </c>
      <c r="D1207" t="s">
        <v>686</v>
      </c>
      <c r="E1207" t="s">
        <v>6</v>
      </c>
      <c r="F1207" t="s">
        <v>729</v>
      </c>
      <c r="G1207" t="s">
        <v>806</v>
      </c>
      <c r="H1207" t="s">
        <v>7</v>
      </c>
      <c r="I1207">
        <v>34</v>
      </c>
      <c r="J1207" s="55">
        <v>6.97</v>
      </c>
      <c r="K1207" s="64">
        <v>0</v>
      </c>
      <c r="L1207" s="71">
        <v>20.68</v>
      </c>
      <c r="M1207">
        <v>2</v>
      </c>
      <c r="N1207" s="1">
        <v>45646</v>
      </c>
      <c r="O1207">
        <v>0</v>
      </c>
      <c r="P1207" s="1">
        <v>0</v>
      </c>
      <c r="Q1207"/>
    </row>
    <row r="1208" spans="1:17" hidden="1">
      <c r="A1208">
        <v>1014</v>
      </c>
      <c r="B1208" t="s">
        <v>694</v>
      </c>
      <c r="C1208" t="s">
        <v>692</v>
      </c>
      <c r="D1208" t="s">
        <v>686</v>
      </c>
      <c r="E1208" t="s">
        <v>6</v>
      </c>
      <c r="F1208" t="s">
        <v>729</v>
      </c>
      <c r="G1208" t="s">
        <v>4649</v>
      </c>
      <c r="H1208" t="s">
        <v>7</v>
      </c>
      <c r="I1208">
        <v>34</v>
      </c>
      <c r="J1208" s="55">
        <v>6.97</v>
      </c>
      <c r="K1208" s="64">
        <v>0</v>
      </c>
      <c r="L1208" s="71">
        <v>195.8</v>
      </c>
      <c r="M1208">
        <v>47</v>
      </c>
      <c r="N1208" s="1">
        <v>45646</v>
      </c>
      <c r="O1208">
        <v>0</v>
      </c>
      <c r="P1208" s="1">
        <v>0</v>
      </c>
      <c r="Q1208"/>
    </row>
    <row r="1209" spans="1:17" hidden="1">
      <c r="A1209">
        <v>1014</v>
      </c>
      <c r="B1209" t="s">
        <v>694</v>
      </c>
      <c r="C1209" t="s">
        <v>693</v>
      </c>
      <c r="D1209" t="s">
        <v>686</v>
      </c>
      <c r="E1209" t="s">
        <v>6</v>
      </c>
      <c r="F1209" t="s">
        <v>729</v>
      </c>
      <c r="G1209" t="s">
        <v>778</v>
      </c>
      <c r="H1209" t="s">
        <v>7</v>
      </c>
      <c r="I1209">
        <v>34</v>
      </c>
      <c r="J1209" s="55">
        <v>6.97</v>
      </c>
      <c r="K1209" s="64">
        <v>0</v>
      </c>
      <c r="L1209" s="71">
        <v>736.3</v>
      </c>
      <c r="M1209">
        <v>89</v>
      </c>
      <c r="N1209" s="1">
        <v>45646</v>
      </c>
      <c r="O1209">
        <v>0</v>
      </c>
      <c r="P1209" s="1">
        <v>0</v>
      </c>
      <c r="Q1209"/>
    </row>
    <row r="1210" spans="1:17" hidden="1">
      <c r="A1210">
        <v>1014</v>
      </c>
      <c r="B1210" t="s">
        <v>695</v>
      </c>
      <c r="C1210" t="s">
        <v>685</v>
      </c>
      <c r="D1210" t="s">
        <v>686</v>
      </c>
      <c r="E1210" t="s">
        <v>6</v>
      </c>
      <c r="F1210" t="s">
        <v>687</v>
      </c>
      <c r="G1210" t="s">
        <v>4606</v>
      </c>
      <c r="H1210" t="s">
        <v>7</v>
      </c>
      <c r="I1210">
        <v>34</v>
      </c>
      <c r="J1210" s="55">
        <v>6.97</v>
      </c>
      <c r="K1210" s="64">
        <v>0</v>
      </c>
      <c r="L1210" s="71">
        <v>1141.8699999999999</v>
      </c>
      <c r="M1210">
        <v>4</v>
      </c>
      <c r="N1210" s="1">
        <v>45646</v>
      </c>
      <c r="O1210">
        <v>0</v>
      </c>
      <c r="P1210" s="1">
        <v>0</v>
      </c>
      <c r="Q1210"/>
    </row>
    <row r="1211" spans="1:17" hidden="1">
      <c r="A1211">
        <v>1014</v>
      </c>
      <c r="B1211" t="s">
        <v>695</v>
      </c>
      <c r="C1211" t="s">
        <v>685</v>
      </c>
      <c r="D1211" t="s">
        <v>686</v>
      </c>
      <c r="E1211" t="s">
        <v>6</v>
      </c>
      <c r="F1211" t="s">
        <v>729</v>
      </c>
      <c r="G1211" t="s">
        <v>811</v>
      </c>
      <c r="H1211" t="s">
        <v>7</v>
      </c>
      <c r="I1211">
        <v>34</v>
      </c>
      <c r="J1211" s="55">
        <v>6.97</v>
      </c>
      <c r="K1211" s="64">
        <v>0</v>
      </c>
      <c r="L1211" s="71">
        <v>47710.58</v>
      </c>
      <c r="M1211">
        <v>1058</v>
      </c>
      <c r="N1211" s="1">
        <v>45646</v>
      </c>
      <c r="O1211">
        <v>0</v>
      </c>
      <c r="P1211" s="1">
        <v>0</v>
      </c>
      <c r="Q1211"/>
    </row>
    <row r="1212" spans="1:17" hidden="1">
      <c r="A1212">
        <v>1014</v>
      </c>
      <c r="B1212" t="s">
        <v>695</v>
      </c>
      <c r="C1212" t="s">
        <v>690</v>
      </c>
      <c r="D1212" t="s">
        <v>686</v>
      </c>
      <c r="E1212" t="s">
        <v>6</v>
      </c>
      <c r="F1212" t="s">
        <v>729</v>
      </c>
      <c r="G1212" t="s">
        <v>4643</v>
      </c>
      <c r="H1212" t="s">
        <v>7</v>
      </c>
      <c r="I1212">
        <v>34</v>
      </c>
      <c r="J1212" s="55">
        <v>6.97</v>
      </c>
      <c r="K1212" s="64">
        <v>0</v>
      </c>
      <c r="L1212" s="71">
        <v>324.11</v>
      </c>
      <c r="M1212">
        <v>47</v>
      </c>
      <c r="N1212" s="1">
        <v>45646</v>
      </c>
      <c r="O1212">
        <v>0</v>
      </c>
      <c r="P1212" s="1">
        <v>0</v>
      </c>
      <c r="Q1212"/>
    </row>
    <row r="1213" spans="1:17" hidden="1">
      <c r="A1213">
        <v>1014</v>
      </c>
      <c r="B1213" t="s">
        <v>695</v>
      </c>
      <c r="C1213" t="s">
        <v>691</v>
      </c>
      <c r="D1213" t="s">
        <v>686</v>
      </c>
      <c r="E1213" t="s">
        <v>6</v>
      </c>
      <c r="F1213" t="s">
        <v>729</v>
      </c>
      <c r="G1213" t="s">
        <v>809</v>
      </c>
      <c r="H1213" t="s">
        <v>7</v>
      </c>
      <c r="I1213">
        <v>34</v>
      </c>
      <c r="J1213" s="55">
        <v>6.97</v>
      </c>
      <c r="K1213" s="64">
        <v>0</v>
      </c>
      <c r="L1213" s="71">
        <v>678.28</v>
      </c>
      <c r="M1213">
        <v>49</v>
      </c>
      <c r="N1213" s="1">
        <v>45646</v>
      </c>
      <c r="O1213">
        <v>0</v>
      </c>
      <c r="P1213" s="1">
        <v>0</v>
      </c>
      <c r="Q1213"/>
    </row>
    <row r="1214" spans="1:17" hidden="1">
      <c r="A1214">
        <v>1014</v>
      </c>
      <c r="B1214" t="s">
        <v>695</v>
      </c>
      <c r="C1214" t="s">
        <v>692</v>
      </c>
      <c r="D1214" t="s">
        <v>686</v>
      </c>
      <c r="E1214" t="s">
        <v>6</v>
      </c>
      <c r="F1214" t="s">
        <v>729</v>
      </c>
      <c r="G1214" t="s">
        <v>4603</v>
      </c>
      <c r="H1214" t="s">
        <v>7</v>
      </c>
      <c r="I1214">
        <v>34</v>
      </c>
      <c r="J1214" s="55">
        <v>6.97</v>
      </c>
      <c r="K1214" s="64">
        <v>0</v>
      </c>
      <c r="L1214" s="71">
        <v>26.17</v>
      </c>
      <c r="M1214">
        <v>10</v>
      </c>
      <c r="N1214" s="1">
        <v>45646</v>
      </c>
      <c r="O1214">
        <v>0</v>
      </c>
      <c r="P1214" s="1">
        <v>0</v>
      </c>
      <c r="Q1214"/>
    </row>
    <row r="1215" spans="1:17" hidden="1">
      <c r="A1215">
        <v>1014</v>
      </c>
      <c r="B1215" t="s">
        <v>695</v>
      </c>
      <c r="C1215" t="s">
        <v>693</v>
      </c>
      <c r="D1215" t="s">
        <v>686</v>
      </c>
      <c r="E1215" t="s">
        <v>6</v>
      </c>
      <c r="F1215" t="s">
        <v>729</v>
      </c>
      <c r="G1215" t="s">
        <v>4655</v>
      </c>
      <c r="H1215" t="s">
        <v>7</v>
      </c>
      <c r="I1215">
        <v>34</v>
      </c>
      <c r="J1215" s="55">
        <v>6.97</v>
      </c>
      <c r="K1215" s="64">
        <v>0</v>
      </c>
      <c r="L1215" s="71">
        <v>131.65</v>
      </c>
      <c r="M1215">
        <v>8</v>
      </c>
      <c r="N1215" s="1">
        <v>45646</v>
      </c>
      <c r="O1215">
        <v>0</v>
      </c>
      <c r="P1215" s="1">
        <v>0</v>
      </c>
      <c r="Q1215"/>
    </row>
    <row r="1216" spans="1:17" hidden="1">
      <c r="A1216">
        <v>1014</v>
      </c>
      <c r="B1216" t="s">
        <v>695</v>
      </c>
      <c r="C1216" t="s">
        <v>694</v>
      </c>
      <c r="D1216" t="s">
        <v>686</v>
      </c>
      <c r="E1216" t="s">
        <v>6</v>
      </c>
      <c r="F1216" t="s">
        <v>729</v>
      </c>
      <c r="G1216" t="s">
        <v>792</v>
      </c>
      <c r="H1216" t="s">
        <v>7</v>
      </c>
      <c r="I1216">
        <v>34</v>
      </c>
      <c r="J1216" s="55">
        <v>6.97</v>
      </c>
      <c r="K1216" s="64">
        <v>0</v>
      </c>
      <c r="L1216" s="71">
        <v>202.58</v>
      </c>
      <c r="M1216">
        <v>17</v>
      </c>
      <c r="N1216" s="1">
        <v>45646</v>
      </c>
      <c r="O1216">
        <v>0</v>
      </c>
      <c r="P1216" s="1">
        <v>0</v>
      </c>
      <c r="Q1216"/>
    </row>
    <row r="1217" spans="1:17" hidden="1">
      <c r="A1217">
        <v>1014</v>
      </c>
      <c r="B1217" t="s">
        <v>695</v>
      </c>
      <c r="C1217" t="s">
        <v>695</v>
      </c>
      <c r="D1217" t="s">
        <v>686</v>
      </c>
      <c r="E1217" t="s">
        <v>6</v>
      </c>
      <c r="F1217" t="s">
        <v>729</v>
      </c>
      <c r="G1217" t="s">
        <v>4665</v>
      </c>
      <c r="H1217" t="s">
        <v>7</v>
      </c>
      <c r="I1217">
        <v>34</v>
      </c>
      <c r="J1217" s="55">
        <v>6.97</v>
      </c>
      <c r="K1217" s="64">
        <v>0</v>
      </c>
      <c r="L1217" s="71">
        <v>127.35</v>
      </c>
      <c r="M1217">
        <v>29</v>
      </c>
      <c r="N1217" s="1">
        <v>45646</v>
      </c>
      <c r="O1217">
        <v>0</v>
      </c>
      <c r="P1217" s="1">
        <v>0</v>
      </c>
      <c r="Q1217"/>
    </row>
    <row r="1218" spans="1:17" hidden="1">
      <c r="A1218">
        <v>1014</v>
      </c>
      <c r="B1218" t="s">
        <v>695</v>
      </c>
      <c r="C1218" t="s">
        <v>696</v>
      </c>
      <c r="D1218" t="s">
        <v>686</v>
      </c>
      <c r="E1218" t="s">
        <v>6</v>
      </c>
      <c r="F1218" t="s">
        <v>729</v>
      </c>
      <c r="G1218" t="s">
        <v>783</v>
      </c>
      <c r="H1218" t="s">
        <v>7</v>
      </c>
      <c r="I1218">
        <v>34</v>
      </c>
      <c r="J1218" s="55">
        <v>6.97</v>
      </c>
      <c r="K1218" s="64">
        <v>0</v>
      </c>
      <c r="L1218" s="71">
        <v>286.88</v>
      </c>
      <c r="M1218">
        <v>37</v>
      </c>
      <c r="N1218" s="1">
        <v>45646</v>
      </c>
      <c r="O1218">
        <v>0</v>
      </c>
      <c r="P1218" s="1">
        <v>0</v>
      </c>
      <c r="Q1218"/>
    </row>
    <row r="1219" spans="1:17" hidden="1">
      <c r="A1219">
        <v>1014</v>
      </c>
      <c r="B1219" t="s">
        <v>695</v>
      </c>
      <c r="C1219" t="s">
        <v>4830</v>
      </c>
      <c r="D1219" t="s">
        <v>686</v>
      </c>
      <c r="E1219" t="s">
        <v>6</v>
      </c>
      <c r="F1219" t="s">
        <v>729</v>
      </c>
      <c r="G1219" t="s">
        <v>4642</v>
      </c>
      <c r="H1219" t="s">
        <v>7</v>
      </c>
      <c r="I1219">
        <v>34</v>
      </c>
      <c r="J1219" s="55">
        <v>6.97</v>
      </c>
      <c r="K1219" s="64">
        <v>0</v>
      </c>
      <c r="L1219" s="71">
        <v>4.29</v>
      </c>
      <c r="M1219">
        <v>3</v>
      </c>
      <c r="N1219" s="1">
        <v>45646</v>
      </c>
      <c r="O1219">
        <v>0</v>
      </c>
      <c r="P1219" s="1">
        <v>0</v>
      </c>
      <c r="Q1219"/>
    </row>
    <row r="1220" spans="1:17" hidden="1">
      <c r="A1220">
        <v>1014</v>
      </c>
      <c r="B1220" t="s">
        <v>695</v>
      </c>
      <c r="C1220" t="s">
        <v>773</v>
      </c>
      <c r="D1220" t="s">
        <v>686</v>
      </c>
      <c r="E1220" t="s">
        <v>6</v>
      </c>
      <c r="F1220" t="s">
        <v>729</v>
      </c>
      <c r="G1220" t="s">
        <v>872</v>
      </c>
      <c r="H1220" t="s">
        <v>7</v>
      </c>
      <c r="I1220">
        <v>34</v>
      </c>
      <c r="J1220" s="55">
        <v>6.97</v>
      </c>
      <c r="K1220" s="64">
        <v>0</v>
      </c>
      <c r="L1220" s="71">
        <v>36.53</v>
      </c>
      <c r="M1220">
        <v>10</v>
      </c>
      <c r="N1220" s="1">
        <v>45646</v>
      </c>
      <c r="O1220">
        <v>0</v>
      </c>
      <c r="P1220" s="1">
        <v>0</v>
      </c>
      <c r="Q1220"/>
    </row>
    <row r="1221" spans="1:17" hidden="1">
      <c r="A1221">
        <v>1014</v>
      </c>
      <c r="B1221" t="s">
        <v>695</v>
      </c>
      <c r="C1221" t="s">
        <v>774</v>
      </c>
      <c r="D1221" t="s">
        <v>686</v>
      </c>
      <c r="E1221" t="s">
        <v>6</v>
      </c>
      <c r="F1221" t="s">
        <v>729</v>
      </c>
      <c r="G1221" t="s">
        <v>873</v>
      </c>
      <c r="H1221" t="s">
        <v>7</v>
      </c>
      <c r="I1221">
        <v>34</v>
      </c>
      <c r="J1221" s="55">
        <v>6.97</v>
      </c>
      <c r="K1221" s="64">
        <v>0</v>
      </c>
      <c r="L1221" s="71">
        <v>99.63</v>
      </c>
      <c r="M1221">
        <v>29</v>
      </c>
      <c r="N1221" s="1">
        <v>45646</v>
      </c>
      <c r="O1221">
        <v>0</v>
      </c>
      <c r="P1221" s="1">
        <v>0</v>
      </c>
      <c r="Q1221"/>
    </row>
    <row r="1222" spans="1:17" hidden="1">
      <c r="A1222">
        <v>1014</v>
      </c>
      <c r="B1222" t="s">
        <v>695</v>
      </c>
      <c r="C1222" t="s">
        <v>777</v>
      </c>
      <c r="D1222" t="s">
        <v>686</v>
      </c>
      <c r="E1222" t="s">
        <v>6</v>
      </c>
      <c r="F1222" t="s">
        <v>729</v>
      </c>
      <c r="G1222" t="s">
        <v>875</v>
      </c>
      <c r="H1222" t="s">
        <v>7</v>
      </c>
      <c r="I1222">
        <v>34</v>
      </c>
      <c r="J1222" s="55">
        <v>6.97</v>
      </c>
      <c r="K1222" s="64">
        <v>0</v>
      </c>
      <c r="L1222" s="71">
        <v>71.430000000000007</v>
      </c>
      <c r="M1222">
        <v>15</v>
      </c>
      <c r="N1222" s="1">
        <v>45646</v>
      </c>
      <c r="O1222">
        <v>0</v>
      </c>
      <c r="P1222" s="1">
        <v>0</v>
      </c>
      <c r="Q1222"/>
    </row>
    <row r="1223" spans="1:17" hidden="1">
      <c r="A1223">
        <v>1014</v>
      </c>
      <c r="B1223" t="s">
        <v>695</v>
      </c>
      <c r="C1223" t="s">
        <v>778</v>
      </c>
      <c r="D1223" t="s">
        <v>686</v>
      </c>
      <c r="E1223" t="s">
        <v>6</v>
      </c>
      <c r="F1223" t="s">
        <v>729</v>
      </c>
      <c r="G1223" t="s">
        <v>718</v>
      </c>
      <c r="H1223" t="s">
        <v>7</v>
      </c>
      <c r="I1223">
        <v>34</v>
      </c>
      <c r="J1223" s="55">
        <v>6.97</v>
      </c>
      <c r="K1223" s="64">
        <v>0</v>
      </c>
      <c r="L1223" s="71">
        <v>55.19</v>
      </c>
      <c r="M1223">
        <v>22</v>
      </c>
      <c r="N1223" s="1">
        <v>45646</v>
      </c>
      <c r="O1223">
        <v>0</v>
      </c>
      <c r="P1223" s="1">
        <v>0</v>
      </c>
      <c r="Q1223"/>
    </row>
    <row r="1224" spans="1:17" hidden="1">
      <c r="A1224">
        <v>1014</v>
      </c>
      <c r="B1224" t="s">
        <v>696</v>
      </c>
      <c r="C1224" t="s">
        <v>685</v>
      </c>
      <c r="D1224" t="s">
        <v>686</v>
      </c>
      <c r="E1224" t="s">
        <v>6</v>
      </c>
      <c r="F1224" t="s">
        <v>687</v>
      </c>
      <c r="G1224" t="s">
        <v>808</v>
      </c>
      <c r="H1224" t="s">
        <v>7</v>
      </c>
      <c r="I1224">
        <v>34</v>
      </c>
      <c r="J1224" s="55">
        <v>6.97</v>
      </c>
      <c r="K1224" s="64">
        <v>0</v>
      </c>
      <c r="L1224" s="71">
        <v>583.84</v>
      </c>
      <c r="M1224">
        <v>3</v>
      </c>
      <c r="N1224" s="1">
        <v>45646</v>
      </c>
      <c r="O1224">
        <v>0</v>
      </c>
      <c r="P1224" s="1">
        <v>0</v>
      </c>
      <c r="Q1224"/>
    </row>
    <row r="1225" spans="1:17" hidden="1">
      <c r="A1225">
        <v>1014</v>
      </c>
      <c r="B1225" t="s">
        <v>696</v>
      </c>
      <c r="C1225" t="s">
        <v>685</v>
      </c>
      <c r="D1225" t="s">
        <v>686</v>
      </c>
      <c r="E1225" t="s">
        <v>6</v>
      </c>
      <c r="F1225" t="s">
        <v>729</v>
      </c>
      <c r="G1225" t="s">
        <v>796</v>
      </c>
      <c r="H1225" t="s">
        <v>7</v>
      </c>
      <c r="I1225">
        <v>34</v>
      </c>
      <c r="J1225" s="55">
        <v>6.97</v>
      </c>
      <c r="K1225" s="64">
        <v>0</v>
      </c>
      <c r="L1225" s="71">
        <v>790.83</v>
      </c>
      <c r="M1225">
        <v>119</v>
      </c>
      <c r="N1225" s="1">
        <v>45646</v>
      </c>
      <c r="O1225">
        <v>0</v>
      </c>
      <c r="P1225" s="1">
        <v>0</v>
      </c>
      <c r="Q1225"/>
    </row>
    <row r="1226" spans="1:17" hidden="1">
      <c r="A1226">
        <v>1014</v>
      </c>
      <c r="B1226" t="s">
        <v>696</v>
      </c>
      <c r="C1226" t="s">
        <v>685</v>
      </c>
      <c r="D1226" t="s">
        <v>686</v>
      </c>
      <c r="E1226" t="s">
        <v>6</v>
      </c>
      <c r="F1226" t="s">
        <v>729</v>
      </c>
      <c r="G1226" t="s">
        <v>803</v>
      </c>
      <c r="H1226" t="s">
        <v>7</v>
      </c>
      <c r="I1226">
        <v>34</v>
      </c>
      <c r="J1226" s="55">
        <v>6.97</v>
      </c>
      <c r="K1226" s="64">
        <v>0</v>
      </c>
      <c r="L1226" s="71">
        <v>2.86</v>
      </c>
      <c r="M1226">
        <v>2</v>
      </c>
      <c r="N1226" s="1">
        <v>45646</v>
      </c>
      <c r="O1226">
        <v>0</v>
      </c>
      <c r="P1226" s="1">
        <v>0</v>
      </c>
      <c r="Q1226"/>
    </row>
    <row r="1227" spans="1:17" hidden="1">
      <c r="A1227">
        <v>1014</v>
      </c>
      <c r="B1227" t="s">
        <v>696</v>
      </c>
      <c r="C1227" t="s">
        <v>690</v>
      </c>
      <c r="D1227" t="s">
        <v>686</v>
      </c>
      <c r="E1227" t="s">
        <v>6</v>
      </c>
      <c r="F1227" t="s">
        <v>729</v>
      </c>
      <c r="G1227" t="s">
        <v>786</v>
      </c>
      <c r="H1227" t="s">
        <v>7</v>
      </c>
      <c r="I1227">
        <v>34</v>
      </c>
      <c r="J1227" s="55">
        <v>6.97</v>
      </c>
      <c r="K1227" s="64">
        <v>0</v>
      </c>
      <c r="L1227" s="71">
        <v>147.65</v>
      </c>
      <c r="M1227">
        <v>40</v>
      </c>
      <c r="N1227" s="1">
        <v>45646</v>
      </c>
      <c r="O1227">
        <v>0</v>
      </c>
      <c r="P1227" s="1">
        <v>0</v>
      </c>
      <c r="Q1227"/>
    </row>
    <row r="1228" spans="1:17" hidden="1">
      <c r="A1228">
        <v>1014</v>
      </c>
      <c r="B1228" t="s">
        <v>696</v>
      </c>
      <c r="C1228" t="s">
        <v>691</v>
      </c>
      <c r="D1228" t="s">
        <v>686</v>
      </c>
      <c r="E1228" t="s">
        <v>6</v>
      </c>
      <c r="F1228" t="s">
        <v>729</v>
      </c>
      <c r="G1228" t="s">
        <v>861</v>
      </c>
      <c r="H1228" t="s">
        <v>7</v>
      </c>
      <c r="I1228">
        <v>34</v>
      </c>
      <c r="J1228" s="55">
        <v>6.97</v>
      </c>
      <c r="K1228" s="64">
        <v>0</v>
      </c>
      <c r="L1228" s="71">
        <v>473.13</v>
      </c>
      <c r="M1228">
        <v>61</v>
      </c>
      <c r="N1228" s="1">
        <v>45646</v>
      </c>
      <c r="O1228">
        <v>0</v>
      </c>
      <c r="P1228" s="1">
        <v>0</v>
      </c>
      <c r="Q1228"/>
    </row>
    <row r="1229" spans="1:17" hidden="1">
      <c r="A1229">
        <v>1014</v>
      </c>
      <c r="B1229" t="s">
        <v>696</v>
      </c>
      <c r="C1229" t="s">
        <v>692</v>
      </c>
      <c r="D1229" t="s">
        <v>686</v>
      </c>
      <c r="E1229" t="s">
        <v>6</v>
      </c>
      <c r="F1229" t="s">
        <v>729</v>
      </c>
      <c r="G1229" t="s">
        <v>855</v>
      </c>
      <c r="H1229" t="s">
        <v>7</v>
      </c>
      <c r="I1229">
        <v>34</v>
      </c>
      <c r="J1229" s="55">
        <v>6.97</v>
      </c>
      <c r="K1229" s="64">
        <v>0</v>
      </c>
      <c r="L1229" s="71">
        <v>77.010000000000005</v>
      </c>
      <c r="M1229">
        <v>18</v>
      </c>
      <c r="N1229" s="1">
        <v>45646</v>
      </c>
      <c r="O1229">
        <v>0</v>
      </c>
      <c r="P1229" s="1">
        <v>0</v>
      </c>
      <c r="Q1229"/>
    </row>
    <row r="1230" spans="1:17" hidden="1">
      <c r="A1230">
        <v>1014</v>
      </c>
      <c r="B1230" t="s">
        <v>696</v>
      </c>
      <c r="C1230" t="s">
        <v>693</v>
      </c>
      <c r="D1230" t="s">
        <v>686</v>
      </c>
      <c r="E1230" t="s">
        <v>6</v>
      </c>
      <c r="F1230" t="s">
        <v>729</v>
      </c>
      <c r="G1230" t="s">
        <v>790</v>
      </c>
      <c r="H1230" t="s">
        <v>7</v>
      </c>
      <c r="I1230">
        <v>34</v>
      </c>
      <c r="J1230" s="55">
        <v>6.97</v>
      </c>
      <c r="K1230" s="64">
        <v>0</v>
      </c>
      <c r="L1230" s="71">
        <v>36.49</v>
      </c>
      <c r="M1230">
        <v>7</v>
      </c>
      <c r="N1230" s="1">
        <v>45646</v>
      </c>
      <c r="O1230">
        <v>0</v>
      </c>
      <c r="P1230" s="1">
        <v>0</v>
      </c>
      <c r="Q1230"/>
    </row>
    <row r="1231" spans="1:17" hidden="1">
      <c r="A1231">
        <v>1014</v>
      </c>
      <c r="B1231" t="s">
        <v>696</v>
      </c>
      <c r="C1231" t="s">
        <v>694</v>
      </c>
      <c r="D1231" t="s">
        <v>686</v>
      </c>
      <c r="E1231" t="s">
        <v>6</v>
      </c>
      <c r="F1231" t="s">
        <v>729</v>
      </c>
      <c r="G1231" t="s">
        <v>4662</v>
      </c>
      <c r="H1231" t="s">
        <v>7</v>
      </c>
      <c r="I1231">
        <v>34</v>
      </c>
      <c r="J1231" s="55">
        <v>6.97</v>
      </c>
      <c r="K1231" s="64">
        <v>0</v>
      </c>
      <c r="L1231" s="71">
        <v>63.61</v>
      </c>
      <c r="M1231">
        <v>13</v>
      </c>
      <c r="N1231" s="1">
        <v>45646</v>
      </c>
      <c r="O1231">
        <v>0</v>
      </c>
      <c r="P1231" s="1">
        <v>0</v>
      </c>
      <c r="Q1231"/>
    </row>
    <row r="1232" spans="1:17" hidden="1">
      <c r="A1232">
        <v>1014</v>
      </c>
      <c r="B1232" t="s">
        <v>696</v>
      </c>
      <c r="C1232" t="s">
        <v>695</v>
      </c>
      <c r="D1232" t="s">
        <v>686</v>
      </c>
      <c r="E1232" t="s">
        <v>6</v>
      </c>
      <c r="F1232" t="s">
        <v>729</v>
      </c>
      <c r="G1232" t="s">
        <v>862</v>
      </c>
      <c r="H1232" t="s">
        <v>7</v>
      </c>
      <c r="I1232">
        <v>34</v>
      </c>
      <c r="J1232" s="55">
        <v>6.97</v>
      </c>
      <c r="K1232" s="64">
        <v>0</v>
      </c>
      <c r="L1232" s="71">
        <v>55.55</v>
      </c>
      <c r="M1232">
        <v>4</v>
      </c>
      <c r="N1232" s="1">
        <v>45646</v>
      </c>
      <c r="O1232">
        <v>0</v>
      </c>
      <c r="P1232" s="1">
        <v>0</v>
      </c>
      <c r="Q1232"/>
    </row>
    <row r="1233" spans="1:17" hidden="1">
      <c r="A1233">
        <v>1014</v>
      </c>
      <c r="B1233" t="s">
        <v>696</v>
      </c>
      <c r="C1233" t="s">
        <v>696</v>
      </c>
      <c r="D1233" t="s">
        <v>686</v>
      </c>
      <c r="E1233" t="s">
        <v>6</v>
      </c>
      <c r="F1233" t="s">
        <v>729</v>
      </c>
      <c r="G1233" t="s">
        <v>865</v>
      </c>
      <c r="H1233" t="s">
        <v>7</v>
      </c>
      <c r="I1233">
        <v>34</v>
      </c>
      <c r="J1233" s="55">
        <v>6.97</v>
      </c>
      <c r="K1233" s="64">
        <v>0</v>
      </c>
      <c r="L1233" s="71">
        <v>7.29</v>
      </c>
      <c r="M1233">
        <v>2</v>
      </c>
      <c r="N1233" s="1">
        <v>45646</v>
      </c>
      <c r="O1233">
        <v>0</v>
      </c>
      <c r="P1233" s="1">
        <v>0</v>
      </c>
      <c r="Q1233"/>
    </row>
    <row r="1234" spans="1:17" hidden="1">
      <c r="A1234">
        <v>1014</v>
      </c>
      <c r="B1234" t="s">
        <v>696</v>
      </c>
      <c r="C1234" t="s">
        <v>4830</v>
      </c>
      <c r="D1234" t="s">
        <v>686</v>
      </c>
      <c r="E1234" t="s">
        <v>6</v>
      </c>
      <c r="F1234" t="s">
        <v>729</v>
      </c>
      <c r="G1234" t="s">
        <v>4663</v>
      </c>
      <c r="H1234" t="s">
        <v>7</v>
      </c>
      <c r="I1234">
        <v>34</v>
      </c>
      <c r="J1234" s="55">
        <v>6.97</v>
      </c>
      <c r="K1234" s="64">
        <v>0</v>
      </c>
      <c r="L1234" s="71">
        <v>9.98</v>
      </c>
      <c r="M1234">
        <v>2</v>
      </c>
      <c r="N1234" s="1">
        <v>45646</v>
      </c>
      <c r="O1234">
        <v>0</v>
      </c>
      <c r="P1234" s="1">
        <v>0</v>
      </c>
      <c r="Q1234"/>
    </row>
    <row r="1235" spans="1:17" hidden="1">
      <c r="A1235">
        <v>1014</v>
      </c>
      <c r="B1235" t="s">
        <v>696</v>
      </c>
      <c r="C1235" t="s">
        <v>773</v>
      </c>
      <c r="D1235" t="s">
        <v>686</v>
      </c>
      <c r="E1235" t="s">
        <v>6</v>
      </c>
      <c r="F1235" t="s">
        <v>729</v>
      </c>
      <c r="G1235" t="s">
        <v>28</v>
      </c>
      <c r="H1235" t="s">
        <v>7</v>
      </c>
      <c r="I1235">
        <v>34</v>
      </c>
      <c r="J1235" s="55">
        <v>6.97</v>
      </c>
      <c r="K1235" s="64">
        <v>0</v>
      </c>
      <c r="L1235" s="71">
        <v>379.77</v>
      </c>
      <c r="M1235">
        <v>13</v>
      </c>
      <c r="N1235" s="1">
        <v>45646</v>
      </c>
      <c r="O1235">
        <v>0</v>
      </c>
      <c r="P1235" s="1">
        <v>0</v>
      </c>
      <c r="Q1235"/>
    </row>
    <row r="1236" spans="1:17" hidden="1">
      <c r="A1236">
        <v>1014</v>
      </c>
      <c r="B1236" t="s">
        <v>4830</v>
      </c>
      <c r="C1236" t="s">
        <v>685</v>
      </c>
      <c r="D1236" t="s">
        <v>686</v>
      </c>
      <c r="E1236" t="s">
        <v>6</v>
      </c>
      <c r="F1236" t="s">
        <v>728</v>
      </c>
      <c r="G1236" t="s">
        <v>802</v>
      </c>
      <c r="H1236" t="s">
        <v>7</v>
      </c>
      <c r="I1236">
        <v>34</v>
      </c>
      <c r="J1236" s="55">
        <v>6.97</v>
      </c>
      <c r="K1236" s="64">
        <v>0</v>
      </c>
      <c r="L1236" s="71">
        <v>2.86</v>
      </c>
      <c r="M1236">
        <v>2</v>
      </c>
      <c r="N1236" s="1">
        <v>45646</v>
      </c>
      <c r="O1236">
        <v>0</v>
      </c>
      <c r="P1236" s="1">
        <v>0</v>
      </c>
      <c r="Q1236"/>
    </row>
    <row r="1237" spans="1:17" hidden="1">
      <c r="A1237">
        <v>1014</v>
      </c>
      <c r="B1237" t="s">
        <v>4830</v>
      </c>
      <c r="C1237" t="s">
        <v>685</v>
      </c>
      <c r="D1237" t="s">
        <v>686</v>
      </c>
      <c r="E1237" t="s">
        <v>6</v>
      </c>
      <c r="F1237" t="s">
        <v>729</v>
      </c>
      <c r="G1237" t="s">
        <v>785</v>
      </c>
      <c r="H1237" t="s">
        <v>7</v>
      </c>
      <c r="I1237">
        <v>34</v>
      </c>
      <c r="J1237" s="55">
        <v>6.97</v>
      </c>
      <c r="K1237" s="64">
        <v>0</v>
      </c>
      <c r="L1237" s="71">
        <v>4.29</v>
      </c>
      <c r="M1237">
        <v>3</v>
      </c>
      <c r="N1237" s="1">
        <v>45646</v>
      </c>
      <c r="O1237">
        <v>0</v>
      </c>
      <c r="P1237" s="1">
        <v>0</v>
      </c>
      <c r="Q1237"/>
    </row>
    <row r="1238" spans="1:17" hidden="1">
      <c r="A1238">
        <v>1014</v>
      </c>
      <c r="B1238" t="s">
        <v>4830</v>
      </c>
      <c r="C1238" t="s">
        <v>685</v>
      </c>
      <c r="D1238" t="s">
        <v>686</v>
      </c>
      <c r="E1238" t="s">
        <v>6</v>
      </c>
      <c r="F1238" t="s">
        <v>729</v>
      </c>
      <c r="G1238" t="s">
        <v>807</v>
      </c>
      <c r="H1238" t="s">
        <v>7</v>
      </c>
      <c r="I1238">
        <v>34</v>
      </c>
      <c r="J1238" s="55">
        <v>6.97</v>
      </c>
      <c r="K1238" s="64">
        <v>0</v>
      </c>
      <c r="L1238" s="71">
        <v>3019.59</v>
      </c>
      <c r="M1238">
        <v>242</v>
      </c>
      <c r="N1238" s="1">
        <v>45646</v>
      </c>
      <c r="O1238">
        <v>0</v>
      </c>
      <c r="P1238" s="1">
        <v>0</v>
      </c>
      <c r="Q1238"/>
    </row>
    <row r="1239" spans="1:17" hidden="1">
      <c r="A1239">
        <v>1016</v>
      </c>
      <c r="B1239" t="s">
        <v>685</v>
      </c>
      <c r="C1239" t="s">
        <v>685</v>
      </c>
      <c r="D1239" t="s">
        <v>686</v>
      </c>
      <c r="E1239" t="s">
        <v>6</v>
      </c>
      <c r="F1239" t="s">
        <v>729</v>
      </c>
      <c r="G1239" t="s">
        <v>3606</v>
      </c>
      <c r="H1239" t="s">
        <v>7</v>
      </c>
      <c r="I1239">
        <v>34</v>
      </c>
      <c r="J1239" s="55">
        <v>6.97</v>
      </c>
      <c r="K1239" s="64">
        <v>0</v>
      </c>
      <c r="L1239" s="71">
        <v>233.35</v>
      </c>
      <c r="M1239">
        <v>28</v>
      </c>
      <c r="N1239" s="1">
        <v>45646</v>
      </c>
      <c r="O1239">
        <v>0</v>
      </c>
      <c r="P1239" s="1">
        <v>0</v>
      </c>
      <c r="Q1239"/>
    </row>
    <row r="1240" spans="1:17" hidden="1">
      <c r="A1240">
        <v>1016</v>
      </c>
      <c r="B1240" t="s">
        <v>690</v>
      </c>
      <c r="C1240" t="s">
        <v>685</v>
      </c>
      <c r="D1240" t="s">
        <v>686</v>
      </c>
      <c r="E1240" t="s">
        <v>6</v>
      </c>
      <c r="F1240" t="s">
        <v>687</v>
      </c>
      <c r="G1240" t="s">
        <v>5347</v>
      </c>
      <c r="H1240" t="s">
        <v>7</v>
      </c>
      <c r="I1240">
        <v>34</v>
      </c>
      <c r="J1240" s="55">
        <v>6.97</v>
      </c>
      <c r="K1240" s="64">
        <v>0</v>
      </c>
      <c r="L1240" s="71">
        <v>374.99</v>
      </c>
      <c r="M1240">
        <v>1</v>
      </c>
      <c r="N1240" s="1">
        <v>45646</v>
      </c>
      <c r="O1240">
        <v>0</v>
      </c>
      <c r="P1240" s="1">
        <v>0</v>
      </c>
      <c r="Q1240"/>
    </row>
    <row r="1241" spans="1:17" hidden="1">
      <c r="A1241">
        <v>1016</v>
      </c>
      <c r="B1241" t="s">
        <v>690</v>
      </c>
      <c r="C1241" t="s">
        <v>685</v>
      </c>
      <c r="D1241" t="s">
        <v>686</v>
      </c>
      <c r="E1241" t="s">
        <v>6</v>
      </c>
      <c r="F1241" t="s">
        <v>728</v>
      </c>
      <c r="G1241" t="s">
        <v>5348</v>
      </c>
      <c r="H1241" t="s">
        <v>7</v>
      </c>
      <c r="I1241">
        <v>34</v>
      </c>
      <c r="J1241" s="55">
        <v>6.97</v>
      </c>
      <c r="K1241" s="64">
        <v>0</v>
      </c>
      <c r="L1241" s="71">
        <v>103687.03</v>
      </c>
      <c r="M1241">
        <v>2</v>
      </c>
      <c r="N1241" s="1">
        <v>45646</v>
      </c>
      <c r="O1241">
        <v>0</v>
      </c>
      <c r="P1241" s="1">
        <v>0</v>
      </c>
      <c r="Q1241"/>
    </row>
    <row r="1242" spans="1:17" hidden="1">
      <c r="A1242">
        <v>1016</v>
      </c>
      <c r="B1242" t="s">
        <v>690</v>
      </c>
      <c r="C1242" t="s">
        <v>685</v>
      </c>
      <c r="D1242" t="s">
        <v>686</v>
      </c>
      <c r="E1242" t="s">
        <v>6</v>
      </c>
      <c r="F1242" t="s">
        <v>729</v>
      </c>
      <c r="G1242" t="s">
        <v>1047</v>
      </c>
      <c r="H1242" t="s">
        <v>7</v>
      </c>
      <c r="I1242">
        <v>34</v>
      </c>
      <c r="J1242" s="55">
        <v>6.97</v>
      </c>
      <c r="K1242" s="64">
        <v>0</v>
      </c>
      <c r="L1242" s="71">
        <v>10631.05</v>
      </c>
      <c r="M1242">
        <v>88</v>
      </c>
      <c r="N1242" s="1">
        <v>45646</v>
      </c>
      <c r="O1242">
        <v>0</v>
      </c>
      <c r="P1242" s="1">
        <v>0</v>
      </c>
      <c r="Q1242"/>
    </row>
    <row r="1243" spans="1:17" hidden="1">
      <c r="A1243">
        <v>1016</v>
      </c>
      <c r="B1243" t="s">
        <v>690</v>
      </c>
      <c r="C1243" t="s">
        <v>694</v>
      </c>
      <c r="D1243" t="s">
        <v>686</v>
      </c>
      <c r="E1243" t="s">
        <v>6</v>
      </c>
      <c r="F1243" t="s">
        <v>729</v>
      </c>
      <c r="G1243" t="s">
        <v>5011</v>
      </c>
      <c r="H1243" t="s">
        <v>7</v>
      </c>
      <c r="I1243">
        <v>34</v>
      </c>
      <c r="J1243" s="55">
        <v>6.97</v>
      </c>
      <c r="K1243" s="64">
        <v>0</v>
      </c>
      <c r="L1243" s="71">
        <v>134.57</v>
      </c>
      <c r="M1243">
        <v>14</v>
      </c>
      <c r="N1243" s="1">
        <v>45646</v>
      </c>
      <c r="O1243">
        <v>0</v>
      </c>
      <c r="P1243" s="1">
        <v>0</v>
      </c>
      <c r="Q1243"/>
    </row>
    <row r="1244" spans="1:17" hidden="1">
      <c r="A1244">
        <v>1016</v>
      </c>
      <c r="B1244" t="s">
        <v>691</v>
      </c>
      <c r="C1244" t="s">
        <v>685</v>
      </c>
      <c r="D1244" t="s">
        <v>686</v>
      </c>
      <c r="E1244" t="s">
        <v>6</v>
      </c>
      <c r="F1244" t="s">
        <v>687</v>
      </c>
      <c r="G1244" t="s">
        <v>5022</v>
      </c>
      <c r="H1244" t="s">
        <v>7</v>
      </c>
      <c r="I1244">
        <v>34</v>
      </c>
      <c r="J1244" s="55">
        <v>6.97</v>
      </c>
      <c r="K1244" s="64">
        <v>0</v>
      </c>
      <c r="L1244" s="71">
        <v>200</v>
      </c>
      <c r="M1244">
        <v>1</v>
      </c>
      <c r="N1244" s="1">
        <v>45646</v>
      </c>
      <c r="O1244">
        <v>0</v>
      </c>
      <c r="P1244" s="1">
        <v>0</v>
      </c>
      <c r="Q1244"/>
    </row>
    <row r="1245" spans="1:17" hidden="1">
      <c r="A1245">
        <v>1016</v>
      </c>
      <c r="B1245" t="s">
        <v>691</v>
      </c>
      <c r="C1245" t="s">
        <v>685</v>
      </c>
      <c r="D1245" t="s">
        <v>686</v>
      </c>
      <c r="E1245" t="s">
        <v>6</v>
      </c>
      <c r="F1245" t="s">
        <v>728</v>
      </c>
      <c r="G1245" t="s">
        <v>5351</v>
      </c>
      <c r="H1245" t="s">
        <v>7</v>
      </c>
      <c r="I1245">
        <v>34</v>
      </c>
      <c r="J1245" s="55">
        <v>6.97</v>
      </c>
      <c r="K1245" s="64">
        <v>0</v>
      </c>
      <c r="L1245" s="71">
        <v>257269.34</v>
      </c>
      <c r="M1245">
        <v>7</v>
      </c>
      <c r="N1245" s="1">
        <v>45646</v>
      </c>
      <c r="O1245">
        <v>0</v>
      </c>
      <c r="P1245" s="1">
        <v>0</v>
      </c>
      <c r="Q1245"/>
    </row>
    <row r="1246" spans="1:17" hidden="1">
      <c r="A1246">
        <v>1016</v>
      </c>
      <c r="B1246" t="s">
        <v>691</v>
      </c>
      <c r="C1246" t="s">
        <v>685</v>
      </c>
      <c r="D1246" t="s">
        <v>686</v>
      </c>
      <c r="E1246" t="s">
        <v>6</v>
      </c>
      <c r="F1246" t="s">
        <v>729</v>
      </c>
      <c r="G1246" t="s">
        <v>5352</v>
      </c>
      <c r="H1246" t="s">
        <v>7</v>
      </c>
      <c r="I1246">
        <v>34</v>
      </c>
      <c r="J1246" s="55">
        <v>6.97</v>
      </c>
      <c r="K1246" s="64">
        <v>0</v>
      </c>
      <c r="L1246" s="71">
        <v>229649.19</v>
      </c>
      <c r="M1246">
        <v>166</v>
      </c>
      <c r="N1246" s="1">
        <v>45646</v>
      </c>
      <c r="O1246">
        <v>0</v>
      </c>
      <c r="P1246" s="1">
        <v>0</v>
      </c>
      <c r="Q1246"/>
    </row>
    <row r="1247" spans="1:17" hidden="1">
      <c r="A1247">
        <v>1016</v>
      </c>
      <c r="B1247" t="s">
        <v>691</v>
      </c>
      <c r="C1247" t="s">
        <v>690</v>
      </c>
      <c r="D1247" t="s">
        <v>686</v>
      </c>
      <c r="E1247" t="s">
        <v>6</v>
      </c>
      <c r="F1247" t="s">
        <v>729</v>
      </c>
      <c r="G1247" t="s">
        <v>5021</v>
      </c>
      <c r="H1247" t="s">
        <v>7</v>
      </c>
      <c r="I1247">
        <v>34</v>
      </c>
      <c r="J1247" s="55">
        <v>6.97</v>
      </c>
      <c r="K1247" s="64">
        <v>0</v>
      </c>
      <c r="L1247" s="71">
        <v>18513.91</v>
      </c>
      <c r="M1247">
        <v>6</v>
      </c>
      <c r="N1247" s="1">
        <v>45646</v>
      </c>
      <c r="O1247">
        <v>0</v>
      </c>
      <c r="P1247" s="1">
        <v>0</v>
      </c>
      <c r="Q1247"/>
    </row>
    <row r="1248" spans="1:17" hidden="1">
      <c r="A1248">
        <v>1016</v>
      </c>
      <c r="B1248" t="s">
        <v>691</v>
      </c>
      <c r="C1248" t="s">
        <v>695</v>
      </c>
      <c r="D1248" t="s">
        <v>686</v>
      </c>
      <c r="E1248" t="s">
        <v>6</v>
      </c>
      <c r="F1248" t="s">
        <v>728</v>
      </c>
      <c r="G1248" t="s">
        <v>5355</v>
      </c>
      <c r="H1248" t="s">
        <v>7</v>
      </c>
      <c r="I1248">
        <v>34</v>
      </c>
      <c r="J1248" s="55">
        <v>6.97</v>
      </c>
      <c r="K1248" s="64">
        <v>0</v>
      </c>
      <c r="L1248" s="71">
        <v>107228.03</v>
      </c>
      <c r="M1248">
        <v>4</v>
      </c>
      <c r="N1248" s="1">
        <v>45646</v>
      </c>
      <c r="O1248">
        <v>0</v>
      </c>
      <c r="P1248" s="1">
        <v>0</v>
      </c>
      <c r="Q1248"/>
    </row>
    <row r="1249" spans="1:17" hidden="1">
      <c r="A1249">
        <v>1016</v>
      </c>
      <c r="B1249" t="s">
        <v>691</v>
      </c>
      <c r="C1249" t="s">
        <v>695</v>
      </c>
      <c r="D1249" t="s">
        <v>686</v>
      </c>
      <c r="E1249" t="s">
        <v>6</v>
      </c>
      <c r="F1249" t="s">
        <v>729</v>
      </c>
      <c r="G1249" t="s">
        <v>5356</v>
      </c>
      <c r="H1249" t="s">
        <v>7</v>
      </c>
      <c r="I1249">
        <v>34</v>
      </c>
      <c r="J1249" s="55">
        <v>6.97</v>
      </c>
      <c r="K1249" s="64">
        <v>0</v>
      </c>
      <c r="L1249" s="71">
        <v>55.65</v>
      </c>
      <c r="M1249">
        <v>5</v>
      </c>
      <c r="N1249" s="1">
        <v>45646</v>
      </c>
      <c r="O1249">
        <v>0</v>
      </c>
      <c r="P1249" s="1">
        <v>0</v>
      </c>
      <c r="Q1249"/>
    </row>
    <row r="1250" spans="1:17" hidden="1">
      <c r="A1250">
        <v>1016</v>
      </c>
      <c r="B1250" t="s">
        <v>692</v>
      </c>
      <c r="C1250" t="s">
        <v>685</v>
      </c>
      <c r="D1250" t="s">
        <v>686</v>
      </c>
      <c r="E1250" t="s">
        <v>6</v>
      </c>
      <c r="F1250" t="s">
        <v>729</v>
      </c>
      <c r="G1250" t="s">
        <v>5358</v>
      </c>
      <c r="H1250" t="s">
        <v>7</v>
      </c>
      <c r="I1250">
        <v>34</v>
      </c>
      <c r="J1250" s="55">
        <v>6.97</v>
      </c>
      <c r="K1250" s="64">
        <v>0</v>
      </c>
      <c r="L1250" s="71">
        <v>70.5</v>
      </c>
      <c r="M1250">
        <v>13</v>
      </c>
      <c r="N1250" s="1">
        <v>45646</v>
      </c>
      <c r="O1250">
        <v>0</v>
      </c>
      <c r="P1250" s="1">
        <v>0</v>
      </c>
      <c r="Q1250"/>
    </row>
    <row r="1251" spans="1:17" hidden="1">
      <c r="A1251">
        <v>1016</v>
      </c>
      <c r="B1251" t="s">
        <v>693</v>
      </c>
      <c r="C1251" t="s">
        <v>685</v>
      </c>
      <c r="D1251" t="s">
        <v>686</v>
      </c>
      <c r="E1251" t="s">
        <v>6</v>
      </c>
      <c r="F1251" t="s">
        <v>729</v>
      </c>
      <c r="G1251" t="s">
        <v>3585</v>
      </c>
      <c r="H1251" t="s">
        <v>7</v>
      </c>
      <c r="I1251">
        <v>34</v>
      </c>
      <c r="J1251" s="55">
        <v>6.97</v>
      </c>
      <c r="K1251" s="64">
        <v>0</v>
      </c>
      <c r="L1251" s="71">
        <v>42.19</v>
      </c>
      <c r="M1251">
        <v>6</v>
      </c>
      <c r="N1251" s="1">
        <v>45646</v>
      </c>
      <c r="O1251">
        <v>0</v>
      </c>
      <c r="P1251" s="1">
        <v>0</v>
      </c>
      <c r="Q1251"/>
    </row>
    <row r="1252" spans="1:17" hidden="1">
      <c r="A1252">
        <v>1016</v>
      </c>
      <c r="B1252" t="s">
        <v>694</v>
      </c>
      <c r="C1252" t="s">
        <v>685</v>
      </c>
      <c r="D1252" t="s">
        <v>686</v>
      </c>
      <c r="E1252" t="s">
        <v>6</v>
      </c>
      <c r="F1252" t="s">
        <v>729</v>
      </c>
      <c r="G1252" t="s">
        <v>4981</v>
      </c>
      <c r="H1252" t="s">
        <v>7</v>
      </c>
      <c r="I1252">
        <v>34</v>
      </c>
      <c r="J1252" s="55">
        <v>6.97</v>
      </c>
      <c r="K1252" s="64">
        <v>0</v>
      </c>
      <c r="L1252" s="71">
        <v>48.97</v>
      </c>
      <c r="M1252">
        <v>5</v>
      </c>
      <c r="N1252" s="1">
        <v>45646</v>
      </c>
      <c r="O1252">
        <v>0</v>
      </c>
      <c r="P1252" s="1">
        <v>0</v>
      </c>
      <c r="Q1252"/>
    </row>
    <row r="1253" spans="1:17" hidden="1">
      <c r="A1253">
        <v>1016</v>
      </c>
      <c r="B1253" t="s">
        <v>694</v>
      </c>
      <c r="C1253" t="s">
        <v>693</v>
      </c>
      <c r="D1253" t="s">
        <v>686</v>
      </c>
      <c r="E1253" t="s">
        <v>6</v>
      </c>
      <c r="F1253" t="s">
        <v>729</v>
      </c>
      <c r="G1253" t="s">
        <v>5359</v>
      </c>
      <c r="H1253" t="s">
        <v>7</v>
      </c>
      <c r="I1253">
        <v>34</v>
      </c>
      <c r="J1253" s="55">
        <v>6.97</v>
      </c>
      <c r="K1253" s="64">
        <v>0</v>
      </c>
      <c r="L1253" s="71">
        <v>45.95</v>
      </c>
      <c r="M1253">
        <v>9</v>
      </c>
      <c r="N1253" s="1">
        <v>45646</v>
      </c>
      <c r="O1253">
        <v>0</v>
      </c>
      <c r="P1253" s="1">
        <v>0</v>
      </c>
      <c r="Q1253"/>
    </row>
    <row r="1254" spans="1:17" hidden="1">
      <c r="A1254">
        <v>1016</v>
      </c>
      <c r="B1254" t="s">
        <v>695</v>
      </c>
      <c r="C1254" t="s">
        <v>685</v>
      </c>
      <c r="D1254" t="s">
        <v>686</v>
      </c>
      <c r="E1254" t="s">
        <v>6</v>
      </c>
      <c r="F1254" t="s">
        <v>687</v>
      </c>
      <c r="G1254" t="s">
        <v>5360</v>
      </c>
      <c r="H1254" t="s">
        <v>7</v>
      </c>
      <c r="I1254">
        <v>34</v>
      </c>
      <c r="J1254" s="55">
        <v>6.97</v>
      </c>
      <c r="K1254" s="64">
        <v>0</v>
      </c>
      <c r="L1254" s="71">
        <v>3347.9</v>
      </c>
      <c r="M1254">
        <v>11</v>
      </c>
      <c r="N1254" s="1">
        <v>45646</v>
      </c>
      <c r="O1254">
        <v>0</v>
      </c>
      <c r="P1254" s="1">
        <v>0</v>
      </c>
      <c r="Q1254"/>
    </row>
    <row r="1255" spans="1:17" hidden="1">
      <c r="A1255">
        <v>1016</v>
      </c>
      <c r="B1255" t="s">
        <v>695</v>
      </c>
      <c r="C1255" t="s">
        <v>685</v>
      </c>
      <c r="D1255" t="s">
        <v>686</v>
      </c>
      <c r="E1255" t="s">
        <v>6</v>
      </c>
      <c r="F1255" t="s">
        <v>728</v>
      </c>
      <c r="G1255" t="s">
        <v>5017</v>
      </c>
      <c r="H1255" t="s">
        <v>7</v>
      </c>
      <c r="I1255">
        <v>34</v>
      </c>
      <c r="J1255" s="55">
        <v>6.97</v>
      </c>
      <c r="K1255" s="64">
        <v>0</v>
      </c>
      <c r="L1255" s="71">
        <v>408888.69</v>
      </c>
      <c r="M1255">
        <v>22</v>
      </c>
      <c r="N1255" s="1">
        <v>45646</v>
      </c>
      <c r="O1255">
        <v>0</v>
      </c>
      <c r="P1255" s="1">
        <v>0</v>
      </c>
      <c r="Q1255"/>
    </row>
    <row r="1256" spans="1:17" hidden="1">
      <c r="A1256">
        <v>1016</v>
      </c>
      <c r="B1256" t="s">
        <v>695</v>
      </c>
      <c r="C1256" t="s">
        <v>685</v>
      </c>
      <c r="D1256" t="s">
        <v>686</v>
      </c>
      <c r="E1256" t="s">
        <v>6</v>
      </c>
      <c r="F1256" t="s">
        <v>729</v>
      </c>
      <c r="G1256" t="s">
        <v>5003</v>
      </c>
      <c r="H1256" t="s">
        <v>7</v>
      </c>
      <c r="I1256">
        <v>34</v>
      </c>
      <c r="J1256" s="55">
        <v>6.97</v>
      </c>
      <c r="K1256" s="64">
        <v>0</v>
      </c>
      <c r="L1256" s="71">
        <v>122077.39</v>
      </c>
      <c r="M1256">
        <v>683</v>
      </c>
      <c r="N1256" s="1">
        <v>45646</v>
      </c>
      <c r="O1256">
        <v>0</v>
      </c>
      <c r="P1256" s="1">
        <v>0</v>
      </c>
      <c r="Q1256"/>
    </row>
    <row r="1257" spans="1:17" hidden="1">
      <c r="A1257">
        <v>1016</v>
      </c>
      <c r="B1257" t="s">
        <v>695</v>
      </c>
      <c r="C1257" t="s">
        <v>685</v>
      </c>
      <c r="D1257" t="s">
        <v>686</v>
      </c>
      <c r="E1257" t="s">
        <v>28</v>
      </c>
      <c r="F1257" t="s">
        <v>728</v>
      </c>
      <c r="G1257" t="s">
        <v>4127</v>
      </c>
      <c r="H1257" t="s">
        <v>8</v>
      </c>
      <c r="I1257">
        <v>34</v>
      </c>
      <c r="J1257" s="55">
        <v>6.97</v>
      </c>
      <c r="K1257" s="64">
        <v>10022.15</v>
      </c>
      <c r="L1257" s="71">
        <v>0</v>
      </c>
      <c r="M1257">
        <v>2</v>
      </c>
      <c r="N1257" s="1">
        <v>45646</v>
      </c>
      <c r="O1257">
        <v>0</v>
      </c>
      <c r="P1257" s="1">
        <v>0</v>
      </c>
      <c r="Q1257"/>
    </row>
    <row r="1258" spans="1:17" hidden="1">
      <c r="A1258">
        <v>1016</v>
      </c>
      <c r="B1258" t="s">
        <v>695</v>
      </c>
      <c r="C1258" t="s">
        <v>691</v>
      </c>
      <c r="D1258" t="s">
        <v>686</v>
      </c>
      <c r="E1258" t="s">
        <v>6</v>
      </c>
      <c r="F1258" t="s">
        <v>687</v>
      </c>
      <c r="G1258" t="s">
        <v>5369</v>
      </c>
      <c r="H1258" t="s">
        <v>7</v>
      </c>
      <c r="I1258">
        <v>34</v>
      </c>
      <c r="J1258" s="55">
        <v>6.97</v>
      </c>
      <c r="K1258" s="64">
        <v>0</v>
      </c>
      <c r="L1258" s="71">
        <v>255.82</v>
      </c>
      <c r="M1258">
        <v>1</v>
      </c>
      <c r="N1258" s="1">
        <v>45646</v>
      </c>
      <c r="O1258">
        <v>0</v>
      </c>
      <c r="P1258" s="1">
        <v>0</v>
      </c>
      <c r="Q1258"/>
    </row>
    <row r="1259" spans="1:17" hidden="1">
      <c r="A1259">
        <v>1016</v>
      </c>
      <c r="B1259" t="s">
        <v>695</v>
      </c>
      <c r="C1259" t="s">
        <v>691</v>
      </c>
      <c r="D1259" t="s">
        <v>686</v>
      </c>
      <c r="E1259" t="s">
        <v>6</v>
      </c>
      <c r="F1259" t="s">
        <v>729</v>
      </c>
      <c r="G1259" t="s">
        <v>5010</v>
      </c>
      <c r="H1259" t="s">
        <v>7</v>
      </c>
      <c r="I1259">
        <v>34</v>
      </c>
      <c r="J1259" s="55">
        <v>6.97</v>
      </c>
      <c r="K1259" s="64">
        <v>0</v>
      </c>
      <c r="L1259" s="71">
        <v>23.56</v>
      </c>
      <c r="M1259">
        <v>4</v>
      </c>
      <c r="N1259" s="1">
        <v>45646</v>
      </c>
      <c r="O1259">
        <v>0</v>
      </c>
      <c r="P1259" s="1">
        <v>0</v>
      </c>
      <c r="Q1259"/>
    </row>
    <row r="1260" spans="1:17" hidden="1">
      <c r="A1260">
        <v>1016</v>
      </c>
      <c r="B1260" t="s">
        <v>695</v>
      </c>
      <c r="C1260" t="s">
        <v>848</v>
      </c>
      <c r="D1260" t="s">
        <v>686</v>
      </c>
      <c r="E1260" t="s">
        <v>6</v>
      </c>
      <c r="F1260" t="s">
        <v>729</v>
      </c>
      <c r="G1260" t="s">
        <v>4980</v>
      </c>
      <c r="H1260" t="s">
        <v>7</v>
      </c>
      <c r="I1260">
        <v>34</v>
      </c>
      <c r="J1260" s="55">
        <v>6.97</v>
      </c>
      <c r="K1260" s="64">
        <v>0</v>
      </c>
      <c r="L1260" s="71">
        <v>77.62</v>
      </c>
      <c r="M1260">
        <v>10</v>
      </c>
      <c r="N1260" s="1">
        <v>45646</v>
      </c>
      <c r="O1260">
        <v>0</v>
      </c>
      <c r="P1260" s="1">
        <v>0</v>
      </c>
      <c r="Q1260"/>
    </row>
    <row r="1261" spans="1:17" hidden="1">
      <c r="A1261">
        <v>1016</v>
      </c>
      <c r="B1261" t="s">
        <v>695</v>
      </c>
      <c r="C1261" t="s">
        <v>4651</v>
      </c>
      <c r="D1261" t="s">
        <v>686</v>
      </c>
      <c r="E1261" t="s">
        <v>6</v>
      </c>
      <c r="F1261" t="s">
        <v>729</v>
      </c>
      <c r="G1261" t="s">
        <v>5007</v>
      </c>
      <c r="H1261" t="s">
        <v>7</v>
      </c>
      <c r="I1261">
        <v>34</v>
      </c>
      <c r="J1261" s="55">
        <v>6.97</v>
      </c>
      <c r="K1261" s="64">
        <v>0</v>
      </c>
      <c r="L1261" s="71">
        <v>14.67</v>
      </c>
      <c r="M1261">
        <v>3</v>
      </c>
      <c r="N1261" s="1">
        <v>45646</v>
      </c>
      <c r="O1261">
        <v>0</v>
      </c>
      <c r="P1261" s="1">
        <v>0</v>
      </c>
      <c r="Q1261"/>
    </row>
    <row r="1262" spans="1:17" hidden="1">
      <c r="A1262">
        <v>1017</v>
      </c>
      <c r="B1262" t="s">
        <v>690</v>
      </c>
      <c r="C1262" t="s">
        <v>685</v>
      </c>
      <c r="D1262" t="s">
        <v>686</v>
      </c>
      <c r="E1262" t="s">
        <v>6</v>
      </c>
      <c r="F1262" t="s">
        <v>729</v>
      </c>
      <c r="G1262" t="s">
        <v>983</v>
      </c>
      <c r="H1262" t="s">
        <v>7</v>
      </c>
      <c r="I1262">
        <v>34</v>
      </c>
      <c r="J1262" s="55">
        <v>6.97</v>
      </c>
      <c r="K1262" s="64">
        <v>0</v>
      </c>
      <c r="L1262" s="71">
        <v>19208.419999999998</v>
      </c>
      <c r="M1262">
        <v>157</v>
      </c>
      <c r="N1262" s="1">
        <v>45646</v>
      </c>
      <c r="O1262">
        <v>0</v>
      </c>
      <c r="P1262" s="1">
        <v>0</v>
      </c>
      <c r="Q1262"/>
    </row>
    <row r="1263" spans="1:17" hidden="1">
      <c r="A1263">
        <v>1017</v>
      </c>
      <c r="B1263" t="s">
        <v>691</v>
      </c>
      <c r="C1263" t="s">
        <v>685</v>
      </c>
      <c r="D1263" t="s">
        <v>686</v>
      </c>
      <c r="E1263" t="s">
        <v>6</v>
      </c>
      <c r="F1263" t="s">
        <v>729</v>
      </c>
      <c r="G1263" t="s">
        <v>983</v>
      </c>
      <c r="H1263" t="s">
        <v>7</v>
      </c>
      <c r="I1263">
        <v>34</v>
      </c>
      <c r="J1263" s="55">
        <v>6.97</v>
      </c>
      <c r="K1263" s="64">
        <v>0</v>
      </c>
      <c r="L1263" s="71">
        <v>24032.99</v>
      </c>
      <c r="M1263">
        <v>2</v>
      </c>
      <c r="N1263" s="1">
        <v>45646</v>
      </c>
      <c r="O1263">
        <v>0</v>
      </c>
      <c r="P1263" s="1">
        <v>0</v>
      </c>
      <c r="Q1263"/>
    </row>
    <row r="1264" spans="1:17" hidden="1">
      <c r="A1264">
        <v>1017</v>
      </c>
      <c r="B1264" t="s">
        <v>694</v>
      </c>
      <c r="C1264" t="s">
        <v>685</v>
      </c>
      <c r="D1264" t="s">
        <v>686</v>
      </c>
      <c r="E1264" t="s">
        <v>6</v>
      </c>
      <c r="F1264" t="s">
        <v>687</v>
      </c>
      <c r="G1264" t="s">
        <v>983</v>
      </c>
      <c r="H1264" t="s">
        <v>7</v>
      </c>
      <c r="I1264">
        <v>34</v>
      </c>
      <c r="J1264" s="55">
        <v>6.97</v>
      </c>
      <c r="K1264" s="64">
        <v>0</v>
      </c>
      <c r="L1264" s="71">
        <v>655.77</v>
      </c>
      <c r="M1264">
        <v>1</v>
      </c>
      <c r="N1264" s="1">
        <v>45646</v>
      </c>
      <c r="O1264">
        <v>0</v>
      </c>
      <c r="P1264" s="1">
        <v>0</v>
      </c>
      <c r="Q1264"/>
    </row>
    <row r="1265" spans="1:17" hidden="1">
      <c r="A1265">
        <v>1017</v>
      </c>
      <c r="B1265" t="s">
        <v>694</v>
      </c>
      <c r="C1265" t="s">
        <v>685</v>
      </c>
      <c r="D1265" t="s">
        <v>686</v>
      </c>
      <c r="E1265" t="s">
        <v>6</v>
      </c>
      <c r="F1265" t="s">
        <v>729</v>
      </c>
      <c r="G1265" t="s">
        <v>983</v>
      </c>
      <c r="H1265" t="s">
        <v>7</v>
      </c>
      <c r="I1265">
        <v>34</v>
      </c>
      <c r="J1265" s="55">
        <v>6.97</v>
      </c>
      <c r="K1265" s="64">
        <v>0</v>
      </c>
      <c r="L1265" s="71">
        <v>6082.15</v>
      </c>
      <c r="M1265">
        <v>1</v>
      </c>
      <c r="N1265" s="1">
        <v>45646</v>
      </c>
      <c r="O1265">
        <v>0</v>
      </c>
      <c r="P1265" s="1">
        <v>0</v>
      </c>
      <c r="Q1265"/>
    </row>
    <row r="1266" spans="1:17" hidden="1">
      <c r="A1266">
        <v>1017</v>
      </c>
      <c r="B1266" t="s">
        <v>695</v>
      </c>
      <c r="C1266" t="s">
        <v>685</v>
      </c>
      <c r="D1266" t="s">
        <v>686</v>
      </c>
      <c r="E1266" t="s">
        <v>6</v>
      </c>
      <c r="F1266" t="s">
        <v>729</v>
      </c>
      <c r="G1266" t="s">
        <v>983</v>
      </c>
      <c r="H1266" t="s">
        <v>7</v>
      </c>
      <c r="I1266">
        <v>34</v>
      </c>
      <c r="J1266" s="55">
        <v>6.97</v>
      </c>
      <c r="K1266" s="64">
        <v>0</v>
      </c>
      <c r="L1266" s="71">
        <v>2509.4299999999998</v>
      </c>
      <c r="M1266">
        <v>2</v>
      </c>
      <c r="N1266" s="1">
        <v>45646</v>
      </c>
      <c r="O1266">
        <v>0</v>
      </c>
      <c r="P1266" s="1">
        <v>0</v>
      </c>
      <c r="Q1266"/>
    </row>
    <row r="1267" spans="1:17" hidden="1">
      <c r="A1267">
        <v>1018</v>
      </c>
      <c r="B1267" t="s">
        <v>685</v>
      </c>
      <c r="C1267" t="s">
        <v>685</v>
      </c>
      <c r="D1267" t="s">
        <v>686</v>
      </c>
      <c r="E1267" t="s">
        <v>6</v>
      </c>
      <c r="F1267" t="s">
        <v>687</v>
      </c>
      <c r="G1267" t="s">
        <v>688</v>
      </c>
      <c r="H1267" t="s">
        <v>7</v>
      </c>
      <c r="I1267">
        <v>34</v>
      </c>
      <c r="J1267" s="55">
        <v>6.97</v>
      </c>
      <c r="K1267" s="64">
        <v>0</v>
      </c>
      <c r="L1267" s="71">
        <v>55.9</v>
      </c>
      <c r="M1267">
        <v>4</v>
      </c>
      <c r="N1267" s="1">
        <v>45646</v>
      </c>
      <c r="O1267">
        <v>0</v>
      </c>
      <c r="P1267" s="1">
        <v>0</v>
      </c>
      <c r="Q1267"/>
    </row>
    <row r="1268" spans="1:17" hidden="1">
      <c r="A1268">
        <v>1018</v>
      </c>
      <c r="B1268" t="s">
        <v>685</v>
      </c>
      <c r="C1268" t="s">
        <v>685</v>
      </c>
      <c r="D1268" t="s">
        <v>686</v>
      </c>
      <c r="E1268" t="s">
        <v>6</v>
      </c>
      <c r="F1268" t="s">
        <v>729</v>
      </c>
      <c r="G1268" t="s">
        <v>689</v>
      </c>
      <c r="H1268" t="s">
        <v>7</v>
      </c>
      <c r="I1268">
        <v>34</v>
      </c>
      <c r="J1268" s="55">
        <v>6.97</v>
      </c>
      <c r="K1268" s="64">
        <v>0</v>
      </c>
      <c r="L1268" s="71">
        <v>14.21</v>
      </c>
      <c r="M1268">
        <v>1</v>
      </c>
      <c r="N1268" s="1">
        <v>45646</v>
      </c>
      <c r="O1268">
        <v>0</v>
      </c>
      <c r="P1268" s="1">
        <v>0</v>
      </c>
      <c r="Q1268"/>
    </row>
    <row r="1269" spans="1:17" hidden="1">
      <c r="A1269">
        <v>1018</v>
      </c>
      <c r="B1269" t="s">
        <v>690</v>
      </c>
      <c r="C1269" t="s">
        <v>685</v>
      </c>
      <c r="D1269" t="s">
        <v>686</v>
      </c>
      <c r="E1269" t="s">
        <v>6</v>
      </c>
      <c r="F1269" t="s">
        <v>687</v>
      </c>
      <c r="G1269" t="s">
        <v>4603</v>
      </c>
      <c r="H1269" t="s">
        <v>7</v>
      </c>
      <c r="I1269">
        <v>34</v>
      </c>
      <c r="J1269" s="55">
        <v>6.97</v>
      </c>
      <c r="K1269" s="64">
        <v>0</v>
      </c>
      <c r="L1269" s="71">
        <v>225.04</v>
      </c>
      <c r="M1269">
        <v>7</v>
      </c>
      <c r="N1269" s="1">
        <v>45646</v>
      </c>
      <c r="O1269">
        <v>0</v>
      </c>
      <c r="P1269" s="1">
        <v>0</v>
      </c>
      <c r="Q1269"/>
    </row>
    <row r="1270" spans="1:17" hidden="1">
      <c r="A1270">
        <v>1018</v>
      </c>
      <c r="B1270" t="s">
        <v>690</v>
      </c>
      <c r="C1270" t="s">
        <v>685</v>
      </c>
      <c r="D1270" t="s">
        <v>686</v>
      </c>
      <c r="E1270" t="s">
        <v>6</v>
      </c>
      <c r="F1270" t="s">
        <v>728</v>
      </c>
      <c r="G1270" t="s">
        <v>776</v>
      </c>
      <c r="H1270" t="s">
        <v>7</v>
      </c>
      <c r="I1270">
        <v>34</v>
      </c>
      <c r="J1270" s="55">
        <v>6.97</v>
      </c>
      <c r="K1270" s="64">
        <v>0</v>
      </c>
      <c r="L1270" s="71">
        <v>20675.18</v>
      </c>
      <c r="M1270">
        <v>8</v>
      </c>
      <c r="N1270" s="1">
        <v>45646</v>
      </c>
      <c r="O1270">
        <v>0</v>
      </c>
      <c r="P1270" s="1">
        <v>0</v>
      </c>
      <c r="Q1270"/>
    </row>
    <row r="1271" spans="1:17" hidden="1">
      <c r="A1271">
        <v>1018</v>
      </c>
      <c r="B1271" t="s">
        <v>690</v>
      </c>
      <c r="C1271" t="s">
        <v>685</v>
      </c>
      <c r="D1271" t="s">
        <v>686</v>
      </c>
      <c r="E1271" t="s">
        <v>6</v>
      </c>
      <c r="F1271" t="s">
        <v>729</v>
      </c>
      <c r="G1271" t="s">
        <v>777</v>
      </c>
      <c r="H1271" t="s">
        <v>7</v>
      </c>
      <c r="I1271">
        <v>34</v>
      </c>
      <c r="J1271" s="55">
        <v>6.97</v>
      </c>
      <c r="K1271" s="64">
        <v>0</v>
      </c>
      <c r="L1271" s="71">
        <v>106235.18</v>
      </c>
      <c r="M1271">
        <v>31</v>
      </c>
      <c r="N1271" s="1">
        <v>45646</v>
      </c>
      <c r="O1271">
        <v>0</v>
      </c>
      <c r="P1271" s="1">
        <v>0</v>
      </c>
      <c r="Q1271"/>
    </row>
    <row r="1272" spans="1:17" hidden="1">
      <c r="A1272">
        <v>1018</v>
      </c>
      <c r="B1272" t="s">
        <v>690</v>
      </c>
      <c r="C1272" t="s">
        <v>685</v>
      </c>
      <c r="D1272" t="s">
        <v>686</v>
      </c>
      <c r="E1272" t="s">
        <v>6</v>
      </c>
      <c r="F1272" t="s">
        <v>729</v>
      </c>
      <c r="G1272" t="s">
        <v>778</v>
      </c>
      <c r="H1272" t="s">
        <v>7</v>
      </c>
      <c r="I1272">
        <v>34</v>
      </c>
      <c r="J1272" s="55">
        <v>6.97</v>
      </c>
      <c r="K1272" s="64">
        <v>0</v>
      </c>
      <c r="L1272" s="71">
        <v>135267.79</v>
      </c>
      <c r="M1272">
        <v>16</v>
      </c>
      <c r="N1272" s="1">
        <v>45646</v>
      </c>
      <c r="O1272">
        <v>0</v>
      </c>
      <c r="P1272" s="1">
        <v>0</v>
      </c>
      <c r="Q1272"/>
    </row>
    <row r="1273" spans="1:17" hidden="1">
      <c r="A1273">
        <v>1018</v>
      </c>
      <c r="B1273" t="s">
        <v>690</v>
      </c>
      <c r="C1273" t="s">
        <v>694</v>
      </c>
      <c r="D1273" t="s">
        <v>686</v>
      </c>
      <c r="E1273" t="s">
        <v>6</v>
      </c>
      <c r="F1273" t="s">
        <v>687</v>
      </c>
      <c r="G1273" t="s">
        <v>28</v>
      </c>
      <c r="H1273" t="s">
        <v>7</v>
      </c>
      <c r="I1273">
        <v>34</v>
      </c>
      <c r="J1273" s="55">
        <v>6.97</v>
      </c>
      <c r="K1273" s="64">
        <v>0</v>
      </c>
      <c r="L1273" s="71">
        <v>288.67</v>
      </c>
      <c r="M1273">
        <v>3</v>
      </c>
      <c r="N1273" s="1">
        <v>45646</v>
      </c>
      <c r="O1273">
        <v>0</v>
      </c>
      <c r="P1273" s="1">
        <v>0</v>
      </c>
      <c r="Q1273"/>
    </row>
    <row r="1274" spans="1:17" hidden="1">
      <c r="A1274">
        <v>1018</v>
      </c>
      <c r="B1274" t="s">
        <v>690</v>
      </c>
      <c r="C1274" t="s">
        <v>694</v>
      </c>
      <c r="D1274" t="s">
        <v>686</v>
      </c>
      <c r="E1274" t="s">
        <v>6</v>
      </c>
      <c r="F1274" t="s">
        <v>728</v>
      </c>
      <c r="G1274" t="s">
        <v>29</v>
      </c>
      <c r="H1274" t="s">
        <v>7</v>
      </c>
      <c r="I1274">
        <v>34</v>
      </c>
      <c r="J1274" s="55">
        <v>6.97</v>
      </c>
      <c r="K1274" s="64">
        <v>0</v>
      </c>
      <c r="L1274" s="71">
        <v>543626</v>
      </c>
      <c r="M1274">
        <v>8</v>
      </c>
      <c r="N1274" s="1">
        <v>45646</v>
      </c>
      <c r="O1274">
        <v>0</v>
      </c>
      <c r="P1274" s="1">
        <v>0</v>
      </c>
      <c r="Q1274"/>
    </row>
    <row r="1275" spans="1:17" hidden="1">
      <c r="A1275">
        <v>1018</v>
      </c>
      <c r="B1275" t="s">
        <v>690</v>
      </c>
      <c r="C1275" t="s">
        <v>694</v>
      </c>
      <c r="D1275" t="s">
        <v>686</v>
      </c>
      <c r="E1275" t="s">
        <v>6</v>
      </c>
      <c r="F1275" t="s">
        <v>729</v>
      </c>
      <c r="G1275" t="s">
        <v>793</v>
      </c>
      <c r="H1275" t="s">
        <v>7</v>
      </c>
      <c r="I1275">
        <v>34</v>
      </c>
      <c r="J1275" s="55">
        <v>6.97</v>
      </c>
      <c r="K1275" s="64">
        <v>0</v>
      </c>
      <c r="L1275" s="71">
        <v>298610.11</v>
      </c>
      <c r="M1275">
        <v>4</v>
      </c>
      <c r="N1275" s="1">
        <v>45646</v>
      </c>
      <c r="O1275">
        <v>0</v>
      </c>
      <c r="P1275" s="1">
        <v>0</v>
      </c>
      <c r="Q1275"/>
    </row>
    <row r="1276" spans="1:17" hidden="1">
      <c r="A1276">
        <v>1018</v>
      </c>
      <c r="B1276" t="s">
        <v>691</v>
      </c>
      <c r="C1276" t="s">
        <v>685</v>
      </c>
      <c r="D1276" t="s">
        <v>686</v>
      </c>
      <c r="E1276" t="s">
        <v>6</v>
      </c>
      <c r="F1276" t="s">
        <v>687</v>
      </c>
      <c r="G1276" t="s">
        <v>4642</v>
      </c>
      <c r="H1276" t="s">
        <v>7</v>
      </c>
      <c r="I1276">
        <v>34</v>
      </c>
      <c r="J1276" s="55">
        <v>6.97</v>
      </c>
      <c r="K1276" s="64">
        <v>0</v>
      </c>
      <c r="L1276" s="71">
        <v>732.51</v>
      </c>
      <c r="M1276">
        <v>8</v>
      </c>
      <c r="N1276" s="1">
        <v>45646</v>
      </c>
      <c r="O1276">
        <v>0</v>
      </c>
      <c r="P1276" s="1">
        <v>0</v>
      </c>
      <c r="Q1276"/>
    </row>
    <row r="1277" spans="1:17" hidden="1">
      <c r="A1277">
        <v>1018</v>
      </c>
      <c r="B1277" t="s">
        <v>691</v>
      </c>
      <c r="C1277" t="s">
        <v>685</v>
      </c>
      <c r="D1277" t="s">
        <v>686</v>
      </c>
      <c r="E1277" t="s">
        <v>6</v>
      </c>
      <c r="F1277" t="s">
        <v>728</v>
      </c>
      <c r="G1277" t="s">
        <v>805</v>
      </c>
      <c r="H1277" t="s">
        <v>7</v>
      </c>
      <c r="I1277">
        <v>34</v>
      </c>
      <c r="J1277" s="55">
        <v>6.97</v>
      </c>
      <c r="K1277" s="64">
        <v>0</v>
      </c>
      <c r="L1277" s="71">
        <v>670250.35</v>
      </c>
      <c r="M1277">
        <v>24</v>
      </c>
      <c r="N1277" s="1">
        <v>45646</v>
      </c>
      <c r="O1277">
        <v>0</v>
      </c>
      <c r="P1277" s="1">
        <v>0</v>
      </c>
      <c r="Q1277"/>
    </row>
    <row r="1278" spans="1:17" hidden="1">
      <c r="A1278">
        <v>1018</v>
      </c>
      <c r="B1278" t="s">
        <v>691</v>
      </c>
      <c r="C1278" t="s">
        <v>685</v>
      </c>
      <c r="D1278" t="s">
        <v>686</v>
      </c>
      <c r="E1278" t="s">
        <v>6</v>
      </c>
      <c r="F1278" t="s">
        <v>729</v>
      </c>
      <c r="G1278" t="s">
        <v>4643</v>
      </c>
      <c r="H1278" t="s">
        <v>7</v>
      </c>
      <c r="I1278">
        <v>34</v>
      </c>
      <c r="J1278" s="55">
        <v>6.97</v>
      </c>
      <c r="K1278" s="64">
        <v>0</v>
      </c>
      <c r="L1278" s="71">
        <v>11.27</v>
      </c>
      <c r="M1278">
        <v>1</v>
      </c>
      <c r="N1278" s="1">
        <v>45646</v>
      </c>
      <c r="O1278">
        <v>0</v>
      </c>
      <c r="P1278" s="1">
        <v>0</v>
      </c>
      <c r="Q1278"/>
    </row>
    <row r="1279" spans="1:17" hidden="1">
      <c r="A1279">
        <v>1018</v>
      </c>
      <c r="B1279" t="s">
        <v>691</v>
      </c>
      <c r="C1279" t="s">
        <v>695</v>
      </c>
      <c r="D1279" t="s">
        <v>686</v>
      </c>
      <c r="E1279" t="s">
        <v>6</v>
      </c>
      <c r="F1279" t="s">
        <v>687</v>
      </c>
      <c r="G1279" t="s">
        <v>4654</v>
      </c>
      <c r="H1279" t="s">
        <v>7</v>
      </c>
      <c r="I1279">
        <v>34</v>
      </c>
      <c r="J1279" s="55">
        <v>6.97</v>
      </c>
      <c r="K1279" s="64">
        <v>0</v>
      </c>
      <c r="L1279" s="71">
        <v>533.82000000000005</v>
      </c>
      <c r="M1279">
        <v>3</v>
      </c>
      <c r="N1279" s="1">
        <v>45646</v>
      </c>
      <c r="O1279">
        <v>0</v>
      </c>
      <c r="P1279" s="1">
        <v>0</v>
      </c>
      <c r="Q1279"/>
    </row>
    <row r="1280" spans="1:17" hidden="1">
      <c r="A1280">
        <v>1018</v>
      </c>
      <c r="B1280" t="s">
        <v>692</v>
      </c>
      <c r="C1280" t="s">
        <v>685</v>
      </c>
      <c r="D1280" t="s">
        <v>686</v>
      </c>
      <c r="E1280" t="s">
        <v>6</v>
      </c>
      <c r="F1280" t="s">
        <v>687</v>
      </c>
      <c r="G1280" t="s">
        <v>4659</v>
      </c>
      <c r="H1280" t="s">
        <v>7</v>
      </c>
      <c r="I1280">
        <v>34</v>
      </c>
      <c r="J1280" s="55">
        <v>6.97</v>
      </c>
      <c r="K1280" s="64">
        <v>0</v>
      </c>
      <c r="L1280" s="71">
        <v>294.02</v>
      </c>
      <c r="M1280">
        <v>8</v>
      </c>
      <c r="N1280" s="1">
        <v>45646</v>
      </c>
      <c r="O1280">
        <v>0</v>
      </c>
      <c r="P1280" s="1">
        <v>0</v>
      </c>
      <c r="Q1280"/>
    </row>
    <row r="1281" spans="1:17" hidden="1">
      <c r="A1281">
        <v>1018</v>
      </c>
      <c r="B1281" t="s">
        <v>692</v>
      </c>
      <c r="C1281" t="s">
        <v>685</v>
      </c>
      <c r="D1281" t="s">
        <v>686</v>
      </c>
      <c r="E1281" t="s">
        <v>6</v>
      </c>
      <c r="F1281" t="s">
        <v>729</v>
      </c>
      <c r="G1281" t="s">
        <v>4660</v>
      </c>
      <c r="H1281" t="s">
        <v>7</v>
      </c>
      <c r="I1281">
        <v>34</v>
      </c>
      <c r="J1281" s="55">
        <v>6.97</v>
      </c>
      <c r="K1281" s="64">
        <v>0</v>
      </c>
      <c r="L1281" s="71">
        <v>13563.13</v>
      </c>
      <c r="M1281">
        <v>7</v>
      </c>
      <c r="N1281" s="1">
        <v>45646</v>
      </c>
      <c r="O1281">
        <v>0</v>
      </c>
      <c r="P1281" s="1">
        <v>0</v>
      </c>
      <c r="Q1281"/>
    </row>
    <row r="1282" spans="1:17" hidden="1">
      <c r="A1282">
        <v>1018</v>
      </c>
      <c r="B1282" t="s">
        <v>693</v>
      </c>
      <c r="C1282" t="s">
        <v>685</v>
      </c>
      <c r="D1282" t="s">
        <v>686</v>
      </c>
      <c r="E1282" t="s">
        <v>6</v>
      </c>
      <c r="F1282" t="s">
        <v>729</v>
      </c>
      <c r="G1282" t="s">
        <v>811</v>
      </c>
      <c r="H1282" t="s">
        <v>7</v>
      </c>
      <c r="I1282">
        <v>34</v>
      </c>
      <c r="J1282" s="55">
        <v>6.97</v>
      </c>
      <c r="K1282" s="64">
        <v>0</v>
      </c>
      <c r="L1282" s="71">
        <v>722.16</v>
      </c>
      <c r="M1282">
        <v>4</v>
      </c>
      <c r="N1282" s="1">
        <v>45646</v>
      </c>
      <c r="O1282">
        <v>0</v>
      </c>
      <c r="P1282" s="1">
        <v>0</v>
      </c>
      <c r="Q1282"/>
    </row>
    <row r="1283" spans="1:17" hidden="1">
      <c r="A1283">
        <v>1018</v>
      </c>
      <c r="B1283" t="s">
        <v>694</v>
      </c>
      <c r="C1283" t="s">
        <v>685</v>
      </c>
      <c r="D1283" t="s">
        <v>686</v>
      </c>
      <c r="E1283" t="s">
        <v>6</v>
      </c>
      <c r="F1283" t="s">
        <v>687</v>
      </c>
      <c r="G1283" t="s">
        <v>4615</v>
      </c>
      <c r="H1283" t="s">
        <v>7</v>
      </c>
      <c r="I1283">
        <v>34</v>
      </c>
      <c r="J1283" s="55">
        <v>6.97</v>
      </c>
      <c r="K1283" s="64">
        <v>0</v>
      </c>
      <c r="L1283" s="71">
        <v>202.01</v>
      </c>
      <c r="M1283">
        <v>11</v>
      </c>
      <c r="N1283" s="1">
        <v>45646</v>
      </c>
      <c r="O1283">
        <v>0</v>
      </c>
      <c r="P1283" s="1">
        <v>0</v>
      </c>
      <c r="Q1283"/>
    </row>
    <row r="1284" spans="1:17" hidden="1">
      <c r="A1284">
        <v>1018</v>
      </c>
      <c r="B1284" t="s">
        <v>694</v>
      </c>
      <c r="C1284" t="s">
        <v>685</v>
      </c>
      <c r="D1284" t="s">
        <v>686</v>
      </c>
      <c r="E1284" t="s">
        <v>6</v>
      </c>
      <c r="F1284" t="s">
        <v>728</v>
      </c>
      <c r="G1284" t="s">
        <v>814</v>
      </c>
      <c r="H1284" t="s">
        <v>7</v>
      </c>
      <c r="I1284">
        <v>34</v>
      </c>
      <c r="J1284" s="55">
        <v>6.97</v>
      </c>
      <c r="K1284" s="64">
        <v>0</v>
      </c>
      <c r="L1284" s="71">
        <v>2609.4</v>
      </c>
      <c r="M1284">
        <v>4</v>
      </c>
      <c r="N1284" s="1">
        <v>45646</v>
      </c>
      <c r="O1284">
        <v>0</v>
      </c>
      <c r="P1284" s="1">
        <v>0</v>
      </c>
      <c r="Q1284"/>
    </row>
    <row r="1285" spans="1:17" hidden="1">
      <c r="A1285">
        <v>1018</v>
      </c>
      <c r="B1285" t="s">
        <v>694</v>
      </c>
      <c r="C1285" t="s">
        <v>685</v>
      </c>
      <c r="D1285" t="s">
        <v>686</v>
      </c>
      <c r="E1285" t="s">
        <v>6</v>
      </c>
      <c r="F1285" t="s">
        <v>729</v>
      </c>
      <c r="G1285" t="s">
        <v>4616</v>
      </c>
      <c r="H1285" t="s">
        <v>7</v>
      </c>
      <c r="I1285">
        <v>34</v>
      </c>
      <c r="J1285" s="55">
        <v>6.97</v>
      </c>
      <c r="K1285" s="64">
        <v>0</v>
      </c>
      <c r="L1285" s="71">
        <v>15.6</v>
      </c>
      <c r="M1285">
        <v>1</v>
      </c>
      <c r="N1285" s="1">
        <v>45646</v>
      </c>
      <c r="O1285">
        <v>0</v>
      </c>
      <c r="P1285" s="1">
        <v>0</v>
      </c>
      <c r="Q1285"/>
    </row>
    <row r="1286" spans="1:17" hidden="1">
      <c r="A1286">
        <v>1018</v>
      </c>
      <c r="B1286" t="s">
        <v>694</v>
      </c>
      <c r="C1286" t="s">
        <v>685</v>
      </c>
      <c r="D1286" t="s">
        <v>686</v>
      </c>
      <c r="E1286" t="s">
        <v>6</v>
      </c>
      <c r="F1286" t="s">
        <v>729</v>
      </c>
      <c r="G1286" t="s">
        <v>815</v>
      </c>
      <c r="H1286" t="s">
        <v>7</v>
      </c>
      <c r="I1286">
        <v>34</v>
      </c>
      <c r="J1286" s="55">
        <v>6.97</v>
      </c>
      <c r="K1286" s="64">
        <v>0</v>
      </c>
      <c r="L1286" s="71">
        <v>69.5</v>
      </c>
      <c r="M1286">
        <v>1</v>
      </c>
      <c r="N1286" s="1">
        <v>45646</v>
      </c>
      <c r="O1286">
        <v>0</v>
      </c>
      <c r="P1286" s="1">
        <v>0</v>
      </c>
      <c r="Q1286"/>
    </row>
    <row r="1287" spans="1:17" hidden="1">
      <c r="A1287">
        <v>1018</v>
      </c>
      <c r="B1287" t="s">
        <v>695</v>
      </c>
      <c r="C1287" t="s">
        <v>685</v>
      </c>
      <c r="D1287" t="s">
        <v>686</v>
      </c>
      <c r="E1287" t="s">
        <v>6</v>
      </c>
      <c r="F1287" t="s">
        <v>687</v>
      </c>
      <c r="G1287" t="s">
        <v>819</v>
      </c>
      <c r="H1287" t="s">
        <v>7</v>
      </c>
      <c r="I1287">
        <v>34</v>
      </c>
      <c r="J1287" s="55">
        <v>6.97</v>
      </c>
      <c r="K1287" s="64">
        <v>0</v>
      </c>
      <c r="L1287" s="71">
        <v>8986.7800000000007</v>
      </c>
      <c r="M1287">
        <v>80</v>
      </c>
      <c r="N1287" s="1">
        <v>45646</v>
      </c>
      <c r="O1287">
        <v>0</v>
      </c>
      <c r="P1287" s="1">
        <v>0</v>
      </c>
      <c r="Q1287"/>
    </row>
    <row r="1288" spans="1:17" hidden="1">
      <c r="A1288">
        <v>1018</v>
      </c>
      <c r="B1288" t="s">
        <v>695</v>
      </c>
      <c r="C1288" t="s">
        <v>685</v>
      </c>
      <c r="D1288" t="s">
        <v>686</v>
      </c>
      <c r="E1288" t="s">
        <v>6</v>
      </c>
      <c r="F1288" t="s">
        <v>4857</v>
      </c>
      <c r="G1288" t="s">
        <v>4621</v>
      </c>
      <c r="H1288" t="s">
        <v>7</v>
      </c>
      <c r="I1288">
        <v>34</v>
      </c>
      <c r="J1288" s="55">
        <v>6.97</v>
      </c>
      <c r="K1288" s="64">
        <v>0</v>
      </c>
      <c r="L1288" s="71">
        <v>6540</v>
      </c>
      <c r="M1288">
        <v>16</v>
      </c>
      <c r="N1288" s="1">
        <v>45646</v>
      </c>
      <c r="O1288">
        <v>0</v>
      </c>
      <c r="P1288" s="1">
        <v>0</v>
      </c>
      <c r="Q1288"/>
    </row>
    <row r="1289" spans="1:17" hidden="1">
      <c r="A1289">
        <v>1018</v>
      </c>
      <c r="B1289" t="s">
        <v>695</v>
      </c>
      <c r="C1289" t="s">
        <v>685</v>
      </c>
      <c r="D1289" t="s">
        <v>686</v>
      </c>
      <c r="E1289" t="s">
        <v>6</v>
      </c>
      <c r="F1289" t="s">
        <v>728</v>
      </c>
      <c r="G1289" t="s">
        <v>4623</v>
      </c>
      <c r="H1289" t="s">
        <v>7</v>
      </c>
      <c r="I1289">
        <v>34</v>
      </c>
      <c r="J1289" s="55">
        <v>6.97</v>
      </c>
      <c r="K1289" s="64">
        <v>0</v>
      </c>
      <c r="L1289" s="71">
        <v>438.25</v>
      </c>
      <c r="M1289">
        <v>13</v>
      </c>
      <c r="N1289" s="1">
        <v>45646</v>
      </c>
      <c r="O1289">
        <v>0</v>
      </c>
      <c r="P1289" s="1">
        <v>0</v>
      </c>
      <c r="Q1289"/>
    </row>
    <row r="1290" spans="1:17" hidden="1">
      <c r="A1290">
        <v>1018</v>
      </c>
      <c r="B1290" t="s">
        <v>695</v>
      </c>
      <c r="C1290" t="s">
        <v>685</v>
      </c>
      <c r="D1290" t="s">
        <v>686</v>
      </c>
      <c r="E1290" t="s">
        <v>6</v>
      </c>
      <c r="F1290" t="s">
        <v>728</v>
      </c>
      <c r="G1290" t="s">
        <v>824</v>
      </c>
      <c r="H1290" t="s">
        <v>7</v>
      </c>
      <c r="I1290">
        <v>34</v>
      </c>
      <c r="J1290" s="55">
        <v>6.97</v>
      </c>
      <c r="K1290" s="64">
        <v>0</v>
      </c>
      <c r="L1290" s="71">
        <v>9486078.8900000006</v>
      </c>
      <c r="M1290">
        <v>353</v>
      </c>
      <c r="N1290" s="1">
        <v>45646</v>
      </c>
      <c r="O1290">
        <v>0</v>
      </c>
      <c r="P1290" s="1">
        <v>0</v>
      </c>
      <c r="Q1290"/>
    </row>
    <row r="1291" spans="1:17" hidden="1">
      <c r="A1291">
        <v>1018</v>
      </c>
      <c r="B1291" t="s">
        <v>695</v>
      </c>
      <c r="C1291" t="s">
        <v>685</v>
      </c>
      <c r="D1291" t="s">
        <v>686</v>
      </c>
      <c r="E1291" t="s">
        <v>6</v>
      </c>
      <c r="F1291" t="s">
        <v>729</v>
      </c>
      <c r="G1291" t="s">
        <v>825</v>
      </c>
      <c r="H1291" t="s">
        <v>7</v>
      </c>
      <c r="I1291">
        <v>34</v>
      </c>
      <c r="J1291" s="55">
        <v>6.97</v>
      </c>
      <c r="K1291" s="64">
        <v>0</v>
      </c>
      <c r="L1291" s="71">
        <v>1152.42</v>
      </c>
      <c r="M1291">
        <v>2</v>
      </c>
      <c r="N1291" s="1">
        <v>45646</v>
      </c>
      <c r="O1291">
        <v>0</v>
      </c>
      <c r="P1291" s="1">
        <v>0</v>
      </c>
      <c r="Q1291"/>
    </row>
    <row r="1292" spans="1:17" hidden="1">
      <c r="A1292">
        <v>1018</v>
      </c>
      <c r="B1292" t="s">
        <v>695</v>
      </c>
      <c r="C1292" t="s">
        <v>685</v>
      </c>
      <c r="D1292" t="s">
        <v>686</v>
      </c>
      <c r="E1292" t="s">
        <v>6</v>
      </c>
      <c r="F1292" t="s">
        <v>729</v>
      </c>
      <c r="G1292" t="s">
        <v>826</v>
      </c>
      <c r="H1292" t="s">
        <v>7</v>
      </c>
      <c r="I1292">
        <v>34</v>
      </c>
      <c r="J1292" s="55">
        <v>6.97</v>
      </c>
      <c r="K1292" s="64">
        <v>0</v>
      </c>
      <c r="L1292" s="71">
        <v>346.81</v>
      </c>
      <c r="M1292">
        <v>5</v>
      </c>
      <c r="N1292" s="1">
        <v>45646</v>
      </c>
      <c r="O1292">
        <v>0</v>
      </c>
      <c r="P1292" s="1">
        <v>0</v>
      </c>
      <c r="Q1292"/>
    </row>
    <row r="1293" spans="1:17" hidden="1">
      <c r="A1293">
        <v>1018</v>
      </c>
      <c r="B1293" t="s">
        <v>695</v>
      </c>
      <c r="C1293" t="s">
        <v>685</v>
      </c>
      <c r="D1293" t="s">
        <v>686</v>
      </c>
      <c r="E1293" t="s">
        <v>6</v>
      </c>
      <c r="F1293" t="s">
        <v>729</v>
      </c>
      <c r="G1293" t="s">
        <v>827</v>
      </c>
      <c r="H1293" t="s">
        <v>7</v>
      </c>
      <c r="I1293">
        <v>34</v>
      </c>
      <c r="J1293" s="55">
        <v>6.97</v>
      </c>
      <c r="K1293" s="64">
        <v>0</v>
      </c>
      <c r="L1293" s="71">
        <v>93.71</v>
      </c>
      <c r="M1293">
        <v>12</v>
      </c>
      <c r="N1293" s="1">
        <v>45646</v>
      </c>
      <c r="O1293">
        <v>0</v>
      </c>
      <c r="P1293" s="1">
        <v>0</v>
      </c>
      <c r="Q1293"/>
    </row>
    <row r="1294" spans="1:17" hidden="1">
      <c r="A1294">
        <v>1018</v>
      </c>
      <c r="B1294" t="s">
        <v>695</v>
      </c>
      <c r="C1294" t="s">
        <v>685</v>
      </c>
      <c r="D1294" t="s">
        <v>686</v>
      </c>
      <c r="E1294" t="s">
        <v>6</v>
      </c>
      <c r="F1294" t="s">
        <v>729</v>
      </c>
      <c r="G1294" t="s">
        <v>4628</v>
      </c>
      <c r="H1294" t="s">
        <v>7</v>
      </c>
      <c r="I1294">
        <v>34</v>
      </c>
      <c r="J1294" s="55">
        <v>6.97</v>
      </c>
      <c r="K1294" s="64">
        <v>0</v>
      </c>
      <c r="L1294" s="71">
        <v>993949.8</v>
      </c>
      <c r="M1294">
        <v>3140</v>
      </c>
      <c r="N1294" s="1">
        <v>45646</v>
      </c>
      <c r="O1294">
        <v>0</v>
      </c>
      <c r="P1294" s="1">
        <v>0</v>
      </c>
      <c r="Q1294"/>
    </row>
    <row r="1295" spans="1:17" hidden="1">
      <c r="A1295">
        <v>1018</v>
      </c>
      <c r="B1295" t="s">
        <v>695</v>
      </c>
      <c r="C1295" t="s">
        <v>685</v>
      </c>
      <c r="D1295" t="s">
        <v>686</v>
      </c>
      <c r="E1295" t="s">
        <v>28</v>
      </c>
      <c r="F1295" t="s">
        <v>729</v>
      </c>
      <c r="G1295" t="s">
        <v>4734</v>
      </c>
      <c r="H1295" t="s">
        <v>8</v>
      </c>
      <c r="I1295">
        <v>34</v>
      </c>
      <c r="J1295" s="55">
        <v>6.97</v>
      </c>
      <c r="K1295" s="64">
        <v>0.74</v>
      </c>
      <c r="L1295" s="71">
        <v>0</v>
      </c>
      <c r="M1295">
        <v>1</v>
      </c>
      <c r="N1295" s="1">
        <v>45646</v>
      </c>
      <c r="O1295">
        <v>0</v>
      </c>
      <c r="P1295" s="1">
        <v>0</v>
      </c>
      <c r="Q1295"/>
    </row>
    <row r="1296" spans="1:17" hidden="1">
      <c r="A1296">
        <v>1018</v>
      </c>
      <c r="B1296" t="s">
        <v>695</v>
      </c>
      <c r="C1296" t="s">
        <v>685</v>
      </c>
      <c r="D1296" t="s">
        <v>686</v>
      </c>
      <c r="E1296" t="s">
        <v>28</v>
      </c>
      <c r="F1296" t="s">
        <v>729</v>
      </c>
      <c r="G1296" t="s">
        <v>4735</v>
      </c>
      <c r="H1296" t="s">
        <v>8</v>
      </c>
      <c r="I1296">
        <v>34</v>
      </c>
      <c r="J1296" s="55">
        <v>6.97</v>
      </c>
      <c r="K1296" s="64">
        <v>1</v>
      </c>
      <c r="L1296" s="71">
        <v>0</v>
      </c>
      <c r="M1296">
        <v>1</v>
      </c>
      <c r="N1296" s="1">
        <v>45646</v>
      </c>
      <c r="O1296">
        <v>0</v>
      </c>
      <c r="P1296" s="1">
        <v>0</v>
      </c>
      <c r="Q1296"/>
    </row>
    <row r="1297" spans="1:17" hidden="1">
      <c r="A1297">
        <v>1018</v>
      </c>
      <c r="B1297" t="s">
        <v>695</v>
      </c>
      <c r="C1297" t="s">
        <v>685</v>
      </c>
      <c r="D1297" t="s">
        <v>686</v>
      </c>
      <c r="E1297" t="s">
        <v>28</v>
      </c>
      <c r="F1297" t="s">
        <v>729</v>
      </c>
      <c r="G1297" t="s">
        <v>4736</v>
      </c>
      <c r="H1297" t="s">
        <v>8</v>
      </c>
      <c r="I1297">
        <v>34</v>
      </c>
      <c r="J1297" s="55">
        <v>6.97</v>
      </c>
      <c r="K1297" s="64">
        <v>400</v>
      </c>
      <c r="L1297" s="71">
        <v>0</v>
      </c>
      <c r="M1297">
        <v>1</v>
      </c>
      <c r="N1297" s="1">
        <v>45646</v>
      </c>
      <c r="O1297">
        <v>0</v>
      </c>
      <c r="P1297" s="1">
        <v>0</v>
      </c>
      <c r="Q1297"/>
    </row>
    <row r="1298" spans="1:17" hidden="1">
      <c r="A1298">
        <v>1018</v>
      </c>
      <c r="B1298" t="s">
        <v>695</v>
      </c>
      <c r="C1298" t="s">
        <v>685</v>
      </c>
      <c r="D1298" t="s">
        <v>686</v>
      </c>
      <c r="E1298" t="s">
        <v>28</v>
      </c>
      <c r="F1298" t="s">
        <v>729</v>
      </c>
      <c r="G1298" t="s">
        <v>893</v>
      </c>
      <c r="H1298" t="s">
        <v>8</v>
      </c>
      <c r="I1298">
        <v>34</v>
      </c>
      <c r="J1298" s="55">
        <v>6.97</v>
      </c>
      <c r="K1298" s="64">
        <v>43400</v>
      </c>
      <c r="L1298" s="71">
        <v>0</v>
      </c>
      <c r="M1298">
        <v>1</v>
      </c>
      <c r="N1298" s="1">
        <v>45646</v>
      </c>
      <c r="O1298">
        <v>0</v>
      </c>
      <c r="P1298" s="1">
        <v>0</v>
      </c>
      <c r="Q1298"/>
    </row>
    <row r="1299" spans="1:17" hidden="1">
      <c r="A1299">
        <v>1018</v>
      </c>
      <c r="B1299" t="s">
        <v>695</v>
      </c>
      <c r="C1299" t="s">
        <v>685</v>
      </c>
      <c r="D1299" t="s">
        <v>686</v>
      </c>
      <c r="E1299" t="s">
        <v>28</v>
      </c>
      <c r="F1299" t="s">
        <v>729</v>
      </c>
      <c r="G1299" t="s">
        <v>4737</v>
      </c>
      <c r="H1299" t="s">
        <v>8</v>
      </c>
      <c r="I1299">
        <v>34</v>
      </c>
      <c r="J1299" s="55">
        <v>6.97</v>
      </c>
      <c r="K1299" s="64">
        <v>5</v>
      </c>
      <c r="L1299" s="71">
        <v>0</v>
      </c>
      <c r="M1299">
        <v>1</v>
      </c>
      <c r="N1299" s="1">
        <v>45646</v>
      </c>
      <c r="O1299">
        <v>0</v>
      </c>
      <c r="P1299" s="1">
        <v>0</v>
      </c>
      <c r="Q1299"/>
    </row>
    <row r="1300" spans="1:17" hidden="1">
      <c r="A1300">
        <v>1018</v>
      </c>
      <c r="B1300" t="s">
        <v>695</v>
      </c>
      <c r="C1300" t="s">
        <v>685</v>
      </c>
      <c r="D1300" t="s">
        <v>686</v>
      </c>
      <c r="E1300" t="s">
        <v>28</v>
      </c>
      <c r="F1300" t="s">
        <v>729</v>
      </c>
      <c r="G1300" t="s">
        <v>4738</v>
      </c>
      <c r="H1300" t="s">
        <v>8</v>
      </c>
      <c r="I1300">
        <v>34</v>
      </c>
      <c r="J1300" s="55">
        <v>6.97</v>
      </c>
      <c r="K1300" s="64">
        <v>554.66999999999996</v>
      </c>
      <c r="L1300" s="71">
        <v>0</v>
      </c>
      <c r="M1300">
        <v>1</v>
      </c>
      <c r="N1300" s="1">
        <v>45646</v>
      </c>
      <c r="O1300">
        <v>0</v>
      </c>
      <c r="P1300" s="1">
        <v>0</v>
      </c>
      <c r="Q1300"/>
    </row>
    <row r="1301" spans="1:17" hidden="1">
      <c r="A1301">
        <v>1018</v>
      </c>
      <c r="B1301" t="s">
        <v>695</v>
      </c>
      <c r="C1301" t="s">
        <v>685</v>
      </c>
      <c r="D1301" t="s">
        <v>686</v>
      </c>
      <c r="E1301" t="s">
        <v>28</v>
      </c>
      <c r="F1301" t="s">
        <v>729</v>
      </c>
      <c r="G1301" t="s">
        <v>4739</v>
      </c>
      <c r="H1301" t="s">
        <v>8</v>
      </c>
      <c r="I1301">
        <v>34</v>
      </c>
      <c r="J1301" s="55">
        <v>6.97</v>
      </c>
      <c r="K1301" s="64">
        <v>7.79</v>
      </c>
      <c r="L1301" s="71">
        <v>0</v>
      </c>
      <c r="M1301">
        <v>1</v>
      </c>
      <c r="N1301" s="1">
        <v>45646</v>
      </c>
      <c r="O1301">
        <v>0</v>
      </c>
      <c r="P1301" s="1">
        <v>0</v>
      </c>
      <c r="Q1301"/>
    </row>
    <row r="1302" spans="1:17" hidden="1">
      <c r="A1302">
        <v>1018</v>
      </c>
      <c r="B1302" t="s">
        <v>695</v>
      </c>
      <c r="C1302" t="s">
        <v>685</v>
      </c>
      <c r="D1302" t="s">
        <v>686</v>
      </c>
      <c r="E1302" t="s">
        <v>28</v>
      </c>
      <c r="F1302" t="s">
        <v>729</v>
      </c>
      <c r="G1302" t="s">
        <v>4740</v>
      </c>
      <c r="H1302" t="s">
        <v>8</v>
      </c>
      <c r="I1302">
        <v>34</v>
      </c>
      <c r="J1302" s="55">
        <v>6.97</v>
      </c>
      <c r="K1302" s="64">
        <v>7.91</v>
      </c>
      <c r="L1302" s="71">
        <v>0</v>
      </c>
      <c r="M1302">
        <v>1</v>
      </c>
      <c r="N1302" s="1">
        <v>45646</v>
      </c>
      <c r="O1302">
        <v>0</v>
      </c>
      <c r="P1302" s="1">
        <v>0</v>
      </c>
      <c r="Q1302"/>
    </row>
    <row r="1303" spans="1:17" hidden="1">
      <c r="A1303">
        <v>1018</v>
      </c>
      <c r="B1303" t="s">
        <v>695</v>
      </c>
      <c r="C1303" t="s">
        <v>691</v>
      </c>
      <c r="D1303" t="s">
        <v>686</v>
      </c>
      <c r="E1303" t="s">
        <v>6</v>
      </c>
      <c r="F1303" t="s">
        <v>687</v>
      </c>
      <c r="G1303" t="s">
        <v>4753</v>
      </c>
      <c r="H1303" t="s">
        <v>7</v>
      </c>
      <c r="I1303">
        <v>34</v>
      </c>
      <c r="J1303" s="55">
        <v>6.97</v>
      </c>
      <c r="K1303" s="64">
        <v>0</v>
      </c>
      <c r="L1303" s="71">
        <v>11.56</v>
      </c>
      <c r="M1303">
        <v>2</v>
      </c>
      <c r="N1303" s="1">
        <v>45646</v>
      </c>
      <c r="O1303">
        <v>0</v>
      </c>
      <c r="P1303" s="1">
        <v>0</v>
      </c>
      <c r="Q1303"/>
    </row>
    <row r="1304" spans="1:17" hidden="1">
      <c r="A1304">
        <v>1018</v>
      </c>
      <c r="B1304" t="s">
        <v>696</v>
      </c>
      <c r="C1304" t="s">
        <v>685</v>
      </c>
      <c r="D1304" t="s">
        <v>686</v>
      </c>
      <c r="E1304" t="s">
        <v>6</v>
      </c>
      <c r="F1304" t="s">
        <v>687</v>
      </c>
      <c r="G1304" t="s">
        <v>908</v>
      </c>
      <c r="H1304" t="s">
        <v>7</v>
      </c>
      <c r="I1304">
        <v>34</v>
      </c>
      <c r="J1304" s="55">
        <v>6.97</v>
      </c>
      <c r="K1304" s="64">
        <v>0</v>
      </c>
      <c r="L1304" s="71">
        <v>146.94</v>
      </c>
      <c r="M1304">
        <v>5</v>
      </c>
      <c r="N1304" s="1">
        <v>45646</v>
      </c>
      <c r="O1304">
        <v>0</v>
      </c>
      <c r="P1304" s="1">
        <v>0</v>
      </c>
      <c r="Q1304"/>
    </row>
    <row r="1305" spans="1:17" hidden="1">
      <c r="A1305">
        <v>1018</v>
      </c>
      <c r="B1305" t="s">
        <v>696</v>
      </c>
      <c r="C1305" t="s">
        <v>685</v>
      </c>
      <c r="D1305" t="s">
        <v>686</v>
      </c>
      <c r="E1305" t="s">
        <v>6</v>
      </c>
      <c r="F1305" t="s">
        <v>729</v>
      </c>
      <c r="G1305" t="s">
        <v>4769</v>
      </c>
      <c r="H1305" t="s">
        <v>7</v>
      </c>
      <c r="I1305">
        <v>34</v>
      </c>
      <c r="J1305" s="55">
        <v>6.97</v>
      </c>
      <c r="K1305" s="64">
        <v>0</v>
      </c>
      <c r="L1305" s="71">
        <v>38.549999999999997</v>
      </c>
      <c r="M1305">
        <v>1</v>
      </c>
      <c r="N1305" s="1">
        <v>45646</v>
      </c>
      <c r="O1305">
        <v>0</v>
      </c>
      <c r="P1305" s="1">
        <v>0</v>
      </c>
      <c r="Q1305"/>
    </row>
    <row r="1306" spans="1:17" hidden="1">
      <c r="A1306">
        <v>1018</v>
      </c>
      <c r="B1306" t="s">
        <v>696</v>
      </c>
      <c r="C1306" t="s">
        <v>691</v>
      </c>
      <c r="D1306" t="s">
        <v>686</v>
      </c>
      <c r="E1306" t="s">
        <v>6</v>
      </c>
      <c r="F1306" t="s">
        <v>687</v>
      </c>
      <c r="G1306" t="s">
        <v>914</v>
      </c>
      <c r="H1306" t="s">
        <v>7</v>
      </c>
      <c r="I1306">
        <v>34</v>
      </c>
      <c r="J1306" s="55">
        <v>6.97</v>
      </c>
      <c r="K1306" s="64">
        <v>0</v>
      </c>
      <c r="L1306" s="71">
        <v>39.619999999999997</v>
      </c>
      <c r="M1306">
        <v>6</v>
      </c>
      <c r="N1306" s="1">
        <v>45646</v>
      </c>
      <c r="O1306">
        <v>0</v>
      </c>
      <c r="P1306" s="1">
        <v>0</v>
      </c>
      <c r="Q1306"/>
    </row>
    <row r="1307" spans="1:17" hidden="1">
      <c r="A1307">
        <v>1018</v>
      </c>
      <c r="B1307" t="s">
        <v>696</v>
      </c>
      <c r="C1307" t="s">
        <v>691</v>
      </c>
      <c r="D1307" t="s">
        <v>686</v>
      </c>
      <c r="E1307" t="s">
        <v>6</v>
      </c>
      <c r="F1307" t="s">
        <v>729</v>
      </c>
      <c r="G1307" t="s">
        <v>915</v>
      </c>
      <c r="H1307" t="s">
        <v>7</v>
      </c>
      <c r="I1307">
        <v>34</v>
      </c>
      <c r="J1307" s="55">
        <v>6.97</v>
      </c>
      <c r="K1307" s="64">
        <v>0</v>
      </c>
      <c r="L1307" s="71">
        <v>3.47</v>
      </c>
      <c r="M1307">
        <v>1</v>
      </c>
      <c r="N1307" s="1">
        <v>45646</v>
      </c>
      <c r="O1307">
        <v>0</v>
      </c>
      <c r="P1307" s="1">
        <v>0</v>
      </c>
      <c r="Q1307"/>
    </row>
    <row r="1308" spans="1:17" hidden="1">
      <c r="A1308">
        <v>1018</v>
      </c>
      <c r="B1308" t="s">
        <v>4830</v>
      </c>
      <c r="C1308" t="s">
        <v>685</v>
      </c>
      <c r="D1308" t="s">
        <v>686</v>
      </c>
      <c r="E1308" t="s">
        <v>6</v>
      </c>
      <c r="F1308" t="s">
        <v>687</v>
      </c>
      <c r="G1308" t="s">
        <v>4774</v>
      </c>
      <c r="H1308" t="s">
        <v>7</v>
      </c>
      <c r="I1308">
        <v>34</v>
      </c>
      <c r="J1308" s="55">
        <v>6.97</v>
      </c>
      <c r="K1308" s="64">
        <v>0</v>
      </c>
      <c r="L1308" s="71">
        <v>110.2</v>
      </c>
      <c r="M1308">
        <v>3</v>
      </c>
      <c r="N1308" s="1">
        <v>45646</v>
      </c>
      <c r="O1308">
        <v>0</v>
      </c>
      <c r="P1308" s="1">
        <v>0</v>
      </c>
      <c r="Q1308"/>
    </row>
    <row r="1309" spans="1:17" hidden="1">
      <c r="A1309">
        <v>1033</v>
      </c>
      <c r="B1309" t="s">
        <v>685</v>
      </c>
      <c r="C1309" t="s">
        <v>685</v>
      </c>
      <c r="D1309" t="s">
        <v>686</v>
      </c>
      <c r="E1309" t="s">
        <v>6</v>
      </c>
      <c r="F1309" t="s">
        <v>687</v>
      </c>
      <c r="G1309" t="s">
        <v>983</v>
      </c>
      <c r="H1309" t="s">
        <v>7</v>
      </c>
      <c r="I1309">
        <v>34</v>
      </c>
      <c r="J1309" s="55">
        <v>6.97</v>
      </c>
      <c r="K1309" s="64">
        <v>0</v>
      </c>
      <c r="L1309" s="71">
        <v>517.47</v>
      </c>
      <c r="M1309">
        <v>129</v>
      </c>
      <c r="N1309" s="1">
        <v>45646</v>
      </c>
      <c r="O1309">
        <v>0</v>
      </c>
      <c r="P1309" s="1">
        <v>0</v>
      </c>
      <c r="Q1309"/>
    </row>
    <row r="1310" spans="1:17" hidden="1">
      <c r="A1310">
        <v>1033</v>
      </c>
      <c r="B1310" t="s">
        <v>685</v>
      </c>
      <c r="C1310" t="s">
        <v>690</v>
      </c>
      <c r="D1310" t="s">
        <v>686</v>
      </c>
      <c r="E1310" t="s">
        <v>6</v>
      </c>
      <c r="F1310" t="s">
        <v>687</v>
      </c>
      <c r="G1310" t="s">
        <v>983</v>
      </c>
      <c r="H1310" t="s">
        <v>7</v>
      </c>
      <c r="I1310">
        <v>34</v>
      </c>
      <c r="J1310" s="55">
        <v>6.97</v>
      </c>
      <c r="K1310" s="64">
        <v>0</v>
      </c>
      <c r="L1310" s="71">
        <v>9</v>
      </c>
      <c r="M1310">
        <v>6</v>
      </c>
      <c r="N1310" s="1">
        <v>45646</v>
      </c>
      <c r="O1310">
        <v>0</v>
      </c>
      <c r="P1310" s="1">
        <v>0</v>
      </c>
      <c r="Q1310"/>
    </row>
    <row r="1311" spans="1:17" hidden="1">
      <c r="A1311">
        <v>1033</v>
      </c>
      <c r="B1311" t="s">
        <v>685</v>
      </c>
      <c r="C1311" t="s">
        <v>691</v>
      </c>
      <c r="D1311" t="s">
        <v>686</v>
      </c>
      <c r="E1311" t="s">
        <v>6</v>
      </c>
      <c r="F1311" t="s">
        <v>687</v>
      </c>
      <c r="G1311" t="s">
        <v>983</v>
      </c>
      <c r="H1311" t="s">
        <v>7</v>
      </c>
      <c r="I1311">
        <v>34</v>
      </c>
      <c r="J1311" s="55">
        <v>6.97</v>
      </c>
      <c r="K1311" s="64">
        <v>0</v>
      </c>
      <c r="L1311" s="71">
        <v>29.41</v>
      </c>
      <c r="M1311">
        <v>14</v>
      </c>
      <c r="N1311" s="1">
        <v>45646</v>
      </c>
      <c r="O1311">
        <v>0</v>
      </c>
      <c r="P1311" s="1">
        <v>0</v>
      </c>
      <c r="Q1311"/>
    </row>
    <row r="1312" spans="1:17" hidden="1">
      <c r="A1312">
        <v>1033</v>
      </c>
      <c r="B1312" t="s">
        <v>685</v>
      </c>
      <c r="C1312" t="s">
        <v>4830</v>
      </c>
      <c r="D1312" t="s">
        <v>686</v>
      </c>
      <c r="E1312" t="s">
        <v>6</v>
      </c>
      <c r="F1312" t="s">
        <v>687</v>
      </c>
      <c r="G1312" t="s">
        <v>983</v>
      </c>
      <c r="H1312" t="s">
        <v>7</v>
      </c>
      <c r="I1312">
        <v>34</v>
      </c>
      <c r="J1312" s="55">
        <v>6.97</v>
      </c>
      <c r="K1312" s="64">
        <v>0</v>
      </c>
      <c r="L1312" s="71">
        <v>20.239999999999998</v>
      </c>
      <c r="M1312">
        <v>13</v>
      </c>
      <c r="N1312" s="1">
        <v>45646</v>
      </c>
      <c r="O1312">
        <v>0</v>
      </c>
      <c r="P1312" s="1">
        <v>0</v>
      </c>
      <c r="Q1312"/>
    </row>
    <row r="1313" spans="1:17" hidden="1">
      <c r="A1313">
        <v>1033</v>
      </c>
      <c r="B1313" t="s">
        <v>690</v>
      </c>
      <c r="C1313" t="s">
        <v>685</v>
      </c>
      <c r="D1313" t="s">
        <v>686</v>
      </c>
      <c r="E1313" t="s">
        <v>6</v>
      </c>
      <c r="F1313" t="s">
        <v>687</v>
      </c>
      <c r="G1313" t="s">
        <v>983</v>
      </c>
      <c r="H1313" t="s">
        <v>7</v>
      </c>
      <c r="I1313">
        <v>34</v>
      </c>
      <c r="J1313" s="55">
        <v>6.97</v>
      </c>
      <c r="K1313" s="64">
        <v>0</v>
      </c>
      <c r="L1313" s="71">
        <v>4938.1499999999996</v>
      </c>
      <c r="M1313">
        <v>462</v>
      </c>
      <c r="N1313" s="1">
        <v>45646</v>
      </c>
      <c r="O1313">
        <v>0</v>
      </c>
      <c r="P1313" s="1">
        <v>0</v>
      </c>
      <c r="Q1313"/>
    </row>
    <row r="1314" spans="1:17" hidden="1">
      <c r="A1314">
        <v>1033</v>
      </c>
      <c r="B1314" t="s">
        <v>690</v>
      </c>
      <c r="C1314" t="s">
        <v>690</v>
      </c>
      <c r="D1314" t="s">
        <v>686</v>
      </c>
      <c r="E1314" t="s">
        <v>6</v>
      </c>
      <c r="F1314" t="s">
        <v>687</v>
      </c>
      <c r="G1314" t="s">
        <v>983</v>
      </c>
      <c r="H1314" t="s">
        <v>7</v>
      </c>
      <c r="I1314">
        <v>34</v>
      </c>
      <c r="J1314" s="55">
        <v>6.97</v>
      </c>
      <c r="K1314" s="64">
        <v>0</v>
      </c>
      <c r="L1314" s="71">
        <v>86.47</v>
      </c>
      <c r="M1314">
        <v>9</v>
      </c>
      <c r="N1314" s="1">
        <v>45646</v>
      </c>
      <c r="O1314">
        <v>0</v>
      </c>
      <c r="P1314" s="1">
        <v>0</v>
      </c>
      <c r="Q1314"/>
    </row>
    <row r="1315" spans="1:17" hidden="1">
      <c r="A1315">
        <v>1033</v>
      </c>
      <c r="B1315" t="s">
        <v>690</v>
      </c>
      <c r="C1315" t="s">
        <v>691</v>
      </c>
      <c r="D1315" t="s">
        <v>686</v>
      </c>
      <c r="E1315" t="s">
        <v>6</v>
      </c>
      <c r="F1315" t="s">
        <v>687</v>
      </c>
      <c r="G1315" t="s">
        <v>983</v>
      </c>
      <c r="H1315" t="s">
        <v>7</v>
      </c>
      <c r="I1315">
        <v>34</v>
      </c>
      <c r="J1315" s="55">
        <v>6.97</v>
      </c>
      <c r="K1315" s="64">
        <v>0</v>
      </c>
      <c r="L1315" s="71">
        <v>395</v>
      </c>
      <c r="M1315">
        <v>88</v>
      </c>
      <c r="N1315" s="1">
        <v>45646</v>
      </c>
      <c r="O1315">
        <v>0</v>
      </c>
      <c r="P1315" s="1">
        <v>0</v>
      </c>
      <c r="Q1315"/>
    </row>
    <row r="1316" spans="1:17" hidden="1">
      <c r="A1316">
        <v>1033</v>
      </c>
      <c r="B1316" t="s">
        <v>690</v>
      </c>
      <c r="C1316" t="s">
        <v>692</v>
      </c>
      <c r="D1316" t="s">
        <v>686</v>
      </c>
      <c r="E1316" t="s">
        <v>6</v>
      </c>
      <c r="F1316" t="s">
        <v>687</v>
      </c>
      <c r="G1316" t="s">
        <v>983</v>
      </c>
      <c r="H1316" t="s">
        <v>7</v>
      </c>
      <c r="I1316">
        <v>34</v>
      </c>
      <c r="J1316" s="55">
        <v>6.97</v>
      </c>
      <c r="K1316" s="64">
        <v>0</v>
      </c>
      <c r="L1316" s="71">
        <v>143.88999999999999</v>
      </c>
      <c r="M1316">
        <v>22</v>
      </c>
      <c r="N1316" s="1">
        <v>45646</v>
      </c>
      <c r="O1316">
        <v>0</v>
      </c>
      <c r="P1316" s="1">
        <v>0</v>
      </c>
      <c r="Q1316"/>
    </row>
    <row r="1317" spans="1:17" hidden="1">
      <c r="A1317">
        <v>1033</v>
      </c>
      <c r="B1317" t="s">
        <v>690</v>
      </c>
      <c r="C1317" t="s">
        <v>693</v>
      </c>
      <c r="D1317" t="s">
        <v>686</v>
      </c>
      <c r="E1317" t="s">
        <v>6</v>
      </c>
      <c r="F1317" t="s">
        <v>687</v>
      </c>
      <c r="G1317" t="s">
        <v>983</v>
      </c>
      <c r="H1317" t="s">
        <v>7</v>
      </c>
      <c r="I1317">
        <v>34</v>
      </c>
      <c r="J1317" s="55">
        <v>6.97</v>
      </c>
      <c r="K1317" s="64">
        <v>0</v>
      </c>
      <c r="L1317" s="71">
        <v>15.59</v>
      </c>
      <c r="M1317">
        <v>4</v>
      </c>
      <c r="N1317" s="1">
        <v>45646</v>
      </c>
      <c r="O1317">
        <v>0</v>
      </c>
      <c r="P1317" s="1">
        <v>0</v>
      </c>
      <c r="Q1317"/>
    </row>
    <row r="1318" spans="1:17" hidden="1">
      <c r="A1318">
        <v>1033</v>
      </c>
      <c r="B1318" t="s">
        <v>690</v>
      </c>
      <c r="C1318" t="s">
        <v>694</v>
      </c>
      <c r="D1318" t="s">
        <v>686</v>
      </c>
      <c r="E1318" t="s">
        <v>6</v>
      </c>
      <c r="F1318" t="s">
        <v>687</v>
      </c>
      <c r="G1318" t="s">
        <v>983</v>
      </c>
      <c r="H1318" t="s">
        <v>7</v>
      </c>
      <c r="I1318">
        <v>34</v>
      </c>
      <c r="J1318" s="55">
        <v>6.97</v>
      </c>
      <c r="K1318" s="64">
        <v>0</v>
      </c>
      <c r="L1318" s="71">
        <v>2719.97</v>
      </c>
      <c r="M1318">
        <v>568</v>
      </c>
      <c r="N1318" s="1">
        <v>45646</v>
      </c>
      <c r="O1318">
        <v>0</v>
      </c>
      <c r="P1318" s="1">
        <v>0</v>
      </c>
      <c r="Q1318"/>
    </row>
    <row r="1319" spans="1:17" hidden="1">
      <c r="A1319">
        <v>1033</v>
      </c>
      <c r="B1319" t="s">
        <v>690</v>
      </c>
      <c r="C1319" t="s">
        <v>695</v>
      </c>
      <c r="D1319" t="s">
        <v>686</v>
      </c>
      <c r="E1319" t="s">
        <v>6</v>
      </c>
      <c r="F1319" t="s">
        <v>687</v>
      </c>
      <c r="G1319" t="s">
        <v>983</v>
      </c>
      <c r="H1319" t="s">
        <v>7</v>
      </c>
      <c r="I1319">
        <v>34</v>
      </c>
      <c r="J1319" s="55">
        <v>6.97</v>
      </c>
      <c r="K1319" s="64">
        <v>0</v>
      </c>
      <c r="L1319" s="71">
        <v>51.18</v>
      </c>
      <c r="M1319">
        <v>5</v>
      </c>
      <c r="N1319" s="1">
        <v>45646</v>
      </c>
      <c r="O1319">
        <v>0</v>
      </c>
      <c r="P1319" s="1">
        <v>0</v>
      </c>
      <c r="Q1319"/>
    </row>
    <row r="1320" spans="1:17" hidden="1">
      <c r="A1320">
        <v>1033</v>
      </c>
      <c r="B1320" t="s">
        <v>690</v>
      </c>
      <c r="C1320" t="s">
        <v>696</v>
      </c>
      <c r="D1320" t="s">
        <v>686</v>
      </c>
      <c r="E1320" t="s">
        <v>6</v>
      </c>
      <c r="F1320" t="s">
        <v>687</v>
      </c>
      <c r="G1320" t="s">
        <v>983</v>
      </c>
      <c r="H1320" t="s">
        <v>7</v>
      </c>
      <c r="I1320">
        <v>34</v>
      </c>
      <c r="J1320" s="55">
        <v>6.97</v>
      </c>
      <c r="K1320" s="64">
        <v>0</v>
      </c>
      <c r="L1320" s="71">
        <v>46.09</v>
      </c>
      <c r="M1320">
        <v>14</v>
      </c>
      <c r="N1320" s="1">
        <v>45646</v>
      </c>
      <c r="O1320">
        <v>0</v>
      </c>
      <c r="P1320" s="1">
        <v>0</v>
      </c>
      <c r="Q1320"/>
    </row>
    <row r="1321" spans="1:17" hidden="1">
      <c r="A1321">
        <v>1033</v>
      </c>
      <c r="B1321" t="s">
        <v>690</v>
      </c>
      <c r="C1321" t="s">
        <v>773</v>
      </c>
      <c r="D1321" t="s">
        <v>686</v>
      </c>
      <c r="E1321" t="s">
        <v>6</v>
      </c>
      <c r="F1321" t="s">
        <v>687</v>
      </c>
      <c r="G1321" t="s">
        <v>983</v>
      </c>
      <c r="H1321" t="s">
        <v>7</v>
      </c>
      <c r="I1321">
        <v>34</v>
      </c>
      <c r="J1321" s="55">
        <v>6.97</v>
      </c>
      <c r="K1321" s="64">
        <v>0</v>
      </c>
      <c r="L1321" s="71">
        <v>78.66</v>
      </c>
      <c r="M1321">
        <v>26</v>
      </c>
      <c r="N1321" s="1">
        <v>45646</v>
      </c>
      <c r="O1321">
        <v>0</v>
      </c>
      <c r="P1321" s="1">
        <v>0</v>
      </c>
      <c r="Q1321"/>
    </row>
    <row r="1322" spans="1:17" hidden="1">
      <c r="A1322">
        <v>1033</v>
      </c>
      <c r="B1322" t="s">
        <v>690</v>
      </c>
      <c r="C1322" t="s">
        <v>4603</v>
      </c>
      <c r="D1322" t="s">
        <v>686</v>
      </c>
      <c r="E1322" t="s">
        <v>6</v>
      </c>
      <c r="F1322" t="s">
        <v>687</v>
      </c>
      <c r="G1322" t="s">
        <v>983</v>
      </c>
      <c r="H1322" t="s">
        <v>7</v>
      </c>
      <c r="I1322">
        <v>34</v>
      </c>
      <c r="J1322" s="55">
        <v>6.97</v>
      </c>
      <c r="K1322" s="64">
        <v>0</v>
      </c>
      <c r="L1322" s="71">
        <v>87.98</v>
      </c>
      <c r="M1322">
        <v>5</v>
      </c>
      <c r="N1322" s="1">
        <v>45646</v>
      </c>
      <c r="O1322">
        <v>0</v>
      </c>
      <c r="P1322" s="1">
        <v>0</v>
      </c>
      <c r="Q1322"/>
    </row>
    <row r="1323" spans="1:17" hidden="1">
      <c r="A1323">
        <v>1033</v>
      </c>
      <c r="B1323" t="s">
        <v>690</v>
      </c>
      <c r="C1323" t="s">
        <v>777</v>
      </c>
      <c r="D1323" t="s">
        <v>686</v>
      </c>
      <c r="E1323" t="s">
        <v>6</v>
      </c>
      <c r="F1323" t="s">
        <v>687</v>
      </c>
      <c r="G1323" t="s">
        <v>983</v>
      </c>
      <c r="H1323" t="s">
        <v>7</v>
      </c>
      <c r="I1323">
        <v>34</v>
      </c>
      <c r="J1323" s="55">
        <v>6.97</v>
      </c>
      <c r="K1323" s="64">
        <v>0</v>
      </c>
      <c r="L1323" s="71">
        <v>122.65</v>
      </c>
      <c r="M1323">
        <v>14</v>
      </c>
      <c r="N1323" s="1">
        <v>45646</v>
      </c>
      <c r="O1323">
        <v>0</v>
      </c>
      <c r="P1323" s="1">
        <v>0</v>
      </c>
      <c r="Q1323"/>
    </row>
    <row r="1324" spans="1:17" hidden="1">
      <c r="A1324">
        <v>1033</v>
      </c>
      <c r="B1324" t="s">
        <v>690</v>
      </c>
      <c r="C1324" t="s">
        <v>778</v>
      </c>
      <c r="D1324" t="s">
        <v>686</v>
      </c>
      <c r="E1324" t="s">
        <v>6</v>
      </c>
      <c r="F1324" t="s">
        <v>687</v>
      </c>
      <c r="G1324" t="s">
        <v>983</v>
      </c>
      <c r="H1324" t="s">
        <v>7</v>
      </c>
      <c r="I1324">
        <v>34</v>
      </c>
      <c r="J1324" s="55">
        <v>6.97</v>
      </c>
      <c r="K1324" s="64">
        <v>0</v>
      </c>
      <c r="L1324" s="71">
        <v>24.49</v>
      </c>
      <c r="M1324">
        <v>12</v>
      </c>
      <c r="N1324" s="1">
        <v>45646</v>
      </c>
      <c r="O1324">
        <v>0</v>
      </c>
      <c r="P1324" s="1">
        <v>0</v>
      </c>
      <c r="Q1324"/>
    </row>
    <row r="1325" spans="1:17" hidden="1">
      <c r="A1325">
        <v>1033</v>
      </c>
      <c r="B1325" t="s">
        <v>690</v>
      </c>
      <c r="C1325" t="s">
        <v>789</v>
      </c>
      <c r="D1325" t="s">
        <v>686</v>
      </c>
      <c r="E1325" t="s">
        <v>6</v>
      </c>
      <c r="F1325" t="s">
        <v>687</v>
      </c>
      <c r="G1325" t="s">
        <v>983</v>
      </c>
      <c r="H1325" t="s">
        <v>7</v>
      </c>
      <c r="I1325">
        <v>34</v>
      </c>
      <c r="J1325" s="55">
        <v>6.97</v>
      </c>
      <c r="K1325" s="64">
        <v>0</v>
      </c>
      <c r="L1325" s="71">
        <v>10.09</v>
      </c>
      <c r="M1325">
        <v>7</v>
      </c>
      <c r="N1325" s="1">
        <v>45646</v>
      </c>
      <c r="O1325">
        <v>0</v>
      </c>
      <c r="P1325" s="1">
        <v>0</v>
      </c>
      <c r="Q1325"/>
    </row>
    <row r="1326" spans="1:17" hidden="1">
      <c r="A1326">
        <v>1033</v>
      </c>
      <c r="B1326" t="s">
        <v>691</v>
      </c>
      <c r="C1326" t="s">
        <v>685</v>
      </c>
      <c r="D1326" t="s">
        <v>686</v>
      </c>
      <c r="E1326" t="s">
        <v>6</v>
      </c>
      <c r="F1326" t="s">
        <v>687</v>
      </c>
      <c r="G1326" t="s">
        <v>983</v>
      </c>
      <c r="H1326" t="s">
        <v>7</v>
      </c>
      <c r="I1326">
        <v>34</v>
      </c>
      <c r="J1326" s="55">
        <v>6.97</v>
      </c>
      <c r="K1326" s="64">
        <v>0</v>
      </c>
      <c r="L1326" s="71">
        <v>4709.53</v>
      </c>
      <c r="M1326">
        <v>446</v>
      </c>
      <c r="N1326" s="1">
        <v>45646</v>
      </c>
      <c r="O1326">
        <v>0</v>
      </c>
      <c r="P1326" s="1">
        <v>0</v>
      </c>
      <c r="Q1326"/>
    </row>
    <row r="1327" spans="1:17" hidden="1">
      <c r="A1327">
        <v>1033</v>
      </c>
      <c r="B1327" t="s">
        <v>691</v>
      </c>
      <c r="C1327" t="s">
        <v>690</v>
      </c>
      <c r="D1327" t="s">
        <v>686</v>
      </c>
      <c r="E1327" t="s">
        <v>6</v>
      </c>
      <c r="F1327" t="s">
        <v>687</v>
      </c>
      <c r="G1327" t="s">
        <v>983</v>
      </c>
      <c r="H1327" t="s">
        <v>7</v>
      </c>
      <c r="I1327">
        <v>34</v>
      </c>
      <c r="J1327" s="55">
        <v>6.97</v>
      </c>
      <c r="K1327" s="64">
        <v>0</v>
      </c>
      <c r="L1327" s="71">
        <v>414</v>
      </c>
      <c r="M1327">
        <v>78</v>
      </c>
      <c r="N1327" s="1">
        <v>45646</v>
      </c>
      <c r="O1327">
        <v>0</v>
      </c>
      <c r="P1327" s="1">
        <v>0</v>
      </c>
      <c r="Q1327"/>
    </row>
    <row r="1328" spans="1:17" hidden="1">
      <c r="A1328">
        <v>1033</v>
      </c>
      <c r="B1328" t="s">
        <v>691</v>
      </c>
      <c r="C1328" t="s">
        <v>694</v>
      </c>
      <c r="D1328" t="s">
        <v>686</v>
      </c>
      <c r="E1328" t="s">
        <v>6</v>
      </c>
      <c r="F1328" t="s">
        <v>687</v>
      </c>
      <c r="G1328" t="s">
        <v>983</v>
      </c>
      <c r="H1328" t="s">
        <v>7</v>
      </c>
      <c r="I1328">
        <v>34</v>
      </c>
      <c r="J1328" s="55">
        <v>6.97</v>
      </c>
      <c r="K1328" s="64">
        <v>0</v>
      </c>
      <c r="L1328" s="71">
        <v>70.63</v>
      </c>
      <c r="M1328">
        <v>8</v>
      </c>
      <c r="N1328" s="1">
        <v>45646</v>
      </c>
      <c r="O1328">
        <v>0</v>
      </c>
      <c r="P1328" s="1">
        <v>0</v>
      </c>
      <c r="Q1328"/>
    </row>
    <row r="1329" spans="1:17" hidden="1">
      <c r="A1329">
        <v>1033</v>
      </c>
      <c r="B1329" t="s">
        <v>691</v>
      </c>
      <c r="C1329" t="s">
        <v>695</v>
      </c>
      <c r="D1329" t="s">
        <v>686</v>
      </c>
      <c r="E1329" t="s">
        <v>6</v>
      </c>
      <c r="F1329" t="s">
        <v>687</v>
      </c>
      <c r="G1329" t="s">
        <v>983</v>
      </c>
      <c r="H1329" t="s">
        <v>7</v>
      </c>
      <c r="I1329">
        <v>34</v>
      </c>
      <c r="J1329" s="55">
        <v>6.97</v>
      </c>
      <c r="K1329" s="64">
        <v>0</v>
      </c>
      <c r="L1329" s="71">
        <v>618.14</v>
      </c>
      <c r="M1329">
        <v>68</v>
      </c>
      <c r="N1329" s="1">
        <v>45646</v>
      </c>
      <c r="O1329">
        <v>0</v>
      </c>
      <c r="P1329" s="1">
        <v>0</v>
      </c>
      <c r="Q1329"/>
    </row>
    <row r="1330" spans="1:17" hidden="1">
      <c r="A1330">
        <v>1033</v>
      </c>
      <c r="B1330" t="s">
        <v>691</v>
      </c>
      <c r="C1330" t="s">
        <v>775</v>
      </c>
      <c r="D1330" t="s">
        <v>686</v>
      </c>
      <c r="E1330" t="s">
        <v>6</v>
      </c>
      <c r="F1330" t="s">
        <v>687</v>
      </c>
      <c r="G1330" t="s">
        <v>983</v>
      </c>
      <c r="H1330" t="s">
        <v>7</v>
      </c>
      <c r="I1330">
        <v>34</v>
      </c>
      <c r="J1330" s="55">
        <v>6.97</v>
      </c>
      <c r="K1330" s="64">
        <v>0</v>
      </c>
      <c r="L1330" s="71">
        <v>236.26</v>
      </c>
      <c r="M1330">
        <v>62</v>
      </c>
      <c r="N1330" s="1">
        <v>45646</v>
      </c>
      <c r="O1330">
        <v>0</v>
      </c>
      <c r="P1330" s="1">
        <v>0</v>
      </c>
      <c r="Q1330"/>
    </row>
    <row r="1331" spans="1:17" hidden="1">
      <c r="A1331">
        <v>1033</v>
      </c>
      <c r="B1331" t="s">
        <v>691</v>
      </c>
      <c r="C1331" t="s">
        <v>776</v>
      </c>
      <c r="D1331" t="s">
        <v>686</v>
      </c>
      <c r="E1331" t="s">
        <v>6</v>
      </c>
      <c r="F1331" t="s">
        <v>687</v>
      </c>
      <c r="G1331" t="s">
        <v>983</v>
      </c>
      <c r="H1331" t="s">
        <v>7</v>
      </c>
      <c r="I1331">
        <v>34</v>
      </c>
      <c r="J1331" s="55">
        <v>6.97</v>
      </c>
      <c r="K1331" s="64">
        <v>0</v>
      </c>
      <c r="L1331" s="71">
        <v>293.29000000000002</v>
      </c>
      <c r="M1331">
        <v>26</v>
      </c>
      <c r="N1331" s="1">
        <v>45646</v>
      </c>
      <c r="O1331">
        <v>0</v>
      </c>
      <c r="P1331" s="1">
        <v>0</v>
      </c>
      <c r="Q1331"/>
    </row>
    <row r="1332" spans="1:17" hidden="1">
      <c r="A1332">
        <v>1033</v>
      </c>
      <c r="B1332" t="s">
        <v>691</v>
      </c>
      <c r="C1332" t="s">
        <v>790</v>
      </c>
      <c r="D1332" t="s">
        <v>686</v>
      </c>
      <c r="E1332" t="s">
        <v>6</v>
      </c>
      <c r="F1332" t="s">
        <v>687</v>
      </c>
      <c r="G1332" t="s">
        <v>983</v>
      </c>
      <c r="H1332" t="s">
        <v>7</v>
      </c>
      <c r="I1332">
        <v>34</v>
      </c>
      <c r="J1332" s="55">
        <v>6.97</v>
      </c>
      <c r="K1332" s="64">
        <v>0</v>
      </c>
      <c r="L1332" s="71">
        <v>294.64</v>
      </c>
      <c r="M1332">
        <v>31</v>
      </c>
      <c r="N1332" s="1">
        <v>45646</v>
      </c>
      <c r="O1332">
        <v>0</v>
      </c>
      <c r="P1332" s="1">
        <v>0</v>
      </c>
      <c r="Q1332"/>
    </row>
    <row r="1333" spans="1:17" hidden="1">
      <c r="A1333">
        <v>1033</v>
      </c>
      <c r="B1333" t="s">
        <v>691</v>
      </c>
      <c r="C1333" t="s">
        <v>29</v>
      </c>
      <c r="D1333" t="s">
        <v>686</v>
      </c>
      <c r="E1333" t="s">
        <v>6</v>
      </c>
      <c r="F1333" t="s">
        <v>687</v>
      </c>
      <c r="G1333" t="s">
        <v>983</v>
      </c>
      <c r="H1333" t="s">
        <v>7</v>
      </c>
      <c r="I1333">
        <v>34</v>
      </c>
      <c r="J1333" s="55">
        <v>6.97</v>
      </c>
      <c r="K1333" s="64">
        <v>0</v>
      </c>
      <c r="L1333" s="71">
        <v>217.25</v>
      </c>
      <c r="M1333">
        <v>16</v>
      </c>
      <c r="N1333" s="1">
        <v>45646</v>
      </c>
      <c r="O1333">
        <v>0</v>
      </c>
      <c r="P1333" s="1">
        <v>0</v>
      </c>
      <c r="Q1333"/>
    </row>
    <row r="1334" spans="1:17" hidden="1">
      <c r="A1334">
        <v>1033</v>
      </c>
      <c r="B1334" t="s">
        <v>691</v>
      </c>
      <c r="C1334" t="s">
        <v>794</v>
      </c>
      <c r="D1334" t="s">
        <v>686</v>
      </c>
      <c r="E1334" t="s">
        <v>6</v>
      </c>
      <c r="F1334" t="s">
        <v>687</v>
      </c>
      <c r="G1334" t="s">
        <v>983</v>
      </c>
      <c r="H1334" t="s">
        <v>7</v>
      </c>
      <c r="I1334">
        <v>34</v>
      </c>
      <c r="J1334" s="55">
        <v>6.97</v>
      </c>
      <c r="K1334" s="64">
        <v>0</v>
      </c>
      <c r="L1334" s="71">
        <v>165.79</v>
      </c>
      <c r="M1334">
        <v>55</v>
      </c>
      <c r="N1334" s="1">
        <v>45646</v>
      </c>
      <c r="O1334">
        <v>0</v>
      </c>
      <c r="P1334" s="1">
        <v>0</v>
      </c>
      <c r="Q1334"/>
    </row>
    <row r="1335" spans="1:17" hidden="1">
      <c r="A1335">
        <v>1033</v>
      </c>
      <c r="B1335" t="s">
        <v>692</v>
      </c>
      <c r="C1335" t="s">
        <v>685</v>
      </c>
      <c r="D1335" t="s">
        <v>686</v>
      </c>
      <c r="E1335" t="s">
        <v>6</v>
      </c>
      <c r="F1335" t="s">
        <v>687</v>
      </c>
      <c r="G1335" t="s">
        <v>983</v>
      </c>
      <c r="H1335" t="s">
        <v>7</v>
      </c>
      <c r="I1335">
        <v>34</v>
      </c>
      <c r="J1335" s="55">
        <v>6.97</v>
      </c>
      <c r="K1335" s="64">
        <v>0</v>
      </c>
      <c r="L1335" s="71">
        <v>628.70000000000005</v>
      </c>
      <c r="M1335">
        <v>121</v>
      </c>
      <c r="N1335" s="1">
        <v>45646</v>
      </c>
      <c r="O1335">
        <v>0</v>
      </c>
      <c r="P1335" s="1">
        <v>0</v>
      </c>
      <c r="Q1335"/>
    </row>
    <row r="1336" spans="1:17" hidden="1">
      <c r="A1336">
        <v>1033</v>
      </c>
      <c r="B1336" t="s">
        <v>693</v>
      </c>
      <c r="C1336" t="s">
        <v>685</v>
      </c>
      <c r="D1336" t="s">
        <v>686</v>
      </c>
      <c r="E1336" t="s">
        <v>6</v>
      </c>
      <c r="F1336" t="s">
        <v>687</v>
      </c>
      <c r="G1336" t="s">
        <v>983</v>
      </c>
      <c r="H1336" t="s">
        <v>7</v>
      </c>
      <c r="I1336">
        <v>34</v>
      </c>
      <c r="J1336" s="55">
        <v>6.97</v>
      </c>
      <c r="K1336" s="64">
        <v>0</v>
      </c>
      <c r="L1336" s="71">
        <v>535.07000000000005</v>
      </c>
      <c r="M1336">
        <v>121</v>
      </c>
      <c r="N1336" s="1">
        <v>45646</v>
      </c>
      <c r="O1336">
        <v>0</v>
      </c>
      <c r="P1336" s="1">
        <v>0</v>
      </c>
      <c r="Q1336"/>
    </row>
    <row r="1337" spans="1:17" hidden="1">
      <c r="A1337">
        <v>1033</v>
      </c>
      <c r="B1337" t="s">
        <v>693</v>
      </c>
      <c r="C1337" t="s">
        <v>692</v>
      </c>
      <c r="D1337" t="s">
        <v>686</v>
      </c>
      <c r="E1337" t="s">
        <v>6</v>
      </c>
      <c r="F1337" t="s">
        <v>687</v>
      </c>
      <c r="G1337" t="s">
        <v>983</v>
      </c>
      <c r="H1337" t="s">
        <v>7</v>
      </c>
      <c r="I1337">
        <v>34</v>
      </c>
      <c r="J1337" s="55">
        <v>6.97</v>
      </c>
      <c r="K1337" s="64">
        <v>0</v>
      </c>
      <c r="L1337" s="71">
        <v>236.84</v>
      </c>
      <c r="M1337">
        <v>55</v>
      </c>
      <c r="N1337" s="1">
        <v>45646</v>
      </c>
      <c r="O1337">
        <v>0</v>
      </c>
      <c r="P1337" s="1">
        <v>0</v>
      </c>
      <c r="Q1337"/>
    </row>
    <row r="1338" spans="1:17" hidden="1">
      <c r="A1338">
        <v>1033</v>
      </c>
      <c r="B1338" t="s">
        <v>693</v>
      </c>
      <c r="C1338" t="s">
        <v>693</v>
      </c>
      <c r="D1338" t="s">
        <v>686</v>
      </c>
      <c r="E1338" t="s">
        <v>6</v>
      </c>
      <c r="F1338" t="s">
        <v>687</v>
      </c>
      <c r="G1338" t="s">
        <v>983</v>
      </c>
      <c r="H1338" t="s">
        <v>7</v>
      </c>
      <c r="I1338">
        <v>34</v>
      </c>
      <c r="J1338" s="55">
        <v>6.97</v>
      </c>
      <c r="K1338" s="64">
        <v>0</v>
      </c>
      <c r="L1338" s="71">
        <v>277.61</v>
      </c>
      <c r="M1338">
        <v>60</v>
      </c>
      <c r="N1338" s="1">
        <v>45646</v>
      </c>
      <c r="O1338">
        <v>0</v>
      </c>
      <c r="P1338" s="1">
        <v>0</v>
      </c>
      <c r="Q1338"/>
    </row>
    <row r="1339" spans="1:17" hidden="1">
      <c r="A1339">
        <v>1033</v>
      </c>
      <c r="B1339" t="s">
        <v>693</v>
      </c>
      <c r="C1339" t="s">
        <v>694</v>
      </c>
      <c r="D1339" t="s">
        <v>686</v>
      </c>
      <c r="E1339" t="s">
        <v>6</v>
      </c>
      <c r="F1339" t="s">
        <v>687</v>
      </c>
      <c r="G1339" t="s">
        <v>983</v>
      </c>
      <c r="H1339" t="s">
        <v>7</v>
      </c>
      <c r="I1339">
        <v>34</v>
      </c>
      <c r="J1339" s="55">
        <v>6.97</v>
      </c>
      <c r="K1339" s="64">
        <v>0</v>
      </c>
      <c r="L1339" s="71">
        <v>112.36</v>
      </c>
      <c r="M1339">
        <v>47</v>
      </c>
      <c r="N1339" s="1">
        <v>45646</v>
      </c>
      <c r="O1339">
        <v>0</v>
      </c>
      <c r="P1339" s="1">
        <v>0</v>
      </c>
      <c r="Q1339"/>
    </row>
    <row r="1340" spans="1:17" hidden="1">
      <c r="A1340">
        <v>1033</v>
      </c>
      <c r="B1340" t="s">
        <v>693</v>
      </c>
      <c r="C1340" t="s">
        <v>695</v>
      </c>
      <c r="D1340" t="s">
        <v>686</v>
      </c>
      <c r="E1340" t="s">
        <v>6</v>
      </c>
      <c r="F1340" t="s">
        <v>687</v>
      </c>
      <c r="G1340" t="s">
        <v>983</v>
      </c>
      <c r="H1340" t="s">
        <v>7</v>
      </c>
      <c r="I1340">
        <v>34</v>
      </c>
      <c r="J1340" s="55">
        <v>6.97</v>
      </c>
      <c r="K1340" s="64">
        <v>0</v>
      </c>
      <c r="L1340" s="71">
        <v>16.989999999999998</v>
      </c>
      <c r="M1340">
        <v>7</v>
      </c>
      <c r="N1340" s="1">
        <v>45646</v>
      </c>
      <c r="O1340">
        <v>0</v>
      </c>
      <c r="P1340" s="1">
        <v>0</v>
      </c>
      <c r="Q1340"/>
    </row>
    <row r="1341" spans="1:17" hidden="1">
      <c r="A1341">
        <v>1033</v>
      </c>
      <c r="B1341" t="s">
        <v>693</v>
      </c>
      <c r="C1341" t="s">
        <v>696</v>
      </c>
      <c r="D1341" t="s">
        <v>686</v>
      </c>
      <c r="E1341" t="s">
        <v>6</v>
      </c>
      <c r="F1341" t="s">
        <v>687</v>
      </c>
      <c r="G1341" t="s">
        <v>983</v>
      </c>
      <c r="H1341" t="s">
        <v>7</v>
      </c>
      <c r="I1341">
        <v>34</v>
      </c>
      <c r="J1341" s="55">
        <v>6.97</v>
      </c>
      <c r="K1341" s="64">
        <v>0</v>
      </c>
      <c r="L1341" s="71">
        <v>28.45</v>
      </c>
      <c r="M1341">
        <v>6</v>
      </c>
      <c r="N1341" s="1">
        <v>45646</v>
      </c>
      <c r="O1341">
        <v>0</v>
      </c>
      <c r="P1341" s="1">
        <v>0</v>
      </c>
      <c r="Q1341"/>
    </row>
    <row r="1342" spans="1:17" hidden="1">
      <c r="A1342">
        <v>1033</v>
      </c>
      <c r="B1342" t="s">
        <v>693</v>
      </c>
      <c r="C1342" t="s">
        <v>773</v>
      </c>
      <c r="D1342" t="s">
        <v>686</v>
      </c>
      <c r="E1342" t="s">
        <v>6</v>
      </c>
      <c r="F1342" t="s">
        <v>687</v>
      </c>
      <c r="G1342" t="s">
        <v>983</v>
      </c>
      <c r="H1342" t="s">
        <v>7</v>
      </c>
      <c r="I1342">
        <v>34</v>
      </c>
      <c r="J1342" s="55">
        <v>6.97</v>
      </c>
      <c r="K1342" s="64">
        <v>0</v>
      </c>
      <c r="L1342" s="71">
        <v>254.16</v>
      </c>
      <c r="M1342">
        <v>22</v>
      </c>
      <c r="N1342" s="1">
        <v>45646</v>
      </c>
      <c r="O1342">
        <v>0</v>
      </c>
      <c r="P1342" s="1">
        <v>0</v>
      </c>
      <c r="Q1342"/>
    </row>
    <row r="1343" spans="1:17" hidden="1">
      <c r="A1343">
        <v>1033</v>
      </c>
      <c r="B1343" t="s">
        <v>694</v>
      </c>
      <c r="C1343" t="s">
        <v>685</v>
      </c>
      <c r="D1343" t="s">
        <v>686</v>
      </c>
      <c r="E1343" t="s">
        <v>6</v>
      </c>
      <c r="F1343" t="s">
        <v>687</v>
      </c>
      <c r="G1343" t="s">
        <v>983</v>
      </c>
      <c r="H1343" t="s">
        <v>7</v>
      </c>
      <c r="I1343">
        <v>34</v>
      </c>
      <c r="J1343" s="55">
        <v>6.97</v>
      </c>
      <c r="K1343" s="64">
        <v>0</v>
      </c>
      <c r="L1343" s="71">
        <v>737.2</v>
      </c>
      <c r="M1343">
        <v>174</v>
      </c>
      <c r="N1343" s="1">
        <v>45646</v>
      </c>
      <c r="O1343">
        <v>0</v>
      </c>
      <c r="P1343" s="1">
        <v>0</v>
      </c>
      <c r="Q1343"/>
    </row>
    <row r="1344" spans="1:17" hidden="1">
      <c r="A1344">
        <v>1033</v>
      </c>
      <c r="B1344" t="s">
        <v>694</v>
      </c>
      <c r="C1344" t="s">
        <v>690</v>
      </c>
      <c r="D1344" t="s">
        <v>686</v>
      </c>
      <c r="E1344" t="s">
        <v>6</v>
      </c>
      <c r="F1344" t="s">
        <v>687</v>
      </c>
      <c r="G1344" t="s">
        <v>983</v>
      </c>
      <c r="H1344" t="s">
        <v>7</v>
      </c>
      <c r="I1344">
        <v>34</v>
      </c>
      <c r="J1344" s="55">
        <v>6.97</v>
      </c>
      <c r="K1344" s="64">
        <v>0</v>
      </c>
      <c r="L1344" s="71">
        <v>37.29</v>
      </c>
      <c r="M1344">
        <v>16</v>
      </c>
      <c r="N1344" s="1">
        <v>45646</v>
      </c>
      <c r="O1344">
        <v>0</v>
      </c>
      <c r="P1344" s="1">
        <v>0</v>
      </c>
      <c r="Q1344"/>
    </row>
    <row r="1345" spans="1:17" hidden="1">
      <c r="A1345">
        <v>1033</v>
      </c>
      <c r="B1345" t="s">
        <v>694</v>
      </c>
      <c r="C1345" t="s">
        <v>691</v>
      </c>
      <c r="D1345" t="s">
        <v>686</v>
      </c>
      <c r="E1345" t="s">
        <v>6</v>
      </c>
      <c r="F1345" t="s">
        <v>687</v>
      </c>
      <c r="G1345" t="s">
        <v>983</v>
      </c>
      <c r="H1345" t="s">
        <v>7</v>
      </c>
      <c r="I1345">
        <v>34</v>
      </c>
      <c r="J1345" s="55">
        <v>6.97</v>
      </c>
      <c r="K1345" s="64">
        <v>0</v>
      </c>
      <c r="L1345" s="71">
        <v>13.49</v>
      </c>
      <c r="M1345">
        <v>6</v>
      </c>
      <c r="N1345" s="1">
        <v>45646</v>
      </c>
      <c r="O1345">
        <v>0</v>
      </c>
      <c r="P1345" s="1">
        <v>0</v>
      </c>
      <c r="Q1345"/>
    </row>
    <row r="1346" spans="1:17" hidden="1">
      <c r="A1346">
        <v>1033</v>
      </c>
      <c r="B1346" t="s">
        <v>694</v>
      </c>
      <c r="C1346" t="s">
        <v>692</v>
      </c>
      <c r="D1346" t="s">
        <v>686</v>
      </c>
      <c r="E1346" t="s">
        <v>6</v>
      </c>
      <c r="F1346" t="s">
        <v>687</v>
      </c>
      <c r="G1346" t="s">
        <v>983</v>
      </c>
      <c r="H1346" t="s">
        <v>7</v>
      </c>
      <c r="I1346">
        <v>34</v>
      </c>
      <c r="J1346" s="55">
        <v>6.97</v>
      </c>
      <c r="K1346" s="64">
        <v>0</v>
      </c>
      <c r="L1346" s="71">
        <v>115.52</v>
      </c>
      <c r="M1346">
        <v>19</v>
      </c>
      <c r="N1346" s="1">
        <v>45646</v>
      </c>
      <c r="O1346">
        <v>0</v>
      </c>
      <c r="P1346" s="1">
        <v>0</v>
      </c>
      <c r="Q1346"/>
    </row>
    <row r="1347" spans="1:17" hidden="1">
      <c r="A1347">
        <v>1033</v>
      </c>
      <c r="B1347" t="s">
        <v>694</v>
      </c>
      <c r="C1347" t="s">
        <v>693</v>
      </c>
      <c r="D1347" t="s">
        <v>686</v>
      </c>
      <c r="E1347" t="s">
        <v>6</v>
      </c>
      <c r="F1347" t="s">
        <v>687</v>
      </c>
      <c r="G1347" t="s">
        <v>983</v>
      </c>
      <c r="H1347" t="s">
        <v>7</v>
      </c>
      <c r="I1347">
        <v>34</v>
      </c>
      <c r="J1347" s="55">
        <v>6.97</v>
      </c>
      <c r="K1347" s="64">
        <v>0</v>
      </c>
      <c r="L1347" s="71">
        <v>223.08</v>
      </c>
      <c r="M1347">
        <v>54</v>
      </c>
      <c r="N1347" s="1">
        <v>45646</v>
      </c>
      <c r="O1347">
        <v>0</v>
      </c>
      <c r="P1347" s="1">
        <v>0</v>
      </c>
      <c r="Q1347"/>
    </row>
    <row r="1348" spans="1:17" hidden="1">
      <c r="A1348">
        <v>1033</v>
      </c>
      <c r="B1348" t="s">
        <v>694</v>
      </c>
      <c r="C1348" t="s">
        <v>778</v>
      </c>
      <c r="D1348" t="s">
        <v>686</v>
      </c>
      <c r="E1348" t="s">
        <v>6</v>
      </c>
      <c r="F1348" t="s">
        <v>687</v>
      </c>
      <c r="G1348" t="s">
        <v>983</v>
      </c>
      <c r="H1348" t="s">
        <v>7</v>
      </c>
      <c r="I1348">
        <v>34</v>
      </c>
      <c r="J1348" s="55">
        <v>6.97</v>
      </c>
      <c r="K1348" s="64">
        <v>0</v>
      </c>
      <c r="L1348" s="71">
        <v>10.09</v>
      </c>
      <c r="M1348">
        <v>7</v>
      </c>
      <c r="N1348" s="1">
        <v>45646</v>
      </c>
      <c r="O1348">
        <v>0</v>
      </c>
      <c r="P1348" s="1">
        <v>0</v>
      </c>
      <c r="Q1348"/>
    </row>
    <row r="1349" spans="1:17" hidden="1">
      <c r="A1349">
        <v>1033</v>
      </c>
      <c r="B1349" t="s">
        <v>695</v>
      </c>
      <c r="C1349" t="s">
        <v>685</v>
      </c>
      <c r="D1349" t="s">
        <v>686</v>
      </c>
      <c r="E1349" t="s">
        <v>6</v>
      </c>
      <c r="F1349" t="s">
        <v>687</v>
      </c>
      <c r="G1349" t="s">
        <v>983</v>
      </c>
      <c r="H1349" t="s">
        <v>7</v>
      </c>
      <c r="I1349">
        <v>34</v>
      </c>
      <c r="J1349" s="55">
        <v>6.97</v>
      </c>
      <c r="K1349" s="64">
        <v>0</v>
      </c>
      <c r="L1349" s="71">
        <v>7447.41</v>
      </c>
      <c r="M1349">
        <v>746</v>
      </c>
      <c r="N1349" s="1">
        <v>45646</v>
      </c>
      <c r="O1349">
        <v>0</v>
      </c>
      <c r="P1349" s="1">
        <v>0</v>
      </c>
      <c r="Q1349"/>
    </row>
    <row r="1350" spans="1:17" hidden="1">
      <c r="A1350">
        <v>1033</v>
      </c>
      <c r="B1350" t="s">
        <v>695</v>
      </c>
      <c r="C1350" t="s">
        <v>690</v>
      </c>
      <c r="D1350" t="s">
        <v>686</v>
      </c>
      <c r="E1350" t="s">
        <v>6</v>
      </c>
      <c r="F1350" t="s">
        <v>687</v>
      </c>
      <c r="G1350" t="s">
        <v>983</v>
      </c>
      <c r="H1350" t="s">
        <v>7</v>
      </c>
      <c r="I1350">
        <v>34</v>
      </c>
      <c r="J1350" s="55">
        <v>6.97</v>
      </c>
      <c r="K1350" s="64">
        <v>0</v>
      </c>
      <c r="L1350" s="71">
        <v>26.74</v>
      </c>
      <c r="M1350">
        <v>18</v>
      </c>
      <c r="N1350" s="1">
        <v>45646</v>
      </c>
      <c r="O1350">
        <v>0</v>
      </c>
      <c r="P1350" s="1">
        <v>0</v>
      </c>
      <c r="Q1350"/>
    </row>
    <row r="1351" spans="1:17" hidden="1">
      <c r="A1351">
        <v>1033</v>
      </c>
      <c r="B1351" t="s">
        <v>695</v>
      </c>
      <c r="C1351" t="s">
        <v>691</v>
      </c>
      <c r="D1351" t="s">
        <v>686</v>
      </c>
      <c r="E1351" t="s">
        <v>6</v>
      </c>
      <c r="F1351" t="s">
        <v>687</v>
      </c>
      <c r="G1351" t="s">
        <v>983</v>
      </c>
      <c r="H1351" t="s">
        <v>7</v>
      </c>
      <c r="I1351">
        <v>34</v>
      </c>
      <c r="J1351" s="55">
        <v>6.97</v>
      </c>
      <c r="K1351" s="64">
        <v>0</v>
      </c>
      <c r="L1351" s="71">
        <v>348.01</v>
      </c>
      <c r="M1351">
        <v>39</v>
      </c>
      <c r="N1351" s="1">
        <v>45646</v>
      </c>
      <c r="O1351">
        <v>0</v>
      </c>
      <c r="P1351" s="1">
        <v>0</v>
      </c>
      <c r="Q1351"/>
    </row>
    <row r="1352" spans="1:17" hidden="1">
      <c r="A1352">
        <v>1033</v>
      </c>
      <c r="B1352" t="s">
        <v>695</v>
      </c>
      <c r="C1352" t="s">
        <v>694</v>
      </c>
      <c r="D1352" t="s">
        <v>686</v>
      </c>
      <c r="E1352" t="s">
        <v>6</v>
      </c>
      <c r="F1352" t="s">
        <v>687</v>
      </c>
      <c r="G1352" t="s">
        <v>983</v>
      </c>
      <c r="H1352" t="s">
        <v>7</v>
      </c>
      <c r="I1352">
        <v>34</v>
      </c>
      <c r="J1352" s="55">
        <v>6.97</v>
      </c>
      <c r="K1352" s="64">
        <v>0</v>
      </c>
      <c r="L1352" s="71">
        <v>270.94</v>
      </c>
      <c r="M1352">
        <v>31</v>
      </c>
      <c r="N1352" s="1">
        <v>45646</v>
      </c>
      <c r="O1352">
        <v>0</v>
      </c>
      <c r="P1352" s="1">
        <v>0</v>
      </c>
      <c r="Q1352"/>
    </row>
    <row r="1353" spans="1:17" hidden="1">
      <c r="A1353">
        <v>1033</v>
      </c>
      <c r="B1353" t="s">
        <v>695</v>
      </c>
      <c r="C1353" t="s">
        <v>696</v>
      </c>
      <c r="D1353" t="s">
        <v>686</v>
      </c>
      <c r="E1353" t="s">
        <v>6</v>
      </c>
      <c r="F1353" t="s">
        <v>687</v>
      </c>
      <c r="G1353" t="s">
        <v>983</v>
      </c>
      <c r="H1353" t="s">
        <v>7</v>
      </c>
      <c r="I1353">
        <v>34</v>
      </c>
      <c r="J1353" s="55">
        <v>6.97</v>
      </c>
      <c r="K1353" s="64">
        <v>0</v>
      </c>
      <c r="L1353" s="71">
        <v>32.53</v>
      </c>
      <c r="M1353">
        <v>11</v>
      </c>
      <c r="N1353" s="1">
        <v>45646</v>
      </c>
      <c r="O1353">
        <v>0</v>
      </c>
      <c r="P1353" s="1">
        <v>0</v>
      </c>
      <c r="Q1353"/>
    </row>
    <row r="1354" spans="1:17" hidden="1">
      <c r="A1354">
        <v>1033</v>
      </c>
      <c r="B1354" t="s">
        <v>695</v>
      </c>
      <c r="C1354" t="s">
        <v>778</v>
      </c>
      <c r="D1354" t="s">
        <v>686</v>
      </c>
      <c r="E1354" t="s">
        <v>6</v>
      </c>
      <c r="F1354" t="s">
        <v>687</v>
      </c>
      <c r="G1354" t="s">
        <v>983</v>
      </c>
      <c r="H1354" t="s">
        <v>7</v>
      </c>
      <c r="I1354">
        <v>34</v>
      </c>
      <c r="J1354" s="55">
        <v>6.97</v>
      </c>
      <c r="K1354" s="64">
        <v>0</v>
      </c>
      <c r="L1354" s="71">
        <v>784.57</v>
      </c>
      <c r="M1354">
        <v>22</v>
      </c>
      <c r="N1354" s="1">
        <v>45646</v>
      </c>
      <c r="O1354">
        <v>0</v>
      </c>
      <c r="P1354" s="1">
        <v>0</v>
      </c>
      <c r="Q1354"/>
    </row>
    <row r="1355" spans="1:17" hidden="1">
      <c r="A1355">
        <v>1033</v>
      </c>
      <c r="B1355" t="s">
        <v>695</v>
      </c>
      <c r="C1355" t="s">
        <v>779</v>
      </c>
      <c r="D1355" t="s">
        <v>686</v>
      </c>
      <c r="E1355" t="s">
        <v>6</v>
      </c>
      <c r="F1355" t="s">
        <v>687</v>
      </c>
      <c r="G1355" t="s">
        <v>983</v>
      </c>
      <c r="H1355" t="s">
        <v>7</v>
      </c>
      <c r="I1355">
        <v>34</v>
      </c>
      <c r="J1355" s="55">
        <v>6.97</v>
      </c>
      <c r="K1355" s="64">
        <v>0</v>
      </c>
      <c r="L1355" s="71">
        <v>86.22</v>
      </c>
      <c r="M1355">
        <v>44</v>
      </c>
      <c r="N1355" s="1">
        <v>45646</v>
      </c>
      <c r="O1355">
        <v>0</v>
      </c>
      <c r="P1355" s="1">
        <v>0</v>
      </c>
      <c r="Q1355"/>
    </row>
    <row r="1356" spans="1:17" hidden="1">
      <c r="A1356">
        <v>1033</v>
      </c>
      <c r="B1356" t="s">
        <v>695</v>
      </c>
      <c r="C1356" t="s">
        <v>781</v>
      </c>
      <c r="D1356" t="s">
        <v>686</v>
      </c>
      <c r="E1356" t="s">
        <v>6</v>
      </c>
      <c r="F1356" t="s">
        <v>687</v>
      </c>
      <c r="G1356" t="s">
        <v>983</v>
      </c>
      <c r="H1356" t="s">
        <v>7</v>
      </c>
      <c r="I1356">
        <v>34</v>
      </c>
      <c r="J1356" s="55">
        <v>6.97</v>
      </c>
      <c r="K1356" s="64">
        <v>0</v>
      </c>
      <c r="L1356" s="71">
        <v>278.91000000000003</v>
      </c>
      <c r="M1356">
        <v>37</v>
      </c>
      <c r="N1356" s="1">
        <v>45646</v>
      </c>
      <c r="O1356">
        <v>0</v>
      </c>
      <c r="P1356" s="1">
        <v>0</v>
      </c>
      <c r="Q1356"/>
    </row>
    <row r="1357" spans="1:17" hidden="1">
      <c r="A1357">
        <v>1033</v>
      </c>
      <c r="B1357" t="s">
        <v>695</v>
      </c>
      <c r="C1357" t="s">
        <v>786</v>
      </c>
      <c r="D1357" t="s">
        <v>686</v>
      </c>
      <c r="E1357" t="s">
        <v>6</v>
      </c>
      <c r="F1357" t="s">
        <v>687</v>
      </c>
      <c r="G1357" t="s">
        <v>983</v>
      </c>
      <c r="H1357" t="s">
        <v>7</v>
      </c>
      <c r="I1357">
        <v>34</v>
      </c>
      <c r="J1357" s="55">
        <v>6.97</v>
      </c>
      <c r="K1357" s="64">
        <v>0</v>
      </c>
      <c r="L1357" s="71">
        <v>58.43</v>
      </c>
      <c r="M1357">
        <v>15</v>
      </c>
      <c r="N1357" s="1">
        <v>45646</v>
      </c>
      <c r="O1357">
        <v>0</v>
      </c>
      <c r="P1357" s="1">
        <v>0</v>
      </c>
      <c r="Q1357"/>
    </row>
    <row r="1358" spans="1:17" hidden="1">
      <c r="A1358">
        <v>1033</v>
      </c>
      <c r="B1358" t="s">
        <v>695</v>
      </c>
      <c r="C1358" t="s">
        <v>848</v>
      </c>
      <c r="D1358" t="s">
        <v>686</v>
      </c>
      <c r="E1358" t="s">
        <v>6</v>
      </c>
      <c r="F1358" t="s">
        <v>687</v>
      </c>
      <c r="G1358" t="s">
        <v>983</v>
      </c>
      <c r="H1358" t="s">
        <v>7</v>
      </c>
      <c r="I1358">
        <v>34</v>
      </c>
      <c r="J1358" s="55">
        <v>6.97</v>
      </c>
      <c r="K1358" s="64">
        <v>0</v>
      </c>
      <c r="L1358" s="71">
        <v>179.68</v>
      </c>
      <c r="M1358">
        <v>23</v>
      </c>
      <c r="N1358" s="1">
        <v>45646</v>
      </c>
      <c r="O1358">
        <v>0</v>
      </c>
      <c r="P1358" s="1">
        <v>0</v>
      </c>
      <c r="Q1358"/>
    </row>
    <row r="1359" spans="1:17" hidden="1">
      <c r="A1359">
        <v>1033</v>
      </c>
      <c r="B1359" t="s">
        <v>695</v>
      </c>
      <c r="C1359" t="s">
        <v>872</v>
      </c>
      <c r="D1359" t="s">
        <v>686</v>
      </c>
      <c r="E1359" t="s">
        <v>6</v>
      </c>
      <c r="F1359" t="s">
        <v>687</v>
      </c>
      <c r="G1359" t="s">
        <v>983</v>
      </c>
      <c r="H1359" t="s">
        <v>7</v>
      </c>
      <c r="I1359">
        <v>34</v>
      </c>
      <c r="J1359" s="55">
        <v>6.97</v>
      </c>
      <c r="K1359" s="64">
        <v>0</v>
      </c>
      <c r="L1359" s="71">
        <v>40.75</v>
      </c>
      <c r="M1359">
        <v>14</v>
      </c>
      <c r="N1359" s="1">
        <v>45646</v>
      </c>
      <c r="O1359">
        <v>0</v>
      </c>
      <c r="P1359" s="1">
        <v>0</v>
      </c>
      <c r="Q1359"/>
    </row>
    <row r="1360" spans="1:17" hidden="1">
      <c r="A1360">
        <v>1033</v>
      </c>
      <c r="B1360" t="s">
        <v>696</v>
      </c>
      <c r="C1360" t="s">
        <v>685</v>
      </c>
      <c r="D1360" t="s">
        <v>686</v>
      </c>
      <c r="E1360" t="s">
        <v>6</v>
      </c>
      <c r="F1360" t="s">
        <v>687</v>
      </c>
      <c r="G1360" t="s">
        <v>983</v>
      </c>
      <c r="H1360" t="s">
        <v>7</v>
      </c>
      <c r="I1360">
        <v>34</v>
      </c>
      <c r="J1360" s="55">
        <v>6.97</v>
      </c>
      <c r="K1360" s="64">
        <v>0</v>
      </c>
      <c r="L1360" s="71">
        <v>263.32</v>
      </c>
      <c r="M1360">
        <v>15</v>
      </c>
      <c r="N1360" s="1">
        <v>45646</v>
      </c>
      <c r="O1360">
        <v>0</v>
      </c>
      <c r="P1360" s="1">
        <v>0</v>
      </c>
      <c r="Q1360"/>
    </row>
    <row r="1361" spans="1:17" hidden="1">
      <c r="A1361">
        <v>1033</v>
      </c>
      <c r="B1361" t="s">
        <v>696</v>
      </c>
      <c r="C1361" t="s">
        <v>691</v>
      </c>
      <c r="D1361" t="s">
        <v>686</v>
      </c>
      <c r="E1361" t="s">
        <v>6</v>
      </c>
      <c r="F1361" t="s">
        <v>687</v>
      </c>
      <c r="G1361" t="s">
        <v>983</v>
      </c>
      <c r="H1361" t="s">
        <v>7</v>
      </c>
      <c r="I1361">
        <v>34</v>
      </c>
      <c r="J1361" s="55">
        <v>6.97</v>
      </c>
      <c r="K1361" s="64">
        <v>0</v>
      </c>
      <c r="L1361" s="71">
        <v>477.45</v>
      </c>
      <c r="M1361">
        <v>27</v>
      </c>
      <c r="N1361" s="1">
        <v>45646</v>
      </c>
      <c r="O1361">
        <v>0</v>
      </c>
      <c r="P1361" s="1">
        <v>0</v>
      </c>
      <c r="Q1361"/>
    </row>
    <row r="1362" spans="1:17" hidden="1">
      <c r="A1362">
        <v>1033</v>
      </c>
      <c r="B1362" t="s">
        <v>696</v>
      </c>
      <c r="C1362" t="s">
        <v>692</v>
      </c>
      <c r="D1362" t="s">
        <v>686</v>
      </c>
      <c r="E1362" t="s">
        <v>6</v>
      </c>
      <c r="F1362" t="s">
        <v>687</v>
      </c>
      <c r="G1362" t="s">
        <v>983</v>
      </c>
      <c r="H1362" t="s">
        <v>7</v>
      </c>
      <c r="I1362">
        <v>34</v>
      </c>
      <c r="J1362" s="55">
        <v>6.97</v>
      </c>
      <c r="K1362" s="64">
        <v>0</v>
      </c>
      <c r="L1362" s="71">
        <v>10.89</v>
      </c>
      <c r="M1362">
        <v>8</v>
      </c>
      <c r="N1362" s="1">
        <v>45646</v>
      </c>
      <c r="O1362">
        <v>0</v>
      </c>
      <c r="P1362" s="1">
        <v>0</v>
      </c>
      <c r="Q1362"/>
    </row>
    <row r="1363" spans="1:17" hidden="1">
      <c r="A1363">
        <v>1033</v>
      </c>
      <c r="B1363" t="s">
        <v>4830</v>
      </c>
      <c r="C1363" t="s">
        <v>685</v>
      </c>
      <c r="D1363" t="s">
        <v>686</v>
      </c>
      <c r="E1363" t="s">
        <v>6</v>
      </c>
      <c r="F1363" t="s">
        <v>687</v>
      </c>
      <c r="G1363" t="s">
        <v>983</v>
      </c>
      <c r="H1363" t="s">
        <v>7</v>
      </c>
      <c r="I1363">
        <v>34</v>
      </c>
      <c r="J1363" s="55">
        <v>6.97</v>
      </c>
      <c r="K1363" s="64">
        <v>0</v>
      </c>
      <c r="L1363" s="71">
        <v>3683.59</v>
      </c>
      <c r="M1363">
        <v>176</v>
      </c>
      <c r="N1363" s="1">
        <v>45646</v>
      </c>
      <c r="O1363">
        <v>0</v>
      </c>
      <c r="P1363" s="1">
        <v>0</v>
      </c>
      <c r="Q1363"/>
    </row>
    <row r="1364" spans="1:17" hidden="1">
      <c r="A1364">
        <v>1034</v>
      </c>
      <c r="B1364" t="s">
        <v>691</v>
      </c>
      <c r="C1364" t="s">
        <v>685</v>
      </c>
      <c r="D1364" t="s">
        <v>686</v>
      </c>
      <c r="E1364" t="s">
        <v>6</v>
      </c>
      <c r="F1364" t="s">
        <v>687</v>
      </c>
      <c r="G1364" t="s">
        <v>734</v>
      </c>
      <c r="H1364" t="s">
        <v>7</v>
      </c>
      <c r="I1364">
        <v>34</v>
      </c>
      <c r="J1364" s="55">
        <v>6.97</v>
      </c>
      <c r="K1364" s="64">
        <v>0</v>
      </c>
      <c r="L1364" s="71">
        <v>300</v>
      </c>
      <c r="M1364">
        <v>1</v>
      </c>
      <c r="N1364" s="1">
        <v>45646</v>
      </c>
      <c r="O1364">
        <v>0</v>
      </c>
      <c r="P1364" s="1">
        <v>0</v>
      </c>
      <c r="Q1364"/>
    </row>
    <row r="1365" spans="1:17" hidden="1">
      <c r="A1365">
        <v>1034</v>
      </c>
      <c r="B1365" t="s">
        <v>693</v>
      </c>
      <c r="C1365" t="s">
        <v>685</v>
      </c>
      <c r="D1365" t="s">
        <v>686</v>
      </c>
      <c r="E1365" t="s">
        <v>6</v>
      </c>
      <c r="F1365" t="s">
        <v>687</v>
      </c>
      <c r="G1365" t="s">
        <v>1017</v>
      </c>
      <c r="H1365" t="s">
        <v>7</v>
      </c>
      <c r="I1365">
        <v>34</v>
      </c>
      <c r="J1365" s="55">
        <v>6.97</v>
      </c>
      <c r="K1365" s="64">
        <v>0</v>
      </c>
      <c r="L1365" s="71">
        <v>479</v>
      </c>
      <c r="M1365">
        <v>2</v>
      </c>
      <c r="N1365" s="1">
        <v>45646</v>
      </c>
      <c r="O1365">
        <v>0</v>
      </c>
      <c r="P1365" s="1">
        <v>0</v>
      </c>
      <c r="Q1365"/>
    </row>
    <row r="1366" spans="1:17" hidden="1">
      <c r="A1366">
        <v>1034</v>
      </c>
      <c r="B1366" t="s">
        <v>693</v>
      </c>
      <c r="C1366" t="s">
        <v>694</v>
      </c>
      <c r="D1366" t="s">
        <v>686</v>
      </c>
      <c r="E1366" t="s">
        <v>6</v>
      </c>
      <c r="F1366" t="s">
        <v>687</v>
      </c>
      <c r="G1366" t="s">
        <v>981</v>
      </c>
      <c r="H1366" t="s">
        <v>7</v>
      </c>
      <c r="I1366">
        <v>34</v>
      </c>
      <c r="J1366" s="55">
        <v>6.97</v>
      </c>
      <c r="K1366" s="64">
        <v>0</v>
      </c>
      <c r="L1366" s="71">
        <v>273.31</v>
      </c>
      <c r="M1366">
        <v>1</v>
      </c>
      <c r="N1366" s="1">
        <v>45646</v>
      </c>
      <c r="O1366">
        <v>0</v>
      </c>
      <c r="P1366" s="1">
        <v>0</v>
      </c>
      <c r="Q1366"/>
    </row>
    <row r="1367" spans="1:17" hidden="1">
      <c r="A1367">
        <v>1034</v>
      </c>
      <c r="B1367" t="s">
        <v>695</v>
      </c>
      <c r="C1367" t="s">
        <v>685</v>
      </c>
      <c r="D1367" t="s">
        <v>686</v>
      </c>
      <c r="E1367" t="s">
        <v>6</v>
      </c>
      <c r="F1367" t="s">
        <v>687</v>
      </c>
      <c r="G1367" t="s">
        <v>979</v>
      </c>
      <c r="H1367" t="s">
        <v>7</v>
      </c>
      <c r="I1367">
        <v>34</v>
      </c>
      <c r="J1367" s="55">
        <v>6.97</v>
      </c>
      <c r="K1367" s="64">
        <v>0</v>
      </c>
      <c r="L1367" s="71">
        <v>37239.410000000003</v>
      </c>
      <c r="M1367">
        <v>1</v>
      </c>
      <c r="N1367" s="1">
        <v>45646</v>
      </c>
      <c r="O1367">
        <v>0</v>
      </c>
      <c r="P1367" s="1">
        <v>0</v>
      </c>
      <c r="Q1367"/>
    </row>
    <row r="1368" spans="1:17" hidden="1">
      <c r="A1368">
        <v>1034</v>
      </c>
      <c r="B1368" t="s">
        <v>695</v>
      </c>
      <c r="C1368" t="s">
        <v>685</v>
      </c>
      <c r="D1368" t="s">
        <v>686</v>
      </c>
      <c r="E1368" t="s">
        <v>6</v>
      </c>
      <c r="F1368" t="s">
        <v>687</v>
      </c>
      <c r="G1368" t="s">
        <v>984</v>
      </c>
      <c r="H1368" t="s">
        <v>7</v>
      </c>
      <c r="I1368">
        <v>34</v>
      </c>
      <c r="J1368" s="55">
        <v>6.97</v>
      </c>
      <c r="K1368" s="64">
        <v>0</v>
      </c>
      <c r="L1368" s="71">
        <v>810270.03</v>
      </c>
      <c r="M1368">
        <v>3</v>
      </c>
      <c r="N1368" s="1">
        <v>45646</v>
      </c>
      <c r="O1368">
        <v>0</v>
      </c>
      <c r="P1368" s="1">
        <v>0</v>
      </c>
      <c r="Q1368"/>
    </row>
    <row r="1369" spans="1:17" hidden="1">
      <c r="A1369">
        <v>1036</v>
      </c>
      <c r="B1369" t="s">
        <v>685</v>
      </c>
      <c r="C1369" t="s">
        <v>685</v>
      </c>
      <c r="D1369" t="s">
        <v>686</v>
      </c>
      <c r="E1369" t="s">
        <v>6</v>
      </c>
      <c r="F1369" t="s">
        <v>687</v>
      </c>
      <c r="G1369" t="s">
        <v>793</v>
      </c>
      <c r="H1369" t="s">
        <v>7</v>
      </c>
      <c r="I1369">
        <v>34</v>
      </c>
      <c r="J1369" s="55">
        <v>6.97</v>
      </c>
      <c r="K1369" s="64">
        <v>0</v>
      </c>
      <c r="L1369" s="71">
        <v>80.239999999999995</v>
      </c>
      <c r="M1369">
        <v>1</v>
      </c>
      <c r="N1369" s="1">
        <v>45646</v>
      </c>
      <c r="O1369">
        <v>0</v>
      </c>
      <c r="P1369" s="1">
        <v>0</v>
      </c>
      <c r="Q1369"/>
    </row>
    <row r="1370" spans="1:17" hidden="1">
      <c r="A1370">
        <v>1036</v>
      </c>
      <c r="B1370" t="s">
        <v>690</v>
      </c>
      <c r="C1370" t="s">
        <v>685</v>
      </c>
      <c r="D1370" t="s">
        <v>686</v>
      </c>
      <c r="E1370" t="s">
        <v>6</v>
      </c>
      <c r="F1370" t="s">
        <v>687</v>
      </c>
      <c r="G1370" t="s">
        <v>802</v>
      </c>
      <c r="H1370" t="s">
        <v>7</v>
      </c>
      <c r="I1370">
        <v>34</v>
      </c>
      <c r="J1370" s="55">
        <v>6.97</v>
      </c>
      <c r="K1370" s="64">
        <v>0</v>
      </c>
      <c r="L1370" s="71">
        <v>9</v>
      </c>
      <c r="M1370">
        <v>1</v>
      </c>
      <c r="N1370" s="1">
        <v>45646</v>
      </c>
      <c r="O1370">
        <v>0</v>
      </c>
      <c r="P1370" s="1">
        <v>0</v>
      </c>
      <c r="Q1370"/>
    </row>
    <row r="1371" spans="1:17" hidden="1">
      <c r="A1371">
        <v>1036</v>
      </c>
      <c r="B1371" t="s">
        <v>690</v>
      </c>
      <c r="C1371" t="s">
        <v>685</v>
      </c>
      <c r="D1371" t="s">
        <v>686</v>
      </c>
      <c r="E1371" t="s">
        <v>6</v>
      </c>
      <c r="F1371" t="s">
        <v>687</v>
      </c>
      <c r="G1371" t="s">
        <v>806</v>
      </c>
      <c r="H1371" t="s">
        <v>7</v>
      </c>
      <c r="I1371">
        <v>34</v>
      </c>
      <c r="J1371" s="55">
        <v>6.97</v>
      </c>
      <c r="K1371" s="64">
        <v>0</v>
      </c>
      <c r="L1371" s="71">
        <v>288.25</v>
      </c>
      <c r="M1371">
        <v>2</v>
      </c>
      <c r="N1371" s="1">
        <v>45646</v>
      </c>
      <c r="O1371">
        <v>0</v>
      </c>
      <c r="P1371" s="1">
        <v>0</v>
      </c>
      <c r="Q1371"/>
    </row>
    <row r="1372" spans="1:17" hidden="1">
      <c r="A1372">
        <v>1036</v>
      </c>
      <c r="B1372" t="s">
        <v>690</v>
      </c>
      <c r="C1372" t="s">
        <v>685</v>
      </c>
      <c r="D1372" t="s">
        <v>686</v>
      </c>
      <c r="E1372" t="s">
        <v>6</v>
      </c>
      <c r="F1372" t="s">
        <v>687</v>
      </c>
      <c r="G1372" t="s">
        <v>4604</v>
      </c>
      <c r="H1372" t="s">
        <v>7</v>
      </c>
      <c r="I1372">
        <v>34</v>
      </c>
      <c r="J1372" s="55">
        <v>6.97</v>
      </c>
      <c r="K1372" s="64">
        <v>0</v>
      </c>
      <c r="L1372" s="71">
        <v>36.74</v>
      </c>
      <c r="M1372">
        <v>1</v>
      </c>
      <c r="N1372" s="1">
        <v>45646</v>
      </c>
      <c r="O1372">
        <v>0</v>
      </c>
      <c r="P1372" s="1">
        <v>0</v>
      </c>
      <c r="Q1372"/>
    </row>
    <row r="1373" spans="1:17" hidden="1">
      <c r="A1373">
        <v>1036</v>
      </c>
      <c r="B1373" t="s">
        <v>690</v>
      </c>
      <c r="C1373" t="s">
        <v>691</v>
      </c>
      <c r="D1373" t="s">
        <v>686</v>
      </c>
      <c r="E1373" t="s">
        <v>6</v>
      </c>
      <c r="F1373" t="s">
        <v>687</v>
      </c>
      <c r="G1373" t="s">
        <v>689</v>
      </c>
      <c r="H1373" t="s">
        <v>7</v>
      </c>
      <c r="I1373">
        <v>34</v>
      </c>
      <c r="J1373" s="55">
        <v>6.97</v>
      </c>
      <c r="K1373" s="64">
        <v>0</v>
      </c>
      <c r="L1373" s="71">
        <v>116.17</v>
      </c>
      <c r="M1373">
        <v>2</v>
      </c>
      <c r="N1373" s="1">
        <v>45646</v>
      </c>
      <c r="O1373">
        <v>0</v>
      </c>
      <c r="P1373" s="1">
        <v>0</v>
      </c>
      <c r="Q1373"/>
    </row>
    <row r="1374" spans="1:17" hidden="1">
      <c r="A1374">
        <v>1036</v>
      </c>
      <c r="B1374" t="s">
        <v>690</v>
      </c>
      <c r="C1374" t="s">
        <v>694</v>
      </c>
      <c r="D1374" t="s">
        <v>686</v>
      </c>
      <c r="E1374" t="s">
        <v>6</v>
      </c>
      <c r="F1374" t="s">
        <v>687</v>
      </c>
      <c r="G1374" t="s">
        <v>848</v>
      </c>
      <c r="H1374" t="s">
        <v>7</v>
      </c>
      <c r="I1374">
        <v>34</v>
      </c>
      <c r="J1374" s="55">
        <v>6.97</v>
      </c>
      <c r="K1374" s="64">
        <v>0</v>
      </c>
      <c r="L1374" s="71">
        <v>85.32</v>
      </c>
      <c r="M1374">
        <v>1</v>
      </c>
      <c r="N1374" s="1">
        <v>45646</v>
      </c>
      <c r="O1374">
        <v>0</v>
      </c>
      <c r="P1374" s="1">
        <v>0</v>
      </c>
      <c r="Q1374"/>
    </row>
    <row r="1375" spans="1:17" hidden="1">
      <c r="A1375">
        <v>1036</v>
      </c>
      <c r="B1375" t="s">
        <v>690</v>
      </c>
      <c r="C1375" t="s">
        <v>696</v>
      </c>
      <c r="D1375" t="s">
        <v>686</v>
      </c>
      <c r="E1375" t="s">
        <v>6</v>
      </c>
      <c r="F1375" t="s">
        <v>687</v>
      </c>
      <c r="G1375" t="s">
        <v>807</v>
      </c>
      <c r="H1375" t="s">
        <v>7</v>
      </c>
      <c r="I1375">
        <v>34</v>
      </c>
      <c r="J1375" s="55">
        <v>6.97</v>
      </c>
      <c r="K1375" s="64">
        <v>0</v>
      </c>
      <c r="L1375" s="71">
        <v>87.05</v>
      </c>
      <c r="M1375">
        <v>1</v>
      </c>
      <c r="N1375" s="1">
        <v>45646</v>
      </c>
      <c r="O1375">
        <v>0</v>
      </c>
      <c r="P1375" s="1">
        <v>0</v>
      </c>
      <c r="Q1375"/>
    </row>
    <row r="1376" spans="1:17" hidden="1">
      <c r="A1376">
        <v>1036</v>
      </c>
      <c r="B1376" t="s">
        <v>691</v>
      </c>
      <c r="C1376" t="s">
        <v>685</v>
      </c>
      <c r="D1376" t="s">
        <v>686</v>
      </c>
      <c r="E1376" t="s">
        <v>6</v>
      </c>
      <c r="F1376" t="s">
        <v>687</v>
      </c>
      <c r="G1376" t="s">
        <v>849</v>
      </c>
      <c r="H1376" t="s">
        <v>7</v>
      </c>
      <c r="I1376">
        <v>34</v>
      </c>
      <c r="J1376" s="55">
        <v>6.97</v>
      </c>
      <c r="K1376" s="64">
        <v>0</v>
      </c>
      <c r="L1376" s="71">
        <v>36.71</v>
      </c>
      <c r="M1376">
        <v>1</v>
      </c>
      <c r="N1376" s="1">
        <v>45646</v>
      </c>
      <c r="O1376">
        <v>0</v>
      </c>
      <c r="P1376" s="1">
        <v>0</v>
      </c>
      <c r="Q1376"/>
    </row>
    <row r="1377" spans="1:17" hidden="1">
      <c r="A1377">
        <v>1036</v>
      </c>
      <c r="B1377" t="s">
        <v>691</v>
      </c>
      <c r="C1377" t="s">
        <v>685</v>
      </c>
      <c r="D1377" t="s">
        <v>686</v>
      </c>
      <c r="E1377" t="s">
        <v>6</v>
      </c>
      <c r="F1377" t="s">
        <v>687</v>
      </c>
      <c r="G1377" t="s">
        <v>850</v>
      </c>
      <c r="H1377" t="s">
        <v>7</v>
      </c>
      <c r="I1377">
        <v>34</v>
      </c>
      <c r="J1377" s="55">
        <v>6.97</v>
      </c>
      <c r="K1377" s="64">
        <v>0</v>
      </c>
      <c r="L1377" s="71">
        <v>80.209999999999994</v>
      </c>
      <c r="M1377">
        <v>2</v>
      </c>
      <c r="N1377" s="1">
        <v>45646</v>
      </c>
      <c r="O1377">
        <v>0</v>
      </c>
      <c r="P1377" s="1">
        <v>0</v>
      </c>
      <c r="Q1377"/>
    </row>
    <row r="1378" spans="1:17" hidden="1">
      <c r="A1378">
        <v>1036</v>
      </c>
      <c r="B1378" t="s">
        <v>691</v>
      </c>
      <c r="C1378" t="s">
        <v>685</v>
      </c>
      <c r="D1378" t="s">
        <v>686</v>
      </c>
      <c r="E1378" t="s">
        <v>6</v>
      </c>
      <c r="F1378" t="s">
        <v>687</v>
      </c>
      <c r="G1378" t="s">
        <v>4645</v>
      </c>
      <c r="H1378" t="s">
        <v>7</v>
      </c>
      <c r="I1378">
        <v>34</v>
      </c>
      <c r="J1378" s="55">
        <v>6.97</v>
      </c>
      <c r="K1378" s="64">
        <v>0</v>
      </c>
      <c r="L1378" s="71">
        <v>98.58</v>
      </c>
      <c r="M1378">
        <v>1</v>
      </c>
      <c r="N1378" s="1">
        <v>45646</v>
      </c>
      <c r="O1378">
        <v>0</v>
      </c>
      <c r="P1378" s="1">
        <v>0</v>
      </c>
      <c r="Q1378"/>
    </row>
    <row r="1379" spans="1:17" hidden="1">
      <c r="A1379">
        <v>1036</v>
      </c>
      <c r="B1379" t="s">
        <v>691</v>
      </c>
      <c r="C1379" t="s">
        <v>693</v>
      </c>
      <c r="D1379" t="s">
        <v>686</v>
      </c>
      <c r="E1379" t="s">
        <v>6</v>
      </c>
      <c r="F1379" t="s">
        <v>687</v>
      </c>
      <c r="G1379" t="s">
        <v>775</v>
      </c>
      <c r="H1379" t="s">
        <v>7</v>
      </c>
      <c r="I1379">
        <v>34</v>
      </c>
      <c r="J1379" s="55">
        <v>6.97</v>
      </c>
      <c r="K1379" s="64">
        <v>0</v>
      </c>
      <c r="L1379" s="71">
        <v>315.32</v>
      </c>
      <c r="M1379">
        <v>5</v>
      </c>
      <c r="N1379" s="1">
        <v>45646</v>
      </c>
      <c r="O1379">
        <v>0</v>
      </c>
      <c r="P1379" s="1">
        <v>0</v>
      </c>
      <c r="Q1379"/>
    </row>
    <row r="1380" spans="1:17" hidden="1">
      <c r="A1380">
        <v>1036</v>
      </c>
      <c r="B1380" t="s">
        <v>691</v>
      </c>
      <c r="C1380" t="s">
        <v>694</v>
      </c>
      <c r="D1380" t="s">
        <v>686</v>
      </c>
      <c r="E1380" t="s">
        <v>6</v>
      </c>
      <c r="F1380" t="s">
        <v>687</v>
      </c>
      <c r="G1380" t="s">
        <v>774</v>
      </c>
      <c r="H1380" t="s">
        <v>7</v>
      </c>
      <c r="I1380">
        <v>34</v>
      </c>
      <c r="J1380" s="55">
        <v>6.97</v>
      </c>
      <c r="K1380" s="64">
        <v>0</v>
      </c>
      <c r="L1380" s="71">
        <v>535.29999999999995</v>
      </c>
      <c r="M1380">
        <v>5</v>
      </c>
      <c r="N1380" s="1">
        <v>45646</v>
      </c>
      <c r="O1380">
        <v>0</v>
      </c>
      <c r="P1380" s="1">
        <v>0</v>
      </c>
      <c r="Q1380"/>
    </row>
    <row r="1381" spans="1:17" hidden="1">
      <c r="A1381">
        <v>1036</v>
      </c>
      <c r="B1381" t="s">
        <v>691</v>
      </c>
      <c r="C1381" t="s">
        <v>695</v>
      </c>
      <c r="D1381" t="s">
        <v>686</v>
      </c>
      <c r="E1381" t="s">
        <v>6</v>
      </c>
      <c r="F1381" t="s">
        <v>687</v>
      </c>
      <c r="G1381" t="s">
        <v>4603</v>
      </c>
      <c r="H1381" t="s">
        <v>7</v>
      </c>
      <c r="I1381">
        <v>34</v>
      </c>
      <c r="J1381" s="55">
        <v>6.97</v>
      </c>
      <c r="K1381" s="64">
        <v>0</v>
      </c>
      <c r="L1381" s="71">
        <v>92.1</v>
      </c>
      <c r="M1381">
        <v>1</v>
      </c>
      <c r="N1381" s="1">
        <v>45646</v>
      </c>
      <c r="O1381">
        <v>0</v>
      </c>
      <c r="P1381" s="1">
        <v>0</v>
      </c>
      <c r="Q1381"/>
    </row>
    <row r="1382" spans="1:17" hidden="1">
      <c r="A1382">
        <v>1036</v>
      </c>
      <c r="B1382" t="s">
        <v>691</v>
      </c>
      <c r="C1382" t="s">
        <v>695</v>
      </c>
      <c r="D1382" t="s">
        <v>686</v>
      </c>
      <c r="E1382" t="s">
        <v>6</v>
      </c>
      <c r="F1382" t="s">
        <v>687</v>
      </c>
      <c r="G1382" t="s">
        <v>851</v>
      </c>
      <c r="H1382" t="s">
        <v>7</v>
      </c>
      <c r="I1382">
        <v>34</v>
      </c>
      <c r="J1382" s="55">
        <v>6.97</v>
      </c>
      <c r="K1382" s="64">
        <v>0</v>
      </c>
      <c r="L1382" s="71">
        <v>36.24</v>
      </c>
      <c r="M1382">
        <v>1</v>
      </c>
      <c r="N1382" s="1">
        <v>45646</v>
      </c>
      <c r="O1382">
        <v>0</v>
      </c>
      <c r="P1382" s="1">
        <v>0</v>
      </c>
      <c r="Q1382"/>
    </row>
    <row r="1383" spans="1:17" hidden="1">
      <c r="A1383">
        <v>1036</v>
      </c>
      <c r="B1383" t="s">
        <v>691</v>
      </c>
      <c r="C1383" t="s">
        <v>696</v>
      </c>
      <c r="D1383" t="s">
        <v>686</v>
      </c>
      <c r="E1383" t="s">
        <v>6</v>
      </c>
      <c r="F1383" t="s">
        <v>687</v>
      </c>
      <c r="G1383" t="s">
        <v>776</v>
      </c>
      <c r="H1383" t="s">
        <v>7</v>
      </c>
      <c r="I1383">
        <v>34</v>
      </c>
      <c r="J1383" s="55">
        <v>6.97</v>
      </c>
      <c r="K1383" s="64">
        <v>0</v>
      </c>
      <c r="L1383" s="71">
        <v>97.08</v>
      </c>
      <c r="M1383">
        <v>1</v>
      </c>
      <c r="N1383" s="1">
        <v>45646</v>
      </c>
      <c r="O1383">
        <v>0</v>
      </c>
      <c r="P1383" s="1">
        <v>0</v>
      </c>
      <c r="Q1383"/>
    </row>
    <row r="1384" spans="1:17" hidden="1">
      <c r="A1384">
        <v>1036</v>
      </c>
      <c r="B1384" t="s">
        <v>691</v>
      </c>
      <c r="C1384" t="s">
        <v>792</v>
      </c>
      <c r="D1384" t="s">
        <v>686</v>
      </c>
      <c r="E1384" t="s">
        <v>6</v>
      </c>
      <c r="F1384" t="s">
        <v>687</v>
      </c>
      <c r="G1384" t="s">
        <v>852</v>
      </c>
      <c r="H1384" t="s">
        <v>7</v>
      </c>
      <c r="I1384">
        <v>34</v>
      </c>
      <c r="J1384" s="55">
        <v>6.97</v>
      </c>
      <c r="K1384" s="64">
        <v>0</v>
      </c>
      <c r="L1384" s="71">
        <v>167.73</v>
      </c>
      <c r="M1384">
        <v>3</v>
      </c>
      <c r="N1384" s="1">
        <v>45646</v>
      </c>
      <c r="O1384">
        <v>0</v>
      </c>
      <c r="P1384" s="1">
        <v>0</v>
      </c>
      <c r="Q1384"/>
    </row>
    <row r="1385" spans="1:17" hidden="1">
      <c r="A1385">
        <v>1036</v>
      </c>
      <c r="B1385" t="s">
        <v>693</v>
      </c>
      <c r="C1385" t="s">
        <v>685</v>
      </c>
      <c r="D1385" t="s">
        <v>686</v>
      </c>
      <c r="E1385" t="s">
        <v>6</v>
      </c>
      <c r="F1385" t="s">
        <v>687</v>
      </c>
      <c r="G1385" t="s">
        <v>28</v>
      </c>
      <c r="H1385" t="s">
        <v>7</v>
      </c>
      <c r="I1385">
        <v>34</v>
      </c>
      <c r="J1385" s="55">
        <v>6.97</v>
      </c>
      <c r="K1385" s="64">
        <v>0</v>
      </c>
      <c r="L1385" s="71">
        <v>681.47</v>
      </c>
      <c r="M1385">
        <v>8</v>
      </c>
      <c r="N1385" s="1">
        <v>45646</v>
      </c>
      <c r="O1385">
        <v>0</v>
      </c>
      <c r="P1385" s="1">
        <v>0</v>
      </c>
      <c r="Q1385"/>
    </row>
    <row r="1386" spans="1:17" hidden="1">
      <c r="A1386">
        <v>1036</v>
      </c>
      <c r="B1386" t="s">
        <v>693</v>
      </c>
      <c r="C1386" t="s">
        <v>685</v>
      </c>
      <c r="D1386" t="s">
        <v>686</v>
      </c>
      <c r="E1386" t="s">
        <v>6</v>
      </c>
      <c r="F1386" t="s">
        <v>687</v>
      </c>
      <c r="G1386" t="s">
        <v>794</v>
      </c>
      <c r="H1386" t="s">
        <v>7</v>
      </c>
      <c r="I1386">
        <v>34</v>
      </c>
      <c r="J1386" s="55">
        <v>6.97</v>
      </c>
      <c r="K1386" s="64">
        <v>0</v>
      </c>
      <c r="L1386" s="71">
        <v>26.94</v>
      </c>
      <c r="M1386">
        <v>2</v>
      </c>
      <c r="N1386" s="1">
        <v>45646</v>
      </c>
      <c r="O1386">
        <v>0</v>
      </c>
      <c r="P1386" s="1">
        <v>0</v>
      </c>
      <c r="Q1386"/>
    </row>
    <row r="1387" spans="1:17" hidden="1">
      <c r="A1387">
        <v>1036</v>
      </c>
      <c r="B1387" t="s">
        <v>693</v>
      </c>
      <c r="C1387" t="s">
        <v>685</v>
      </c>
      <c r="D1387" t="s">
        <v>686</v>
      </c>
      <c r="E1387" t="s">
        <v>6</v>
      </c>
      <c r="F1387" t="s">
        <v>687</v>
      </c>
      <c r="G1387" t="s">
        <v>801</v>
      </c>
      <c r="H1387" t="s">
        <v>7</v>
      </c>
      <c r="I1387">
        <v>34</v>
      </c>
      <c r="J1387" s="55">
        <v>6.97</v>
      </c>
      <c r="K1387" s="64">
        <v>0</v>
      </c>
      <c r="L1387" s="71">
        <v>90</v>
      </c>
      <c r="M1387">
        <v>2</v>
      </c>
      <c r="N1387" s="1">
        <v>45646</v>
      </c>
      <c r="O1387">
        <v>0</v>
      </c>
      <c r="P1387" s="1">
        <v>0</v>
      </c>
      <c r="Q1387"/>
    </row>
    <row r="1388" spans="1:17" hidden="1">
      <c r="A1388">
        <v>1036</v>
      </c>
      <c r="B1388" t="s">
        <v>693</v>
      </c>
      <c r="C1388" t="s">
        <v>685</v>
      </c>
      <c r="D1388" t="s">
        <v>686</v>
      </c>
      <c r="E1388" t="s">
        <v>6</v>
      </c>
      <c r="F1388" t="s">
        <v>687</v>
      </c>
      <c r="G1388" t="s">
        <v>803</v>
      </c>
      <c r="H1388" t="s">
        <v>7</v>
      </c>
      <c r="I1388">
        <v>34</v>
      </c>
      <c r="J1388" s="55">
        <v>6.97</v>
      </c>
      <c r="K1388" s="64">
        <v>0</v>
      </c>
      <c r="L1388" s="71">
        <v>89.6</v>
      </c>
      <c r="M1388">
        <v>3</v>
      </c>
      <c r="N1388" s="1">
        <v>45646</v>
      </c>
      <c r="O1388">
        <v>0</v>
      </c>
      <c r="P1388" s="1">
        <v>0</v>
      </c>
      <c r="Q1388"/>
    </row>
    <row r="1389" spans="1:17" hidden="1">
      <c r="A1389">
        <v>1036</v>
      </c>
      <c r="B1389" t="s">
        <v>693</v>
      </c>
      <c r="C1389" t="s">
        <v>692</v>
      </c>
      <c r="D1389" t="s">
        <v>686</v>
      </c>
      <c r="E1389" t="s">
        <v>6</v>
      </c>
      <c r="F1389" t="s">
        <v>687</v>
      </c>
      <c r="G1389" t="s">
        <v>792</v>
      </c>
      <c r="H1389" t="s">
        <v>7</v>
      </c>
      <c r="I1389">
        <v>34</v>
      </c>
      <c r="J1389" s="55">
        <v>6.97</v>
      </c>
      <c r="K1389" s="64">
        <v>0</v>
      </c>
      <c r="L1389" s="71">
        <v>84</v>
      </c>
      <c r="M1389">
        <v>2</v>
      </c>
      <c r="N1389" s="1">
        <v>45646</v>
      </c>
      <c r="O1389">
        <v>0</v>
      </c>
      <c r="P1389" s="1">
        <v>0</v>
      </c>
      <c r="Q1389"/>
    </row>
    <row r="1390" spans="1:17" hidden="1">
      <c r="A1390">
        <v>1036</v>
      </c>
      <c r="B1390" t="s">
        <v>693</v>
      </c>
      <c r="C1390" t="s">
        <v>693</v>
      </c>
      <c r="D1390" t="s">
        <v>686</v>
      </c>
      <c r="E1390" t="s">
        <v>6</v>
      </c>
      <c r="F1390" t="s">
        <v>687</v>
      </c>
      <c r="G1390" t="s">
        <v>795</v>
      </c>
      <c r="H1390" t="s">
        <v>7</v>
      </c>
      <c r="I1390">
        <v>34</v>
      </c>
      <c r="J1390" s="55">
        <v>6.97</v>
      </c>
      <c r="K1390" s="64">
        <v>0</v>
      </c>
      <c r="L1390" s="71">
        <v>38.31</v>
      </c>
      <c r="M1390">
        <v>1</v>
      </c>
      <c r="N1390" s="1">
        <v>45646</v>
      </c>
      <c r="O1390">
        <v>0</v>
      </c>
      <c r="P1390" s="1">
        <v>0</v>
      </c>
      <c r="Q1390"/>
    </row>
    <row r="1391" spans="1:17" hidden="1">
      <c r="A1391">
        <v>1036</v>
      </c>
      <c r="B1391" t="s">
        <v>693</v>
      </c>
      <c r="C1391" t="s">
        <v>694</v>
      </c>
      <c r="D1391" t="s">
        <v>686</v>
      </c>
      <c r="E1391" t="s">
        <v>6</v>
      </c>
      <c r="F1391" t="s">
        <v>687</v>
      </c>
      <c r="G1391" t="s">
        <v>29</v>
      </c>
      <c r="H1391" t="s">
        <v>7</v>
      </c>
      <c r="I1391">
        <v>34</v>
      </c>
      <c r="J1391" s="55">
        <v>6.97</v>
      </c>
      <c r="K1391" s="64">
        <v>0</v>
      </c>
      <c r="L1391" s="71">
        <v>38.549999999999997</v>
      </c>
      <c r="M1391">
        <v>1</v>
      </c>
      <c r="N1391" s="1">
        <v>45646</v>
      </c>
      <c r="O1391">
        <v>0</v>
      </c>
      <c r="P1391" s="1">
        <v>0</v>
      </c>
      <c r="Q1391"/>
    </row>
    <row r="1392" spans="1:17" hidden="1">
      <c r="A1392">
        <v>1036</v>
      </c>
      <c r="B1392" t="s">
        <v>694</v>
      </c>
      <c r="C1392" t="s">
        <v>685</v>
      </c>
      <c r="D1392" t="s">
        <v>686</v>
      </c>
      <c r="E1392" t="s">
        <v>6</v>
      </c>
      <c r="F1392" t="s">
        <v>687</v>
      </c>
      <c r="G1392" t="s">
        <v>797</v>
      </c>
      <c r="H1392" t="s">
        <v>7</v>
      </c>
      <c r="I1392">
        <v>34</v>
      </c>
      <c r="J1392" s="55">
        <v>6.97</v>
      </c>
      <c r="K1392" s="64">
        <v>0</v>
      </c>
      <c r="L1392" s="71">
        <v>63.54</v>
      </c>
      <c r="M1392">
        <v>1</v>
      </c>
      <c r="N1392" s="1">
        <v>45646</v>
      </c>
      <c r="O1392">
        <v>0</v>
      </c>
      <c r="P1392" s="1">
        <v>0</v>
      </c>
      <c r="Q1392"/>
    </row>
    <row r="1393" spans="1:17" hidden="1">
      <c r="A1393">
        <v>1036</v>
      </c>
      <c r="B1393" t="s">
        <v>694</v>
      </c>
      <c r="C1393" t="s">
        <v>690</v>
      </c>
      <c r="D1393" t="s">
        <v>686</v>
      </c>
      <c r="E1393" t="s">
        <v>6</v>
      </c>
      <c r="F1393" t="s">
        <v>687</v>
      </c>
      <c r="G1393" t="s">
        <v>796</v>
      </c>
      <c r="H1393" t="s">
        <v>7</v>
      </c>
      <c r="I1393">
        <v>34</v>
      </c>
      <c r="J1393" s="55">
        <v>6.97</v>
      </c>
      <c r="K1393" s="64">
        <v>0</v>
      </c>
      <c r="L1393" s="71">
        <v>60</v>
      </c>
      <c r="M1393">
        <v>1</v>
      </c>
      <c r="N1393" s="1">
        <v>45646</v>
      </c>
      <c r="O1393">
        <v>0</v>
      </c>
      <c r="P1393" s="1">
        <v>0</v>
      </c>
      <c r="Q1393"/>
    </row>
    <row r="1394" spans="1:17" hidden="1">
      <c r="A1394">
        <v>1036</v>
      </c>
      <c r="B1394" t="s">
        <v>694</v>
      </c>
      <c r="C1394" t="s">
        <v>692</v>
      </c>
      <c r="D1394" t="s">
        <v>686</v>
      </c>
      <c r="E1394" t="s">
        <v>6</v>
      </c>
      <c r="F1394" t="s">
        <v>687</v>
      </c>
      <c r="G1394" t="s">
        <v>798</v>
      </c>
      <c r="H1394" t="s">
        <v>7</v>
      </c>
      <c r="I1394">
        <v>34</v>
      </c>
      <c r="J1394" s="55">
        <v>6.97</v>
      </c>
      <c r="K1394" s="64">
        <v>0</v>
      </c>
      <c r="L1394" s="71">
        <v>34.99</v>
      </c>
      <c r="M1394">
        <v>1</v>
      </c>
      <c r="N1394" s="1">
        <v>45646</v>
      </c>
      <c r="O1394">
        <v>0</v>
      </c>
      <c r="P1394" s="1">
        <v>0</v>
      </c>
      <c r="Q1394"/>
    </row>
    <row r="1395" spans="1:17" hidden="1">
      <c r="A1395">
        <v>1036</v>
      </c>
      <c r="B1395" t="s">
        <v>695</v>
      </c>
      <c r="C1395" t="s">
        <v>685</v>
      </c>
      <c r="D1395" t="s">
        <v>686</v>
      </c>
      <c r="E1395" t="s">
        <v>6</v>
      </c>
      <c r="F1395" t="s">
        <v>687</v>
      </c>
      <c r="G1395" t="s">
        <v>782</v>
      </c>
      <c r="H1395" t="s">
        <v>7</v>
      </c>
      <c r="I1395">
        <v>34</v>
      </c>
      <c r="J1395" s="55">
        <v>6.97</v>
      </c>
      <c r="K1395" s="64">
        <v>0</v>
      </c>
      <c r="L1395" s="71">
        <v>128.51</v>
      </c>
      <c r="M1395">
        <v>1</v>
      </c>
      <c r="N1395" s="1">
        <v>45646</v>
      </c>
      <c r="O1395">
        <v>0</v>
      </c>
      <c r="P1395" s="1">
        <v>0</v>
      </c>
      <c r="Q1395"/>
    </row>
    <row r="1396" spans="1:17" hidden="1">
      <c r="A1396">
        <v>1036</v>
      </c>
      <c r="B1396" t="s">
        <v>695</v>
      </c>
      <c r="C1396" t="s">
        <v>685</v>
      </c>
      <c r="D1396" t="s">
        <v>686</v>
      </c>
      <c r="E1396" t="s">
        <v>6</v>
      </c>
      <c r="F1396" t="s">
        <v>687</v>
      </c>
      <c r="G1396" t="s">
        <v>783</v>
      </c>
      <c r="H1396" t="s">
        <v>7</v>
      </c>
      <c r="I1396">
        <v>34</v>
      </c>
      <c r="J1396" s="55">
        <v>6.97</v>
      </c>
      <c r="K1396" s="64">
        <v>0</v>
      </c>
      <c r="L1396" s="71">
        <v>30</v>
      </c>
      <c r="M1396">
        <v>1</v>
      </c>
      <c r="N1396" s="1">
        <v>45646</v>
      </c>
      <c r="O1396">
        <v>0</v>
      </c>
      <c r="P1396" s="1">
        <v>0</v>
      </c>
      <c r="Q1396"/>
    </row>
    <row r="1397" spans="1:17" hidden="1">
      <c r="A1397">
        <v>1036</v>
      </c>
      <c r="B1397" t="s">
        <v>695</v>
      </c>
      <c r="C1397" t="s">
        <v>685</v>
      </c>
      <c r="D1397" t="s">
        <v>686</v>
      </c>
      <c r="E1397" t="s">
        <v>6</v>
      </c>
      <c r="F1397" t="s">
        <v>687</v>
      </c>
      <c r="G1397" t="s">
        <v>784</v>
      </c>
      <c r="H1397" t="s">
        <v>7</v>
      </c>
      <c r="I1397">
        <v>34</v>
      </c>
      <c r="J1397" s="55">
        <v>6.97</v>
      </c>
      <c r="K1397" s="64">
        <v>0</v>
      </c>
      <c r="L1397" s="71">
        <v>30</v>
      </c>
      <c r="M1397">
        <v>1</v>
      </c>
      <c r="N1397" s="1">
        <v>45646</v>
      </c>
      <c r="O1397">
        <v>0</v>
      </c>
      <c r="P1397" s="1">
        <v>0</v>
      </c>
      <c r="Q1397"/>
    </row>
    <row r="1398" spans="1:17" hidden="1">
      <c r="A1398">
        <v>1036</v>
      </c>
      <c r="B1398" t="s">
        <v>695</v>
      </c>
      <c r="C1398" t="s">
        <v>685</v>
      </c>
      <c r="D1398" t="s">
        <v>686</v>
      </c>
      <c r="E1398" t="s">
        <v>6</v>
      </c>
      <c r="F1398" t="s">
        <v>687</v>
      </c>
      <c r="G1398" t="s">
        <v>785</v>
      </c>
      <c r="H1398" t="s">
        <v>7</v>
      </c>
      <c r="I1398">
        <v>34</v>
      </c>
      <c r="J1398" s="55">
        <v>6.97</v>
      </c>
      <c r="K1398" s="64">
        <v>0</v>
      </c>
      <c r="L1398" s="71">
        <v>38.340000000000003</v>
      </c>
      <c r="M1398">
        <v>1</v>
      </c>
      <c r="N1398" s="1">
        <v>45646</v>
      </c>
      <c r="O1398">
        <v>0</v>
      </c>
      <c r="P1398" s="1">
        <v>0</v>
      </c>
      <c r="Q1398"/>
    </row>
    <row r="1399" spans="1:17" hidden="1">
      <c r="A1399">
        <v>1036</v>
      </c>
      <c r="B1399" t="s">
        <v>695</v>
      </c>
      <c r="C1399" t="s">
        <v>685</v>
      </c>
      <c r="D1399" t="s">
        <v>686</v>
      </c>
      <c r="E1399" t="s">
        <v>6</v>
      </c>
      <c r="F1399" t="s">
        <v>687</v>
      </c>
      <c r="G1399" t="s">
        <v>717</v>
      </c>
      <c r="H1399" t="s">
        <v>7</v>
      </c>
      <c r="I1399">
        <v>34</v>
      </c>
      <c r="J1399" s="55">
        <v>6.97</v>
      </c>
      <c r="K1399" s="64">
        <v>0</v>
      </c>
      <c r="L1399" s="71">
        <v>120</v>
      </c>
      <c r="M1399">
        <v>4</v>
      </c>
      <c r="N1399" s="1">
        <v>45646</v>
      </c>
      <c r="O1399">
        <v>0</v>
      </c>
      <c r="P1399" s="1">
        <v>0</v>
      </c>
      <c r="Q1399"/>
    </row>
    <row r="1400" spans="1:17" hidden="1">
      <c r="A1400">
        <v>1036</v>
      </c>
      <c r="B1400" t="s">
        <v>695</v>
      </c>
      <c r="C1400" t="s">
        <v>685</v>
      </c>
      <c r="D1400" t="s">
        <v>686</v>
      </c>
      <c r="E1400" t="s">
        <v>6</v>
      </c>
      <c r="F1400" t="s">
        <v>687</v>
      </c>
      <c r="G1400" t="s">
        <v>787</v>
      </c>
      <c r="H1400" t="s">
        <v>7</v>
      </c>
      <c r="I1400">
        <v>34</v>
      </c>
      <c r="J1400" s="55">
        <v>6.97</v>
      </c>
      <c r="K1400" s="64">
        <v>0</v>
      </c>
      <c r="L1400" s="71">
        <v>120</v>
      </c>
      <c r="M1400">
        <v>2</v>
      </c>
      <c r="N1400" s="1">
        <v>45646</v>
      </c>
      <c r="O1400">
        <v>0</v>
      </c>
      <c r="P1400" s="1">
        <v>0</v>
      </c>
      <c r="Q1400"/>
    </row>
    <row r="1401" spans="1:17" hidden="1">
      <c r="A1401">
        <v>1036</v>
      </c>
      <c r="B1401" t="s">
        <v>695</v>
      </c>
      <c r="C1401" t="s">
        <v>685</v>
      </c>
      <c r="D1401" t="s">
        <v>686</v>
      </c>
      <c r="E1401" t="s">
        <v>6</v>
      </c>
      <c r="F1401" t="s">
        <v>687</v>
      </c>
      <c r="G1401" t="s">
        <v>789</v>
      </c>
      <c r="H1401" t="s">
        <v>7</v>
      </c>
      <c r="I1401">
        <v>34</v>
      </c>
      <c r="J1401" s="55">
        <v>6.97</v>
      </c>
      <c r="K1401" s="64">
        <v>0</v>
      </c>
      <c r="L1401" s="71">
        <v>30</v>
      </c>
      <c r="M1401">
        <v>1</v>
      </c>
      <c r="N1401" s="1">
        <v>45646</v>
      </c>
      <c r="O1401">
        <v>0</v>
      </c>
      <c r="P1401" s="1">
        <v>0</v>
      </c>
      <c r="Q1401"/>
    </row>
    <row r="1402" spans="1:17" hidden="1">
      <c r="A1402">
        <v>1036</v>
      </c>
      <c r="B1402" t="s">
        <v>695</v>
      </c>
      <c r="C1402" t="s">
        <v>685</v>
      </c>
      <c r="D1402" t="s">
        <v>686</v>
      </c>
      <c r="E1402" t="s">
        <v>6</v>
      </c>
      <c r="F1402" t="s">
        <v>687</v>
      </c>
      <c r="G1402" t="s">
        <v>790</v>
      </c>
      <c r="H1402" t="s">
        <v>7</v>
      </c>
      <c r="I1402">
        <v>34</v>
      </c>
      <c r="J1402" s="55">
        <v>6.97</v>
      </c>
      <c r="K1402" s="64">
        <v>0</v>
      </c>
      <c r="L1402" s="71">
        <v>30</v>
      </c>
      <c r="M1402">
        <v>1</v>
      </c>
      <c r="N1402" s="1">
        <v>45646</v>
      </c>
      <c r="O1402">
        <v>0</v>
      </c>
      <c r="P1402" s="1">
        <v>0</v>
      </c>
      <c r="Q1402"/>
    </row>
    <row r="1403" spans="1:17" hidden="1">
      <c r="A1403">
        <v>1036</v>
      </c>
      <c r="B1403" t="s">
        <v>695</v>
      </c>
      <c r="C1403" t="s">
        <v>685</v>
      </c>
      <c r="D1403" t="s">
        <v>686</v>
      </c>
      <c r="E1403" t="s">
        <v>6</v>
      </c>
      <c r="F1403" t="s">
        <v>687</v>
      </c>
      <c r="G1403" t="s">
        <v>6</v>
      </c>
      <c r="H1403" t="s">
        <v>7</v>
      </c>
      <c r="I1403">
        <v>34</v>
      </c>
      <c r="J1403" s="55">
        <v>6.97</v>
      </c>
      <c r="K1403" s="64">
        <v>0</v>
      </c>
      <c r="L1403" s="71">
        <v>60</v>
      </c>
      <c r="M1403">
        <v>1</v>
      </c>
      <c r="N1403" s="1">
        <v>45646</v>
      </c>
      <c r="O1403">
        <v>0</v>
      </c>
      <c r="P1403" s="1">
        <v>0</v>
      </c>
      <c r="Q1403"/>
    </row>
    <row r="1404" spans="1:17" hidden="1">
      <c r="A1404">
        <v>1036</v>
      </c>
      <c r="B1404" t="s">
        <v>695</v>
      </c>
      <c r="C1404" t="s">
        <v>685</v>
      </c>
      <c r="D1404" t="s">
        <v>686</v>
      </c>
      <c r="E1404" t="s">
        <v>6</v>
      </c>
      <c r="F1404" t="s">
        <v>687</v>
      </c>
      <c r="G1404" t="s">
        <v>800</v>
      </c>
      <c r="H1404" t="s">
        <v>7</v>
      </c>
      <c r="I1404">
        <v>34</v>
      </c>
      <c r="J1404" s="55">
        <v>6.97</v>
      </c>
      <c r="K1404" s="64">
        <v>0</v>
      </c>
      <c r="L1404" s="71">
        <v>154.34</v>
      </c>
      <c r="M1404">
        <v>3</v>
      </c>
      <c r="N1404" s="1">
        <v>45646</v>
      </c>
      <c r="O1404">
        <v>0</v>
      </c>
      <c r="P1404" s="1">
        <v>0</v>
      </c>
      <c r="Q1404"/>
    </row>
    <row r="1405" spans="1:17" hidden="1">
      <c r="A1405">
        <v>1036</v>
      </c>
      <c r="B1405" t="s">
        <v>695</v>
      </c>
      <c r="C1405" t="s">
        <v>685</v>
      </c>
      <c r="D1405" t="s">
        <v>686</v>
      </c>
      <c r="E1405" t="s">
        <v>6</v>
      </c>
      <c r="F1405" t="s">
        <v>687</v>
      </c>
      <c r="G1405" t="s">
        <v>804</v>
      </c>
      <c r="H1405" t="s">
        <v>7</v>
      </c>
      <c r="I1405">
        <v>34</v>
      </c>
      <c r="J1405" s="55">
        <v>6.97</v>
      </c>
      <c r="K1405" s="64">
        <v>0</v>
      </c>
      <c r="L1405" s="71">
        <v>38.31</v>
      </c>
      <c r="M1405">
        <v>1</v>
      </c>
      <c r="N1405" s="1">
        <v>45646</v>
      </c>
      <c r="O1405">
        <v>0</v>
      </c>
      <c r="P1405" s="1">
        <v>0</v>
      </c>
      <c r="Q1405"/>
    </row>
    <row r="1406" spans="1:17" hidden="1">
      <c r="A1406">
        <v>1036</v>
      </c>
      <c r="B1406" t="s">
        <v>695</v>
      </c>
      <c r="C1406" t="s">
        <v>685</v>
      </c>
      <c r="D1406" t="s">
        <v>686</v>
      </c>
      <c r="E1406" t="s">
        <v>6</v>
      </c>
      <c r="F1406" t="s">
        <v>687</v>
      </c>
      <c r="G1406" t="s">
        <v>805</v>
      </c>
      <c r="H1406" t="s">
        <v>7</v>
      </c>
      <c r="I1406">
        <v>34</v>
      </c>
      <c r="J1406" s="55">
        <v>6.97</v>
      </c>
      <c r="K1406" s="64">
        <v>0</v>
      </c>
      <c r="L1406" s="71">
        <v>30</v>
      </c>
      <c r="M1406">
        <v>1</v>
      </c>
      <c r="N1406" s="1">
        <v>45646</v>
      </c>
      <c r="O1406">
        <v>0</v>
      </c>
      <c r="P1406" s="1">
        <v>0</v>
      </c>
      <c r="Q1406"/>
    </row>
    <row r="1407" spans="1:17" hidden="1">
      <c r="A1407">
        <v>1036</v>
      </c>
      <c r="B1407" t="s">
        <v>695</v>
      </c>
      <c r="C1407" t="s">
        <v>685</v>
      </c>
      <c r="D1407" t="s">
        <v>686</v>
      </c>
      <c r="E1407" t="s">
        <v>6</v>
      </c>
      <c r="F1407" t="s">
        <v>687</v>
      </c>
      <c r="G1407" t="s">
        <v>4644</v>
      </c>
      <c r="H1407" t="s">
        <v>7</v>
      </c>
      <c r="I1407">
        <v>34</v>
      </c>
      <c r="J1407" s="55">
        <v>6.97</v>
      </c>
      <c r="K1407" s="64">
        <v>0</v>
      </c>
      <c r="L1407" s="71">
        <v>60</v>
      </c>
      <c r="M1407">
        <v>1</v>
      </c>
      <c r="N1407" s="1">
        <v>45646</v>
      </c>
      <c r="O1407">
        <v>0</v>
      </c>
      <c r="P1407" s="1">
        <v>0</v>
      </c>
      <c r="Q1407"/>
    </row>
    <row r="1408" spans="1:17" hidden="1">
      <c r="A1408">
        <v>1036</v>
      </c>
      <c r="B1408" t="s">
        <v>695</v>
      </c>
      <c r="C1408" t="s">
        <v>685</v>
      </c>
      <c r="D1408" t="s">
        <v>686</v>
      </c>
      <c r="E1408" t="s">
        <v>6</v>
      </c>
      <c r="F1408" t="s">
        <v>687</v>
      </c>
      <c r="G1408" t="s">
        <v>4646</v>
      </c>
      <c r="H1408" t="s">
        <v>7</v>
      </c>
      <c r="I1408">
        <v>34</v>
      </c>
      <c r="J1408" s="55">
        <v>6.97</v>
      </c>
      <c r="K1408" s="64">
        <v>0</v>
      </c>
      <c r="L1408" s="71">
        <v>150.96</v>
      </c>
      <c r="M1408">
        <v>3</v>
      </c>
      <c r="N1408" s="1">
        <v>45646</v>
      </c>
      <c r="O1408">
        <v>0</v>
      </c>
      <c r="P1408" s="1">
        <v>0</v>
      </c>
      <c r="Q1408"/>
    </row>
    <row r="1409" spans="1:17" hidden="1">
      <c r="A1409">
        <v>1036</v>
      </c>
      <c r="B1409" t="s">
        <v>695</v>
      </c>
      <c r="C1409" t="s">
        <v>691</v>
      </c>
      <c r="D1409" t="s">
        <v>686</v>
      </c>
      <c r="E1409" t="s">
        <v>6</v>
      </c>
      <c r="F1409" t="s">
        <v>687</v>
      </c>
      <c r="G1409" t="s">
        <v>788</v>
      </c>
      <c r="H1409" t="s">
        <v>7</v>
      </c>
      <c r="I1409">
        <v>34</v>
      </c>
      <c r="J1409" s="55">
        <v>6.97</v>
      </c>
      <c r="K1409" s="64">
        <v>0</v>
      </c>
      <c r="L1409" s="71">
        <v>60</v>
      </c>
      <c r="M1409">
        <v>1</v>
      </c>
      <c r="N1409" s="1">
        <v>45646</v>
      </c>
      <c r="O1409">
        <v>0</v>
      </c>
      <c r="P1409" s="1">
        <v>0</v>
      </c>
      <c r="Q1409"/>
    </row>
    <row r="1410" spans="1:17" hidden="1">
      <c r="A1410">
        <v>1036</v>
      </c>
      <c r="B1410" t="s">
        <v>695</v>
      </c>
      <c r="C1410" t="s">
        <v>692</v>
      </c>
      <c r="D1410" t="s">
        <v>686</v>
      </c>
      <c r="E1410" t="s">
        <v>6</v>
      </c>
      <c r="F1410" t="s">
        <v>687</v>
      </c>
      <c r="G1410" t="s">
        <v>781</v>
      </c>
      <c r="H1410" t="s">
        <v>7</v>
      </c>
      <c r="I1410">
        <v>34</v>
      </c>
      <c r="J1410" s="55">
        <v>6.97</v>
      </c>
      <c r="K1410" s="64">
        <v>0</v>
      </c>
      <c r="L1410" s="71">
        <v>298.88</v>
      </c>
      <c r="M1410">
        <v>7</v>
      </c>
      <c r="N1410" s="1">
        <v>45646</v>
      </c>
      <c r="O1410">
        <v>0</v>
      </c>
      <c r="P1410" s="1">
        <v>0</v>
      </c>
      <c r="Q1410"/>
    </row>
    <row r="1411" spans="1:17" hidden="1">
      <c r="A1411">
        <v>1036</v>
      </c>
      <c r="B1411" t="s">
        <v>696</v>
      </c>
      <c r="C1411" t="s">
        <v>685</v>
      </c>
      <c r="D1411" t="s">
        <v>686</v>
      </c>
      <c r="E1411" t="s">
        <v>6</v>
      </c>
      <c r="F1411" t="s">
        <v>687</v>
      </c>
      <c r="G1411" t="s">
        <v>777</v>
      </c>
      <c r="H1411" t="s">
        <v>7</v>
      </c>
      <c r="I1411">
        <v>34</v>
      </c>
      <c r="J1411" s="55">
        <v>6.97</v>
      </c>
      <c r="K1411" s="64">
        <v>0</v>
      </c>
      <c r="L1411" s="71">
        <v>69.930000000000007</v>
      </c>
      <c r="M1411">
        <v>2</v>
      </c>
      <c r="N1411" s="1">
        <v>45646</v>
      </c>
      <c r="O1411">
        <v>0</v>
      </c>
      <c r="P1411" s="1">
        <v>0</v>
      </c>
      <c r="Q1411"/>
    </row>
    <row r="1412" spans="1:17" hidden="1">
      <c r="A1412">
        <v>1036</v>
      </c>
      <c r="B1412" t="s">
        <v>696</v>
      </c>
      <c r="C1412" t="s">
        <v>691</v>
      </c>
      <c r="D1412" t="s">
        <v>686</v>
      </c>
      <c r="E1412" t="s">
        <v>6</v>
      </c>
      <c r="F1412" t="s">
        <v>687</v>
      </c>
      <c r="G1412" t="s">
        <v>778</v>
      </c>
      <c r="H1412" t="s">
        <v>7</v>
      </c>
      <c r="I1412">
        <v>34</v>
      </c>
      <c r="J1412" s="55">
        <v>6.97</v>
      </c>
      <c r="K1412" s="64">
        <v>0</v>
      </c>
      <c r="L1412" s="71">
        <v>68.569999999999993</v>
      </c>
      <c r="M1412">
        <v>1</v>
      </c>
      <c r="N1412" s="1">
        <v>45646</v>
      </c>
      <c r="O1412">
        <v>0</v>
      </c>
      <c r="P1412" s="1">
        <v>0</v>
      </c>
      <c r="Q1412"/>
    </row>
    <row r="1413" spans="1:17" hidden="1">
      <c r="A1413">
        <v>1036</v>
      </c>
      <c r="B1413" t="s">
        <v>696</v>
      </c>
      <c r="C1413" t="s">
        <v>692</v>
      </c>
      <c r="D1413" t="s">
        <v>686</v>
      </c>
      <c r="E1413" t="s">
        <v>6</v>
      </c>
      <c r="F1413" t="s">
        <v>687</v>
      </c>
      <c r="G1413" t="s">
        <v>779</v>
      </c>
      <c r="H1413" t="s">
        <v>7</v>
      </c>
      <c r="I1413">
        <v>34</v>
      </c>
      <c r="J1413" s="55">
        <v>6.97</v>
      </c>
      <c r="K1413" s="64">
        <v>0</v>
      </c>
      <c r="L1413" s="71">
        <v>105.3</v>
      </c>
      <c r="M1413">
        <v>1</v>
      </c>
      <c r="N1413" s="1">
        <v>45646</v>
      </c>
      <c r="O1413">
        <v>0</v>
      </c>
      <c r="P1413" s="1">
        <v>0</v>
      </c>
      <c r="Q1413"/>
    </row>
    <row r="1414" spans="1:17" hidden="1">
      <c r="A1414">
        <v>1036</v>
      </c>
      <c r="B1414" t="s">
        <v>4830</v>
      </c>
      <c r="C1414" t="s">
        <v>685</v>
      </c>
      <c r="D1414" t="s">
        <v>686</v>
      </c>
      <c r="E1414" t="s">
        <v>6</v>
      </c>
      <c r="F1414" t="s">
        <v>687</v>
      </c>
      <c r="G1414" t="s">
        <v>4642</v>
      </c>
      <c r="H1414" t="s">
        <v>7</v>
      </c>
      <c r="I1414">
        <v>34</v>
      </c>
      <c r="J1414" s="55">
        <v>6.97</v>
      </c>
      <c r="K1414" s="64">
        <v>0</v>
      </c>
      <c r="L1414" s="71">
        <v>30.09</v>
      </c>
      <c r="M1414">
        <v>1</v>
      </c>
      <c r="N1414" s="1">
        <v>45646</v>
      </c>
      <c r="O1414">
        <v>0</v>
      </c>
      <c r="P1414" s="1">
        <v>0</v>
      </c>
      <c r="Q1414"/>
    </row>
    <row r="1415" spans="1:17" hidden="1">
      <c r="A1415">
        <v>3001</v>
      </c>
      <c r="B1415" t="s">
        <v>695</v>
      </c>
      <c r="C1415" t="s">
        <v>685</v>
      </c>
      <c r="D1415" t="s">
        <v>686</v>
      </c>
      <c r="E1415" t="s">
        <v>6</v>
      </c>
      <c r="F1415" t="s">
        <v>687</v>
      </c>
      <c r="G1415" t="s">
        <v>791</v>
      </c>
      <c r="H1415" t="s">
        <v>7</v>
      </c>
      <c r="I1415">
        <v>34</v>
      </c>
      <c r="J1415" s="55">
        <v>6.97</v>
      </c>
      <c r="K1415" s="64">
        <v>0</v>
      </c>
      <c r="L1415" s="71">
        <v>10046.67</v>
      </c>
      <c r="M1415">
        <v>19</v>
      </c>
      <c r="N1415" s="1">
        <v>45646</v>
      </c>
      <c r="O1415">
        <v>0</v>
      </c>
      <c r="P1415" s="1">
        <v>0</v>
      </c>
      <c r="Q1415"/>
    </row>
    <row r="1416" spans="1:17" hidden="1">
      <c r="A1416">
        <v>3001</v>
      </c>
      <c r="B1416" t="s">
        <v>695</v>
      </c>
      <c r="C1416" t="s">
        <v>691</v>
      </c>
      <c r="D1416" t="s">
        <v>686</v>
      </c>
      <c r="E1416" t="s">
        <v>6</v>
      </c>
      <c r="F1416" t="s">
        <v>687</v>
      </c>
      <c r="G1416" t="s">
        <v>799</v>
      </c>
      <c r="H1416" t="s">
        <v>7</v>
      </c>
      <c r="I1416">
        <v>34</v>
      </c>
      <c r="J1416" s="55">
        <v>6.97</v>
      </c>
      <c r="K1416" s="64">
        <v>0</v>
      </c>
      <c r="L1416" s="71">
        <v>222.67</v>
      </c>
      <c r="M1416">
        <v>1</v>
      </c>
      <c r="N1416" s="1">
        <v>45646</v>
      </c>
      <c r="O1416">
        <v>0</v>
      </c>
      <c r="P1416" s="1">
        <v>0</v>
      </c>
      <c r="Q1416"/>
    </row>
    <row r="1417" spans="1:17" hidden="1">
      <c r="A1417">
        <v>3001</v>
      </c>
      <c r="B1417" t="s">
        <v>695</v>
      </c>
      <c r="C1417" t="s">
        <v>695</v>
      </c>
      <c r="D1417" t="s">
        <v>686</v>
      </c>
      <c r="E1417" t="s">
        <v>6</v>
      </c>
      <c r="F1417" t="s">
        <v>687</v>
      </c>
      <c r="G1417" t="s">
        <v>806</v>
      </c>
      <c r="H1417" t="s">
        <v>7</v>
      </c>
      <c r="I1417">
        <v>34</v>
      </c>
      <c r="J1417" s="55">
        <v>6.97</v>
      </c>
      <c r="K1417" s="64">
        <v>0</v>
      </c>
      <c r="L1417" s="71">
        <v>230.99</v>
      </c>
      <c r="M1417">
        <v>2</v>
      </c>
      <c r="N1417" s="1">
        <v>45646</v>
      </c>
      <c r="O1417">
        <v>0</v>
      </c>
      <c r="P1417" s="1">
        <v>0</v>
      </c>
      <c r="Q1417"/>
    </row>
    <row r="1418" spans="1:17" hidden="1">
      <c r="A1418">
        <v>3001</v>
      </c>
      <c r="B1418" t="s">
        <v>695</v>
      </c>
      <c r="C1418" t="s">
        <v>780</v>
      </c>
      <c r="D1418" t="s">
        <v>686</v>
      </c>
      <c r="E1418" t="s">
        <v>6</v>
      </c>
      <c r="F1418" t="s">
        <v>687</v>
      </c>
      <c r="G1418" t="s">
        <v>4604</v>
      </c>
      <c r="H1418" t="s">
        <v>7</v>
      </c>
      <c r="I1418">
        <v>34</v>
      </c>
      <c r="J1418" s="55">
        <v>6.97</v>
      </c>
      <c r="K1418" s="64">
        <v>0</v>
      </c>
      <c r="L1418" s="71">
        <v>739.58</v>
      </c>
      <c r="M1418">
        <v>3</v>
      </c>
      <c r="N1418" s="1">
        <v>45646</v>
      </c>
      <c r="O1418">
        <v>0</v>
      </c>
      <c r="P1418" s="1">
        <v>0</v>
      </c>
      <c r="Q1418"/>
    </row>
    <row r="1419" spans="1:17" hidden="1">
      <c r="A1419">
        <v>3001</v>
      </c>
      <c r="B1419" t="s">
        <v>696</v>
      </c>
      <c r="C1419" t="s">
        <v>690</v>
      </c>
      <c r="D1419" t="s">
        <v>686</v>
      </c>
      <c r="E1419" t="s">
        <v>6</v>
      </c>
      <c r="F1419" t="s">
        <v>687</v>
      </c>
      <c r="G1419" t="s">
        <v>807</v>
      </c>
      <c r="H1419" t="s">
        <v>7</v>
      </c>
      <c r="I1419">
        <v>34</v>
      </c>
      <c r="J1419" s="55">
        <v>6.97</v>
      </c>
      <c r="K1419" s="64">
        <v>0</v>
      </c>
      <c r="L1419" s="71">
        <v>429.12</v>
      </c>
      <c r="M1419">
        <v>2</v>
      </c>
      <c r="N1419" s="1">
        <v>45646</v>
      </c>
      <c r="O1419">
        <v>0</v>
      </c>
      <c r="P1419" s="1">
        <v>0</v>
      </c>
      <c r="Q1419"/>
    </row>
    <row r="1420" spans="1:17" hidden="1">
      <c r="A1420">
        <v>3001</v>
      </c>
      <c r="B1420" t="s">
        <v>696</v>
      </c>
      <c r="C1420" t="s">
        <v>691</v>
      </c>
      <c r="D1420" t="s">
        <v>686</v>
      </c>
      <c r="E1420" t="s">
        <v>6</v>
      </c>
      <c r="F1420" t="s">
        <v>687</v>
      </c>
      <c r="G1420" t="s">
        <v>808</v>
      </c>
      <c r="H1420" t="s">
        <v>7</v>
      </c>
      <c r="I1420">
        <v>34</v>
      </c>
      <c r="J1420" s="55">
        <v>6.97</v>
      </c>
      <c r="K1420" s="64">
        <v>0</v>
      </c>
      <c r="L1420" s="71">
        <v>318.97000000000003</v>
      </c>
      <c r="M1420">
        <v>1</v>
      </c>
      <c r="N1420" s="1">
        <v>45646</v>
      </c>
      <c r="O1420">
        <v>0</v>
      </c>
      <c r="P1420" s="1">
        <v>0</v>
      </c>
      <c r="Q1420"/>
    </row>
    <row r="1421" spans="1:17" hidden="1">
      <c r="A1421">
        <v>3001</v>
      </c>
      <c r="B1421" t="s">
        <v>4830</v>
      </c>
      <c r="C1421" t="s">
        <v>685</v>
      </c>
      <c r="D1421" t="s">
        <v>686</v>
      </c>
      <c r="E1421" t="s">
        <v>6</v>
      </c>
      <c r="F1421" t="s">
        <v>687</v>
      </c>
      <c r="G1421" t="s">
        <v>809</v>
      </c>
      <c r="H1421" t="s">
        <v>7</v>
      </c>
      <c r="I1421">
        <v>34</v>
      </c>
      <c r="J1421" s="55">
        <v>6.97</v>
      </c>
      <c r="K1421" s="64">
        <v>0</v>
      </c>
      <c r="L1421" s="71">
        <v>1057.49</v>
      </c>
      <c r="M1421">
        <v>2</v>
      </c>
      <c r="N1421" s="1">
        <v>45646</v>
      </c>
      <c r="O1421">
        <v>0</v>
      </c>
      <c r="P1421" s="1">
        <v>0</v>
      </c>
      <c r="Q1421"/>
    </row>
    <row r="1422" spans="1:17" hidden="1">
      <c r="A1422">
        <v>3002</v>
      </c>
      <c r="B1422" t="s">
        <v>685</v>
      </c>
      <c r="C1422" t="s">
        <v>690</v>
      </c>
      <c r="D1422" t="s">
        <v>686</v>
      </c>
      <c r="E1422" t="s">
        <v>6</v>
      </c>
      <c r="F1422" t="s">
        <v>687</v>
      </c>
      <c r="G1422" t="s">
        <v>5388</v>
      </c>
      <c r="H1422" t="s">
        <v>7</v>
      </c>
      <c r="I1422">
        <v>34</v>
      </c>
      <c r="J1422" s="55">
        <v>6.97</v>
      </c>
      <c r="K1422" s="64">
        <v>0</v>
      </c>
      <c r="L1422" s="71">
        <v>859.65</v>
      </c>
      <c r="M1422">
        <v>2</v>
      </c>
      <c r="N1422" s="1">
        <v>45646</v>
      </c>
      <c r="O1422">
        <v>0</v>
      </c>
      <c r="P1422" s="1">
        <v>0</v>
      </c>
      <c r="Q1422"/>
    </row>
    <row r="1423" spans="1:17" hidden="1">
      <c r="A1423">
        <v>3002</v>
      </c>
      <c r="B1423" t="s">
        <v>690</v>
      </c>
      <c r="C1423" t="s">
        <v>685</v>
      </c>
      <c r="D1423" t="s">
        <v>686</v>
      </c>
      <c r="E1423" t="s">
        <v>6</v>
      </c>
      <c r="F1423" t="s">
        <v>687</v>
      </c>
      <c r="G1423" t="s">
        <v>1039</v>
      </c>
      <c r="H1423" t="s">
        <v>7</v>
      </c>
      <c r="I1423">
        <v>34</v>
      </c>
      <c r="J1423" s="55">
        <v>6.97</v>
      </c>
      <c r="K1423" s="64">
        <v>0</v>
      </c>
      <c r="L1423" s="71">
        <v>375.1</v>
      </c>
      <c r="M1423">
        <v>3</v>
      </c>
      <c r="N1423" s="1">
        <v>45646</v>
      </c>
      <c r="O1423">
        <v>0</v>
      </c>
      <c r="P1423" s="1">
        <v>0</v>
      </c>
      <c r="Q1423"/>
    </row>
    <row r="1424" spans="1:17" hidden="1">
      <c r="A1424">
        <v>3002</v>
      </c>
      <c r="B1424" t="s">
        <v>691</v>
      </c>
      <c r="C1424" t="s">
        <v>685</v>
      </c>
      <c r="D1424" t="s">
        <v>686</v>
      </c>
      <c r="E1424" t="s">
        <v>6</v>
      </c>
      <c r="F1424" t="s">
        <v>687</v>
      </c>
      <c r="G1424" t="s">
        <v>5389</v>
      </c>
      <c r="H1424" t="s">
        <v>7</v>
      </c>
      <c r="I1424">
        <v>34</v>
      </c>
      <c r="J1424" s="55">
        <v>6.97</v>
      </c>
      <c r="K1424" s="64">
        <v>0</v>
      </c>
      <c r="L1424" s="71">
        <v>888.49</v>
      </c>
      <c r="M1424">
        <v>4</v>
      </c>
      <c r="N1424" s="1">
        <v>45646</v>
      </c>
      <c r="O1424">
        <v>0</v>
      </c>
      <c r="P1424" s="1">
        <v>0</v>
      </c>
      <c r="Q1424"/>
    </row>
    <row r="1425" spans="1:17" hidden="1">
      <c r="A1425">
        <v>3002</v>
      </c>
      <c r="B1425" t="s">
        <v>694</v>
      </c>
      <c r="C1425" t="s">
        <v>692</v>
      </c>
      <c r="D1425" t="s">
        <v>686</v>
      </c>
      <c r="E1425" t="s">
        <v>6</v>
      </c>
      <c r="F1425" t="s">
        <v>687</v>
      </c>
      <c r="G1425" t="s">
        <v>5390</v>
      </c>
      <c r="H1425" t="s">
        <v>7</v>
      </c>
      <c r="I1425">
        <v>34</v>
      </c>
      <c r="J1425" s="55">
        <v>6.97</v>
      </c>
      <c r="K1425" s="64">
        <v>0</v>
      </c>
      <c r="L1425" s="71">
        <v>20.14</v>
      </c>
      <c r="M1425">
        <v>1</v>
      </c>
      <c r="N1425" s="1">
        <v>45646</v>
      </c>
      <c r="O1425">
        <v>0</v>
      </c>
      <c r="P1425" s="1">
        <v>0</v>
      </c>
      <c r="Q1425"/>
    </row>
    <row r="1426" spans="1:17" hidden="1">
      <c r="A1426">
        <v>3002</v>
      </c>
      <c r="B1426" t="s">
        <v>694</v>
      </c>
      <c r="C1426" t="s">
        <v>693</v>
      </c>
      <c r="D1426" t="s">
        <v>686</v>
      </c>
      <c r="E1426" t="s">
        <v>6</v>
      </c>
      <c r="F1426" t="s">
        <v>687</v>
      </c>
      <c r="G1426" t="s">
        <v>4862</v>
      </c>
      <c r="H1426" t="s">
        <v>7</v>
      </c>
      <c r="I1426">
        <v>34</v>
      </c>
      <c r="J1426" s="55">
        <v>6.97</v>
      </c>
      <c r="K1426" s="64">
        <v>0</v>
      </c>
      <c r="L1426" s="71">
        <v>3280.28</v>
      </c>
      <c r="M1426">
        <v>23</v>
      </c>
      <c r="N1426" s="1">
        <v>45646</v>
      </c>
      <c r="O1426">
        <v>0</v>
      </c>
      <c r="P1426" s="1">
        <v>0</v>
      </c>
      <c r="Q1426"/>
    </row>
    <row r="1427" spans="1:17" hidden="1">
      <c r="A1427">
        <v>3002</v>
      </c>
      <c r="B1427" t="s">
        <v>695</v>
      </c>
      <c r="C1427" t="s">
        <v>685</v>
      </c>
      <c r="D1427" t="s">
        <v>686</v>
      </c>
      <c r="E1427" t="s">
        <v>6</v>
      </c>
      <c r="F1427" t="s">
        <v>687</v>
      </c>
      <c r="G1427" t="s">
        <v>4859</v>
      </c>
      <c r="H1427" t="s">
        <v>7</v>
      </c>
      <c r="I1427">
        <v>34</v>
      </c>
      <c r="J1427" s="55">
        <v>6.97</v>
      </c>
      <c r="K1427" s="64">
        <v>0</v>
      </c>
      <c r="L1427" s="71">
        <v>100</v>
      </c>
      <c r="M1427">
        <v>1</v>
      </c>
      <c r="N1427" s="1">
        <v>45646</v>
      </c>
      <c r="O1427">
        <v>0</v>
      </c>
      <c r="P1427" s="1">
        <v>0</v>
      </c>
      <c r="Q1427"/>
    </row>
    <row r="1428" spans="1:17" hidden="1">
      <c r="A1428">
        <v>3002</v>
      </c>
      <c r="B1428" t="s">
        <v>695</v>
      </c>
      <c r="C1428" t="s">
        <v>685</v>
      </c>
      <c r="D1428" t="s">
        <v>686</v>
      </c>
      <c r="E1428" t="s">
        <v>6</v>
      </c>
      <c r="F1428" t="s">
        <v>687</v>
      </c>
      <c r="G1428" t="s">
        <v>4858</v>
      </c>
      <c r="H1428" t="s">
        <v>7</v>
      </c>
      <c r="I1428">
        <v>34</v>
      </c>
      <c r="J1428" s="55">
        <v>6.97</v>
      </c>
      <c r="K1428" s="64">
        <v>0</v>
      </c>
      <c r="L1428" s="71">
        <v>57.2</v>
      </c>
      <c r="M1428">
        <v>40</v>
      </c>
      <c r="N1428" s="1">
        <v>45646</v>
      </c>
      <c r="O1428">
        <v>0</v>
      </c>
      <c r="P1428" s="1">
        <v>0</v>
      </c>
      <c r="Q1428"/>
    </row>
    <row r="1429" spans="1:17" hidden="1">
      <c r="A1429">
        <v>3002</v>
      </c>
      <c r="B1429" t="s">
        <v>695</v>
      </c>
      <c r="C1429" t="s">
        <v>685</v>
      </c>
      <c r="D1429" t="s">
        <v>686</v>
      </c>
      <c r="E1429" t="s">
        <v>6</v>
      </c>
      <c r="F1429" t="s">
        <v>687</v>
      </c>
      <c r="G1429" t="s">
        <v>4861</v>
      </c>
      <c r="H1429" t="s">
        <v>7</v>
      </c>
      <c r="I1429">
        <v>34</v>
      </c>
      <c r="J1429" s="55">
        <v>6.97</v>
      </c>
      <c r="K1429" s="64">
        <v>0</v>
      </c>
      <c r="L1429" s="71">
        <v>6325.48</v>
      </c>
      <c r="M1429">
        <v>15</v>
      </c>
      <c r="N1429" s="1">
        <v>45646</v>
      </c>
      <c r="O1429">
        <v>0</v>
      </c>
      <c r="P1429" s="1">
        <v>0</v>
      </c>
      <c r="Q1429"/>
    </row>
    <row r="1430" spans="1:17" hidden="1">
      <c r="A1430">
        <v>3002</v>
      </c>
      <c r="B1430" t="s">
        <v>695</v>
      </c>
      <c r="C1430" t="s">
        <v>685</v>
      </c>
      <c r="D1430" t="s">
        <v>686</v>
      </c>
      <c r="E1430" t="s">
        <v>6</v>
      </c>
      <c r="F1430" t="s">
        <v>687</v>
      </c>
      <c r="G1430" t="s">
        <v>1013</v>
      </c>
      <c r="H1430" t="s">
        <v>7</v>
      </c>
      <c r="I1430">
        <v>34</v>
      </c>
      <c r="J1430" s="55">
        <v>6.97</v>
      </c>
      <c r="K1430" s="64">
        <v>0</v>
      </c>
      <c r="L1430" s="71">
        <v>2194.4699999999998</v>
      </c>
      <c r="M1430">
        <v>10</v>
      </c>
      <c r="N1430" s="1">
        <v>45646</v>
      </c>
      <c r="O1430">
        <v>0</v>
      </c>
      <c r="P1430" s="1">
        <v>0</v>
      </c>
      <c r="Q1430"/>
    </row>
    <row r="1431" spans="1:17" hidden="1">
      <c r="A1431">
        <v>3002</v>
      </c>
      <c r="B1431" t="s">
        <v>695</v>
      </c>
      <c r="C1431" t="s">
        <v>685</v>
      </c>
      <c r="D1431" t="s">
        <v>686</v>
      </c>
      <c r="E1431" t="s">
        <v>6</v>
      </c>
      <c r="F1431" t="s">
        <v>687</v>
      </c>
      <c r="G1431" t="s">
        <v>4863</v>
      </c>
      <c r="H1431" t="s">
        <v>7</v>
      </c>
      <c r="I1431">
        <v>34</v>
      </c>
      <c r="J1431" s="55">
        <v>6.97</v>
      </c>
      <c r="K1431" s="64">
        <v>0</v>
      </c>
      <c r="L1431" s="71">
        <v>1533.8</v>
      </c>
      <c r="M1431">
        <v>7</v>
      </c>
      <c r="N1431" s="1">
        <v>45646</v>
      </c>
      <c r="O1431">
        <v>0</v>
      </c>
      <c r="P1431" s="1">
        <v>0</v>
      </c>
      <c r="Q1431"/>
    </row>
    <row r="1432" spans="1:17" hidden="1">
      <c r="A1432">
        <v>3002</v>
      </c>
      <c r="B1432" t="s">
        <v>695</v>
      </c>
      <c r="C1432" t="s">
        <v>685</v>
      </c>
      <c r="D1432" t="s">
        <v>686</v>
      </c>
      <c r="E1432" t="s">
        <v>6</v>
      </c>
      <c r="F1432" t="s">
        <v>687</v>
      </c>
      <c r="G1432" t="s">
        <v>1014</v>
      </c>
      <c r="H1432" t="s">
        <v>7</v>
      </c>
      <c r="I1432">
        <v>34</v>
      </c>
      <c r="J1432" s="55">
        <v>6.97</v>
      </c>
      <c r="K1432" s="64">
        <v>0</v>
      </c>
      <c r="L1432" s="71">
        <v>1380.76</v>
      </c>
      <c r="M1432">
        <v>7</v>
      </c>
      <c r="N1432" s="1">
        <v>45646</v>
      </c>
      <c r="O1432">
        <v>0</v>
      </c>
      <c r="P1432" s="1">
        <v>0</v>
      </c>
      <c r="Q1432"/>
    </row>
    <row r="1433" spans="1:17" hidden="1">
      <c r="A1433">
        <v>3002</v>
      </c>
      <c r="B1433" t="s">
        <v>695</v>
      </c>
      <c r="C1433" t="s">
        <v>685</v>
      </c>
      <c r="D1433" t="s">
        <v>686</v>
      </c>
      <c r="E1433" t="s">
        <v>6</v>
      </c>
      <c r="F1433" t="s">
        <v>687</v>
      </c>
      <c r="G1433" t="s">
        <v>1045</v>
      </c>
      <c r="H1433" t="s">
        <v>7</v>
      </c>
      <c r="I1433">
        <v>34</v>
      </c>
      <c r="J1433" s="55">
        <v>6.97</v>
      </c>
      <c r="K1433" s="64">
        <v>0</v>
      </c>
      <c r="L1433" s="71">
        <v>1043.18</v>
      </c>
      <c r="M1433">
        <v>1</v>
      </c>
      <c r="N1433" s="1">
        <v>45646</v>
      </c>
      <c r="O1433">
        <v>0</v>
      </c>
      <c r="P1433" s="1">
        <v>0</v>
      </c>
      <c r="Q1433"/>
    </row>
    <row r="1434" spans="1:17" hidden="1">
      <c r="A1434">
        <v>3002</v>
      </c>
      <c r="B1434" t="s">
        <v>695</v>
      </c>
      <c r="C1434" t="s">
        <v>685</v>
      </c>
      <c r="D1434" t="s">
        <v>686</v>
      </c>
      <c r="E1434" t="s">
        <v>6</v>
      </c>
      <c r="F1434" t="s">
        <v>687</v>
      </c>
      <c r="G1434" t="s">
        <v>1046</v>
      </c>
      <c r="H1434" t="s">
        <v>7</v>
      </c>
      <c r="I1434">
        <v>34</v>
      </c>
      <c r="J1434" s="55">
        <v>6.97</v>
      </c>
      <c r="K1434" s="64">
        <v>0</v>
      </c>
      <c r="L1434" s="71">
        <v>930.74</v>
      </c>
      <c r="M1434">
        <v>6</v>
      </c>
      <c r="N1434" s="1">
        <v>45646</v>
      </c>
      <c r="O1434">
        <v>0</v>
      </c>
      <c r="P1434" s="1">
        <v>0</v>
      </c>
      <c r="Q1434"/>
    </row>
    <row r="1435" spans="1:17" hidden="1">
      <c r="A1435">
        <v>3002</v>
      </c>
      <c r="B1435" t="s">
        <v>695</v>
      </c>
      <c r="C1435" t="s">
        <v>685</v>
      </c>
      <c r="D1435" t="s">
        <v>686</v>
      </c>
      <c r="E1435" t="s">
        <v>6</v>
      </c>
      <c r="F1435" t="s">
        <v>687</v>
      </c>
      <c r="G1435" t="s">
        <v>5391</v>
      </c>
      <c r="H1435" t="s">
        <v>7</v>
      </c>
      <c r="I1435">
        <v>34</v>
      </c>
      <c r="J1435" s="55">
        <v>6.97</v>
      </c>
      <c r="K1435" s="64">
        <v>0</v>
      </c>
      <c r="L1435" s="71">
        <v>755.87</v>
      </c>
      <c r="M1435">
        <v>6</v>
      </c>
      <c r="N1435" s="1">
        <v>45646</v>
      </c>
      <c r="O1435">
        <v>0</v>
      </c>
      <c r="P1435" s="1">
        <v>0</v>
      </c>
      <c r="Q1435"/>
    </row>
    <row r="1436" spans="1:17" hidden="1">
      <c r="A1436">
        <v>3002</v>
      </c>
      <c r="B1436" t="s">
        <v>695</v>
      </c>
      <c r="C1436" t="s">
        <v>685</v>
      </c>
      <c r="D1436" t="s">
        <v>686</v>
      </c>
      <c r="E1436" t="s">
        <v>6</v>
      </c>
      <c r="F1436" t="s">
        <v>687</v>
      </c>
      <c r="G1436" t="s">
        <v>1044</v>
      </c>
      <c r="H1436" t="s">
        <v>7</v>
      </c>
      <c r="I1436">
        <v>34</v>
      </c>
      <c r="J1436" s="55">
        <v>6.97</v>
      </c>
      <c r="K1436" s="64">
        <v>0</v>
      </c>
      <c r="L1436" s="71">
        <v>626.21</v>
      </c>
      <c r="M1436">
        <v>6</v>
      </c>
      <c r="N1436" s="1">
        <v>45646</v>
      </c>
      <c r="O1436">
        <v>0</v>
      </c>
      <c r="P1436" s="1">
        <v>0</v>
      </c>
      <c r="Q1436"/>
    </row>
    <row r="1437" spans="1:17" hidden="1">
      <c r="A1437">
        <v>3002</v>
      </c>
      <c r="B1437" t="s">
        <v>695</v>
      </c>
      <c r="C1437" t="s">
        <v>690</v>
      </c>
      <c r="D1437" t="s">
        <v>686</v>
      </c>
      <c r="E1437" t="s">
        <v>6</v>
      </c>
      <c r="F1437" t="s">
        <v>687</v>
      </c>
      <c r="G1437" t="s">
        <v>1037</v>
      </c>
      <c r="H1437" t="s">
        <v>7</v>
      </c>
      <c r="I1437">
        <v>34</v>
      </c>
      <c r="J1437" s="55">
        <v>6.97</v>
      </c>
      <c r="K1437" s="64">
        <v>0</v>
      </c>
      <c r="L1437" s="71">
        <v>1181.22</v>
      </c>
      <c r="M1437">
        <v>10</v>
      </c>
      <c r="N1437" s="1">
        <v>45646</v>
      </c>
      <c r="O1437">
        <v>0</v>
      </c>
      <c r="P1437" s="1">
        <v>0</v>
      </c>
      <c r="Q1437"/>
    </row>
    <row r="1438" spans="1:17" hidden="1">
      <c r="A1438">
        <v>3002</v>
      </c>
      <c r="B1438" t="s">
        <v>695</v>
      </c>
      <c r="C1438" t="s">
        <v>691</v>
      </c>
      <c r="D1438" t="s">
        <v>686</v>
      </c>
      <c r="E1438" t="s">
        <v>6</v>
      </c>
      <c r="F1438" t="s">
        <v>687</v>
      </c>
      <c r="G1438" t="s">
        <v>1038</v>
      </c>
      <c r="H1438" t="s">
        <v>7</v>
      </c>
      <c r="I1438">
        <v>34</v>
      </c>
      <c r="J1438" s="55">
        <v>6.97</v>
      </c>
      <c r="K1438" s="64">
        <v>0</v>
      </c>
      <c r="L1438" s="71">
        <v>739.88</v>
      </c>
      <c r="M1438">
        <v>2</v>
      </c>
      <c r="N1438" s="1">
        <v>45646</v>
      </c>
      <c r="O1438">
        <v>0</v>
      </c>
      <c r="P1438" s="1">
        <v>0</v>
      </c>
      <c r="Q1438"/>
    </row>
    <row r="1439" spans="1:17" hidden="1">
      <c r="A1439">
        <v>3002</v>
      </c>
      <c r="B1439" t="s">
        <v>695</v>
      </c>
      <c r="C1439" t="s">
        <v>695</v>
      </c>
      <c r="D1439" t="s">
        <v>686</v>
      </c>
      <c r="E1439" t="s">
        <v>6</v>
      </c>
      <c r="F1439" t="s">
        <v>687</v>
      </c>
      <c r="G1439" t="s">
        <v>5392</v>
      </c>
      <c r="H1439" t="s">
        <v>7</v>
      </c>
      <c r="I1439">
        <v>34</v>
      </c>
      <c r="J1439" s="55">
        <v>6.97</v>
      </c>
      <c r="K1439" s="64">
        <v>0</v>
      </c>
      <c r="L1439" s="71">
        <v>230.45</v>
      </c>
      <c r="M1439">
        <v>2</v>
      </c>
      <c r="N1439" s="1">
        <v>45646</v>
      </c>
      <c r="O1439">
        <v>0</v>
      </c>
      <c r="P1439" s="1">
        <v>0</v>
      </c>
      <c r="Q1439"/>
    </row>
    <row r="1440" spans="1:17" hidden="1">
      <c r="A1440">
        <v>3002</v>
      </c>
      <c r="B1440" t="s">
        <v>695</v>
      </c>
      <c r="C1440" t="s">
        <v>696</v>
      </c>
      <c r="D1440" t="s">
        <v>686</v>
      </c>
      <c r="E1440" t="s">
        <v>6</v>
      </c>
      <c r="F1440" t="s">
        <v>687</v>
      </c>
      <c r="G1440" t="s">
        <v>1035</v>
      </c>
      <c r="H1440" t="s">
        <v>7</v>
      </c>
      <c r="I1440">
        <v>34</v>
      </c>
      <c r="J1440" s="55">
        <v>6.97</v>
      </c>
      <c r="K1440" s="64">
        <v>0</v>
      </c>
      <c r="L1440" s="71">
        <v>1047.92</v>
      </c>
      <c r="M1440">
        <v>5</v>
      </c>
      <c r="N1440" s="1">
        <v>45646</v>
      </c>
      <c r="O1440">
        <v>0</v>
      </c>
      <c r="P1440" s="1">
        <v>0</v>
      </c>
      <c r="Q1440"/>
    </row>
    <row r="1441" spans="1:17" hidden="1">
      <c r="A1441">
        <v>3002</v>
      </c>
      <c r="B1441" t="s">
        <v>695</v>
      </c>
      <c r="C1441" t="s">
        <v>774</v>
      </c>
      <c r="D1441" t="s">
        <v>686</v>
      </c>
      <c r="E1441" t="s">
        <v>6</v>
      </c>
      <c r="F1441" t="s">
        <v>687</v>
      </c>
      <c r="G1441" t="s">
        <v>1036</v>
      </c>
      <c r="H1441" t="s">
        <v>7</v>
      </c>
      <c r="I1441">
        <v>34</v>
      </c>
      <c r="J1441" s="55">
        <v>6.97</v>
      </c>
      <c r="K1441" s="64">
        <v>0</v>
      </c>
      <c r="L1441" s="71">
        <v>110.47</v>
      </c>
      <c r="M1441">
        <v>1</v>
      </c>
      <c r="N1441" s="1">
        <v>45646</v>
      </c>
      <c r="O1441">
        <v>0</v>
      </c>
      <c r="P1441" s="1">
        <v>0</v>
      </c>
      <c r="Q1441"/>
    </row>
    <row r="1442" spans="1:17" hidden="1">
      <c r="A1442">
        <v>3003</v>
      </c>
      <c r="B1442" t="s">
        <v>695</v>
      </c>
      <c r="C1442" t="s">
        <v>685</v>
      </c>
      <c r="D1442" t="s">
        <v>686</v>
      </c>
      <c r="E1442" t="s">
        <v>6</v>
      </c>
      <c r="F1442" t="s">
        <v>687</v>
      </c>
      <c r="G1442" t="s">
        <v>4861</v>
      </c>
      <c r="H1442" t="s">
        <v>7</v>
      </c>
      <c r="I1442">
        <v>34</v>
      </c>
      <c r="J1442" s="55">
        <v>6.97</v>
      </c>
      <c r="K1442" s="64">
        <v>0</v>
      </c>
      <c r="L1442" s="71">
        <v>15097.53</v>
      </c>
      <c r="M1442">
        <v>40</v>
      </c>
      <c r="N1442" s="1">
        <v>45646</v>
      </c>
      <c r="O1442">
        <v>0</v>
      </c>
      <c r="P1442" s="1">
        <v>0</v>
      </c>
      <c r="Q1442"/>
    </row>
    <row r="1443" spans="1:17" hidden="1">
      <c r="A1443">
        <v>3003</v>
      </c>
      <c r="B1443" t="s">
        <v>695</v>
      </c>
      <c r="C1443" t="s">
        <v>685</v>
      </c>
      <c r="D1443" t="s">
        <v>686</v>
      </c>
      <c r="E1443" t="s">
        <v>6</v>
      </c>
      <c r="F1443" t="s">
        <v>687</v>
      </c>
      <c r="G1443" t="s">
        <v>4862</v>
      </c>
      <c r="H1443" t="s">
        <v>7</v>
      </c>
      <c r="I1443">
        <v>34</v>
      </c>
      <c r="J1443" s="55">
        <v>6.97</v>
      </c>
      <c r="K1443" s="64">
        <v>0</v>
      </c>
      <c r="L1443" s="71">
        <v>5862</v>
      </c>
      <c r="M1443">
        <v>8</v>
      </c>
      <c r="N1443" s="1">
        <v>45646</v>
      </c>
      <c r="O1443">
        <v>0</v>
      </c>
      <c r="P1443" s="1">
        <v>0</v>
      </c>
      <c r="Q1443"/>
    </row>
    <row r="1444" spans="1:17" hidden="1">
      <c r="A1444">
        <v>3003</v>
      </c>
      <c r="B1444" t="s">
        <v>695</v>
      </c>
      <c r="C1444" t="s">
        <v>685</v>
      </c>
      <c r="D1444" t="s">
        <v>686</v>
      </c>
      <c r="E1444" t="s">
        <v>6</v>
      </c>
      <c r="F1444" t="s">
        <v>687</v>
      </c>
      <c r="G1444" t="s">
        <v>1013</v>
      </c>
      <c r="H1444" t="s">
        <v>7</v>
      </c>
      <c r="I1444">
        <v>34</v>
      </c>
      <c r="J1444" s="55">
        <v>6.97</v>
      </c>
      <c r="K1444" s="64">
        <v>0</v>
      </c>
      <c r="L1444" s="71">
        <v>5421.61</v>
      </c>
      <c r="M1444">
        <v>14</v>
      </c>
      <c r="N1444" s="1">
        <v>45646</v>
      </c>
      <c r="O1444">
        <v>0</v>
      </c>
      <c r="P1444" s="1">
        <v>0</v>
      </c>
      <c r="Q1444"/>
    </row>
    <row r="1445" spans="1:17" hidden="1">
      <c r="A1445">
        <v>3003</v>
      </c>
      <c r="B1445" t="s">
        <v>695</v>
      </c>
      <c r="C1445" t="s">
        <v>685</v>
      </c>
      <c r="D1445" t="s">
        <v>686</v>
      </c>
      <c r="E1445" t="s">
        <v>6</v>
      </c>
      <c r="F1445" t="s">
        <v>687</v>
      </c>
      <c r="G1445" t="s">
        <v>4863</v>
      </c>
      <c r="H1445" t="s">
        <v>7</v>
      </c>
      <c r="I1445">
        <v>34</v>
      </c>
      <c r="J1445" s="55">
        <v>6.97</v>
      </c>
      <c r="K1445" s="64">
        <v>0</v>
      </c>
      <c r="L1445" s="71">
        <v>5315.25</v>
      </c>
      <c r="M1445">
        <v>18</v>
      </c>
      <c r="N1445" s="1">
        <v>45646</v>
      </c>
      <c r="O1445">
        <v>0</v>
      </c>
      <c r="P1445" s="1">
        <v>0</v>
      </c>
      <c r="Q1445"/>
    </row>
    <row r="1446" spans="1:17" hidden="1">
      <c r="A1446">
        <v>3003</v>
      </c>
      <c r="B1446" t="s">
        <v>695</v>
      </c>
      <c r="C1446" t="s">
        <v>685</v>
      </c>
      <c r="D1446" t="s">
        <v>686</v>
      </c>
      <c r="E1446" t="s">
        <v>6</v>
      </c>
      <c r="F1446" t="s">
        <v>687</v>
      </c>
      <c r="G1446" t="s">
        <v>1014</v>
      </c>
      <c r="H1446" t="s">
        <v>7</v>
      </c>
      <c r="I1446">
        <v>34</v>
      </c>
      <c r="J1446" s="55">
        <v>6.97</v>
      </c>
      <c r="K1446" s="64">
        <v>0</v>
      </c>
      <c r="L1446" s="71">
        <v>1681</v>
      </c>
      <c r="M1446">
        <v>7</v>
      </c>
      <c r="N1446" s="1">
        <v>45646</v>
      </c>
      <c r="O1446">
        <v>0</v>
      </c>
      <c r="P1446" s="1">
        <v>0</v>
      </c>
      <c r="Q1446"/>
    </row>
    <row r="1447" spans="1:17" hidden="1">
      <c r="A1447">
        <v>3003</v>
      </c>
      <c r="B1447" t="s">
        <v>695</v>
      </c>
      <c r="C1447" t="s">
        <v>685</v>
      </c>
      <c r="D1447" t="s">
        <v>686</v>
      </c>
      <c r="E1447" t="s">
        <v>6</v>
      </c>
      <c r="F1447" t="s">
        <v>687</v>
      </c>
      <c r="G1447" t="s">
        <v>1037</v>
      </c>
      <c r="H1447" t="s">
        <v>7</v>
      </c>
      <c r="I1447">
        <v>34</v>
      </c>
      <c r="J1447" s="55">
        <v>6.97</v>
      </c>
      <c r="K1447" s="64">
        <v>0</v>
      </c>
      <c r="L1447" s="71">
        <v>1405.89</v>
      </c>
      <c r="M1447">
        <v>5</v>
      </c>
      <c r="N1447" s="1">
        <v>45646</v>
      </c>
      <c r="O1447">
        <v>0</v>
      </c>
      <c r="P1447" s="1">
        <v>0</v>
      </c>
      <c r="Q1447"/>
    </row>
    <row r="1448" spans="1:17" hidden="1">
      <c r="A1448">
        <v>3003</v>
      </c>
      <c r="B1448" t="s">
        <v>695</v>
      </c>
      <c r="C1448" t="s">
        <v>685</v>
      </c>
      <c r="D1448" t="s">
        <v>686</v>
      </c>
      <c r="E1448" t="s">
        <v>6</v>
      </c>
      <c r="F1448" t="s">
        <v>687</v>
      </c>
      <c r="G1448" t="s">
        <v>1035</v>
      </c>
      <c r="H1448" t="s">
        <v>7</v>
      </c>
      <c r="I1448">
        <v>34</v>
      </c>
      <c r="J1448" s="55">
        <v>6.97</v>
      </c>
      <c r="K1448" s="64">
        <v>0</v>
      </c>
      <c r="L1448" s="71">
        <v>1396.03</v>
      </c>
      <c r="M1448">
        <v>6</v>
      </c>
      <c r="N1448" s="1">
        <v>45646</v>
      </c>
      <c r="O1448">
        <v>0</v>
      </c>
      <c r="P1448" s="1">
        <v>0</v>
      </c>
      <c r="Q1448"/>
    </row>
    <row r="1449" spans="1:17" hidden="1">
      <c r="A1449">
        <v>3004</v>
      </c>
      <c r="B1449" t="s">
        <v>695</v>
      </c>
      <c r="C1449" t="s">
        <v>685</v>
      </c>
      <c r="D1449" t="s">
        <v>686</v>
      </c>
      <c r="E1449" t="s">
        <v>6</v>
      </c>
      <c r="F1449" t="s">
        <v>687</v>
      </c>
      <c r="G1449" t="s">
        <v>4859</v>
      </c>
      <c r="H1449" t="s">
        <v>7</v>
      </c>
      <c r="I1449">
        <v>34</v>
      </c>
      <c r="J1449" s="55">
        <v>6.97</v>
      </c>
      <c r="K1449" s="64">
        <v>0</v>
      </c>
      <c r="L1449" s="71">
        <v>1477.62</v>
      </c>
      <c r="M1449">
        <v>3</v>
      </c>
      <c r="N1449" s="1">
        <v>45646</v>
      </c>
      <c r="O1449">
        <v>0</v>
      </c>
      <c r="P1449" s="1">
        <v>0</v>
      </c>
      <c r="Q1449"/>
    </row>
    <row r="1450" spans="1:17" hidden="1">
      <c r="A1450">
        <v>3004</v>
      </c>
      <c r="B1450" t="s">
        <v>695</v>
      </c>
      <c r="C1450" t="s">
        <v>685</v>
      </c>
      <c r="D1450" t="s">
        <v>686</v>
      </c>
      <c r="E1450" t="s">
        <v>6</v>
      </c>
      <c r="F1450" t="s">
        <v>687</v>
      </c>
      <c r="G1450" t="s">
        <v>4858</v>
      </c>
      <c r="H1450" t="s">
        <v>7</v>
      </c>
      <c r="I1450">
        <v>34</v>
      </c>
      <c r="J1450" s="55">
        <v>6.97</v>
      </c>
      <c r="K1450" s="64">
        <v>0</v>
      </c>
      <c r="L1450" s="71">
        <v>103.15</v>
      </c>
      <c r="M1450">
        <v>319</v>
      </c>
      <c r="N1450" s="1">
        <v>45646</v>
      </c>
      <c r="O1450">
        <v>0</v>
      </c>
      <c r="P1450" s="1">
        <v>0</v>
      </c>
      <c r="Q1450"/>
    </row>
    <row r="1451" spans="1:17" hidden="1">
      <c r="A1451">
        <v>3004</v>
      </c>
      <c r="B1451" t="s">
        <v>695</v>
      </c>
      <c r="C1451" t="s">
        <v>685</v>
      </c>
      <c r="D1451" t="s">
        <v>686</v>
      </c>
      <c r="E1451" t="s">
        <v>6</v>
      </c>
      <c r="F1451" t="s">
        <v>687</v>
      </c>
      <c r="G1451" t="s">
        <v>4860</v>
      </c>
      <c r="H1451" t="s">
        <v>7</v>
      </c>
      <c r="I1451">
        <v>34</v>
      </c>
      <c r="J1451" s="55">
        <v>6.97</v>
      </c>
      <c r="K1451" s="64">
        <v>0</v>
      </c>
      <c r="L1451" s="71">
        <v>4551.0200000000004</v>
      </c>
      <c r="M1451">
        <v>1</v>
      </c>
      <c r="N1451" s="1">
        <v>45646</v>
      </c>
      <c r="O1451">
        <v>0</v>
      </c>
      <c r="P1451" s="1">
        <v>0</v>
      </c>
      <c r="Q1451"/>
    </row>
    <row r="1452" spans="1:17" hidden="1">
      <c r="A1452">
        <v>3004</v>
      </c>
      <c r="B1452" t="s">
        <v>695</v>
      </c>
      <c r="C1452" t="s">
        <v>685</v>
      </c>
      <c r="D1452" t="s">
        <v>686</v>
      </c>
      <c r="E1452" t="s">
        <v>6</v>
      </c>
      <c r="F1452" t="s">
        <v>687</v>
      </c>
      <c r="G1452" t="s">
        <v>4861</v>
      </c>
      <c r="H1452" t="s">
        <v>7</v>
      </c>
      <c r="I1452">
        <v>34</v>
      </c>
      <c r="J1452" s="55">
        <v>6.97</v>
      </c>
      <c r="K1452" s="64">
        <v>0</v>
      </c>
      <c r="L1452" s="71">
        <v>1325</v>
      </c>
      <c r="M1452">
        <v>1</v>
      </c>
      <c r="N1452" s="1">
        <v>45646</v>
      </c>
      <c r="O1452">
        <v>0</v>
      </c>
      <c r="P1452" s="1">
        <v>0</v>
      </c>
      <c r="Q1452"/>
    </row>
    <row r="1453" spans="1:17" hidden="1">
      <c r="A1453">
        <v>3004</v>
      </c>
      <c r="B1453" t="s">
        <v>695</v>
      </c>
      <c r="C1453" t="s">
        <v>685</v>
      </c>
      <c r="D1453" t="s">
        <v>686</v>
      </c>
      <c r="E1453" t="s">
        <v>6</v>
      </c>
      <c r="F1453" t="s">
        <v>687</v>
      </c>
      <c r="G1453" t="s">
        <v>1013</v>
      </c>
      <c r="H1453" t="s">
        <v>7</v>
      </c>
      <c r="I1453">
        <v>34</v>
      </c>
      <c r="J1453" s="55">
        <v>6.97</v>
      </c>
      <c r="K1453" s="64">
        <v>0</v>
      </c>
      <c r="L1453" s="71">
        <v>221</v>
      </c>
      <c r="M1453">
        <v>1</v>
      </c>
      <c r="N1453" s="1">
        <v>45646</v>
      </c>
      <c r="O1453">
        <v>0</v>
      </c>
      <c r="P1453" s="1">
        <v>0</v>
      </c>
      <c r="Q1453"/>
    </row>
    <row r="1454" spans="1:17" hidden="1">
      <c r="A1454">
        <v>3004</v>
      </c>
      <c r="B1454" t="s">
        <v>695</v>
      </c>
      <c r="C1454" t="s">
        <v>685</v>
      </c>
      <c r="D1454" t="s">
        <v>686</v>
      </c>
      <c r="E1454" t="s">
        <v>6</v>
      </c>
      <c r="F1454" t="s">
        <v>687</v>
      </c>
      <c r="G1454" t="s">
        <v>4863</v>
      </c>
      <c r="H1454" t="s">
        <v>7</v>
      </c>
      <c r="I1454">
        <v>34</v>
      </c>
      <c r="J1454" s="55">
        <v>6.97</v>
      </c>
      <c r="K1454" s="64">
        <v>0</v>
      </c>
      <c r="L1454" s="71">
        <v>94</v>
      </c>
      <c r="M1454">
        <v>1</v>
      </c>
      <c r="N1454" s="1">
        <v>45646</v>
      </c>
      <c r="O1454">
        <v>0</v>
      </c>
      <c r="P1454" s="1">
        <v>0</v>
      </c>
      <c r="Q1454"/>
    </row>
    <row r="1455" spans="1:17" hidden="1">
      <c r="A1455">
        <v>3004</v>
      </c>
      <c r="B1455" t="s">
        <v>695</v>
      </c>
      <c r="C1455" t="s">
        <v>696</v>
      </c>
      <c r="D1455" t="s">
        <v>686</v>
      </c>
      <c r="E1455" t="s">
        <v>6</v>
      </c>
      <c r="F1455" t="s">
        <v>687</v>
      </c>
      <c r="G1455" t="s">
        <v>4862</v>
      </c>
      <c r="H1455" t="s">
        <v>7</v>
      </c>
      <c r="I1455">
        <v>34</v>
      </c>
      <c r="J1455" s="55">
        <v>6.97</v>
      </c>
      <c r="K1455" s="64">
        <v>0</v>
      </c>
      <c r="L1455" s="71">
        <v>358.68</v>
      </c>
      <c r="M1455">
        <v>1</v>
      </c>
      <c r="N1455" s="1">
        <v>45646</v>
      </c>
      <c r="O1455">
        <v>0</v>
      </c>
      <c r="P1455" s="1">
        <v>0</v>
      </c>
      <c r="Q1455"/>
    </row>
    <row r="1456" spans="1:17" hidden="1">
      <c r="A1456">
        <v>3005</v>
      </c>
      <c r="B1456" t="s">
        <v>691</v>
      </c>
      <c r="C1456" t="s">
        <v>685</v>
      </c>
      <c r="D1456" t="s">
        <v>686</v>
      </c>
      <c r="E1456" t="s">
        <v>6</v>
      </c>
      <c r="F1456" t="s">
        <v>687</v>
      </c>
      <c r="G1456" t="s">
        <v>1010</v>
      </c>
      <c r="H1456" t="s">
        <v>7</v>
      </c>
      <c r="I1456">
        <v>34</v>
      </c>
      <c r="J1456" s="55">
        <v>6.97</v>
      </c>
      <c r="K1456" s="64">
        <v>0</v>
      </c>
      <c r="L1456" s="71">
        <v>1163.7</v>
      </c>
      <c r="M1456">
        <v>7</v>
      </c>
      <c r="N1456" s="1">
        <v>45646</v>
      </c>
      <c r="O1456">
        <v>0</v>
      </c>
      <c r="P1456" s="1">
        <v>0</v>
      </c>
      <c r="Q1456"/>
    </row>
    <row r="1457" spans="1:17" hidden="1">
      <c r="A1457">
        <v>3005</v>
      </c>
      <c r="B1457" t="s">
        <v>691</v>
      </c>
      <c r="C1457" t="s">
        <v>685</v>
      </c>
      <c r="D1457" t="s">
        <v>686</v>
      </c>
      <c r="E1457" t="s">
        <v>6</v>
      </c>
      <c r="F1457" t="s">
        <v>687</v>
      </c>
      <c r="G1457" t="s">
        <v>1011</v>
      </c>
      <c r="H1457" t="s">
        <v>7</v>
      </c>
      <c r="I1457">
        <v>34</v>
      </c>
      <c r="J1457" s="55">
        <v>6.97</v>
      </c>
      <c r="K1457" s="64">
        <v>0</v>
      </c>
      <c r="L1457" s="71">
        <v>222.22</v>
      </c>
      <c r="M1457">
        <v>2</v>
      </c>
      <c r="N1457" s="1">
        <v>45646</v>
      </c>
      <c r="O1457">
        <v>0</v>
      </c>
      <c r="P1457" s="1">
        <v>0</v>
      </c>
      <c r="Q1457"/>
    </row>
    <row r="1458" spans="1:17" hidden="1">
      <c r="A1458">
        <v>3006</v>
      </c>
      <c r="B1458" t="s">
        <v>691</v>
      </c>
      <c r="C1458" t="s">
        <v>685</v>
      </c>
      <c r="D1458" t="s">
        <v>686</v>
      </c>
      <c r="E1458" t="s">
        <v>6</v>
      </c>
      <c r="F1458" t="s">
        <v>687</v>
      </c>
      <c r="G1458" t="s">
        <v>1011</v>
      </c>
      <c r="H1458" t="s">
        <v>7</v>
      </c>
      <c r="I1458">
        <v>34</v>
      </c>
      <c r="J1458" s="55">
        <v>6.97</v>
      </c>
      <c r="K1458" s="64">
        <v>0</v>
      </c>
      <c r="L1458" s="71">
        <v>313.42</v>
      </c>
      <c r="M1458">
        <v>1</v>
      </c>
      <c r="N1458" s="1">
        <v>45646</v>
      </c>
      <c r="O1458">
        <v>0</v>
      </c>
      <c r="P1458" s="1">
        <v>0</v>
      </c>
      <c r="Q1458"/>
    </row>
    <row r="1459" spans="1:17" hidden="1">
      <c r="A1459">
        <v>3007</v>
      </c>
      <c r="B1459" t="s">
        <v>694</v>
      </c>
      <c r="C1459" t="s">
        <v>685</v>
      </c>
      <c r="D1459" t="s">
        <v>686</v>
      </c>
      <c r="E1459" t="s">
        <v>6</v>
      </c>
      <c r="F1459" t="s">
        <v>687</v>
      </c>
      <c r="G1459" t="s">
        <v>4958</v>
      </c>
      <c r="H1459" t="s">
        <v>7</v>
      </c>
      <c r="I1459">
        <v>34</v>
      </c>
      <c r="J1459" s="55">
        <v>6.97</v>
      </c>
      <c r="K1459" s="64">
        <v>0</v>
      </c>
      <c r="L1459" s="71">
        <v>53.51</v>
      </c>
      <c r="M1459">
        <v>1</v>
      </c>
      <c r="N1459" s="1">
        <v>45646</v>
      </c>
      <c r="O1459">
        <v>0</v>
      </c>
      <c r="P1459" s="1">
        <v>0</v>
      </c>
      <c r="Q1459"/>
    </row>
    <row r="1460" spans="1:17" hidden="1">
      <c r="A1460">
        <v>3010</v>
      </c>
      <c r="B1460" t="s">
        <v>691</v>
      </c>
      <c r="C1460" t="s">
        <v>685</v>
      </c>
      <c r="D1460" t="s">
        <v>686</v>
      </c>
      <c r="E1460" t="s">
        <v>6</v>
      </c>
      <c r="F1460" t="s">
        <v>687</v>
      </c>
      <c r="G1460" t="s">
        <v>1009</v>
      </c>
      <c r="H1460" t="s">
        <v>7</v>
      </c>
      <c r="I1460">
        <v>34</v>
      </c>
      <c r="J1460" s="55">
        <v>6.97</v>
      </c>
      <c r="K1460" s="64">
        <v>0</v>
      </c>
      <c r="L1460" s="71">
        <v>2028.79</v>
      </c>
      <c r="M1460">
        <v>7</v>
      </c>
      <c r="N1460" s="1">
        <v>45646</v>
      </c>
      <c r="O1460">
        <v>0</v>
      </c>
      <c r="P1460" s="1">
        <v>0</v>
      </c>
      <c r="Q1460"/>
    </row>
    <row r="1461" spans="1:17" hidden="1">
      <c r="A1461">
        <v>3010</v>
      </c>
      <c r="B1461" t="s">
        <v>691</v>
      </c>
      <c r="C1461" t="s">
        <v>685</v>
      </c>
      <c r="D1461" t="s">
        <v>686</v>
      </c>
      <c r="E1461" t="s">
        <v>6</v>
      </c>
      <c r="F1461" t="s">
        <v>687</v>
      </c>
      <c r="G1461" t="s">
        <v>731</v>
      </c>
      <c r="H1461" t="s">
        <v>7</v>
      </c>
      <c r="I1461">
        <v>34</v>
      </c>
      <c r="J1461" s="55">
        <v>6.97</v>
      </c>
      <c r="K1461" s="64">
        <v>0</v>
      </c>
      <c r="L1461" s="71">
        <v>300</v>
      </c>
      <c r="M1461">
        <v>1</v>
      </c>
      <c r="N1461" s="1">
        <v>45646</v>
      </c>
      <c r="O1461">
        <v>0</v>
      </c>
      <c r="P1461" s="1">
        <v>0</v>
      </c>
      <c r="Q1461"/>
    </row>
    <row r="1462" spans="1:17" hidden="1">
      <c r="A1462">
        <v>3010</v>
      </c>
      <c r="B1462" t="s">
        <v>691</v>
      </c>
      <c r="C1462" t="s">
        <v>685</v>
      </c>
      <c r="D1462" t="s">
        <v>686</v>
      </c>
      <c r="E1462" t="s">
        <v>6</v>
      </c>
      <c r="F1462" t="s">
        <v>687</v>
      </c>
      <c r="G1462" t="s">
        <v>1008</v>
      </c>
      <c r="H1462" t="s">
        <v>7</v>
      </c>
      <c r="I1462">
        <v>34</v>
      </c>
      <c r="J1462" s="55">
        <v>6.97</v>
      </c>
      <c r="K1462" s="64">
        <v>0</v>
      </c>
      <c r="L1462" s="71">
        <v>192.41</v>
      </c>
      <c r="M1462">
        <v>1</v>
      </c>
      <c r="N1462" s="1">
        <v>45646</v>
      </c>
      <c r="O1462">
        <v>0</v>
      </c>
      <c r="P1462" s="1">
        <v>0</v>
      </c>
      <c r="Q1462"/>
    </row>
    <row r="1463" spans="1:17" hidden="1">
      <c r="A1463">
        <v>3010</v>
      </c>
      <c r="B1463" t="s">
        <v>691</v>
      </c>
      <c r="C1463" t="s">
        <v>696</v>
      </c>
      <c r="D1463" t="s">
        <v>686</v>
      </c>
      <c r="E1463" t="s">
        <v>6</v>
      </c>
      <c r="F1463" t="s">
        <v>687</v>
      </c>
      <c r="G1463" t="s">
        <v>730</v>
      </c>
      <c r="H1463" t="s">
        <v>7</v>
      </c>
      <c r="I1463">
        <v>34</v>
      </c>
      <c r="J1463" s="55">
        <v>6.97</v>
      </c>
      <c r="K1463" s="64">
        <v>0</v>
      </c>
      <c r="L1463" s="71">
        <v>233.98</v>
      </c>
      <c r="M1463">
        <v>1</v>
      </c>
      <c r="N1463" s="1">
        <v>45646</v>
      </c>
      <c r="O1463">
        <v>0</v>
      </c>
      <c r="P1463" s="1">
        <v>0</v>
      </c>
      <c r="Q1463"/>
    </row>
    <row r="1464" spans="1:17" hidden="1">
      <c r="A1464">
        <v>3012</v>
      </c>
      <c r="B1464" t="s">
        <v>691</v>
      </c>
      <c r="C1464" t="s">
        <v>685</v>
      </c>
      <c r="D1464" t="s">
        <v>686</v>
      </c>
      <c r="E1464" t="s">
        <v>6</v>
      </c>
      <c r="F1464" t="s">
        <v>687</v>
      </c>
      <c r="G1464" t="s">
        <v>1011</v>
      </c>
      <c r="H1464" t="s">
        <v>7</v>
      </c>
      <c r="I1464">
        <v>34</v>
      </c>
      <c r="J1464" s="55">
        <v>6.97</v>
      </c>
      <c r="K1464" s="64">
        <v>0</v>
      </c>
      <c r="L1464" s="71">
        <v>614</v>
      </c>
      <c r="M1464">
        <v>1</v>
      </c>
      <c r="N1464" s="1">
        <v>45646</v>
      </c>
      <c r="O1464">
        <v>0</v>
      </c>
      <c r="P1464" s="1">
        <v>0</v>
      </c>
      <c r="Q1464"/>
    </row>
    <row r="1465" spans="1:17" hidden="1">
      <c r="A1465">
        <v>3012</v>
      </c>
      <c r="B1465" t="s">
        <v>691</v>
      </c>
      <c r="C1465" t="s">
        <v>695</v>
      </c>
      <c r="D1465" t="s">
        <v>686</v>
      </c>
      <c r="E1465" t="s">
        <v>6</v>
      </c>
      <c r="F1465" t="s">
        <v>687</v>
      </c>
      <c r="G1465" t="s">
        <v>1010</v>
      </c>
      <c r="H1465" t="s">
        <v>7</v>
      </c>
      <c r="I1465">
        <v>34</v>
      </c>
      <c r="J1465" s="55">
        <v>6.97</v>
      </c>
      <c r="K1465" s="64">
        <v>0</v>
      </c>
      <c r="L1465" s="71">
        <v>1137.1099999999999</v>
      </c>
      <c r="M1465">
        <v>1</v>
      </c>
      <c r="N1465" s="1">
        <v>45646</v>
      </c>
      <c r="O1465">
        <v>0</v>
      </c>
      <c r="P1465" s="1">
        <v>0</v>
      </c>
      <c r="Q1465"/>
    </row>
    <row r="1466" spans="1:17" hidden="1">
      <c r="A1466">
        <v>3012</v>
      </c>
      <c r="B1466" t="s">
        <v>691</v>
      </c>
      <c r="C1466" t="s">
        <v>790</v>
      </c>
      <c r="D1466" t="s">
        <v>686</v>
      </c>
      <c r="E1466" t="s">
        <v>6</v>
      </c>
      <c r="F1466" t="s">
        <v>687</v>
      </c>
      <c r="G1466" t="s">
        <v>4864</v>
      </c>
      <c r="H1466" t="s">
        <v>7</v>
      </c>
      <c r="I1466">
        <v>34</v>
      </c>
      <c r="J1466" s="55">
        <v>6.97</v>
      </c>
      <c r="K1466" s="64">
        <v>0</v>
      </c>
      <c r="L1466" s="71">
        <v>1147.78</v>
      </c>
      <c r="M1466">
        <v>1</v>
      </c>
      <c r="N1466" s="1">
        <v>45646</v>
      </c>
      <c r="O1466">
        <v>0</v>
      </c>
      <c r="P1466" s="1">
        <v>0</v>
      </c>
      <c r="Q1466"/>
    </row>
    <row r="1467" spans="1:17" hidden="1">
      <c r="A1467">
        <v>3015</v>
      </c>
      <c r="B1467" t="s">
        <v>691</v>
      </c>
      <c r="C1467" t="s">
        <v>695</v>
      </c>
      <c r="D1467" t="s">
        <v>686</v>
      </c>
      <c r="E1467" t="s">
        <v>6</v>
      </c>
      <c r="F1467" t="s">
        <v>687</v>
      </c>
      <c r="G1467" t="s">
        <v>4864</v>
      </c>
      <c r="H1467" t="s">
        <v>7</v>
      </c>
      <c r="I1467">
        <v>34</v>
      </c>
      <c r="J1467" s="55">
        <v>6.97</v>
      </c>
      <c r="K1467" s="64">
        <v>0</v>
      </c>
      <c r="L1467" s="71">
        <v>5.49</v>
      </c>
      <c r="M1467">
        <v>1</v>
      </c>
      <c r="N1467" s="1">
        <v>45646</v>
      </c>
      <c r="O1467">
        <v>0</v>
      </c>
      <c r="P1467" s="1">
        <v>0</v>
      </c>
      <c r="Q1467"/>
    </row>
    <row r="1468" spans="1:17" hidden="1">
      <c r="A1468">
        <v>3016</v>
      </c>
      <c r="B1468" t="s">
        <v>691</v>
      </c>
      <c r="C1468" t="s">
        <v>694</v>
      </c>
      <c r="D1468" t="s">
        <v>686</v>
      </c>
      <c r="E1468" t="s">
        <v>6</v>
      </c>
      <c r="F1468" t="s">
        <v>687</v>
      </c>
      <c r="G1468" t="s">
        <v>1010</v>
      </c>
      <c r="H1468" t="s">
        <v>7</v>
      </c>
      <c r="I1468">
        <v>34</v>
      </c>
      <c r="J1468" s="55">
        <v>6.97</v>
      </c>
      <c r="K1468" s="64">
        <v>0</v>
      </c>
      <c r="L1468" s="71">
        <v>1907</v>
      </c>
      <c r="M1468">
        <v>2</v>
      </c>
      <c r="N1468" s="1">
        <v>45646</v>
      </c>
      <c r="O1468">
        <v>0</v>
      </c>
      <c r="P1468" s="1">
        <v>0</v>
      </c>
      <c r="Q1468"/>
    </row>
    <row r="1469" spans="1:17" hidden="1">
      <c r="A1469">
        <v>3027</v>
      </c>
      <c r="B1469" t="s">
        <v>693</v>
      </c>
      <c r="C1469" t="s">
        <v>694</v>
      </c>
      <c r="D1469" t="s">
        <v>686</v>
      </c>
      <c r="E1469" t="s">
        <v>6</v>
      </c>
      <c r="F1469" t="s">
        <v>687</v>
      </c>
      <c r="G1469" t="s">
        <v>1047</v>
      </c>
      <c r="H1469" t="s">
        <v>7</v>
      </c>
      <c r="I1469">
        <v>34</v>
      </c>
      <c r="J1469" s="55">
        <v>6.97</v>
      </c>
      <c r="K1469" s="64">
        <v>0</v>
      </c>
      <c r="L1469" s="71">
        <v>7.17</v>
      </c>
      <c r="M1469">
        <v>1</v>
      </c>
      <c r="N1469" s="1">
        <v>45646</v>
      </c>
      <c r="O1469">
        <v>0</v>
      </c>
      <c r="P1469" s="1">
        <v>0</v>
      </c>
      <c r="Q1469"/>
    </row>
    <row r="1470" spans="1:17" hidden="1">
      <c r="A1470">
        <v>3027</v>
      </c>
      <c r="B1470" t="s">
        <v>694</v>
      </c>
      <c r="C1470" t="s">
        <v>693</v>
      </c>
      <c r="D1470" t="s">
        <v>686</v>
      </c>
      <c r="E1470" t="s">
        <v>6</v>
      </c>
      <c r="F1470" t="s">
        <v>687</v>
      </c>
      <c r="G1470" t="s">
        <v>1007</v>
      </c>
      <c r="H1470" t="s">
        <v>7</v>
      </c>
      <c r="I1470">
        <v>34</v>
      </c>
      <c r="J1470" s="55">
        <v>6.97</v>
      </c>
      <c r="K1470" s="64">
        <v>0</v>
      </c>
      <c r="L1470" s="71">
        <v>14.35</v>
      </c>
      <c r="M1470">
        <v>1</v>
      </c>
      <c r="N1470" s="1">
        <v>45646</v>
      </c>
      <c r="O1470">
        <v>0</v>
      </c>
      <c r="P1470" s="1">
        <v>0</v>
      </c>
      <c r="Q1470"/>
    </row>
    <row r="1471" spans="1:17" hidden="1">
      <c r="A1471">
        <v>3030</v>
      </c>
      <c r="B1471" t="s">
        <v>693</v>
      </c>
      <c r="C1471" t="s">
        <v>692</v>
      </c>
      <c r="D1471" t="s">
        <v>686</v>
      </c>
      <c r="E1471" t="s">
        <v>6</v>
      </c>
      <c r="F1471" t="s">
        <v>983</v>
      </c>
      <c r="G1471" t="s">
        <v>688</v>
      </c>
      <c r="H1471" t="s">
        <v>7</v>
      </c>
      <c r="I1471">
        <v>34</v>
      </c>
      <c r="J1471" s="55">
        <v>6.97</v>
      </c>
      <c r="K1471" s="64">
        <v>0</v>
      </c>
      <c r="L1471" s="71">
        <v>181.22</v>
      </c>
      <c r="M1471">
        <v>1</v>
      </c>
      <c r="N1471" s="1">
        <v>45646</v>
      </c>
      <c r="O1471">
        <v>0</v>
      </c>
      <c r="P1471" s="1">
        <v>0</v>
      </c>
      <c r="Q1471"/>
    </row>
    <row r="1472" spans="1:17" hidden="1">
      <c r="A1472">
        <v>3031</v>
      </c>
      <c r="B1472" t="s">
        <v>693</v>
      </c>
      <c r="C1472" t="s">
        <v>773</v>
      </c>
      <c r="D1472" t="s">
        <v>686</v>
      </c>
      <c r="E1472" t="s">
        <v>6</v>
      </c>
      <c r="F1472" t="s">
        <v>687</v>
      </c>
      <c r="G1472" t="s">
        <v>4913</v>
      </c>
      <c r="H1472" t="s">
        <v>7</v>
      </c>
      <c r="I1472">
        <v>34</v>
      </c>
      <c r="J1472" s="55">
        <v>6.97</v>
      </c>
      <c r="K1472" s="64">
        <v>0</v>
      </c>
      <c r="L1472" s="71">
        <v>0.06</v>
      </c>
      <c r="M1472">
        <v>1</v>
      </c>
      <c r="N1472" s="1">
        <v>45646</v>
      </c>
      <c r="O1472">
        <v>0</v>
      </c>
      <c r="P1472" s="1">
        <v>0</v>
      </c>
      <c r="Q1472"/>
    </row>
    <row r="1473" spans="1:17" hidden="1">
      <c r="A1473">
        <v>3044</v>
      </c>
      <c r="B1473" t="s">
        <v>692</v>
      </c>
      <c r="C1473" t="s">
        <v>685</v>
      </c>
      <c r="D1473" t="s">
        <v>686</v>
      </c>
      <c r="E1473" t="s">
        <v>6</v>
      </c>
      <c r="F1473" t="s">
        <v>687</v>
      </c>
      <c r="G1473" t="s">
        <v>4864</v>
      </c>
      <c r="H1473" t="s">
        <v>7</v>
      </c>
      <c r="I1473">
        <v>34</v>
      </c>
      <c r="J1473" s="55">
        <v>6.97</v>
      </c>
      <c r="K1473" s="64">
        <v>0</v>
      </c>
      <c r="L1473" s="71">
        <v>184.93</v>
      </c>
      <c r="M1473">
        <v>1</v>
      </c>
      <c r="N1473" s="1">
        <v>45646</v>
      </c>
      <c r="O1473">
        <v>0</v>
      </c>
      <c r="P1473" s="1">
        <v>0</v>
      </c>
      <c r="Q1473"/>
    </row>
    <row r="1474" spans="1:17" hidden="1">
      <c r="A1474">
        <v>3047</v>
      </c>
      <c r="B1474" t="s">
        <v>695</v>
      </c>
      <c r="C1474" t="s">
        <v>685</v>
      </c>
      <c r="D1474" t="s">
        <v>686</v>
      </c>
      <c r="E1474" t="s">
        <v>6</v>
      </c>
      <c r="F1474" t="s">
        <v>687</v>
      </c>
      <c r="G1474" t="s">
        <v>1015</v>
      </c>
      <c r="H1474" t="s">
        <v>7</v>
      </c>
      <c r="I1474">
        <v>34</v>
      </c>
      <c r="J1474" s="55">
        <v>6.97</v>
      </c>
      <c r="K1474" s="64">
        <v>0</v>
      </c>
      <c r="L1474" s="71">
        <v>1064.48</v>
      </c>
      <c r="M1474">
        <v>1</v>
      </c>
      <c r="N1474" s="1">
        <v>45646</v>
      </c>
      <c r="O1474">
        <v>0</v>
      </c>
      <c r="P1474" s="1">
        <v>0</v>
      </c>
      <c r="Q1474"/>
    </row>
    <row r="1475" spans="1:17" hidden="1">
      <c r="A1475">
        <v>3049</v>
      </c>
      <c r="B1475" t="s">
        <v>694</v>
      </c>
      <c r="C1475" t="s">
        <v>692</v>
      </c>
      <c r="D1475" t="s">
        <v>686</v>
      </c>
      <c r="E1475" t="s">
        <v>28</v>
      </c>
      <c r="F1475" t="s">
        <v>687</v>
      </c>
      <c r="G1475" t="s">
        <v>4913</v>
      </c>
      <c r="H1475" t="s">
        <v>7</v>
      </c>
      <c r="I1475">
        <v>34</v>
      </c>
      <c r="J1475" s="55">
        <v>6.97</v>
      </c>
      <c r="K1475" s="64">
        <v>0</v>
      </c>
      <c r="L1475" s="71">
        <v>57.39</v>
      </c>
      <c r="M1475">
        <v>1</v>
      </c>
      <c r="N1475" s="1">
        <v>45646</v>
      </c>
      <c r="O1475">
        <v>0</v>
      </c>
      <c r="P1475" s="1">
        <v>0</v>
      </c>
      <c r="Q1475"/>
    </row>
    <row r="1476" spans="1:17" hidden="1">
      <c r="A1476">
        <v>3052</v>
      </c>
      <c r="B1476" t="s">
        <v>693</v>
      </c>
      <c r="C1476" t="s">
        <v>685</v>
      </c>
      <c r="D1476" t="s">
        <v>686</v>
      </c>
      <c r="E1476" t="s">
        <v>6</v>
      </c>
      <c r="F1476" t="s">
        <v>687</v>
      </c>
      <c r="G1476" t="s">
        <v>1007</v>
      </c>
      <c r="H1476" t="s">
        <v>7</v>
      </c>
      <c r="I1476">
        <v>34</v>
      </c>
      <c r="J1476" s="55">
        <v>6.97</v>
      </c>
      <c r="K1476" s="64">
        <v>0</v>
      </c>
      <c r="L1476" s="71">
        <v>4768.67</v>
      </c>
      <c r="M1476">
        <v>11</v>
      </c>
      <c r="N1476" s="1">
        <v>45646</v>
      </c>
      <c r="O1476">
        <v>0</v>
      </c>
      <c r="P1476" s="1">
        <v>0</v>
      </c>
      <c r="Q1476"/>
    </row>
    <row r="1477" spans="1:17" hidden="1">
      <c r="A1477">
        <v>3053</v>
      </c>
      <c r="B1477" t="s">
        <v>691</v>
      </c>
      <c r="C1477" t="s">
        <v>685</v>
      </c>
      <c r="D1477" t="s">
        <v>686</v>
      </c>
      <c r="E1477" t="s">
        <v>6</v>
      </c>
      <c r="F1477" t="s">
        <v>687</v>
      </c>
      <c r="G1477" t="s">
        <v>4864</v>
      </c>
      <c r="H1477" t="s">
        <v>7</v>
      </c>
      <c r="I1477">
        <v>34</v>
      </c>
      <c r="J1477" s="55">
        <v>6.97</v>
      </c>
      <c r="K1477" s="64">
        <v>0</v>
      </c>
      <c r="L1477" s="71">
        <v>837.74</v>
      </c>
      <c r="M1477">
        <v>3</v>
      </c>
      <c r="N1477" s="1">
        <v>45646</v>
      </c>
      <c r="O1477">
        <v>0</v>
      </c>
      <c r="P1477" s="1">
        <v>0</v>
      </c>
      <c r="Q1477"/>
    </row>
    <row r="1478" spans="1:17" hidden="1">
      <c r="A1478">
        <v>3055</v>
      </c>
      <c r="B1478" t="s">
        <v>691</v>
      </c>
      <c r="C1478" t="s">
        <v>685</v>
      </c>
      <c r="D1478" t="s">
        <v>686</v>
      </c>
      <c r="E1478" t="s">
        <v>6</v>
      </c>
      <c r="F1478" t="s">
        <v>687</v>
      </c>
      <c r="G1478" t="s">
        <v>4864</v>
      </c>
      <c r="H1478" t="s">
        <v>7</v>
      </c>
      <c r="I1478">
        <v>34</v>
      </c>
      <c r="J1478" s="55">
        <v>6.97</v>
      </c>
      <c r="K1478" s="64">
        <v>0</v>
      </c>
      <c r="L1478" s="71">
        <v>541.5</v>
      </c>
      <c r="M1478">
        <v>1</v>
      </c>
      <c r="N1478" s="1">
        <v>45646</v>
      </c>
      <c r="O1478">
        <v>0</v>
      </c>
      <c r="P1478" s="1">
        <v>0</v>
      </c>
      <c r="Q1478"/>
    </row>
    <row r="1479" spans="1:17" hidden="1">
      <c r="A1479">
        <v>3057</v>
      </c>
      <c r="B1479" t="s">
        <v>690</v>
      </c>
      <c r="C1479" t="s">
        <v>694</v>
      </c>
      <c r="D1479" t="s">
        <v>686</v>
      </c>
      <c r="E1479" t="s">
        <v>6</v>
      </c>
      <c r="F1479" t="s">
        <v>687</v>
      </c>
      <c r="G1479" t="s">
        <v>979</v>
      </c>
      <c r="H1479" t="s">
        <v>7</v>
      </c>
      <c r="I1479">
        <v>34</v>
      </c>
      <c r="J1479" s="55">
        <v>6.97</v>
      </c>
      <c r="K1479" s="64">
        <v>0</v>
      </c>
      <c r="L1479" s="71">
        <v>1347.36</v>
      </c>
      <c r="M1479">
        <v>1</v>
      </c>
      <c r="N1479" s="1">
        <v>45646</v>
      </c>
      <c r="O1479">
        <v>0</v>
      </c>
      <c r="P1479" s="1">
        <v>0</v>
      </c>
      <c r="Q1479"/>
    </row>
    <row r="1480" spans="1:17" hidden="1">
      <c r="A1480">
        <v>3058</v>
      </c>
      <c r="B1480" t="s">
        <v>692</v>
      </c>
      <c r="C1480" t="s">
        <v>685</v>
      </c>
      <c r="D1480" t="s">
        <v>686</v>
      </c>
      <c r="E1480" t="s">
        <v>6</v>
      </c>
      <c r="F1480" t="s">
        <v>687</v>
      </c>
      <c r="G1480" t="s">
        <v>5024</v>
      </c>
      <c r="H1480" t="s">
        <v>7</v>
      </c>
      <c r="I1480">
        <v>34</v>
      </c>
      <c r="J1480" s="55">
        <v>6.97</v>
      </c>
      <c r="K1480" s="64">
        <v>0</v>
      </c>
      <c r="L1480" s="71">
        <v>1114.1600000000001</v>
      </c>
      <c r="M1480">
        <v>4</v>
      </c>
      <c r="N1480" s="1">
        <v>45646</v>
      </c>
      <c r="O1480">
        <v>0</v>
      </c>
      <c r="P1480" s="1">
        <v>0</v>
      </c>
      <c r="Q1480"/>
    </row>
    <row r="1481" spans="1:17" hidden="1">
      <c r="A1481">
        <v>3058</v>
      </c>
      <c r="B1481" t="s">
        <v>692</v>
      </c>
      <c r="C1481" t="s">
        <v>685</v>
      </c>
      <c r="D1481" t="s">
        <v>686</v>
      </c>
      <c r="E1481" t="s">
        <v>6</v>
      </c>
      <c r="F1481" t="s">
        <v>687</v>
      </c>
      <c r="G1481" t="s">
        <v>5023</v>
      </c>
      <c r="H1481" t="s">
        <v>7</v>
      </c>
      <c r="I1481">
        <v>34</v>
      </c>
      <c r="J1481" s="55">
        <v>6.97</v>
      </c>
      <c r="K1481" s="64">
        <v>0</v>
      </c>
      <c r="L1481" s="71">
        <v>296.45</v>
      </c>
      <c r="M1481">
        <v>1</v>
      </c>
      <c r="N1481" s="1">
        <v>45646</v>
      </c>
      <c r="O1481">
        <v>0</v>
      </c>
      <c r="P1481" s="1">
        <v>0</v>
      </c>
      <c r="Q1481"/>
    </row>
    <row r="1482" spans="1:17" hidden="1">
      <c r="A1482">
        <v>27002</v>
      </c>
      <c r="B1482" t="s">
        <v>691</v>
      </c>
      <c r="C1482" t="s">
        <v>685</v>
      </c>
      <c r="D1482" t="s">
        <v>686</v>
      </c>
      <c r="E1482" t="s">
        <v>6</v>
      </c>
      <c r="F1482" t="s">
        <v>687</v>
      </c>
      <c r="G1482" t="s">
        <v>1049</v>
      </c>
      <c r="H1482" t="s">
        <v>7</v>
      </c>
      <c r="I1482">
        <v>34</v>
      </c>
      <c r="J1482" s="55">
        <v>6.97</v>
      </c>
      <c r="K1482" s="64">
        <v>0</v>
      </c>
      <c r="L1482" s="71">
        <v>700.68</v>
      </c>
      <c r="M1482">
        <v>3</v>
      </c>
      <c r="N1482" s="1">
        <v>45646</v>
      </c>
      <c r="O1482">
        <v>0</v>
      </c>
      <c r="P1482" s="1">
        <v>0</v>
      </c>
      <c r="Q1482"/>
    </row>
    <row r="1483" spans="1:17" hidden="1">
      <c r="A1483">
        <v>27002</v>
      </c>
      <c r="B1483" t="s">
        <v>694</v>
      </c>
      <c r="C1483" t="s">
        <v>685</v>
      </c>
      <c r="D1483" t="s">
        <v>686</v>
      </c>
      <c r="E1483" t="s">
        <v>6</v>
      </c>
      <c r="F1483" t="s">
        <v>687</v>
      </c>
      <c r="G1483" t="s">
        <v>1056</v>
      </c>
      <c r="H1483" t="s">
        <v>7</v>
      </c>
      <c r="I1483">
        <v>34</v>
      </c>
      <c r="J1483" s="55">
        <v>6.97</v>
      </c>
      <c r="K1483" s="64">
        <v>0</v>
      </c>
      <c r="L1483" s="71">
        <v>96.49</v>
      </c>
      <c r="M1483">
        <v>1</v>
      </c>
      <c r="N1483" s="1">
        <v>45646</v>
      </c>
      <c r="O1483">
        <v>0</v>
      </c>
      <c r="P1483" s="1">
        <v>0</v>
      </c>
      <c r="Q1483"/>
    </row>
    <row r="1484" spans="1:17" hidden="1">
      <c r="A1484">
        <v>27002</v>
      </c>
      <c r="B1484" t="s">
        <v>695</v>
      </c>
      <c r="C1484" t="s">
        <v>685</v>
      </c>
      <c r="D1484" t="s">
        <v>686</v>
      </c>
      <c r="E1484" t="s">
        <v>6</v>
      </c>
      <c r="F1484" t="s">
        <v>687</v>
      </c>
      <c r="G1484" t="s">
        <v>1012</v>
      </c>
      <c r="H1484" t="s">
        <v>7</v>
      </c>
      <c r="I1484">
        <v>34</v>
      </c>
      <c r="J1484" s="55">
        <v>6.97</v>
      </c>
      <c r="K1484" s="64">
        <v>0</v>
      </c>
      <c r="L1484" s="71">
        <v>2000</v>
      </c>
      <c r="M1484">
        <v>1</v>
      </c>
      <c r="N1484" s="1">
        <v>45646</v>
      </c>
      <c r="O1484">
        <v>0</v>
      </c>
      <c r="P1484" s="1">
        <v>0</v>
      </c>
      <c r="Q1484"/>
    </row>
    <row r="1485" spans="1:17" hidden="1">
      <c r="A1485">
        <v>27002</v>
      </c>
      <c r="B1485" t="s">
        <v>695</v>
      </c>
      <c r="C1485" t="s">
        <v>691</v>
      </c>
      <c r="D1485" t="s">
        <v>686</v>
      </c>
      <c r="E1485" t="s">
        <v>6</v>
      </c>
      <c r="F1485" t="s">
        <v>687</v>
      </c>
      <c r="G1485" t="s">
        <v>732</v>
      </c>
      <c r="H1485" t="s">
        <v>7</v>
      </c>
      <c r="I1485">
        <v>34</v>
      </c>
      <c r="J1485" s="55">
        <v>6.97</v>
      </c>
      <c r="K1485" s="64">
        <v>0</v>
      </c>
      <c r="L1485" s="71">
        <v>1113.42</v>
      </c>
      <c r="M1485">
        <v>1</v>
      </c>
      <c r="N1485" s="1">
        <v>45646</v>
      </c>
      <c r="O1485">
        <v>0</v>
      </c>
      <c r="P1485" s="1">
        <v>0</v>
      </c>
      <c r="Q1485"/>
    </row>
    <row r="1486" spans="1:17" hidden="1">
      <c r="A1486">
        <v>27003</v>
      </c>
      <c r="B1486" t="s">
        <v>690</v>
      </c>
      <c r="C1486" t="s">
        <v>685</v>
      </c>
      <c r="D1486" t="s">
        <v>686</v>
      </c>
      <c r="E1486" t="s">
        <v>6</v>
      </c>
      <c r="F1486" t="s">
        <v>687</v>
      </c>
      <c r="G1486" t="s">
        <v>1018</v>
      </c>
      <c r="H1486" t="s">
        <v>7</v>
      </c>
      <c r="I1486">
        <v>34</v>
      </c>
      <c r="J1486" s="55">
        <v>6.97</v>
      </c>
      <c r="K1486" s="64">
        <v>0</v>
      </c>
      <c r="L1486" s="71">
        <v>57.39</v>
      </c>
      <c r="M1486">
        <v>1</v>
      </c>
      <c r="N1486" s="1">
        <v>45646</v>
      </c>
      <c r="O1486">
        <v>0</v>
      </c>
      <c r="P1486" s="1">
        <v>0</v>
      </c>
      <c r="Q1486"/>
    </row>
    <row r="1487" spans="1:17" hidden="1">
      <c r="A1487">
        <v>27003</v>
      </c>
      <c r="B1487" t="s">
        <v>690</v>
      </c>
      <c r="C1487" t="s">
        <v>694</v>
      </c>
      <c r="D1487" t="s">
        <v>686</v>
      </c>
      <c r="E1487" t="s">
        <v>6</v>
      </c>
      <c r="F1487" t="s">
        <v>687</v>
      </c>
      <c r="G1487" t="s">
        <v>1016</v>
      </c>
      <c r="H1487" t="s">
        <v>7</v>
      </c>
      <c r="I1487">
        <v>34</v>
      </c>
      <c r="J1487" s="55">
        <v>6.97</v>
      </c>
      <c r="K1487" s="64">
        <v>0</v>
      </c>
      <c r="L1487" s="71">
        <v>32.94</v>
      </c>
      <c r="M1487">
        <v>1</v>
      </c>
      <c r="N1487" s="1">
        <v>45646</v>
      </c>
      <c r="O1487">
        <v>0</v>
      </c>
      <c r="P1487" s="1">
        <v>0</v>
      </c>
      <c r="Q1487"/>
    </row>
    <row r="1488" spans="1:17" hidden="1">
      <c r="A1488">
        <v>27003</v>
      </c>
      <c r="B1488" t="s">
        <v>691</v>
      </c>
      <c r="C1488" t="s">
        <v>685</v>
      </c>
      <c r="D1488" t="s">
        <v>686</v>
      </c>
      <c r="E1488" t="s">
        <v>6</v>
      </c>
      <c r="F1488" t="s">
        <v>687</v>
      </c>
      <c r="G1488" t="s">
        <v>1033</v>
      </c>
      <c r="H1488" t="s">
        <v>7</v>
      </c>
      <c r="I1488">
        <v>34</v>
      </c>
      <c r="J1488" s="55">
        <v>6.97</v>
      </c>
      <c r="K1488" s="64">
        <v>0</v>
      </c>
      <c r="L1488" s="71">
        <v>476.87</v>
      </c>
      <c r="M1488">
        <v>4</v>
      </c>
      <c r="N1488" s="1">
        <v>45646</v>
      </c>
      <c r="O1488">
        <v>0</v>
      </c>
      <c r="P1488" s="1">
        <v>0</v>
      </c>
      <c r="Q1488"/>
    </row>
    <row r="1489" spans="1:17" hidden="1">
      <c r="A1489">
        <v>27003</v>
      </c>
      <c r="B1489" t="s">
        <v>691</v>
      </c>
      <c r="C1489" t="s">
        <v>695</v>
      </c>
      <c r="D1489" t="s">
        <v>686</v>
      </c>
      <c r="E1489" t="s">
        <v>6</v>
      </c>
      <c r="F1489" t="s">
        <v>687</v>
      </c>
      <c r="G1489" t="s">
        <v>734</v>
      </c>
      <c r="H1489" t="s">
        <v>7</v>
      </c>
      <c r="I1489">
        <v>34</v>
      </c>
      <c r="J1489" s="55">
        <v>6.97</v>
      </c>
      <c r="K1489" s="64">
        <v>0</v>
      </c>
      <c r="L1489" s="71">
        <v>195.29</v>
      </c>
      <c r="M1489">
        <v>1</v>
      </c>
      <c r="N1489" s="1">
        <v>45646</v>
      </c>
      <c r="O1489">
        <v>0</v>
      </c>
      <c r="P1489" s="1">
        <v>0</v>
      </c>
      <c r="Q1489"/>
    </row>
    <row r="1490" spans="1:17" hidden="1">
      <c r="A1490">
        <v>27003</v>
      </c>
      <c r="B1490" t="s">
        <v>695</v>
      </c>
      <c r="C1490" t="s">
        <v>685</v>
      </c>
      <c r="D1490" t="s">
        <v>686</v>
      </c>
      <c r="E1490" t="s">
        <v>6</v>
      </c>
      <c r="F1490" t="s">
        <v>687</v>
      </c>
      <c r="G1490" t="s">
        <v>982</v>
      </c>
      <c r="H1490" t="s">
        <v>7</v>
      </c>
      <c r="I1490">
        <v>34</v>
      </c>
      <c r="J1490" s="55">
        <v>6.97</v>
      </c>
      <c r="K1490" s="64">
        <v>0</v>
      </c>
      <c r="L1490" s="71">
        <v>2855.82</v>
      </c>
      <c r="M1490">
        <v>3</v>
      </c>
      <c r="N1490" s="1">
        <v>45646</v>
      </c>
      <c r="O1490">
        <v>0</v>
      </c>
      <c r="P1490" s="1">
        <v>0</v>
      </c>
      <c r="Q1490"/>
    </row>
    <row r="1491" spans="1:17" hidden="1">
      <c r="A1491">
        <v>27003</v>
      </c>
      <c r="B1491" t="s">
        <v>695</v>
      </c>
      <c r="C1491" t="s">
        <v>685</v>
      </c>
      <c r="D1491" t="s">
        <v>686</v>
      </c>
      <c r="E1491" t="s">
        <v>6</v>
      </c>
      <c r="F1491" t="s">
        <v>687</v>
      </c>
      <c r="G1491" t="s">
        <v>986</v>
      </c>
      <c r="H1491" t="s">
        <v>7</v>
      </c>
      <c r="I1491">
        <v>34</v>
      </c>
      <c r="J1491" s="55">
        <v>6.97</v>
      </c>
      <c r="K1491" s="64">
        <v>0</v>
      </c>
      <c r="L1491" s="71">
        <v>975.44</v>
      </c>
      <c r="M1491">
        <v>3</v>
      </c>
      <c r="N1491" s="1">
        <v>45646</v>
      </c>
      <c r="O1491">
        <v>0</v>
      </c>
      <c r="P1491" s="1">
        <v>0</v>
      </c>
      <c r="Q1491"/>
    </row>
    <row r="1492" spans="1:17" hidden="1">
      <c r="A1492">
        <v>27003</v>
      </c>
      <c r="B1492" t="s">
        <v>695</v>
      </c>
      <c r="C1492" t="s">
        <v>685</v>
      </c>
      <c r="D1492" t="s">
        <v>686</v>
      </c>
      <c r="E1492" t="s">
        <v>6</v>
      </c>
      <c r="F1492" t="s">
        <v>687</v>
      </c>
      <c r="G1492" t="s">
        <v>984</v>
      </c>
      <c r="H1492" t="s">
        <v>7</v>
      </c>
      <c r="I1492">
        <v>34</v>
      </c>
      <c r="J1492" s="55">
        <v>6.97</v>
      </c>
      <c r="K1492" s="64">
        <v>0</v>
      </c>
      <c r="L1492" s="71">
        <v>637.27</v>
      </c>
      <c r="M1492">
        <v>2</v>
      </c>
      <c r="N1492" s="1">
        <v>45646</v>
      </c>
      <c r="O1492">
        <v>0</v>
      </c>
      <c r="P1492" s="1">
        <v>0</v>
      </c>
      <c r="Q1492"/>
    </row>
    <row r="1493" spans="1:17" hidden="1">
      <c r="A1493">
        <v>27003</v>
      </c>
      <c r="B1493" t="s">
        <v>695</v>
      </c>
      <c r="C1493" t="s">
        <v>685</v>
      </c>
      <c r="D1493" t="s">
        <v>686</v>
      </c>
      <c r="E1493" t="s">
        <v>6</v>
      </c>
      <c r="F1493" t="s">
        <v>687</v>
      </c>
      <c r="G1493" t="s">
        <v>985</v>
      </c>
      <c r="H1493" t="s">
        <v>7</v>
      </c>
      <c r="I1493">
        <v>34</v>
      </c>
      <c r="J1493" s="55">
        <v>6.97</v>
      </c>
      <c r="K1493" s="64">
        <v>0</v>
      </c>
      <c r="L1493" s="71">
        <v>522.23</v>
      </c>
      <c r="M1493">
        <v>3</v>
      </c>
      <c r="N1493" s="1">
        <v>45646</v>
      </c>
      <c r="O1493">
        <v>0</v>
      </c>
      <c r="P1493" s="1">
        <v>0</v>
      </c>
      <c r="Q1493"/>
    </row>
    <row r="1494" spans="1:17" hidden="1">
      <c r="A1494">
        <v>27003</v>
      </c>
      <c r="B1494" t="s">
        <v>695</v>
      </c>
      <c r="C1494" t="s">
        <v>685</v>
      </c>
      <c r="D1494" t="s">
        <v>686</v>
      </c>
      <c r="E1494" t="s">
        <v>6</v>
      </c>
      <c r="F1494" t="s">
        <v>687</v>
      </c>
      <c r="G1494" t="s">
        <v>1017</v>
      </c>
      <c r="H1494" t="s">
        <v>7</v>
      </c>
      <c r="I1494">
        <v>34</v>
      </c>
      <c r="J1494" s="55">
        <v>6.97</v>
      </c>
      <c r="K1494" s="64">
        <v>0</v>
      </c>
      <c r="L1494" s="71">
        <v>254.74</v>
      </c>
      <c r="M1494">
        <v>1</v>
      </c>
      <c r="N1494" s="1">
        <v>45646</v>
      </c>
      <c r="O1494">
        <v>0</v>
      </c>
      <c r="P1494" s="1">
        <v>0</v>
      </c>
      <c r="Q1494"/>
    </row>
    <row r="1495" spans="1:17" hidden="1">
      <c r="A1495">
        <v>27003</v>
      </c>
      <c r="B1495" t="s">
        <v>695</v>
      </c>
      <c r="C1495" t="s">
        <v>691</v>
      </c>
      <c r="D1495" t="s">
        <v>686</v>
      </c>
      <c r="E1495" t="s">
        <v>6</v>
      </c>
      <c r="F1495" t="s">
        <v>687</v>
      </c>
      <c r="G1495" t="s">
        <v>1026</v>
      </c>
      <c r="H1495" t="s">
        <v>7</v>
      </c>
      <c r="I1495">
        <v>34</v>
      </c>
      <c r="J1495" s="55">
        <v>6.97</v>
      </c>
      <c r="K1495" s="64">
        <v>0</v>
      </c>
      <c r="L1495" s="71">
        <v>79.25</v>
      </c>
      <c r="M1495">
        <v>1</v>
      </c>
      <c r="N1495" s="1">
        <v>45646</v>
      </c>
      <c r="O1495">
        <v>0</v>
      </c>
      <c r="P1495" s="1">
        <v>0</v>
      </c>
      <c r="Q1495"/>
    </row>
    <row r="1496" spans="1:17" hidden="1">
      <c r="A1496">
        <v>27004</v>
      </c>
      <c r="B1496" t="s">
        <v>690</v>
      </c>
      <c r="C1496" t="s">
        <v>685</v>
      </c>
      <c r="D1496" t="s">
        <v>686</v>
      </c>
      <c r="E1496" t="s">
        <v>6</v>
      </c>
      <c r="F1496" t="s">
        <v>687</v>
      </c>
      <c r="G1496" t="s">
        <v>979</v>
      </c>
      <c r="H1496" t="s">
        <v>7</v>
      </c>
      <c r="I1496">
        <v>34</v>
      </c>
      <c r="J1496" s="55">
        <v>6.97</v>
      </c>
      <c r="K1496" s="64">
        <v>0</v>
      </c>
      <c r="L1496" s="71">
        <v>147</v>
      </c>
      <c r="M1496">
        <v>1</v>
      </c>
      <c r="N1496" s="1">
        <v>45646</v>
      </c>
      <c r="O1496">
        <v>0</v>
      </c>
      <c r="P1496" s="1">
        <v>0</v>
      </c>
      <c r="Q1496"/>
    </row>
    <row r="1497" spans="1:17" hidden="1">
      <c r="A1497">
        <v>27004</v>
      </c>
      <c r="B1497" t="s">
        <v>692</v>
      </c>
      <c r="C1497" t="s">
        <v>685</v>
      </c>
      <c r="D1497" t="s">
        <v>686</v>
      </c>
      <c r="E1497" t="s">
        <v>6</v>
      </c>
      <c r="F1497" t="s">
        <v>687</v>
      </c>
      <c r="G1497" t="s">
        <v>981</v>
      </c>
      <c r="H1497" t="s">
        <v>7</v>
      </c>
      <c r="I1497">
        <v>34</v>
      </c>
      <c r="J1497" s="55">
        <v>6.97</v>
      </c>
      <c r="K1497" s="64">
        <v>0</v>
      </c>
      <c r="L1497" s="71">
        <v>143.47</v>
      </c>
      <c r="M1497">
        <v>1</v>
      </c>
      <c r="N1497" s="1">
        <v>45646</v>
      </c>
      <c r="O1497">
        <v>0</v>
      </c>
      <c r="P1497" s="1">
        <v>0</v>
      </c>
      <c r="Q1497"/>
    </row>
    <row r="1498" spans="1:17" hidden="1">
      <c r="A1498">
        <v>27006</v>
      </c>
      <c r="B1498" t="s">
        <v>695</v>
      </c>
      <c r="C1498" t="s">
        <v>685</v>
      </c>
      <c r="D1498" t="s">
        <v>686</v>
      </c>
      <c r="E1498" t="s">
        <v>6</v>
      </c>
      <c r="F1498" t="s">
        <v>687</v>
      </c>
      <c r="G1498" t="s">
        <v>688</v>
      </c>
      <c r="H1498" t="s">
        <v>7</v>
      </c>
      <c r="I1498">
        <v>34</v>
      </c>
      <c r="J1498" s="55">
        <v>6.97</v>
      </c>
      <c r="K1498" s="64">
        <v>0</v>
      </c>
      <c r="L1498" s="71">
        <v>2293.7600000000002</v>
      </c>
      <c r="M1498">
        <v>4</v>
      </c>
      <c r="N1498" s="1">
        <v>45646</v>
      </c>
      <c r="O1498">
        <v>0</v>
      </c>
      <c r="P1498" s="1">
        <v>0</v>
      </c>
      <c r="Q1498"/>
    </row>
    <row r="1499" spans="1:17" hidden="1">
      <c r="A1499">
        <v>27009</v>
      </c>
      <c r="B1499" t="s">
        <v>690</v>
      </c>
      <c r="C1499" t="s">
        <v>685</v>
      </c>
      <c r="D1499" t="s">
        <v>686</v>
      </c>
      <c r="E1499" t="s">
        <v>6</v>
      </c>
      <c r="F1499" t="s">
        <v>687</v>
      </c>
      <c r="G1499" t="s">
        <v>980</v>
      </c>
      <c r="H1499" t="s">
        <v>7</v>
      </c>
      <c r="I1499">
        <v>34</v>
      </c>
      <c r="J1499" s="55">
        <v>6.97</v>
      </c>
      <c r="K1499" s="64">
        <v>0</v>
      </c>
      <c r="L1499" s="71">
        <v>346</v>
      </c>
      <c r="M1499">
        <v>1</v>
      </c>
      <c r="N1499" s="1">
        <v>45646</v>
      </c>
      <c r="O1499">
        <v>0</v>
      </c>
      <c r="P1499" s="1">
        <v>0</v>
      </c>
      <c r="Q1499"/>
    </row>
    <row r="1500" spans="1:17" hidden="1">
      <c r="A1500">
        <v>27009</v>
      </c>
      <c r="B1500" t="s">
        <v>690</v>
      </c>
      <c r="C1500" t="s">
        <v>694</v>
      </c>
      <c r="D1500" t="s">
        <v>686</v>
      </c>
      <c r="E1500" t="s">
        <v>6</v>
      </c>
      <c r="F1500" t="s">
        <v>687</v>
      </c>
      <c r="G1500" t="s">
        <v>979</v>
      </c>
      <c r="H1500" t="s">
        <v>7</v>
      </c>
      <c r="I1500">
        <v>34</v>
      </c>
      <c r="J1500" s="55">
        <v>6.97</v>
      </c>
      <c r="K1500" s="64">
        <v>0</v>
      </c>
      <c r="L1500" s="71">
        <v>3192.35</v>
      </c>
      <c r="M1500">
        <v>1</v>
      </c>
      <c r="N1500" s="1">
        <v>45646</v>
      </c>
      <c r="O1500">
        <v>0</v>
      </c>
      <c r="P1500" s="1">
        <v>0</v>
      </c>
      <c r="Q1500"/>
    </row>
    <row r="1501" spans="1:17" hidden="1">
      <c r="A1501">
        <v>27009</v>
      </c>
      <c r="B1501" t="s">
        <v>693</v>
      </c>
      <c r="C1501" t="s">
        <v>693</v>
      </c>
      <c r="D1501" t="s">
        <v>686</v>
      </c>
      <c r="E1501" t="s">
        <v>6</v>
      </c>
      <c r="F1501" t="s">
        <v>687</v>
      </c>
      <c r="G1501" t="s">
        <v>981</v>
      </c>
      <c r="H1501" t="s">
        <v>7</v>
      </c>
      <c r="I1501">
        <v>34</v>
      </c>
      <c r="J1501" s="55">
        <v>6.97</v>
      </c>
      <c r="K1501" s="64">
        <v>0</v>
      </c>
      <c r="L1501" s="71">
        <v>1495.42</v>
      </c>
      <c r="M1501">
        <v>1</v>
      </c>
      <c r="N1501" s="1">
        <v>45646</v>
      </c>
      <c r="O1501">
        <v>0</v>
      </c>
      <c r="P1501" s="1">
        <v>0</v>
      </c>
      <c r="Q1501"/>
    </row>
    <row r="1502" spans="1:17" hidden="1">
      <c r="A1502">
        <v>27009</v>
      </c>
      <c r="B1502" t="s">
        <v>694</v>
      </c>
      <c r="C1502" t="s">
        <v>685</v>
      </c>
      <c r="D1502" t="s">
        <v>686</v>
      </c>
      <c r="E1502" t="s">
        <v>6</v>
      </c>
      <c r="F1502" t="s">
        <v>687</v>
      </c>
      <c r="G1502" t="s">
        <v>982</v>
      </c>
      <c r="H1502" t="s">
        <v>7</v>
      </c>
      <c r="I1502">
        <v>34</v>
      </c>
      <c r="J1502" s="55">
        <v>6.97</v>
      </c>
      <c r="K1502" s="64">
        <v>0</v>
      </c>
      <c r="L1502" s="71">
        <v>159.82</v>
      </c>
      <c r="M1502">
        <v>1</v>
      </c>
      <c r="N1502" s="1">
        <v>45646</v>
      </c>
      <c r="O1502">
        <v>0</v>
      </c>
      <c r="P1502" s="1">
        <v>0</v>
      </c>
      <c r="Q1502"/>
    </row>
    <row r="1503" spans="1:17" hidden="1">
      <c r="A1503">
        <v>27010</v>
      </c>
      <c r="B1503" t="s">
        <v>690</v>
      </c>
      <c r="C1503" t="s">
        <v>685</v>
      </c>
      <c r="D1503" t="s">
        <v>686</v>
      </c>
      <c r="E1503" t="s">
        <v>6</v>
      </c>
      <c r="F1503" t="s">
        <v>687</v>
      </c>
      <c r="G1503" t="s">
        <v>782</v>
      </c>
      <c r="H1503" t="s">
        <v>7</v>
      </c>
      <c r="I1503">
        <v>34</v>
      </c>
      <c r="J1503" s="55">
        <v>6.97</v>
      </c>
      <c r="K1503" s="64">
        <v>0</v>
      </c>
      <c r="L1503" s="71">
        <v>108.8</v>
      </c>
      <c r="M1503">
        <v>1</v>
      </c>
      <c r="N1503" s="1">
        <v>45646</v>
      </c>
      <c r="O1503">
        <v>0</v>
      </c>
      <c r="P1503" s="1">
        <v>0</v>
      </c>
      <c r="Q1503"/>
    </row>
    <row r="1504" spans="1:17" hidden="1">
      <c r="A1504">
        <v>74002</v>
      </c>
      <c r="B1504" t="s">
        <v>690</v>
      </c>
      <c r="C1504" t="s">
        <v>685</v>
      </c>
      <c r="D1504" t="s">
        <v>686</v>
      </c>
      <c r="E1504" t="s">
        <v>6</v>
      </c>
      <c r="F1504" t="s">
        <v>687</v>
      </c>
      <c r="G1504" t="s">
        <v>979</v>
      </c>
      <c r="H1504" t="s">
        <v>7</v>
      </c>
      <c r="I1504">
        <v>34</v>
      </c>
      <c r="J1504" s="55">
        <v>6.97</v>
      </c>
      <c r="K1504" s="64">
        <v>0</v>
      </c>
      <c r="L1504" s="71">
        <v>287.14999999999998</v>
      </c>
      <c r="M1504">
        <v>2</v>
      </c>
      <c r="N1504" s="1">
        <v>45646</v>
      </c>
      <c r="O1504">
        <v>0</v>
      </c>
      <c r="P1504" s="1">
        <v>0</v>
      </c>
      <c r="Q1504"/>
    </row>
    <row r="1505" spans="1:17" hidden="1">
      <c r="A1505">
        <v>74003</v>
      </c>
      <c r="B1505" t="s">
        <v>690</v>
      </c>
      <c r="C1505" t="s">
        <v>694</v>
      </c>
      <c r="D1505" t="s">
        <v>686</v>
      </c>
      <c r="E1505" t="s">
        <v>6</v>
      </c>
      <c r="F1505" t="s">
        <v>687</v>
      </c>
      <c r="G1505" t="s">
        <v>1008</v>
      </c>
      <c r="H1505" t="s">
        <v>7</v>
      </c>
      <c r="I1505">
        <v>34</v>
      </c>
      <c r="J1505" s="55">
        <v>6.97</v>
      </c>
      <c r="K1505" s="64">
        <v>0</v>
      </c>
      <c r="L1505" s="71">
        <v>178.68</v>
      </c>
      <c r="M1505">
        <v>1</v>
      </c>
      <c r="N1505" s="1">
        <v>45646</v>
      </c>
      <c r="O1505">
        <v>0</v>
      </c>
      <c r="P1505" s="1">
        <v>0</v>
      </c>
      <c r="Q1505"/>
    </row>
    <row r="1506" spans="1:17" hidden="1">
      <c r="A1506">
        <v>74003</v>
      </c>
      <c r="B1506" t="s">
        <v>691</v>
      </c>
      <c r="C1506" t="s">
        <v>685</v>
      </c>
      <c r="D1506" t="s">
        <v>686</v>
      </c>
      <c r="E1506" t="s">
        <v>6</v>
      </c>
      <c r="F1506" t="s">
        <v>687</v>
      </c>
      <c r="G1506" t="s">
        <v>730</v>
      </c>
      <c r="H1506" t="s">
        <v>7</v>
      </c>
      <c r="I1506">
        <v>34</v>
      </c>
      <c r="J1506" s="55">
        <v>6.97</v>
      </c>
      <c r="K1506" s="64">
        <v>0</v>
      </c>
      <c r="L1506" s="71">
        <v>375.49</v>
      </c>
      <c r="M1506">
        <v>1</v>
      </c>
      <c r="N1506" s="1">
        <v>45646</v>
      </c>
      <c r="O1506">
        <v>0</v>
      </c>
      <c r="P1506" s="1">
        <v>0</v>
      </c>
      <c r="Q1506"/>
    </row>
    <row r="1507" spans="1:17" hidden="1">
      <c r="A1507">
        <v>74003</v>
      </c>
      <c r="B1507" t="s">
        <v>691</v>
      </c>
      <c r="C1507" t="s">
        <v>685</v>
      </c>
      <c r="D1507" t="s">
        <v>686</v>
      </c>
      <c r="E1507" t="s">
        <v>6</v>
      </c>
      <c r="F1507" t="s">
        <v>687</v>
      </c>
      <c r="G1507" t="s">
        <v>1012</v>
      </c>
      <c r="H1507" t="s">
        <v>7</v>
      </c>
      <c r="I1507">
        <v>34</v>
      </c>
      <c r="J1507" s="55">
        <v>6.97</v>
      </c>
      <c r="K1507" s="64">
        <v>0</v>
      </c>
      <c r="L1507" s="71">
        <v>152</v>
      </c>
      <c r="M1507">
        <v>1</v>
      </c>
      <c r="N1507" s="1">
        <v>45646</v>
      </c>
      <c r="O1507">
        <v>0</v>
      </c>
      <c r="P1507" s="1">
        <v>0</v>
      </c>
      <c r="Q1507"/>
    </row>
    <row r="1508" spans="1:17" hidden="1">
      <c r="A1508">
        <v>75001</v>
      </c>
      <c r="B1508" t="s">
        <v>685</v>
      </c>
      <c r="C1508" t="s">
        <v>685</v>
      </c>
      <c r="D1508" t="s">
        <v>686</v>
      </c>
      <c r="E1508" t="s">
        <v>6</v>
      </c>
      <c r="F1508" t="s">
        <v>687</v>
      </c>
      <c r="G1508" t="s">
        <v>1016</v>
      </c>
      <c r="H1508" t="s">
        <v>7</v>
      </c>
      <c r="I1508">
        <v>34</v>
      </c>
      <c r="J1508" s="55">
        <v>6.97</v>
      </c>
      <c r="K1508" s="64">
        <v>0</v>
      </c>
      <c r="L1508" s="71">
        <v>781.06</v>
      </c>
      <c r="M1508">
        <v>1</v>
      </c>
      <c r="N1508" s="1">
        <v>45646</v>
      </c>
      <c r="O1508">
        <v>0</v>
      </c>
      <c r="P1508" s="1">
        <v>0</v>
      </c>
      <c r="Q1508"/>
    </row>
    <row r="1509" spans="1:17" hidden="1">
      <c r="A1509">
        <v>75001</v>
      </c>
      <c r="B1509" t="s">
        <v>690</v>
      </c>
      <c r="C1509" t="s">
        <v>685</v>
      </c>
      <c r="D1509" t="s">
        <v>686</v>
      </c>
      <c r="E1509" t="s">
        <v>6</v>
      </c>
      <c r="F1509" t="s">
        <v>687</v>
      </c>
      <c r="G1509" t="s">
        <v>1018</v>
      </c>
      <c r="H1509" t="s">
        <v>7</v>
      </c>
      <c r="I1509">
        <v>34</v>
      </c>
      <c r="J1509" s="55">
        <v>6.97</v>
      </c>
      <c r="K1509" s="64">
        <v>0</v>
      </c>
      <c r="L1509" s="71">
        <v>941.96</v>
      </c>
      <c r="M1509">
        <v>3</v>
      </c>
      <c r="N1509" s="1">
        <v>45646</v>
      </c>
      <c r="O1509">
        <v>0</v>
      </c>
      <c r="P1509" s="1">
        <v>0</v>
      </c>
      <c r="Q1509"/>
    </row>
    <row r="1510" spans="1:17" hidden="1">
      <c r="A1510">
        <v>75001</v>
      </c>
      <c r="B1510" t="s">
        <v>690</v>
      </c>
      <c r="C1510" t="s">
        <v>685</v>
      </c>
      <c r="D1510" t="s">
        <v>686</v>
      </c>
      <c r="E1510" t="s">
        <v>6</v>
      </c>
      <c r="F1510" t="s">
        <v>687</v>
      </c>
      <c r="G1510" t="s">
        <v>1024</v>
      </c>
      <c r="H1510" t="s">
        <v>7</v>
      </c>
      <c r="I1510">
        <v>34</v>
      </c>
      <c r="J1510" s="55">
        <v>6.97</v>
      </c>
      <c r="K1510" s="64">
        <v>0</v>
      </c>
      <c r="L1510" s="71">
        <v>636.42999999999995</v>
      </c>
      <c r="M1510">
        <v>2</v>
      </c>
      <c r="N1510" s="1">
        <v>45646</v>
      </c>
      <c r="O1510">
        <v>0</v>
      </c>
      <c r="P1510" s="1">
        <v>0</v>
      </c>
      <c r="Q1510"/>
    </row>
    <row r="1511" spans="1:17" hidden="1">
      <c r="A1511">
        <v>75001</v>
      </c>
      <c r="B1511" t="s">
        <v>690</v>
      </c>
      <c r="C1511" t="s">
        <v>685</v>
      </c>
      <c r="D1511" t="s">
        <v>686</v>
      </c>
      <c r="E1511" t="s">
        <v>6</v>
      </c>
      <c r="F1511" t="s">
        <v>687</v>
      </c>
      <c r="G1511" t="s">
        <v>1027</v>
      </c>
      <c r="H1511" t="s">
        <v>7</v>
      </c>
      <c r="I1511">
        <v>34</v>
      </c>
      <c r="J1511" s="55">
        <v>6.97</v>
      </c>
      <c r="K1511" s="64">
        <v>0</v>
      </c>
      <c r="L1511" s="71">
        <v>429.3</v>
      </c>
      <c r="M1511">
        <v>1</v>
      </c>
      <c r="N1511" s="1">
        <v>45646</v>
      </c>
      <c r="O1511">
        <v>0</v>
      </c>
      <c r="P1511" s="1">
        <v>0</v>
      </c>
      <c r="Q1511"/>
    </row>
    <row r="1512" spans="1:17" hidden="1">
      <c r="A1512">
        <v>75001</v>
      </c>
      <c r="B1512" t="s">
        <v>690</v>
      </c>
      <c r="C1512" t="s">
        <v>685</v>
      </c>
      <c r="D1512" t="s">
        <v>686</v>
      </c>
      <c r="E1512" t="s">
        <v>6</v>
      </c>
      <c r="F1512" t="s">
        <v>687</v>
      </c>
      <c r="G1512" t="s">
        <v>1019</v>
      </c>
      <c r="H1512" t="s">
        <v>7</v>
      </c>
      <c r="I1512">
        <v>34</v>
      </c>
      <c r="J1512" s="55">
        <v>6.97</v>
      </c>
      <c r="K1512" s="64">
        <v>0</v>
      </c>
      <c r="L1512" s="71">
        <v>201</v>
      </c>
      <c r="M1512">
        <v>1</v>
      </c>
      <c r="N1512" s="1">
        <v>45646</v>
      </c>
      <c r="O1512">
        <v>0</v>
      </c>
      <c r="P1512" s="1">
        <v>0</v>
      </c>
      <c r="Q1512"/>
    </row>
    <row r="1513" spans="1:17" hidden="1">
      <c r="A1513">
        <v>75003</v>
      </c>
      <c r="B1513" t="s">
        <v>691</v>
      </c>
      <c r="C1513" t="s">
        <v>685</v>
      </c>
      <c r="D1513" t="s">
        <v>686</v>
      </c>
      <c r="E1513" t="s">
        <v>6</v>
      </c>
      <c r="F1513" t="s">
        <v>687</v>
      </c>
      <c r="G1513" t="s">
        <v>1049</v>
      </c>
      <c r="H1513" t="s">
        <v>7</v>
      </c>
      <c r="I1513">
        <v>34</v>
      </c>
      <c r="J1513" s="55">
        <v>6.97</v>
      </c>
      <c r="K1513" s="64">
        <v>0</v>
      </c>
      <c r="L1513" s="71">
        <v>390</v>
      </c>
      <c r="M1513">
        <v>2</v>
      </c>
      <c r="N1513" s="1">
        <v>45646</v>
      </c>
      <c r="O1513">
        <v>0</v>
      </c>
      <c r="P1513" s="1">
        <v>0</v>
      </c>
      <c r="Q1513"/>
    </row>
    <row r="1514" spans="1:17" hidden="1">
      <c r="A1514">
        <v>75003</v>
      </c>
      <c r="B1514" t="s">
        <v>691</v>
      </c>
      <c r="C1514" t="s">
        <v>695</v>
      </c>
      <c r="D1514" t="s">
        <v>686</v>
      </c>
      <c r="E1514" t="s">
        <v>6</v>
      </c>
      <c r="F1514" t="s">
        <v>687</v>
      </c>
      <c r="G1514" t="s">
        <v>1012</v>
      </c>
      <c r="H1514" t="s">
        <v>7</v>
      </c>
      <c r="I1514">
        <v>34</v>
      </c>
      <c r="J1514" s="55">
        <v>6.97</v>
      </c>
      <c r="K1514" s="64">
        <v>0</v>
      </c>
      <c r="L1514" s="71">
        <v>1500</v>
      </c>
      <c r="M1514">
        <v>1</v>
      </c>
      <c r="N1514" s="1">
        <v>45646</v>
      </c>
      <c r="O1514">
        <v>0</v>
      </c>
      <c r="P1514" s="1">
        <v>0</v>
      </c>
      <c r="Q1514"/>
    </row>
    <row r="1515" spans="1:17" hidden="1">
      <c r="A1515">
        <v>75003</v>
      </c>
      <c r="B1515" t="s">
        <v>696</v>
      </c>
      <c r="C1515" t="s">
        <v>685</v>
      </c>
      <c r="D1515" t="s">
        <v>686</v>
      </c>
      <c r="E1515" t="s">
        <v>6</v>
      </c>
      <c r="F1515" t="s">
        <v>687</v>
      </c>
      <c r="G1515" t="s">
        <v>732</v>
      </c>
      <c r="H1515" t="s">
        <v>7</v>
      </c>
      <c r="I1515">
        <v>34</v>
      </c>
      <c r="J1515" s="55">
        <v>6.97</v>
      </c>
      <c r="K1515" s="64">
        <v>0</v>
      </c>
      <c r="L1515" s="71">
        <v>692.64</v>
      </c>
      <c r="M1515">
        <v>4</v>
      </c>
      <c r="N1515" s="1">
        <v>45646</v>
      </c>
      <c r="O1515">
        <v>0</v>
      </c>
      <c r="P1515" s="1">
        <v>0</v>
      </c>
      <c r="Q1515"/>
    </row>
    <row r="1516" spans="1:17" hidden="1">
      <c r="A1516">
        <v>75003</v>
      </c>
      <c r="B1516" t="s">
        <v>696</v>
      </c>
      <c r="C1516" t="s">
        <v>690</v>
      </c>
      <c r="D1516" t="s">
        <v>686</v>
      </c>
      <c r="E1516" t="s">
        <v>6</v>
      </c>
      <c r="F1516" t="s">
        <v>687</v>
      </c>
      <c r="G1516" t="s">
        <v>1056</v>
      </c>
      <c r="H1516" t="s">
        <v>7</v>
      </c>
      <c r="I1516">
        <v>34</v>
      </c>
      <c r="J1516" s="55">
        <v>6.97</v>
      </c>
      <c r="K1516" s="64">
        <v>0</v>
      </c>
      <c r="L1516" s="71">
        <v>12</v>
      </c>
      <c r="M1516">
        <v>1</v>
      </c>
      <c r="N1516" s="1">
        <v>45646</v>
      </c>
      <c r="O1516">
        <v>0</v>
      </c>
      <c r="P1516" s="1">
        <v>0</v>
      </c>
      <c r="Q1516"/>
    </row>
    <row r="1517" spans="1:17" hidden="1">
      <c r="A1517">
        <v>75003</v>
      </c>
      <c r="B1517" t="s">
        <v>4830</v>
      </c>
      <c r="C1517" t="s">
        <v>685</v>
      </c>
      <c r="D1517" t="s">
        <v>686</v>
      </c>
      <c r="E1517" t="s">
        <v>6</v>
      </c>
      <c r="F1517" t="s">
        <v>687</v>
      </c>
      <c r="G1517" t="s">
        <v>1011</v>
      </c>
      <c r="H1517" t="s">
        <v>7</v>
      </c>
      <c r="I1517">
        <v>34</v>
      </c>
      <c r="J1517" s="55">
        <v>6.97</v>
      </c>
      <c r="K1517" s="64">
        <v>0</v>
      </c>
      <c r="L1517" s="71">
        <v>1181.76</v>
      </c>
      <c r="M1517">
        <v>2</v>
      </c>
      <c r="N1517" s="1">
        <v>45646</v>
      </c>
      <c r="O1517">
        <v>0</v>
      </c>
      <c r="P1517" s="1">
        <v>0</v>
      </c>
      <c r="Q1517"/>
    </row>
    <row r="1518" spans="1:17" hidden="1">
      <c r="A1518">
        <v>75003</v>
      </c>
      <c r="B1518" t="s">
        <v>4830</v>
      </c>
      <c r="C1518" t="s">
        <v>685</v>
      </c>
      <c r="D1518" t="s">
        <v>686</v>
      </c>
      <c r="E1518" t="s">
        <v>6</v>
      </c>
      <c r="F1518" t="s">
        <v>687</v>
      </c>
      <c r="G1518" t="s">
        <v>1009</v>
      </c>
      <c r="H1518" t="s">
        <v>7</v>
      </c>
      <c r="I1518">
        <v>34</v>
      </c>
      <c r="J1518" s="55">
        <v>6.97</v>
      </c>
      <c r="K1518" s="64">
        <v>0</v>
      </c>
      <c r="L1518" s="71">
        <v>258.57</v>
      </c>
      <c r="M1518">
        <v>1</v>
      </c>
      <c r="N1518" s="1">
        <v>45646</v>
      </c>
      <c r="O1518">
        <v>0</v>
      </c>
      <c r="P1518" s="1">
        <v>0</v>
      </c>
      <c r="Q1518"/>
    </row>
    <row r="1519" spans="1:17" hidden="1">
      <c r="A1519">
        <v>75003</v>
      </c>
      <c r="B1519" t="s">
        <v>4830</v>
      </c>
      <c r="C1519" t="s">
        <v>685</v>
      </c>
      <c r="D1519" t="s">
        <v>686</v>
      </c>
      <c r="E1519" t="s">
        <v>6</v>
      </c>
      <c r="F1519" t="s">
        <v>687</v>
      </c>
      <c r="G1519" t="s">
        <v>1062</v>
      </c>
      <c r="H1519" t="s">
        <v>7</v>
      </c>
      <c r="I1519">
        <v>34</v>
      </c>
      <c r="J1519" s="55">
        <v>6.97</v>
      </c>
      <c r="K1519" s="64">
        <v>0</v>
      </c>
      <c r="L1519" s="71">
        <v>8</v>
      </c>
      <c r="M1519">
        <v>1</v>
      </c>
      <c r="N1519" s="1">
        <v>45646</v>
      </c>
      <c r="O1519">
        <v>0</v>
      </c>
      <c r="P1519" s="1">
        <v>0</v>
      </c>
      <c r="Q1519"/>
    </row>
    <row r="1520" spans="1:17" hidden="1">
      <c r="A1520">
        <v>1018</v>
      </c>
      <c r="B1520" t="s">
        <v>695</v>
      </c>
      <c r="C1520" t="s">
        <v>685</v>
      </c>
      <c r="D1520" t="s">
        <v>686</v>
      </c>
      <c r="E1520" t="s">
        <v>28</v>
      </c>
      <c r="F1520" t="s">
        <v>729</v>
      </c>
      <c r="G1520" t="s">
        <v>4741</v>
      </c>
      <c r="H1520" t="s">
        <v>8</v>
      </c>
      <c r="I1520">
        <v>34</v>
      </c>
      <c r="J1520" s="55">
        <v>6.9705000000000004</v>
      </c>
      <c r="K1520" s="64">
        <v>45.75</v>
      </c>
      <c r="L1520" s="71">
        <v>0</v>
      </c>
      <c r="M1520">
        <v>1</v>
      </c>
      <c r="N1520" s="1">
        <v>45646</v>
      </c>
      <c r="O1520">
        <v>0</v>
      </c>
      <c r="P1520" s="1">
        <v>0</v>
      </c>
      <c r="Q1520"/>
    </row>
    <row r="1521" spans="1:17" hidden="1">
      <c r="A1521">
        <v>1009</v>
      </c>
      <c r="B1521" t="s">
        <v>690</v>
      </c>
      <c r="C1521" t="s">
        <v>685</v>
      </c>
      <c r="D1521" t="s">
        <v>686</v>
      </c>
      <c r="E1521" t="s">
        <v>6</v>
      </c>
      <c r="F1521" t="s">
        <v>687</v>
      </c>
      <c r="G1521" t="s">
        <v>5110</v>
      </c>
      <c r="H1521" t="s">
        <v>8</v>
      </c>
      <c r="I1521">
        <v>53</v>
      </c>
      <c r="J1521" s="55">
        <v>6.9714999999999998</v>
      </c>
      <c r="K1521" s="64">
        <v>614.87</v>
      </c>
      <c r="L1521" s="71">
        <v>0</v>
      </c>
      <c r="M1521">
        <v>3</v>
      </c>
      <c r="N1521" s="1">
        <v>45646</v>
      </c>
      <c r="O1521">
        <v>0</v>
      </c>
      <c r="P1521" s="1">
        <v>0</v>
      </c>
      <c r="Q1521"/>
    </row>
    <row r="1522" spans="1:17" hidden="1">
      <c r="A1522">
        <v>1009</v>
      </c>
      <c r="B1522" t="s">
        <v>690</v>
      </c>
      <c r="C1522" t="s">
        <v>685</v>
      </c>
      <c r="D1522" t="s">
        <v>686</v>
      </c>
      <c r="E1522" t="s">
        <v>28</v>
      </c>
      <c r="F1522" t="s">
        <v>687</v>
      </c>
      <c r="G1522" t="s">
        <v>5168</v>
      </c>
      <c r="H1522" t="s">
        <v>8</v>
      </c>
      <c r="I1522">
        <v>53</v>
      </c>
      <c r="J1522" s="55">
        <v>6.9714999999999998</v>
      </c>
      <c r="K1522" s="64">
        <v>0.01</v>
      </c>
      <c r="L1522" s="71">
        <v>0</v>
      </c>
      <c r="M1522">
        <v>1</v>
      </c>
      <c r="N1522" s="1">
        <v>45646</v>
      </c>
      <c r="O1522">
        <v>0</v>
      </c>
      <c r="P1522" s="1">
        <v>0</v>
      </c>
      <c r="Q1522"/>
    </row>
    <row r="1523" spans="1:17" hidden="1">
      <c r="A1523">
        <v>1009</v>
      </c>
      <c r="B1523" t="s">
        <v>691</v>
      </c>
      <c r="C1523" t="s">
        <v>685</v>
      </c>
      <c r="D1523" t="s">
        <v>686</v>
      </c>
      <c r="E1523" t="s">
        <v>6</v>
      </c>
      <c r="F1523" t="s">
        <v>687</v>
      </c>
      <c r="G1523" t="s">
        <v>5265</v>
      </c>
      <c r="H1523" t="s">
        <v>8</v>
      </c>
      <c r="I1523">
        <v>53</v>
      </c>
      <c r="J1523" s="55">
        <v>6.9714999999999998</v>
      </c>
      <c r="K1523" s="64">
        <v>1524.5</v>
      </c>
      <c r="L1523" s="71">
        <v>0</v>
      </c>
      <c r="M1523">
        <v>2</v>
      </c>
      <c r="N1523" s="1">
        <v>45646</v>
      </c>
      <c r="O1523">
        <v>0</v>
      </c>
      <c r="P1523" s="1">
        <v>0</v>
      </c>
      <c r="Q1523"/>
    </row>
    <row r="1524" spans="1:17" hidden="1">
      <c r="A1524">
        <v>1009</v>
      </c>
      <c r="B1524" t="s">
        <v>694</v>
      </c>
      <c r="C1524" t="s">
        <v>685</v>
      </c>
      <c r="D1524" t="s">
        <v>686</v>
      </c>
      <c r="E1524" t="s">
        <v>6</v>
      </c>
      <c r="F1524" t="s">
        <v>687</v>
      </c>
      <c r="G1524" t="s">
        <v>5304</v>
      </c>
      <c r="H1524" t="s">
        <v>8</v>
      </c>
      <c r="I1524">
        <v>53</v>
      </c>
      <c r="J1524" s="55">
        <v>6.9714999999999998</v>
      </c>
      <c r="K1524" s="64">
        <v>33438</v>
      </c>
      <c r="L1524" s="71">
        <v>0</v>
      </c>
      <c r="M1524">
        <v>1</v>
      </c>
      <c r="N1524" s="1">
        <v>45646</v>
      </c>
      <c r="O1524">
        <v>0</v>
      </c>
      <c r="P1524" s="1">
        <v>0</v>
      </c>
      <c r="Q1524"/>
    </row>
    <row r="1525" spans="1:17" hidden="1">
      <c r="A1525">
        <v>1018</v>
      </c>
      <c r="B1525" t="s">
        <v>695</v>
      </c>
      <c r="C1525" t="s">
        <v>685</v>
      </c>
      <c r="D1525" t="s">
        <v>686</v>
      </c>
      <c r="E1525" t="s">
        <v>28</v>
      </c>
      <c r="F1525" t="s">
        <v>729</v>
      </c>
      <c r="G1525" t="s">
        <v>4742</v>
      </c>
      <c r="H1525" t="s">
        <v>8</v>
      </c>
      <c r="I1525">
        <v>34</v>
      </c>
      <c r="J1525" s="55">
        <v>6.976</v>
      </c>
      <c r="K1525" s="64">
        <v>1.25</v>
      </c>
      <c r="L1525" s="71">
        <v>0</v>
      </c>
      <c r="M1525">
        <v>1</v>
      </c>
      <c r="N1525" s="1">
        <v>45646</v>
      </c>
      <c r="O1525">
        <v>0</v>
      </c>
      <c r="P1525" s="1">
        <v>0</v>
      </c>
      <c r="Q1525"/>
    </row>
    <row r="1526" spans="1:17" hidden="1">
      <c r="A1526">
        <v>1001</v>
      </c>
      <c r="B1526" t="s">
        <v>690</v>
      </c>
      <c r="C1526" t="s">
        <v>685</v>
      </c>
      <c r="D1526" t="s">
        <v>686</v>
      </c>
      <c r="E1526" t="s">
        <v>28</v>
      </c>
      <c r="F1526" t="s">
        <v>687</v>
      </c>
      <c r="G1526" t="s">
        <v>4929</v>
      </c>
      <c r="H1526" t="s">
        <v>8</v>
      </c>
      <c r="I1526">
        <v>34</v>
      </c>
      <c r="J1526" s="55">
        <v>6.98</v>
      </c>
      <c r="K1526" s="64">
        <v>19956</v>
      </c>
      <c r="L1526" s="71">
        <v>0</v>
      </c>
      <c r="M1526">
        <v>1</v>
      </c>
      <c r="N1526" s="1">
        <v>45646</v>
      </c>
      <c r="O1526">
        <v>0</v>
      </c>
      <c r="P1526" s="1">
        <v>0</v>
      </c>
      <c r="Q1526"/>
    </row>
    <row r="1527" spans="1:17" hidden="1">
      <c r="A1527">
        <v>1001</v>
      </c>
      <c r="B1527" t="s">
        <v>691</v>
      </c>
      <c r="C1527" t="s">
        <v>685</v>
      </c>
      <c r="D1527" t="s">
        <v>686</v>
      </c>
      <c r="E1527" t="s">
        <v>28</v>
      </c>
      <c r="F1527" t="s">
        <v>687</v>
      </c>
      <c r="G1527" t="s">
        <v>4947</v>
      </c>
      <c r="H1527" t="s">
        <v>8</v>
      </c>
      <c r="I1527">
        <v>34</v>
      </c>
      <c r="J1527" s="55">
        <v>6.98</v>
      </c>
      <c r="K1527" s="64">
        <v>20000</v>
      </c>
      <c r="L1527" s="71">
        <v>0</v>
      </c>
      <c r="M1527">
        <v>1</v>
      </c>
      <c r="N1527" s="1">
        <v>45646</v>
      </c>
      <c r="O1527">
        <v>0</v>
      </c>
      <c r="P1527" s="1">
        <v>0</v>
      </c>
      <c r="Q1527"/>
    </row>
    <row r="1528" spans="1:17" hidden="1">
      <c r="A1528">
        <v>1018</v>
      </c>
      <c r="B1528" t="s">
        <v>695</v>
      </c>
      <c r="C1528" t="s">
        <v>685</v>
      </c>
      <c r="D1528" t="s">
        <v>686</v>
      </c>
      <c r="E1528" t="s">
        <v>28</v>
      </c>
      <c r="F1528" t="s">
        <v>729</v>
      </c>
      <c r="G1528" t="s">
        <v>894</v>
      </c>
      <c r="H1528" t="s">
        <v>8</v>
      </c>
      <c r="I1528">
        <v>34</v>
      </c>
      <c r="J1528" s="55">
        <v>6.98</v>
      </c>
      <c r="K1528" s="64">
        <v>300</v>
      </c>
      <c r="L1528" s="71">
        <v>0</v>
      </c>
      <c r="M1528">
        <v>1</v>
      </c>
      <c r="N1528" s="1">
        <v>45646</v>
      </c>
      <c r="O1528">
        <v>0</v>
      </c>
      <c r="P1528" s="1">
        <v>0</v>
      </c>
      <c r="Q1528"/>
    </row>
    <row r="1529" spans="1:17" hidden="1">
      <c r="A1529">
        <v>1009</v>
      </c>
      <c r="B1529" t="s">
        <v>691</v>
      </c>
      <c r="C1529" t="s">
        <v>685</v>
      </c>
      <c r="D1529" t="s">
        <v>686</v>
      </c>
      <c r="E1529" t="s">
        <v>28</v>
      </c>
      <c r="F1529" t="s">
        <v>687</v>
      </c>
      <c r="G1529" t="s">
        <v>5292</v>
      </c>
      <c r="H1529" t="s">
        <v>8</v>
      </c>
      <c r="I1529">
        <v>34</v>
      </c>
      <c r="J1529" s="55">
        <v>6.99</v>
      </c>
      <c r="K1529" s="64">
        <v>2800</v>
      </c>
      <c r="L1529" s="71">
        <v>0</v>
      </c>
      <c r="M1529">
        <v>1</v>
      </c>
      <c r="N1529" s="1">
        <v>45646</v>
      </c>
      <c r="O1529">
        <v>0</v>
      </c>
      <c r="P1529" s="1">
        <v>0</v>
      </c>
      <c r="Q1529"/>
    </row>
    <row r="1530" spans="1:17" hidden="1">
      <c r="A1530">
        <v>1009</v>
      </c>
      <c r="B1530" t="s">
        <v>690</v>
      </c>
      <c r="C1530" t="s">
        <v>685</v>
      </c>
      <c r="D1530" t="s">
        <v>686</v>
      </c>
      <c r="E1530" t="s">
        <v>28</v>
      </c>
      <c r="F1530" t="s">
        <v>687</v>
      </c>
      <c r="G1530" t="s">
        <v>5149</v>
      </c>
      <c r="H1530" t="s">
        <v>8</v>
      </c>
      <c r="I1530">
        <v>53</v>
      </c>
      <c r="J1530" s="55">
        <v>6.9972000000000003</v>
      </c>
      <c r="K1530" s="64">
        <v>24768</v>
      </c>
      <c r="L1530" s="71">
        <v>0</v>
      </c>
      <c r="M1530">
        <v>1</v>
      </c>
      <c r="N1530" s="1">
        <v>45646</v>
      </c>
      <c r="O1530">
        <v>0</v>
      </c>
      <c r="P1530" s="1">
        <v>0</v>
      </c>
      <c r="Q1530"/>
    </row>
    <row r="1531" spans="1:17" hidden="1">
      <c r="A1531">
        <v>1001</v>
      </c>
      <c r="B1531" t="s">
        <v>690</v>
      </c>
      <c r="C1531" t="s">
        <v>685</v>
      </c>
      <c r="D1531" t="s">
        <v>686</v>
      </c>
      <c r="E1531" t="s">
        <v>28</v>
      </c>
      <c r="F1531" t="s">
        <v>687</v>
      </c>
      <c r="G1531" t="s">
        <v>4930</v>
      </c>
      <c r="H1531" t="s">
        <v>8</v>
      </c>
      <c r="I1531">
        <v>53</v>
      </c>
      <c r="J1531" s="55">
        <v>7</v>
      </c>
      <c r="K1531" s="64">
        <v>20000</v>
      </c>
      <c r="L1531" s="71">
        <v>0</v>
      </c>
      <c r="M1531">
        <v>1</v>
      </c>
      <c r="N1531" s="1">
        <v>45646</v>
      </c>
      <c r="O1531">
        <v>0</v>
      </c>
      <c r="P1531" s="1">
        <v>0</v>
      </c>
      <c r="Q1531"/>
    </row>
    <row r="1532" spans="1:17" hidden="1">
      <c r="A1532">
        <v>1001</v>
      </c>
      <c r="B1532" t="s">
        <v>693</v>
      </c>
      <c r="C1532" t="s">
        <v>685</v>
      </c>
      <c r="D1532" t="s">
        <v>686</v>
      </c>
      <c r="E1532" t="s">
        <v>28</v>
      </c>
      <c r="F1532" t="s">
        <v>687</v>
      </c>
      <c r="G1532" t="s">
        <v>5036</v>
      </c>
      <c r="H1532" t="s">
        <v>8</v>
      </c>
      <c r="I1532">
        <v>34</v>
      </c>
      <c r="J1532" s="55">
        <v>7</v>
      </c>
      <c r="K1532" s="64">
        <v>6125</v>
      </c>
      <c r="L1532" s="71">
        <v>0</v>
      </c>
      <c r="M1532">
        <v>4</v>
      </c>
      <c r="N1532" s="1">
        <v>45646</v>
      </c>
      <c r="O1532">
        <v>0</v>
      </c>
      <c r="P1532" s="1">
        <v>0</v>
      </c>
      <c r="Q1532"/>
    </row>
    <row r="1533" spans="1:17" hidden="1">
      <c r="A1533">
        <v>1001</v>
      </c>
      <c r="B1533" t="s">
        <v>694</v>
      </c>
      <c r="C1533" t="s">
        <v>685</v>
      </c>
      <c r="D1533" t="s">
        <v>686</v>
      </c>
      <c r="E1533" t="s">
        <v>28</v>
      </c>
      <c r="F1533" t="s">
        <v>687</v>
      </c>
      <c r="G1533" t="s">
        <v>5040</v>
      </c>
      <c r="H1533" t="s">
        <v>8</v>
      </c>
      <c r="I1533">
        <v>34</v>
      </c>
      <c r="J1533" s="55">
        <v>7</v>
      </c>
      <c r="K1533" s="64">
        <v>10300</v>
      </c>
      <c r="L1533" s="71">
        <v>0</v>
      </c>
      <c r="M1533">
        <v>1</v>
      </c>
      <c r="N1533" s="1">
        <v>45646</v>
      </c>
      <c r="O1533">
        <v>0</v>
      </c>
      <c r="P1533" s="1">
        <v>0</v>
      </c>
      <c r="Q1533"/>
    </row>
    <row r="1534" spans="1:17" hidden="1">
      <c r="A1534">
        <v>1001</v>
      </c>
      <c r="B1534" t="s">
        <v>695</v>
      </c>
      <c r="C1534" t="s">
        <v>685</v>
      </c>
      <c r="D1534" t="s">
        <v>686</v>
      </c>
      <c r="E1534" t="s">
        <v>28</v>
      </c>
      <c r="F1534" t="s">
        <v>687</v>
      </c>
      <c r="G1534" t="s">
        <v>5051</v>
      </c>
      <c r="H1534" t="s">
        <v>8</v>
      </c>
      <c r="I1534">
        <v>34</v>
      </c>
      <c r="J1534" s="55">
        <v>7</v>
      </c>
      <c r="K1534" s="64">
        <v>30498</v>
      </c>
      <c r="L1534" s="71">
        <v>0</v>
      </c>
      <c r="M1534">
        <v>2</v>
      </c>
      <c r="N1534" s="1">
        <v>45646</v>
      </c>
      <c r="O1534">
        <v>0</v>
      </c>
      <c r="P1534" s="1">
        <v>0</v>
      </c>
      <c r="Q1534"/>
    </row>
    <row r="1535" spans="1:17" hidden="1">
      <c r="A1535">
        <v>1003</v>
      </c>
      <c r="B1535" t="s">
        <v>695</v>
      </c>
      <c r="C1535" t="s">
        <v>685</v>
      </c>
      <c r="D1535" t="s">
        <v>686</v>
      </c>
      <c r="E1535" t="s">
        <v>28</v>
      </c>
      <c r="F1535" t="s">
        <v>687</v>
      </c>
      <c r="G1535" t="s">
        <v>806</v>
      </c>
      <c r="H1535" t="s">
        <v>8</v>
      </c>
      <c r="I1535">
        <v>34</v>
      </c>
      <c r="J1535" s="55">
        <v>7</v>
      </c>
      <c r="K1535" s="64">
        <v>314.29000000000002</v>
      </c>
      <c r="L1535" s="71">
        <v>0</v>
      </c>
      <c r="M1535">
        <v>1</v>
      </c>
      <c r="N1535" s="1">
        <v>45646</v>
      </c>
      <c r="O1535">
        <v>0</v>
      </c>
      <c r="P1535" s="1">
        <v>0</v>
      </c>
      <c r="Q1535"/>
    </row>
    <row r="1536" spans="1:17" hidden="1">
      <c r="A1536">
        <v>1009</v>
      </c>
      <c r="B1536" t="s">
        <v>690</v>
      </c>
      <c r="C1536" t="s">
        <v>685</v>
      </c>
      <c r="D1536" t="s">
        <v>686</v>
      </c>
      <c r="E1536" t="s">
        <v>28</v>
      </c>
      <c r="F1536" t="s">
        <v>687</v>
      </c>
      <c r="G1536" t="s">
        <v>5140</v>
      </c>
      <c r="H1536" t="s">
        <v>8</v>
      </c>
      <c r="I1536">
        <v>34</v>
      </c>
      <c r="J1536" s="55">
        <v>7</v>
      </c>
      <c r="K1536" s="64">
        <v>14247</v>
      </c>
      <c r="L1536" s="71">
        <v>0</v>
      </c>
      <c r="M1536">
        <v>1</v>
      </c>
      <c r="N1536" s="1">
        <v>45646</v>
      </c>
      <c r="O1536">
        <v>0</v>
      </c>
      <c r="P1536" s="1">
        <v>0</v>
      </c>
      <c r="Q1536"/>
    </row>
    <row r="1537" spans="1:17" hidden="1">
      <c r="A1537">
        <v>1009</v>
      </c>
      <c r="B1537" t="s">
        <v>690</v>
      </c>
      <c r="C1537" t="s">
        <v>685</v>
      </c>
      <c r="D1537" t="s">
        <v>686</v>
      </c>
      <c r="E1537" t="s">
        <v>28</v>
      </c>
      <c r="F1537" t="s">
        <v>687</v>
      </c>
      <c r="G1537" t="s">
        <v>5152</v>
      </c>
      <c r="H1537" t="s">
        <v>8</v>
      </c>
      <c r="I1537">
        <v>34</v>
      </c>
      <c r="J1537" s="55">
        <v>7</v>
      </c>
      <c r="K1537" s="64">
        <v>150</v>
      </c>
      <c r="L1537" s="71">
        <v>0</v>
      </c>
      <c r="M1537">
        <v>1</v>
      </c>
      <c r="N1537" s="1">
        <v>45646</v>
      </c>
      <c r="O1537">
        <v>0</v>
      </c>
      <c r="P1537" s="1">
        <v>0</v>
      </c>
      <c r="Q1537"/>
    </row>
    <row r="1538" spans="1:17" hidden="1">
      <c r="A1538">
        <v>1009</v>
      </c>
      <c r="B1538" t="s">
        <v>690</v>
      </c>
      <c r="C1538" t="s">
        <v>685</v>
      </c>
      <c r="D1538" t="s">
        <v>686</v>
      </c>
      <c r="E1538" t="s">
        <v>28</v>
      </c>
      <c r="F1538" t="s">
        <v>687</v>
      </c>
      <c r="G1538" t="s">
        <v>5157</v>
      </c>
      <c r="H1538" t="s">
        <v>8</v>
      </c>
      <c r="I1538">
        <v>34</v>
      </c>
      <c r="J1538" s="55">
        <v>7</v>
      </c>
      <c r="K1538" s="64">
        <v>1068.97</v>
      </c>
      <c r="L1538" s="71">
        <v>0</v>
      </c>
      <c r="M1538">
        <v>1</v>
      </c>
      <c r="N1538" s="1">
        <v>45646</v>
      </c>
      <c r="O1538">
        <v>0</v>
      </c>
      <c r="P1538" s="1">
        <v>0</v>
      </c>
      <c r="Q1538"/>
    </row>
    <row r="1539" spans="1:17" hidden="1">
      <c r="A1539">
        <v>1016</v>
      </c>
      <c r="B1539" t="s">
        <v>695</v>
      </c>
      <c r="C1539" t="s">
        <v>685</v>
      </c>
      <c r="D1539" t="s">
        <v>686</v>
      </c>
      <c r="E1539" t="s">
        <v>28</v>
      </c>
      <c r="F1539" t="s">
        <v>729</v>
      </c>
      <c r="G1539" t="s">
        <v>5012</v>
      </c>
      <c r="H1539" t="s">
        <v>8</v>
      </c>
      <c r="I1539">
        <v>34</v>
      </c>
      <c r="J1539" s="55">
        <v>7</v>
      </c>
      <c r="K1539" s="64">
        <v>3933</v>
      </c>
      <c r="L1539" s="71">
        <v>0</v>
      </c>
      <c r="M1539">
        <v>1</v>
      </c>
      <c r="N1539" s="1">
        <v>45646</v>
      </c>
      <c r="O1539">
        <v>0</v>
      </c>
      <c r="P1539" s="1">
        <v>0</v>
      </c>
      <c r="Q1539"/>
    </row>
    <row r="1540" spans="1:17" hidden="1">
      <c r="A1540">
        <v>1017</v>
      </c>
      <c r="B1540" t="s">
        <v>691</v>
      </c>
      <c r="C1540" t="s">
        <v>685</v>
      </c>
      <c r="D1540" t="s">
        <v>686</v>
      </c>
      <c r="E1540" t="s">
        <v>28</v>
      </c>
      <c r="F1540" t="s">
        <v>729</v>
      </c>
      <c r="G1540" t="s">
        <v>5374</v>
      </c>
      <c r="H1540" t="s">
        <v>8</v>
      </c>
      <c r="I1540">
        <v>34</v>
      </c>
      <c r="J1540" s="55">
        <v>7</v>
      </c>
      <c r="K1540" s="64">
        <v>500</v>
      </c>
      <c r="L1540" s="71">
        <v>0</v>
      </c>
      <c r="M1540">
        <v>1</v>
      </c>
      <c r="N1540" s="1">
        <v>45646</v>
      </c>
      <c r="O1540">
        <v>0</v>
      </c>
      <c r="P1540" s="1">
        <v>0</v>
      </c>
      <c r="Q1540"/>
    </row>
    <row r="1541" spans="1:17" hidden="1">
      <c r="A1541">
        <v>1018</v>
      </c>
      <c r="B1541" t="s">
        <v>695</v>
      </c>
      <c r="C1541" t="s">
        <v>685</v>
      </c>
      <c r="D1541" t="s">
        <v>686</v>
      </c>
      <c r="E1541" t="s">
        <v>28</v>
      </c>
      <c r="F1541" t="s">
        <v>728</v>
      </c>
      <c r="G1541" t="s">
        <v>4672</v>
      </c>
      <c r="H1541" t="s">
        <v>8</v>
      </c>
      <c r="I1541">
        <v>34</v>
      </c>
      <c r="J1541" s="55">
        <v>7</v>
      </c>
      <c r="K1541" s="64">
        <v>1.51</v>
      </c>
      <c r="L1541" s="71">
        <v>0</v>
      </c>
      <c r="M1541">
        <v>1</v>
      </c>
      <c r="N1541" s="1">
        <v>45646</v>
      </c>
      <c r="O1541">
        <v>0</v>
      </c>
      <c r="P1541" s="1">
        <v>0</v>
      </c>
      <c r="Q1541"/>
    </row>
    <row r="1542" spans="1:17" hidden="1">
      <c r="A1542">
        <v>1018</v>
      </c>
      <c r="B1542" t="s">
        <v>695</v>
      </c>
      <c r="C1542" t="s">
        <v>685</v>
      </c>
      <c r="D1542" t="s">
        <v>686</v>
      </c>
      <c r="E1542" t="s">
        <v>28</v>
      </c>
      <c r="F1542" t="s">
        <v>728</v>
      </c>
      <c r="G1542" t="s">
        <v>4673</v>
      </c>
      <c r="H1542" t="s">
        <v>8</v>
      </c>
      <c r="I1542">
        <v>34</v>
      </c>
      <c r="J1542" s="55">
        <v>7</v>
      </c>
      <c r="K1542" s="64">
        <v>1450</v>
      </c>
      <c r="L1542" s="71">
        <v>0</v>
      </c>
      <c r="M1542">
        <v>1</v>
      </c>
      <c r="N1542" s="1">
        <v>45646</v>
      </c>
      <c r="O1542">
        <v>0</v>
      </c>
      <c r="P1542" s="1">
        <v>0</v>
      </c>
      <c r="Q1542"/>
    </row>
    <row r="1543" spans="1:17" hidden="1">
      <c r="A1543">
        <v>1018</v>
      </c>
      <c r="B1543" t="s">
        <v>695</v>
      </c>
      <c r="C1543" t="s">
        <v>685</v>
      </c>
      <c r="D1543" t="s">
        <v>686</v>
      </c>
      <c r="E1543" t="s">
        <v>28</v>
      </c>
      <c r="F1543" t="s">
        <v>728</v>
      </c>
      <c r="G1543" t="s">
        <v>4674</v>
      </c>
      <c r="H1543" t="s">
        <v>8</v>
      </c>
      <c r="I1543">
        <v>34</v>
      </c>
      <c r="J1543" s="55">
        <v>7</v>
      </c>
      <c r="K1543" s="64">
        <v>3000</v>
      </c>
      <c r="L1543" s="71">
        <v>0</v>
      </c>
      <c r="M1543">
        <v>1</v>
      </c>
      <c r="N1543" s="1">
        <v>45646</v>
      </c>
      <c r="O1543">
        <v>0</v>
      </c>
      <c r="P1543" s="1">
        <v>0</v>
      </c>
      <c r="Q1543"/>
    </row>
    <row r="1544" spans="1:17" hidden="1">
      <c r="A1544">
        <v>1018</v>
      </c>
      <c r="B1544" t="s">
        <v>695</v>
      </c>
      <c r="C1544" t="s">
        <v>685</v>
      </c>
      <c r="D1544" t="s">
        <v>686</v>
      </c>
      <c r="E1544" t="s">
        <v>28</v>
      </c>
      <c r="F1544" t="s">
        <v>728</v>
      </c>
      <c r="G1544" t="s">
        <v>4675</v>
      </c>
      <c r="H1544" t="s">
        <v>8</v>
      </c>
      <c r="I1544">
        <v>34</v>
      </c>
      <c r="J1544" s="55">
        <v>7</v>
      </c>
      <c r="K1544" s="64">
        <v>5100</v>
      </c>
      <c r="L1544" s="71">
        <v>0</v>
      </c>
      <c r="M1544">
        <v>1</v>
      </c>
      <c r="N1544" s="1">
        <v>45646</v>
      </c>
      <c r="O1544">
        <v>0</v>
      </c>
      <c r="P1544" s="1">
        <v>0</v>
      </c>
      <c r="Q1544"/>
    </row>
    <row r="1545" spans="1:17" hidden="1">
      <c r="A1545">
        <v>1018</v>
      </c>
      <c r="B1545" t="s">
        <v>695</v>
      </c>
      <c r="C1545" t="s">
        <v>685</v>
      </c>
      <c r="D1545" t="s">
        <v>686</v>
      </c>
      <c r="E1545" t="s">
        <v>28</v>
      </c>
      <c r="F1545" t="s">
        <v>729</v>
      </c>
      <c r="G1545" t="s">
        <v>4743</v>
      </c>
      <c r="H1545" t="s">
        <v>8</v>
      </c>
      <c r="I1545">
        <v>34</v>
      </c>
      <c r="J1545" s="55">
        <v>7</v>
      </c>
      <c r="K1545" s="64">
        <v>0.01</v>
      </c>
      <c r="L1545" s="71">
        <v>0</v>
      </c>
      <c r="M1545">
        <v>1</v>
      </c>
      <c r="N1545" s="1">
        <v>45646</v>
      </c>
      <c r="O1545">
        <v>0</v>
      </c>
      <c r="P1545" s="1">
        <v>0</v>
      </c>
      <c r="Q1545"/>
    </row>
    <row r="1546" spans="1:17" hidden="1">
      <c r="A1546">
        <v>74003</v>
      </c>
      <c r="B1546" t="s">
        <v>691</v>
      </c>
      <c r="C1546" t="s">
        <v>685</v>
      </c>
      <c r="D1546" t="s">
        <v>686</v>
      </c>
      <c r="E1546" t="s">
        <v>28</v>
      </c>
      <c r="F1546" t="s">
        <v>687</v>
      </c>
      <c r="G1546" t="s">
        <v>1009</v>
      </c>
      <c r="H1546" t="s">
        <v>8</v>
      </c>
      <c r="I1546">
        <v>34</v>
      </c>
      <c r="J1546" s="55">
        <v>7</v>
      </c>
      <c r="K1546" s="64">
        <v>3000</v>
      </c>
      <c r="L1546" s="71">
        <v>0</v>
      </c>
      <c r="M1546">
        <v>1</v>
      </c>
      <c r="N1546" s="1">
        <v>45646</v>
      </c>
      <c r="O1546">
        <v>0</v>
      </c>
      <c r="P1546" s="1">
        <v>0</v>
      </c>
      <c r="Q1546"/>
    </row>
    <row r="1547" spans="1:17" hidden="1">
      <c r="A1547">
        <v>1009</v>
      </c>
      <c r="B1547" t="s">
        <v>691</v>
      </c>
      <c r="C1547" t="s">
        <v>685</v>
      </c>
      <c r="D1547" t="s">
        <v>686</v>
      </c>
      <c r="E1547" t="s">
        <v>6</v>
      </c>
      <c r="F1547" t="s">
        <v>687</v>
      </c>
      <c r="G1547" t="s">
        <v>5266</v>
      </c>
      <c r="H1547" t="s">
        <v>8</v>
      </c>
      <c r="I1547">
        <v>53</v>
      </c>
      <c r="J1547" s="55">
        <v>7.0084999999999997</v>
      </c>
      <c r="K1547" s="64">
        <v>42.81</v>
      </c>
      <c r="L1547" s="71">
        <v>0</v>
      </c>
      <c r="M1547">
        <v>1</v>
      </c>
      <c r="N1547" s="1">
        <v>45646</v>
      </c>
      <c r="O1547">
        <v>0</v>
      </c>
      <c r="P1547" s="1">
        <v>0</v>
      </c>
      <c r="Q1547"/>
    </row>
    <row r="1548" spans="1:17" hidden="1">
      <c r="A1548">
        <v>1009</v>
      </c>
      <c r="B1548" t="s">
        <v>685</v>
      </c>
      <c r="C1548" t="s">
        <v>685</v>
      </c>
      <c r="D1548" t="s">
        <v>686</v>
      </c>
      <c r="E1548" t="s">
        <v>6</v>
      </c>
      <c r="F1548" t="s">
        <v>687</v>
      </c>
      <c r="G1548" t="s">
        <v>5105</v>
      </c>
      <c r="H1548" t="s">
        <v>8</v>
      </c>
      <c r="I1548">
        <v>53</v>
      </c>
      <c r="J1548" s="55">
        <v>7.0086000000000004</v>
      </c>
      <c r="K1548" s="64">
        <v>0.35</v>
      </c>
      <c r="L1548" s="71">
        <v>0</v>
      </c>
      <c r="M1548">
        <v>1</v>
      </c>
      <c r="N1548" s="1">
        <v>45646</v>
      </c>
      <c r="O1548">
        <v>0</v>
      </c>
      <c r="P1548" s="1">
        <v>0</v>
      </c>
      <c r="Q1548"/>
    </row>
    <row r="1549" spans="1:17" hidden="1">
      <c r="A1549">
        <v>1009</v>
      </c>
      <c r="B1549" t="s">
        <v>690</v>
      </c>
      <c r="C1549" t="s">
        <v>685</v>
      </c>
      <c r="D1549" t="s">
        <v>686</v>
      </c>
      <c r="E1549" t="s">
        <v>6</v>
      </c>
      <c r="F1549" t="s">
        <v>687</v>
      </c>
      <c r="G1549" t="s">
        <v>5109</v>
      </c>
      <c r="H1549" t="s">
        <v>8</v>
      </c>
      <c r="I1549">
        <v>53</v>
      </c>
      <c r="J1549" s="55">
        <v>7.0086000000000004</v>
      </c>
      <c r="K1549" s="64">
        <v>71.34</v>
      </c>
      <c r="L1549" s="71">
        <v>0</v>
      </c>
      <c r="M1549">
        <v>1</v>
      </c>
      <c r="N1549" s="1">
        <v>45646</v>
      </c>
      <c r="O1549">
        <v>0</v>
      </c>
      <c r="P1549" s="1">
        <v>0</v>
      </c>
      <c r="Q1549"/>
    </row>
    <row r="1550" spans="1:17" hidden="1">
      <c r="A1550">
        <v>1009</v>
      </c>
      <c r="B1550" t="s">
        <v>695</v>
      </c>
      <c r="C1550" t="s">
        <v>685</v>
      </c>
      <c r="D1550" t="s">
        <v>686</v>
      </c>
      <c r="E1550" t="s">
        <v>28</v>
      </c>
      <c r="F1550" t="s">
        <v>687</v>
      </c>
      <c r="G1550" t="s">
        <v>5334</v>
      </c>
      <c r="H1550" t="s">
        <v>8</v>
      </c>
      <c r="I1550">
        <v>53</v>
      </c>
      <c r="J1550" s="55">
        <v>7.01</v>
      </c>
      <c r="K1550" s="64">
        <v>194.24</v>
      </c>
      <c r="L1550" s="71">
        <v>0</v>
      </c>
      <c r="M1550">
        <v>1</v>
      </c>
      <c r="N1550" s="1">
        <v>45646</v>
      </c>
      <c r="O1550">
        <v>0</v>
      </c>
      <c r="P1550" s="1">
        <v>0</v>
      </c>
      <c r="Q1550"/>
    </row>
    <row r="1551" spans="1:17" hidden="1">
      <c r="A1551">
        <v>1016</v>
      </c>
      <c r="B1551" t="s">
        <v>685</v>
      </c>
      <c r="C1551" t="s">
        <v>685</v>
      </c>
      <c r="D1551" t="s">
        <v>686</v>
      </c>
      <c r="E1551" t="s">
        <v>28</v>
      </c>
      <c r="F1551" t="s">
        <v>687</v>
      </c>
      <c r="G1551" t="s">
        <v>5008</v>
      </c>
      <c r="H1551" t="s">
        <v>8</v>
      </c>
      <c r="I1551">
        <v>34</v>
      </c>
      <c r="J1551" s="55">
        <v>7.01</v>
      </c>
      <c r="K1551" s="64">
        <v>196.61</v>
      </c>
      <c r="L1551" s="71">
        <v>0</v>
      </c>
      <c r="M1551">
        <v>1</v>
      </c>
      <c r="N1551" s="1">
        <v>45646</v>
      </c>
      <c r="O1551">
        <v>0</v>
      </c>
      <c r="P1551" s="1">
        <v>0</v>
      </c>
      <c r="Q1551"/>
    </row>
    <row r="1552" spans="1:17" hidden="1">
      <c r="A1552">
        <v>1016</v>
      </c>
      <c r="B1552" t="s">
        <v>690</v>
      </c>
      <c r="C1552" t="s">
        <v>685</v>
      </c>
      <c r="D1552" t="s">
        <v>686</v>
      </c>
      <c r="E1552" t="s">
        <v>28</v>
      </c>
      <c r="F1552" t="s">
        <v>687</v>
      </c>
      <c r="G1552" t="s">
        <v>5349</v>
      </c>
      <c r="H1552" t="s">
        <v>8</v>
      </c>
      <c r="I1552">
        <v>34</v>
      </c>
      <c r="J1552" s="55">
        <v>7.01</v>
      </c>
      <c r="K1552" s="64">
        <v>340</v>
      </c>
      <c r="L1552" s="71">
        <v>0</v>
      </c>
      <c r="M1552">
        <v>2</v>
      </c>
      <c r="N1552" s="1">
        <v>45646</v>
      </c>
      <c r="O1552">
        <v>0</v>
      </c>
      <c r="P1552" s="1">
        <v>0</v>
      </c>
      <c r="Q1552"/>
    </row>
    <row r="1553" spans="1:17" hidden="1">
      <c r="A1553">
        <v>1016</v>
      </c>
      <c r="B1553" t="s">
        <v>691</v>
      </c>
      <c r="C1553" t="s">
        <v>685</v>
      </c>
      <c r="D1553" t="s">
        <v>686</v>
      </c>
      <c r="E1553" t="s">
        <v>28</v>
      </c>
      <c r="F1553" t="s">
        <v>687</v>
      </c>
      <c r="G1553" t="s">
        <v>5015</v>
      </c>
      <c r="H1553" t="s">
        <v>8</v>
      </c>
      <c r="I1553">
        <v>34</v>
      </c>
      <c r="J1553" s="55">
        <v>7.01</v>
      </c>
      <c r="K1553" s="64">
        <v>915.85</v>
      </c>
      <c r="L1553" s="71">
        <v>0</v>
      </c>
      <c r="M1553">
        <v>8</v>
      </c>
      <c r="N1553" s="1">
        <v>45646</v>
      </c>
      <c r="O1553">
        <v>0</v>
      </c>
      <c r="P1553" s="1">
        <v>0</v>
      </c>
      <c r="Q1553"/>
    </row>
    <row r="1554" spans="1:17" hidden="1">
      <c r="A1554">
        <v>1016</v>
      </c>
      <c r="B1554" t="s">
        <v>691</v>
      </c>
      <c r="C1554" t="s">
        <v>690</v>
      </c>
      <c r="D1554" t="s">
        <v>686</v>
      </c>
      <c r="E1554" t="s">
        <v>28</v>
      </c>
      <c r="F1554" t="s">
        <v>687</v>
      </c>
      <c r="G1554" t="s">
        <v>5004</v>
      </c>
      <c r="H1554" t="s">
        <v>8</v>
      </c>
      <c r="I1554">
        <v>34</v>
      </c>
      <c r="J1554" s="55">
        <v>7.01</v>
      </c>
      <c r="K1554" s="64">
        <v>700</v>
      </c>
      <c r="L1554" s="71">
        <v>0</v>
      </c>
      <c r="M1554">
        <v>2</v>
      </c>
      <c r="N1554" s="1">
        <v>45646</v>
      </c>
      <c r="O1554">
        <v>0</v>
      </c>
      <c r="P1554" s="1">
        <v>0</v>
      </c>
      <c r="Q1554"/>
    </row>
    <row r="1555" spans="1:17" hidden="1">
      <c r="A1555">
        <v>1016</v>
      </c>
      <c r="B1555" t="s">
        <v>691</v>
      </c>
      <c r="C1555" t="s">
        <v>695</v>
      </c>
      <c r="D1555" t="s">
        <v>686</v>
      </c>
      <c r="E1555" t="s">
        <v>28</v>
      </c>
      <c r="F1555" t="s">
        <v>687</v>
      </c>
      <c r="G1555" t="s">
        <v>5357</v>
      </c>
      <c r="H1555" t="s">
        <v>8</v>
      </c>
      <c r="I1555">
        <v>34</v>
      </c>
      <c r="J1555" s="55">
        <v>7.01</v>
      </c>
      <c r="K1555" s="64">
        <v>432.06</v>
      </c>
      <c r="L1555" s="71">
        <v>0</v>
      </c>
      <c r="M1555">
        <v>2</v>
      </c>
      <c r="N1555" s="1">
        <v>45646</v>
      </c>
      <c r="O1555">
        <v>0</v>
      </c>
      <c r="P1555" s="1">
        <v>0</v>
      </c>
      <c r="Q1555"/>
    </row>
    <row r="1556" spans="1:17" hidden="1">
      <c r="A1556">
        <v>1016</v>
      </c>
      <c r="B1556" t="s">
        <v>692</v>
      </c>
      <c r="C1556" t="s">
        <v>685</v>
      </c>
      <c r="D1556" t="s">
        <v>686</v>
      </c>
      <c r="E1556" t="s">
        <v>28</v>
      </c>
      <c r="F1556" t="s">
        <v>687</v>
      </c>
      <c r="G1556" t="s">
        <v>5006</v>
      </c>
      <c r="H1556" t="s">
        <v>8</v>
      </c>
      <c r="I1556">
        <v>34</v>
      </c>
      <c r="J1556" s="55">
        <v>7.01</v>
      </c>
      <c r="K1556" s="64">
        <v>150</v>
      </c>
      <c r="L1556" s="71">
        <v>0</v>
      </c>
      <c r="M1556">
        <v>1</v>
      </c>
      <c r="N1556" s="1">
        <v>45646</v>
      </c>
      <c r="O1556">
        <v>0</v>
      </c>
      <c r="P1556" s="1">
        <v>0</v>
      </c>
      <c r="Q1556"/>
    </row>
    <row r="1557" spans="1:17" hidden="1">
      <c r="A1557">
        <v>1016</v>
      </c>
      <c r="B1557" t="s">
        <v>694</v>
      </c>
      <c r="C1557" t="s">
        <v>685</v>
      </c>
      <c r="D1557" t="s">
        <v>686</v>
      </c>
      <c r="E1557" t="s">
        <v>28</v>
      </c>
      <c r="F1557" t="s">
        <v>687</v>
      </c>
      <c r="G1557" t="s">
        <v>3580</v>
      </c>
      <c r="H1557" t="s">
        <v>8</v>
      </c>
      <c r="I1557">
        <v>34</v>
      </c>
      <c r="J1557" s="55">
        <v>7.01</v>
      </c>
      <c r="K1557" s="64">
        <v>1550.21</v>
      </c>
      <c r="L1557" s="71">
        <v>0</v>
      </c>
      <c r="M1557">
        <v>7</v>
      </c>
      <c r="N1557" s="1">
        <v>45646</v>
      </c>
      <c r="O1557">
        <v>0</v>
      </c>
      <c r="P1557" s="1">
        <v>0</v>
      </c>
      <c r="Q1557"/>
    </row>
    <row r="1558" spans="1:17" hidden="1">
      <c r="A1558">
        <v>1016</v>
      </c>
      <c r="B1558" t="s">
        <v>694</v>
      </c>
      <c r="C1558" t="s">
        <v>693</v>
      </c>
      <c r="D1558" t="s">
        <v>686</v>
      </c>
      <c r="E1558" t="s">
        <v>28</v>
      </c>
      <c r="F1558" t="s">
        <v>687</v>
      </c>
      <c r="G1558" t="s">
        <v>4979</v>
      </c>
      <c r="H1558" t="s">
        <v>8</v>
      </c>
      <c r="I1558">
        <v>34</v>
      </c>
      <c r="J1558" s="55">
        <v>7.01</v>
      </c>
      <c r="K1558" s="64">
        <v>150</v>
      </c>
      <c r="L1558" s="71">
        <v>0</v>
      </c>
      <c r="M1558">
        <v>2</v>
      </c>
      <c r="N1558" s="1">
        <v>45646</v>
      </c>
      <c r="O1558">
        <v>0</v>
      </c>
      <c r="P1558" s="1">
        <v>0</v>
      </c>
      <c r="Q1558"/>
    </row>
    <row r="1559" spans="1:17" hidden="1">
      <c r="A1559">
        <v>1016</v>
      </c>
      <c r="B1559" t="s">
        <v>695</v>
      </c>
      <c r="C1559" t="s">
        <v>685</v>
      </c>
      <c r="D1559" t="s">
        <v>686</v>
      </c>
      <c r="E1559" t="s">
        <v>28</v>
      </c>
      <c r="F1559" t="s">
        <v>687</v>
      </c>
      <c r="G1559" t="s">
        <v>5363</v>
      </c>
      <c r="H1559" t="s">
        <v>8</v>
      </c>
      <c r="I1559">
        <v>34</v>
      </c>
      <c r="J1559" s="55">
        <v>7.01</v>
      </c>
      <c r="K1559" s="64">
        <v>3923.34</v>
      </c>
      <c r="L1559" s="71">
        <v>0</v>
      </c>
      <c r="M1559">
        <v>15</v>
      </c>
      <c r="N1559" s="1">
        <v>45646</v>
      </c>
      <c r="O1559">
        <v>0</v>
      </c>
      <c r="P1559" s="1">
        <v>0</v>
      </c>
      <c r="Q1559"/>
    </row>
    <row r="1560" spans="1:17" hidden="1">
      <c r="A1560">
        <v>1018</v>
      </c>
      <c r="B1560" t="s">
        <v>695</v>
      </c>
      <c r="C1560" t="s">
        <v>685</v>
      </c>
      <c r="D1560" t="s">
        <v>686</v>
      </c>
      <c r="E1560" t="s">
        <v>28</v>
      </c>
      <c r="F1560" t="s">
        <v>729</v>
      </c>
      <c r="G1560" t="s">
        <v>4744</v>
      </c>
      <c r="H1560" t="s">
        <v>8</v>
      </c>
      <c r="I1560">
        <v>34</v>
      </c>
      <c r="J1560" s="55">
        <v>7.01</v>
      </c>
      <c r="K1560" s="64">
        <v>250</v>
      </c>
      <c r="L1560" s="71">
        <v>0</v>
      </c>
      <c r="M1560">
        <v>1</v>
      </c>
      <c r="N1560" s="1">
        <v>45646</v>
      </c>
      <c r="O1560">
        <v>0</v>
      </c>
      <c r="P1560" s="1">
        <v>0</v>
      </c>
      <c r="Q1560"/>
    </row>
    <row r="1561" spans="1:17" hidden="1">
      <c r="A1561">
        <v>1018</v>
      </c>
      <c r="B1561" t="s">
        <v>695</v>
      </c>
      <c r="C1561" t="s">
        <v>685</v>
      </c>
      <c r="D1561" t="s">
        <v>686</v>
      </c>
      <c r="E1561" t="s">
        <v>28</v>
      </c>
      <c r="F1561" t="s">
        <v>729</v>
      </c>
      <c r="G1561" t="s">
        <v>4745</v>
      </c>
      <c r="H1561" t="s">
        <v>8</v>
      </c>
      <c r="I1561">
        <v>34</v>
      </c>
      <c r="J1561" s="55">
        <v>7.01</v>
      </c>
      <c r="K1561" s="64">
        <v>949.76</v>
      </c>
      <c r="L1561" s="71">
        <v>0</v>
      </c>
      <c r="M1561">
        <v>1</v>
      </c>
      <c r="N1561" s="1">
        <v>45646</v>
      </c>
      <c r="O1561">
        <v>0</v>
      </c>
      <c r="P1561" s="1">
        <v>0</v>
      </c>
      <c r="Q1561"/>
    </row>
    <row r="1562" spans="1:17" hidden="1">
      <c r="A1562">
        <v>1016</v>
      </c>
      <c r="B1562" t="s">
        <v>691</v>
      </c>
      <c r="C1562" t="s">
        <v>685</v>
      </c>
      <c r="D1562" t="s">
        <v>686</v>
      </c>
      <c r="E1562" t="s">
        <v>28</v>
      </c>
      <c r="F1562" t="s">
        <v>729</v>
      </c>
      <c r="G1562" t="s">
        <v>5353</v>
      </c>
      <c r="H1562" t="s">
        <v>8</v>
      </c>
      <c r="I1562">
        <v>34</v>
      </c>
      <c r="J1562" s="55">
        <v>7.03</v>
      </c>
      <c r="K1562" s="64">
        <v>200</v>
      </c>
      <c r="L1562" s="71">
        <v>0</v>
      </c>
      <c r="M1562">
        <v>1</v>
      </c>
      <c r="N1562" s="1">
        <v>45646</v>
      </c>
      <c r="O1562">
        <v>0</v>
      </c>
      <c r="P1562" s="1">
        <v>0</v>
      </c>
      <c r="Q1562"/>
    </row>
    <row r="1563" spans="1:17" hidden="1">
      <c r="A1563">
        <v>1009</v>
      </c>
      <c r="B1563" t="s">
        <v>690</v>
      </c>
      <c r="C1563" t="s">
        <v>685</v>
      </c>
      <c r="D1563" t="s">
        <v>686</v>
      </c>
      <c r="E1563" t="s">
        <v>28</v>
      </c>
      <c r="F1563" t="s">
        <v>687</v>
      </c>
      <c r="G1563" t="s">
        <v>5139</v>
      </c>
      <c r="H1563" t="s">
        <v>8</v>
      </c>
      <c r="I1563">
        <v>53</v>
      </c>
      <c r="J1563" s="55">
        <v>7.05</v>
      </c>
      <c r="K1563" s="64">
        <v>261457</v>
      </c>
      <c r="L1563" s="71">
        <v>0</v>
      </c>
      <c r="M1563">
        <v>1</v>
      </c>
      <c r="N1563" s="1">
        <v>45646</v>
      </c>
      <c r="O1563">
        <v>0</v>
      </c>
      <c r="P1563" s="1">
        <v>0</v>
      </c>
      <c r="Q1563"/>
    </row>
    <row r="1564" spans="1:17" hidden="1">
      <c r="A1564">
        <v>1009</v>
      </c>
      <c r="B1564" t="s">
        <v>691</v>
      </c>
      <c r="C1564" t="s">
        <v>685</v>
      </c>
      <c r="D1564" t="s">
        <v>686</v>
      </c>
      <c r="E1564" t="s">
        <v>28</v>
      </c>
      <c r="F1564" t="s">
        <v>687</v>
      </c>
      <c r="G1564" t="s">
        <v>5295</v>
      </c>
      <c r="H1564" t="s">
        <v>8</v>
      </c>
      <c r="I1564">
        <v>53</v>
      </c>
      <c r="J1564" s="55">
        <v>7.05</v>
      </c>
      <c r="K1564" s="64">
        <v>16000</v>
      </c>
      <c r="L1564" s="71">
        <v>0</v>
      </c>
      <c r="M1564">
        <v>1</v>
      </c>
      <c r="N1564" s="1">
        <v>45646</v>
      </c>
      <c r="O1564">
        <v>0</v>
      </c>
      <c r="P1564" s="1">
        <v>0</v>
      </c>
      <c r="Q1564"/>
    </row>
    <row r="1565" spans="1:17" hidden="1">
      <c r="A1565">
        <v>74003</v>
      </c>
      <c r="B1565" t="s">
        <v>691</v>
      </c>
      <c r="C1565" t="s">
        <v>685</v>
      </c>
      <c r="D1565" t="s">
        <v>686</v>
      </c>
      <c r="E1565" t="s">
        <v>28</v>
      </c>
      <c r="F1565" t="s">
        <v>687</v>
      </c>
      <c r="G1565" t="s">
        <v>731</v>
      </c>
      <c r="H1565" t="s">
        <v>8</v>
      </c>
      <c r="I1565">
        <v>34</v>
      </c>
      <c r="J1565" s="55">
        <v>7.05</v>
      </c>
      <c r="K1565" s="64">
        <v>21800</v>
      </c>
      <c r="L1565" s="71">
        <v>0</v>
      </c>
      <c r="M1565">
        <v>1</v>
      </c>
      <c r="N1565" s="1">
        <v>45646</v>
      </c>
      <c r="O1565">
        <v>0</v>
      </c>
      <c r="P1565" s="1">
        <v>0</v>
      </c>
      <c r="Q1565"/>
    </row>
    <row r="1566" spans="1:17" hidden="1">
      <c r="A1566">
        <v>1017</v>
      </c>
      <c r="B1566" t="s">
        <v>690</v>
      </c>
      <c r="C1566" t="s">
        <v>685</v>
      </c>
      <c r="D1566" t="s">
        <v>686</v>
      </c>
      <c r="E1566" t="s">
        <v>28</v>
      </c>
      <c r="F1566" t="s">
        <v>729</v>
      </c>
      <c r="G1566" t="s">
        <v>5370</v>
      </c>
      <c r="H1566" t="s">
        <v>8</v>
      </c>
      <c r="I1566">
        <v>34</v>
      </c>
      <c r="J1566" s="55">
        <v>7.06</v>
      </c>
      <c r="K1566" s="64">
        <v>100</v>
      </c>
      <c r="L1566" s="71">
        <v>0</v>
      </c>
      <c r="M1566">
        <v>1</v>
      </c>
      <c r="N1566" s="1">
        <v>45646</v>
      </c>
      <c r="O1566">
        <v>0</v>
      </c>
      <c r="P1566" s="1">
        <v>0</v>
      </c>
      <c r="Q1566"/>
    </row>
    <row r="1567" spans="1:17" hidden="1">
      <c r="A1567">
        <v>1017</v>
      </c>
      <c r="B1567" t="s">
        <v>695</v>
      </c>
      <c r="C1567" t="s">
        <v>685</v>
      </c>
      <c r="D1567" t="s">
        <v>686</v>
      </c>
      <c r="E1567" t="s">
        <v>28</v>
      </c>
      <c r="F1567" t="s">
        <v>687</v>
      </c>
      <c r="G1567" t="s">
        <v>5375</v>
      </c>
      <c r="H1567" t="s">
        <v>8</v>
      </c>
      <c r="I1567">
        <v>34</v>
      </c>
      <c r="J1567" s="55">
        <v>7.06</v>
      </c>
      <c r="K1567" s="64">
        <v>20</v>
      </c>
      <c r="L1567" s="71">
        <v>0</v>
      </c>
      <c r="M1567">
        <v>1</v>
      </c>
      <c r="N1567" s="1">
        <v>45646</v>
      </c>
      <c r="O1567">
        <v>0</v>
      </c>
      <c r="P1567" s="1">
        <v>0</v>
      </c>
      <c r="Q1567"/>
    </row>
    <row r="1568" spans="1:17" hidden="1">
      <c r="A1568">
        <v>1017</v>
      </c>
      <c r="B1568" t="s">
        <v>695</v>
      </c>
      <c r="C1568" t="s">
        <v>685</v>
      </c>
      <c r="D1568" t="s">
        <v>686</v>
      </c>
      <c r="E1568" t="s">
        <v>28</v>
      </c>
      <c r="F1568" t="s">
        <v>729</v>
      </c>
      <c r="G1568" t="s">
        <v>5376</v>
      </c>
      <c r="H1568" t="s">
        <v>8</v>
      </c>
      <c r="I1568">
        <v>34</v>
      </c>
      <c r="J1568" s="55">
        <v>7.06</v>
      </c>
      <c r="K1568" s="64">
        <v>1500</v>
      </c>
      <c r="L1568" s="71">
        <v>0</v>
      </c>
      <c r="M1568">
        <v>1</v>
      </c>
      <c r="N1568" s="1">
        <v>45646</v>
      </c>
      <c r="O1568">
        <v>0</v>
      </c>
      <c r="P1568" s="1">
        <v>0</v>
      </c>
      <c r="Q1568"/>
    </row>
    <row r="1569" spans="1:17" hidden="1">
      <c r="A1569">
        <v>1003</v>
      </c>
      <c r="B1569" t="s">
        <v>690</v>
      </c>
      <c r="C1569" t="s">
        <v>685</v>
      </c>
      <c r="D1569" t="s">
        <v>686</v>
      </c>
      <c r="E1569" t="s">
        <v>28</v>
      </c>
      <c r="F1569" t="s">
        <v>687</v>
      </c>
      <c r="G1569" t="s">
        <v>782</v>
      </c>
      <c r="H1569" t="s">
        <v>8</v>
      </c>
      <c r="I1569">
        <v>34</v>
      </c>
      <c r="J1569" s="55">
        <v>7.1</v>
      </c>
      <c r="K1569" s="64">
        <v>10681</v>
      </c>
      <c r="L1569" s="71">
        <v>0</v>
      </c>
      <c r="M1569">
        <v>1</v>
      </c>
      <c r="N1569" s="1">
        <v>45646</v>
      </c>
      <c r="O1569">
        <v>0</v>
      </c>
      <c r="P1569" s="1">
        <v>0</v>
      </c>
      <c r="Q1569"/>
    </row>
    <row r="1570" spans="1:17" hidden="1">
      <c r="A1570">
        <v>1005</v>
      </c>
      <c r="B1570" t="s">
        <v>690</v>
      </c>
      <c r="C1570" t="s">
        <v>685</v>
      </c>
      <c r="D1570" t="s">
        <v>686</v>
      </c>
      <c r="E1570" t="s">
        <v>28</v>
      </c>
      <c r="F1570" t="s">
        <v>687</v>
      </c>
      <c r="G1570" t="s">
        <v>4842</v>
      </c>
      <c r="H1570" t="s">
        <v>8</v>
      </c>
      <c r="I1570">
        <v>34</v>
      </c>
      <c r="J1570" s="55">
        <v>7.1</v>
      </c>
      <c r="K1570" s="64">
        <v>13000</v>
      </c>
      <c r="L1570" s="71">
        <v>0</v>
      </c>
      <c r="M1570">
        <v>1</v>
      </c>
      <c r="N1570" s="1">
        <v>45646</v>
      </c>
      <c r="O1570">
        <v>0</v>
      </c>
      <c r="P1570" s="1">
        <v>0</v>
      </c>
      <c r="Q1570"/>
    </row>
    <row r="1571" spans="1:17" hidden="1">
      <c r="A1571">
        <v>1009</v>
      </c>
      <c r="B1571" t="s">
        <v>690</v>
      </c>
      <c r="C1571" t="s">
        <v>685</v>
      </c>
      <c r="D1571" t="s">
        <v>686</v>
      </c>
      <c r="E1571" t="s">
        <v>28</v>
      </c>
      <c r="F1571" t="s">
        <v>687</v>
      </c>
      <c r="G1571" t="s">
        <v>5145</v>
      </c>
      <c r="H1571" t="s">
        <v>8</v>
      </c>
      <c r="I1571">
        <v>34</v>
      </c>
      <c r="J1571" s="55">
        <v>7.1</v>
      </c>
      <c r="K1571" s="64">
        <v>1660</v>
      </c>
      <c r="L1571" s="71">
        <v>0</v>
      </c>
      <c r="M1571">
        <v>1</v>
      </c>
      <c r="N1571" s="1">
        <v>45646</v>
      </c>
      <c r="O1571">
        <v>0</v>
      </c>
      <c r="P1571" s="1">
        <v>0</v>
      </c>
      <c r="Q1571"/>
    </row>
    <row r="1572" spans="1:17" hidden="1">
      <c r="A1572">
        <v>1009</v>
      </c>
      <c r="B1572" t="s">
        <v>690</v>
      </c>
      <c r="C1572" t="s">
        <v>685</v>
      </c>
      <c r="D1572" t="s">
        <v>686</v>
      </c>
      <c r="E1572" t="s">
        <v>28</v>
      </c>
      <c r="F1572" t="s">
        <v>687</v>
      </c>
      <c r="G1572" t="s">
        <v>5146</v>
      </c>
      <c r="H1572" t="s">
        <v>8</v>
      </c>
      <c r="I1572">
        <v>53</v>
      </c>
      <c r="J1572" s="55">
        <v>7.1</v>
      </c>
      <c r="K1572" s="64">
        <v>2000</v>
      </c>
      <c r="L1572" s="71">
        <v>0</v>
      </c>
      <c r="M1572">
        <v>1</v>
      </c>
      <c r="N1572" s="1">
        <v>45646</v>
      </c>
      <c r="O1572">
        <v>0</v>
      </c>
      <c r="P1572" s="1">
        <v>0</v>
      </c>
      <c r="Q1572"/>
    </row>
    <row r="1573" spans="1:17" hidden="1">
      <c r="A1573">
        <v>1009</v>
      </c>
      <c r="B1573" t="s">
        <v>690</v>
      </c>
      <c r="C1573" t="s">
        <v>685</v>
      </c>
      <c r="D1573" t="s">
        <v>686</v>
      </c>
      <c r="E1573" t="s">
        <v>28</v>
      </c>
      <c r="F1573" t="s">
        <v>687</v>
      </c>
      <c r="G1573" t="s">
        <v>5148</v>
      </c>
      <c r="H1573" t="s">
        <v>8</v>
      </c>
      <c r="I1573">
        <v>34</v>
      </c>
      <c r="J1573" s="55">
        <v>7.1</v>
      </c>
      <c r="K1573" s="64">
        <v>8806</v>
      </c>
      <c r="L1573" s="71">
        <v>0</v>
      </c>
      <c r="M1573">
        <v>1</v>
      </c>
      <c r="N1573" s="1">
        <v>45646</v>
      </c>
      <c r="O1573">
        <v>0</v>
      </c>
      <c r="P1573" s="1">
        <v>0</v>
      </c>
      <c r="Q1573"/>
    </row>
    <row r="1574" spans="1:17" hidden="1">
      <c r="A1574">
        <v>1009</v>
      </c>
      <c r="B1574" t="s">
        <v>695</v>
      </c>
      <c r="C1574" t="s">
        <v>685</v>
      </c>
      <c r="D1574" t="s">
        <v>686</v>
      </c>
      <c r="E1574" t="s">
        <v>28</v>
      </c>
      <c r="F1574" t="s">
        <v>687</v>
      </c>
      <c r="G1574" t="s">
        <v>5335</v>
      </c>
      <c r="H1574" t="s">
        <v>8</v>
      </c>
      <c r="I1574">
        <v>53</v>
      </c>
      <c r="J1574" s="55">
        <v>7.1</v>
      </c>
      <c r="K1574" s="64">
        <v>3972</v>
      </c>
      <c r="L1574" s="71">
        <v>0</v>
      </c>
      <c r="M1574">
        <v>1</v>
      </c>
      <c r="N1574" s="1">
        <v>45646</v>
      </c>
      <c r="O1574">
        <v>0</v>
      </c>
      <c r="P1574" s="1">
        <v>0</v>
      </c>
      <c r="Q1574"/>
    </row>
    <row r="1575" spans="1:17" hidden="1">
      <c r="A1575">
        <v>1009</v>
      </c>
      <c r="B1575" t="s">
        <v>690</v>
      </c>
      <c r="C1575" t="s">
        <v>685</v>
      </c>
      <c r="D1575" t="s">
        <v>686</v>
      </c>
      <c r="E1575" t="s">
        <v>28</v>
      </c>
      <c r="F1575" t="s">
        <v>687</v>
      </c>
      <c r="G1575" t="s">
        <v>5147</v>
      </c>
      <c r="H1575" t="s">
        <v>8</v>
      </c>
      <c r="I1575">
        <v>53</v>
      </c>
      <c r="J1575" s="55">
        <v>7.11</v>
      </c>
      <c r="K1575" s="64">
        <v>25000</v>
      </c>
      <c r="L1575" s="71">
        <v>0</v>
      </c>
      <c r="M1575">
        <v>1</v>
      </c>
      <c r="N1575" s="1">
        <v>45646</v>
      </c>
      <c r="O1575">
        <v>0</v>
      </c>
      <c r="P1575" s="1">
        <v>0</v>
      </c>
      <c r="Q1575"/>
    </row>
    <row r="1576" spans="1:17" hidden="1">
      <c r="A1576">
        <v>1001</v>
      </c>
      <c r="B1576" t="s">
        <v>692</v>
      </c>
      <c r="C1576" t="s">
        <v>685</v>
      </c>
      <c r="D1576" t="s">
        <v>686</v>
      </c>
      <c r="E1576" t="s">
        <v>28</v>
      </c>
      <c r="F1576" t="s">
        <v>687</v>
      </c>
      <c r="G1576" t="s">
        <v>5031</v>
      </c>
      <c r="H1576" t="s">
        <v>8</v>
      </c>
      <c r="I1576">
        <v>53</v>
      </c>
      <c r="J1576" s="55">
        <v>7.1138000000000003</v>
      </c>
      <c r="K1576" s="64">
        <v>14000</v>
      </c>
      <c r="L1576" s="71">
        <v>0</v>
      </c>
      <c r="M1576">
        <v>1</v>
      </c>
      <c r="N1576" s="1">
        <v>45646</v>
      </c>
      <c r="O1576">
        <v>0</v>
      </c>
      <c r="P1576" s="1">
        <v>0</v>
      </c>
      <c r="Q1576"/>
    </row>
    <row r="1577" spans="1:17" hidden="1">
      <c r="A1577">
        <v>1007</v>
      </c>
      <c r="B1577" t="s">
        <v>695</v>
      </c>
      <c r="C1577" t="s">
        <v>685</v>
      </c>
      <c r="D1577" t="s">
        <v>686</v>
      </c>
      <c r="E1577" t="s">
        <v>28</v>
      </c>
      <c r="F1577" t="s">
        <v>5096</v>
      </c>
      <c r="G1577" t="s">
        <v>5097</v>
      </c>
      <c r="H1577" t="s">
        <v>8</v>
      </c>
      <c r="I1577">
        <v>53</v>
      </c>
      <c r="J1577" s="55">
        <v>7.1138000000000003</v>
      </c>
      <c r="K1577" s="64">
        <v>100000</v>
      </c>
      <c r="L1577" s="71">
        <v>0</v>
      </c>
      <c r="M1577">
        <v>1</v>
      </c>
      <c r="N1577" s="1">
        <v>45646</v>
      </c>
      <c r="O1577">
        <v>0</v>
      </c>
      <c r="P1577" s="1">
        <v>0</v>
      </c>
      <c r="Q1577"/>
    </row>
    <row r="1578" spans="1:17" hidden="1">
      <c r="A1578">
        <v>1009</v>
      </c>
      <c r="B1578" t="s">
        <v>690</v>
      </c>
      <c r="C1578" t="s">
        <v>685</v>
      </c>
      <c r="D1578" t="s">
        <v>686</v>
      </c>
      <c r="E1578" t="s">
        <v>28</v>
      </c>
      <c r="F1578" t="s">
        <v>687</v>
      </c>
      <c r="G1578" t="s">
        <v>5153</v>
      </c>
      <c r="H1578" t="s">
        <v>8</v>
      </c>
      <c r="I1578">
        <v>53</v>
      </c>
      <c r="J1578" s="55">
        <v>7.1138000000000003</v>
      </c>
      <c r="K1578" s="64">
        <v>13067.36</v>
      </c>
      <c r="L1578" s="71">
        <v>0</v>
      </c>
      <c r="M1578">
        <v>1</v>
      </c>
      <c r="N1578" s="1">
        <v>45646</v>
      </c>
      <c r="O1578">
        <v>0</v>
      </c>
      <c r="P1578" s="1">
        <v>0</v>
      </c>
      <c r="Q1578"/>
    </row>
    <row r="1579" spans="1:17" hidden="1">
      <c r="A1579">
        <v>1009</v>
      </c>
      <c r="B1579" t="s">
        <v>690</v>
      </c>
      <c r="C1579" t="s">
        <v>685</v>
      </c>
      <c r="D1579" t="s">
        <v>686</v>
      </c>
      <c r="E1579" t="s">
        <v>28</v>
      </c>
      <c r="F1579" t="s">
        <v>687</v>
      </c>
      <c r="G1579" t="s">
        <v>5158</v>
      </c>
      <c r="H1579" t="s">
        <v>8</v>
      </c>
      <c r="I1579">
        <v>53</v>
      </c>
      <c r="J1579" s="55">
        <v>7.1138000000000003</v>
      </c>
      <c r="K1579" s="64">
        <v>5620</v>
      </c>
      <c r="L1579" s="71">
        <v>0</v>
      </c>
      <c r="M1579">
        <v>1</v>
      </c>
      <c r="N1579" s="1">
        <v>45646</v>
      </c>
      <c r="O1579">
        <v>0</v>
      </c>
      <c r="P1579" s="1">
        <v>0</v>
      </c>
      <c r="Q1579"/>
    </row>
    <row r="1580" spans="1:17" hidden="1">
      <c r="A1580">
        <v>1009</v>
      </c>
      <c r="B1580" t="s">
        <v>691</v>
      </c>
      <c r="C1580" t="s">
        <v>685</v>
      </c>
      <c r="D1580" t="s">
        <v>686</v>
      </c>
      <c r="E1580" t="s">
        <v>28</v>
      </c>
      <c r="F1580" t="s">
        <v>687</v>
      </c>
      <c r="G1580" t="s">
        <v>5287</v>
      </c>
      <c r="H1580" t="s">
        <v>8</v>
      </c>
      <c r="I1580">
        <v>34</v>
      </c>
      <c r="J1580" s="55">
        <v>7.15</v>
      </c>
      <c r="K1580" s="64">
        <v>3470</v>
      </c>
      <c r="L1580" s="71">
        <v>0</v>
      </c>
      <c r="M1580">
        <v>1</v>
      </c>
      <c r="N1580" s="1">
        <v>45646</v>
      </c>
      <c r="O1580">
        <v>0</v>
      </c>
      <c r="P1580" s="1">
        <v>0</v>
      </c>
      <c r="Q1580"/>
    </row>
    <row r="1581" spans="1:17" hidden="1">
      <c r="A1581">
        <v>1009</v>
      </c>
      <c r="B1581" t="s">
        <v>691</v>
      </c>
      <c r="C1581" t="s">
        <v>685</v>
      </c>
      <c r="D1581" t="s">
        <v>686</v>
      </c>
      <c r="E1581" t="s">
        <v>28</v>
      </c>
      <c r="F1581" t="s">
        <v>687</v>
      </c>
      <c r="G1581" t="s">
        <v>5291</v>
      </c>
      <c r="H1581" t="s">
        <v>8</v>
      </c>
      <c r="I1581">
        <v>34</v>
      </c>
      <c r="J1581" s="55">
        <v>7.15</v>
      </c>
      <c r="K1581" s="64">
        <v>2708.34</v>
      </c>
      <c r="L1581" s="71">
        <v>0</v>
      </c>
      <c r="M1581">
        <v>1</v>
      </c>
      <c r="N1581" s="1">
        <v>45646</v>
      </c>
      <c r="O1581">
        <v>0</v>
      </c>
      <c r="P1581" s="1">
        <v>0</v>
      </c>
      <c r="Q1581"/>
    </row>
    <row r="1582" spans="1:17" hidden="1">
      <c r="A1582">
        <v>1009</v>
      </c>
      <c r="B1582" t="s">
        <v>695</v>
      </c>
      <c r="C1582" t="s">
        <v>685</v>
      </c>
      <c r="D1582" t="s">
        <v>686</v>
      </c>
      <c r="E1582" t="s">
        <v>28</v>
      </c>
      <c r="F1582" t="s">
        <v>687</v>
      </c>
      <c r="G1582" t="s">
        <v>5323</v>
      </c>
      <c r="H1582" t="s">
        <v>8</v>
      </c>
      <c r="I1582">
        <v>34</v>
      </c>
      <c r="J1582" s="55">
        <v>7.15</v>
      </c>
      <c r="K1582" s="64">
        <v>20717.689999999999</v>
      </c>
      <c r="L1582" s="71">
        <v>0</v>
      </c>
      <c r="M1582">
        <v>1</v>
      </c>
      <c r="N1582" s="1">
        <v>45646</v>
      </c>
      <c r="O1582">
        <v>0</v>
      </c>
      <c r="P1582" s="1">
        <v>0</v>
      </c>
      <c r="Q1582"/>
    </row>
    <row r="1583" spans="1:17" hidden="1">
      <c r="A1583">
        <v>1003</v>
      </c>
      <c r="B1583" t="s">
        <v>685</v>
      </c>
      <c r="C1583" t="s">
        <v>685</v>
      </c>
      <c r="D1583" t="s">
        <v>686</v>
      </c>
      <c r="E1583" t="s">
        <v>28</v>
      </c>
      <c r="F1583" t="s">
        <v>687</v>
      </c>
      <c r="G1583" t="s">
        <v>799</v>
      </c>
      <c r="H1583" t="s">
        <v>8</v>
      </c>
      <c r="I1583">
        <v>34</v>
      </c>
      <c r="J1583" s="55">
        <v>7.2</v>
      </c>
      <c r="K1583" s="64">
        <v>14298.25</v>
      </c>
      <c r="L1583" s="71">
        <v>0</v>
      </c>
      <c r="M1583">
        <v>1</v>
      </c>
      <c r="N1583" s="1">
        <v>45646</v>
      </c>
      <c r="O1583">
        <v>0</v>
      </c>
      <c r="P1583" s="1">
        <v>0</v>
      </c>
      <c r="Q1583"/>
    </row>
    <row r="1584" spans="1:17" hidden="1">
      <c r="A1584">
        <v>1003</v>
      </c>
      <c r="B1584" t="s">
        <v>690</v>
      </c>
      <c r="C1584" t="s">
        <v>685</v>
      </c>
      <c r="D1584" t="s">
        <v>686</v>
      </c>
      <c r="E1584" t="s">
        <v>28</v>
      </c>
      <c r="F1584" t="s">
        <v>687</v>
      </c>
      <c r="G1584" t="s">
        <v>781</v>
      </c>
      <c r="H1584" t="s">
        <v>8</v>
      </c>
      <c r="I1584">
        <v>34</v>
      </c>
      <c r="J1584" s="55">
        <v>7.2</v>
      </c>
      <c r="K1584" s="64">
        <v>2000</v>
      </c>
      <c r="L1584" s="71">
        <v>0</v>
      </c>
      <c r="M1584">
        <v>1</v>
      </c>
      <c r="N1584" s="1">
        <v>45646</v>
      </c>
      <c r="O1584">
        <v>0</v>
      </c>
      <c r="P1584" s="1">
        <v>0</v>
      </c>
      <c r="Q1584"/>
    </row>
    <row r="1585" spans="1:17" hidden="1">
      <c r="A1585">
        <v>1009</v>
      </c>
      <c r="B1585" t="s">
        <v>691</v>
      </c>
      <c r="C1585" t="s">
        <v>685</v>
      </c>
      <c r="D1585" t="s">
        <v>686</v>
      </c>
      <c r="E1585" t="s">
        <v>28</v>
      </c>
      <c r="F1585" t="s">
        <v>687</v>
      </c>
      <c r="G1585" t="s">
        <v>5288</v>
      </c>
      <c r="H1585" t="s">
        <v>8</v>
      </c>
      <c r="I1585">
        <v>34</v>
      </c>
      <c r="J1585" s="55">
        <v>7.2</v>
      </c>
      <c r="K1585" s="64">
        <v>142114.99</v>
      </c>
      <c r="L1585" s="71">
        <v>0</v>
      </c>
      <c r="M1585">
        <v>1</v>
      </c>
      <c r="N1585" s="1">
        <v>45646</v>
      </c>
      <c r="O1585">
        <v>0</v>
      </c>
      <c r="P1585" s="1">
        <v>0</v>
      </c>
      <c r="Q1585"/>
    </row>
    <row r="1586" spans="1:17" hidden="1">
      <c r="A1586">
        <v>1009</v>
      </c>
      <c r="B1586" t="s">
        <v>693</v>
      </c>
      <c r="C1586" t="s">
        <v>685</v>
      </c>
      <c r="D1586" t="s">
        <v>686</v>
      </c>
      <c r="E1586" t="s">
        <v>28</v>
      </c>
      <c r="F1586" t="s">
        <v>687</v>
      </c>
      <c r="G1586" t="s">
        <v>5299</v>
      </c>
      <c r="H1586" t="s">
        <v>8</v>
      </c>
      <c r="I1586">
        <v>34</v>
      </c>
      <c r="J1586" s="55">
        <v>7.2</v>
      </c>
      <c r="K1586" s="64">
        <v>193413.6</v>
      </c>
      <c r="L1586" s="71">
        <v>0</v>
      </c>
      <c r="M1586">
        <v>1</v>
      </c>
      <c r="N1586" s="1">
        <v>45646</v>
      </c>
      <c r="O1586">
        <v>0</v>
      </c>
      <c r="P1586" s="1">
        <v>0</v>
      </c>
      <c r="Q1586"/>
    </row>
    <row r="1587" spans="1:17" hidden="1">
      <c r="A1587">
        <v>1009</v>
      </c>
      <c r="B1587" t="s">
        <v>693</v>
      </c>
      <c r="C1587" t="s">
        <v>685</v>
      </c>
      <c r="D1587" t="s">
        <v>686</v>
      </c>
      <c r="E1587" t="s">
        <v>28</v>
      </c>
      <c r="F1587" t="s">
        <v>687</v>
      </c>
      <c r="G1587" t="s">
        <v>5300</v>
      </c>
      <c r="H1587" t="s">
        <v>8</v>
      </c>
      <c r="I1587">
        <v>34</v>
      </c>
      <c r="J1587" s="55">
        <v>7.2</v>
      </c>
      <c r="K1587" s="64">
        <v>62732.45</v>
      </c>
      <c r="L1587" s="71">
        <v>0</v>
      </c>
      <c r="M1587">
        <v>1</v>
      </c>
      <c r="N1587" s="1">
        <v>45646</v>
      </c>
      <c r="O1587">
        <v>0</v>
      </c>
      <c r="P1587" s="1">
        <v>0</v>
      </c>
      <c r="Q1587"/>
    </row>
    <row r="1588" spans="1:17" hidden="1">
      <c r="A1588">
        <v>1009</v>
      </c>
      <c r="B1588" t="s">
        <v>693</v>
      </c>
      <c r="C1588" t="s">
        <v>685</v>
      </c>
      <c r="D1588" t="s">
        <v>686</v>
      </c>
      <c r="E1588" t="s">
        <v>28</v>
      </c>
      <c r="F1588" t="s">
        <v>687</v>
      </c>
      <c r="G1588" t="s">
        <v>5301</v>
      </c>
      <c r="H1588" t="s">
        <v>8</v>
      </c>
      <c r="I1588">
        <v>34</v>
      </c>
      <c r="J1588" s="55">
        <v>7.2</v>
      </c>
      <c r="K1588" s="64">
        <v>2072.15</v>
      </c>
      <c r="L1588" s="71">
        <v>0</v>
      </c>
      <c r="M1588">
        <v>1</v>
      </c>
      <c r="N1588" s="1">
        <v>45646</v>
      </c>
      <c r="O1588">
        <v>0</v>
      </c>
      <c r="P1588" s="1">
        <v>0</v>
      </c>
      <c r="Q1588"/>
    </row>
    <row r="1589" spans="1:17" hidden="1">
      <c r="A1589">
        <v>1009</v>
      </c>
      <c r="B1589" t="s">
        <v>695</v>
      </c>
      <c r="C1589" t="s">
        <v>685</v>
      </c>
      <c r="D1589" t="s">
        <v>686</v>
      </c>
      <c r="E1589" t="s">
        <v>28</v>
      </c>
      <c r="F1589" t="s">
        <v>687</v>
      </c>
      <c r="G1589" t="s">
        <v>5319</v>
      </c>
      <c r="H1589" t="s">
        <v>8</v>
      </c>
      <c r="I1589">
        <v>34</v>
      </c>
      <c r="J1589" s="55">
        <v>7.2</v>
      </c>
      <c r="K1589" s="64">
        <v>6954</v>
      </c>
      <c r="L1589" s="71">
        <v>0</v>
      </c>
      <c r="M1589">
        <v>1</v>
      </c>
      <c r="N1589" s="1">
        <v>45646</v>
      </c>
      <c r="O1589">
        <v>0</v>
      </c>
      <c r="P1589" s="1">
        <v>0</v>
      </c>
      <c r="Q1589"/>
    </row>
    <row r="1590" spans="1:17" hidden="1">
      <c r="A1590">
        <v>1009</v>
      </c>
      <c r="B1590" t="s">
        <v>695</v>
      </c>
      <c r="C1590" t="s">
        <v>685</v>
      </c>
      <c r="D1590" t="s">
        <v>686</v>
      </c>
      <c r="E1590" t="s">
        <v>28</v>
      </c>
      <c r="F1590" t="s">
        <v>687</v>
      </c>
      <c r="G1590" t="s">
        <v>5336</v>
      </c>
      <c r="H1590" t="s">
        <v>8</v>
      </c>
      <c r="I1590">
        <v>34</v>
      </c>
      <c r="J1590" s="55">
        <v>7.2</v>
      </c>
      <c r="K1590" s="64">
        <v>11696.94</v>
      </c>
      <c r="L1590" s="71">
        <v>0</v>
      </c>
      <c r="M1590">
        <v>1</v>
      </c>
      <c r="N1590" s="1">
        <v>45646</v>
      </c>
      <c r="O1590">
        <v>0</v>
      </c>
      <c r="P1590" s="1">
        <v>0</v>
      </c>
      <c r="Q1590"/>
    </row>
    <row r="1591" spans="1:17" hidden="1">
      <c r="A1591">
        <v>1009</v>
      </c>
      <c r="B1591" t="s">
        <v>695</v>
      </c>
      <c r="C1591" t="s">
        <v>685</v>
      </c>
      <c r="D1591" t="s">
        <v>686</v>
      </c>
      <c r="E1591" t="s">
        <v>28</v>
      </c>
      <c r="F1591" t="s">
        <v>687</v>
      </c>
      <c r="G1591" t="s">
        <v>5337</v>
      </c>
      <c r="H1591" t="s">
        <v>8</v>
      </c>
      <c r="I1591">
        <v>34</v>
      </c>
      <c r="J1591" s="55">
        <v>7.2</v>
      </c>
      <c r="K1591" s="64">
        <v>53760</v>
      </c>
      <c r="L1591" s="71">
        <v>0</v>
      </c>
      <c r="M1591">
        <v>1</v>
      </c>
      <c r="N1591" s="1">
        <v>45646</v>
      </c>
      <c r="O1591">
        <v>0</v>
      </c>
      <c r="P1591" s="1">
        <v>0</v>
      </c>
      <c r="Q1591"/>
    </row>
    <row r="1592" spans="1:17" hidden="1">
      <c r="A1592">
        <v>1009</v>
      </c>
      <c r="B1592" t="s">
        <v>695</v>
      </c>
      <c r="C1592" t="s">
        <v>685</v>
      </c>
      <c r="D1592" t="s">
        <v>686</v>
      </c>
      <c r="E1592" t="s">
        <v>28</v>
      </c>
      <c r="F1592" t="s">
        <v>687</v>
      </c>
      <c r="G1592" t="s">
        <v>5338</v>
      </c>
      <c r="H1592" t="s">
        <v>8</v>
      </c>
      <c r="I1592">
        <v>34</v>
      </c>
      <c r="J1592" s="55">
        <v>7.2</v>
      </c>
      <c r="K1592" s="64">
        <v>21375</v>
      </c>
      <c r="L1592" s="71">
        <v>0</v>
      </c>
      <c r="M1592">
        <v>1</v>
      </c>
      <c r="N1592" s="1">
        <v>45646</v>
      </c>
      <c r="O1592">
        <v>0</v>
      </c>
      <c r="P1592" s="1">
        <v>0</v>
      </c>
      <c r="Q1592"/>
    </row>
    <row r="1593" spans="1:17" hidden="1">
      <c r="A1593">
        <v>1009</v>
      </c>
      <c r="B1593" t="s">
        <v>695</v>
      </c>
      <c r="C1593" t="s">
        <v>685</v>
      </c>
      <c r="D1593" t="s">
        <v>686</v>
      </c>
      <c r="E1593" t="s">
        <v>28</v>
      </c>
      <c r="F1593" t="s">
        <v>687</v>
      </c>
      <c r="G1593" t="s">
        <v>5340</v>
      </c>
      <c r="H1593" t="s">
        <v>8</v>
      </c>
      <c r="I1593">
        <v>34</v>
      </c>
      <c r="J1593" s="55">
        <v>7.2</v>
      </c>
      <c r="K1593" s="64">
        <v>84042</v>
      </c>
      <c r="L1593" s="71">
        <v>0</v>
      </c>
      <c r="M1593">
        <v>1</v>
      </c>
      <c r="N1593" s="1">
        <v>45646</v>
      </c>
      <c r="O1593">
        <v>0</v>
      </c>
      <c r="P1593" s="1">
        <v>0</v>
      </c>
      <c r="Q1593"/>
    </row>
    <row r="1594" spans="1:17" hidden="1">
      <c r="A1594">
        <v>1016</v>
      </c>
      <c r="B1594" t="s">
        <v>695</v>
      </c>
      <c r="C1594" t="s">
        <v>685</v>
      </c>
      <c r="D1594" t="s">
        <v>686</v>
      </c>
      <c r="E1594" t="s">
        <v>28</v>
      </c>
      <c r="F1594" t="s">
        <v>728</v>
      </c>
      <c r="G1594" t="s">
        <v>5014</v>
      </c>
      <c r="H1594" t="s">
        <v>8</v>
      </c>
      <c r="I1594">
        <v>34</v>
      </c>
      <c r="J1594" s="55">
        <v>7.2</v>
      </c>
      <c r="K1594" s="64">
        <v>857</v>
      </c>
      <c r="L1594" s="71">
        <v>0</v>
      </c>
      <c r="M1594">
        <v>1</v>
      </c>
      <c r="N1594" s="1">
        <v>45646</v>
      </c>
      <c r="O1594">
        <v>0</v>
      </c>
      <c r="P1594" s="1">
        <v>0</v>
      </c>
      <c r="Q1594"/>
    </row>
    <row r="1595" spans="1:17" hidden="1">
      <c r="A1595">
        <v>1018</v>
      </c>
      <c r="B1595" t="s">
        <v>695</v>
      </c>
      <c r="C1595" t="s">
        <v>685</v>
      </c>
      <c r="D1595" t="s">
        <v>686</v>
      </c>
      <c r="E1595" t="s">
        <v>28</v>
      </c>
      <c r="F1595" t="s">
        <v>729</v>
      </c>
      <c r="G1595" t="s">
        <v>4746</v>
      </c>
      <c r="H1595" t="s">
        <v>8</v>
      </c>
      <c r="I1595">
        <v>34</v>
      </c>
      <c r="J1595" s="55">
        <v>7.2308000000000003</v>
      </c>
      <c r="K1595" s="64">
        <v>0.13</v>
      </c>
      <c r="L1595" s="71">
        <v>0</v>
      </c>
      <c r="M1595">
        <v>1</v>
      </c>
      <c r="N1595" s="1">
        <v>45646</v>
      </c>
      <c r="O1595">
        <v>0</v>
      </c>
      <c r="P1595" s="1">
        <v>0</v>
      </c>
      <c r="Q1595"/>
    </row>
    <row r="1596" spans="1:17" hidden="1">
      <c r="A1596">
        <v>1005</v>
      </c>
      <c r="B1596" t="s">
        <v>695</v>
      </c>
      <c r="C1596" t="s">
        <v>685</v>
      </c>
      <c r="D1596" t="s">
        <v>686</v>
      </c>
      <c r="E1596" t="s">
        <v>28</v>
      </c>
      <c r="F1596" t="s">
        <v>687</v>
      </c>
      <c r="G1596" t="s">
        <v>4856</v>
      </c>
      <c r="H1596" t="s">
        <v>8</v>
      </c>
      <c r="I1596">
        <v>34</v>
      </c>
      <c r="J1596" s="55">
        <v>7.3</v>
      </c>
      <c r="K1596" s="64">
        <v>41710</v>
      </c>
      <c r="L1596" s="71">
        <v>0</v>
      </c>
      <c r="M1596">
        <v>1</v>
      </c>
      <c r="N1596" s="1">
        <v>45646</v>
      </c>
      <c r="O1596">
        <v>0</v>
      </c>
      <c r="P1596" s="1">
        <v>0</v>
      </c>
      <c r="Q1596"/>
    </row>
    <row r="1597" spans="1:17" hidden="1">
      <c r="A1597">
        <v>1001</v>
      </c>
      <c r="B1597" t="s">
        <v>695</v>
      </c>
      <c r="C1597" t="s">
        <v>685</v>
      </c>
      <c r="D1597" t="s">
        <v>686</v>
      </c>
      <c r="E1597" t="s">
        <v>28</v>
      </c>
      <c r="F1597" t="s">
        <v>687</v>
      </c>
      <c r="G1597" t="s">
        <v>5047</v>
      </c>
      <c r="H1597" t="s">
        <v>8</v>
      </c>
      <c r="I1597">
        <v>34</v>
      </c>
      <c r="J1597" s="55">
        <v>7.33</v>
      </c>
      <c r="K1597" s="64">
        <v>69975</v>
      </c>
      <c r="L1597" s="71">
        <v>0</v>
      </c>
      <c r="M1597">
        <v>1</v>
      </c>
      <c r="N1597" s="1">
        <v>45646</v>
      </c>
      <c r="O1597">
        <v>0</v>
      </c>
      <c r="P1597" s="1">
        <v>0</v>
      </c>
      <c r="Q1597"/>
    </row>
    <row r="1598" spans="1:17" hidden="1">
      <c r="A1598">
        <v>1007</v>
      </c>
      <c r="B1598" t="s">
        <v>695</v>
      </c>
      <c r="C1598" t="s">
        <v>685</v>
      </c>
      <c r="D1598" t="s">
        <v>686</v>
      </c>
      <c r="E1598" t="s">
        <v>28</v>
      </c>
      <c r="F1598" t="s">
        <v>728</v>
      </c>
      <c r="G1598" t="s">
        <v>5099</v>
      </c>
      <c r="H1598" t="s">
        <v>7</v>
      </c>
      <c r="I1598">
        <v>53</v>
      </c>
      <c r="J1598" s="55">
        <v>7.4</v>
      </c>
      <c r="K1598" s="64">
        <v>0</v>
      </c>
      <c r="L1598" s="71">
        <v>21000</v>
      </c>
      <c r="M1598">
        <v>1</v>
      </c>
      <c r="N1598" s="1">
        <v>45646</v>
      </c>
      <c r="O1598">
        <v>0</v>
      </c>
      <c r="P1598" s="1">
        <v>0</v>
      </c>
      <c r="Q1598"/>
    </row>
    <row r="1599" spans="1:17" hidden="1">
      <c r="A1599">
        <v>1007</v>
      </c>
      <c r="B1599" t="s">
        <v>695</v>
      </c>
      <c r="C1599" t="s">
        <v>685</v>
      </c>
      <c r="D1599" t="s">
        <v>686</v>
      </c>
      <c r="E1599" t="s">
        <v>28</v>
      </c>
      <c r="F1599" t="s">
        <v>728</v>
      </c>
      <c r="G1599" t="s">
        <v>5100</v>
      </c>
      <c r="H1599" t="s">
        <v>7</v>
      </c>
      <c r="I1599">
        <v>53</v>
      </c>
      <c r="J1599" s="55">
        <v>7.4</v>
      </c>
      <c r="K1599" s="64">
        <v>0</v>
      </c>
      <c r="L1599" s="71">
        <v>23000</v>
      </c>
      <c r="M1599">
        <v>1</v>
      </c>
      <c r="N1599" s="1">
        <v>45646</v>
      </c>
      <c r="O1599">
        <v>0</v>
      </c>
      <c r="P1599" s="1">
        <v>0</v>
      </c>
      <c r="Q1599"/>
    </row>
    <row r="1600" spans="1:17" hidden="1">
      <c r="A1600">
        <v>1007</v>
      </c>
      <c r="B1600" t="s">
        <v>695</v>
      </c>
      <c r="C1600" t="s">
        <v>685</v>
      </c>
      <c r="D1600" t="s">
        <v>686</v>
      </c>
      <c r="E1600" t="s">
        <v>28</v>
      </c>
      <c r="F1600" t="s">
        <v>728</v>
      </c>
      <c r="G1600" t="s">
        <v>5101</v>
      </c>
      <c r="H1600" t="s">
        <v>7</v>
      </c>
      <c r="I1600">
        <v>53</v>
      </c>
      <c r="J1600" s="55">
        <v>7.4</v>
      </c>
      <c r="K1600" s="64">
        <v>0</v>
      </c>
      <c r="L1600" s="71">
        <v>33000</v>
      </c>
      <c r="M1600">
        <v>1</v>
      </c>
      <c r="N1600" s="1">
        <v>45646</v>
      </c>
      <c r="O1600">
        <v>0</v>
      </c>
      <c r="P1600" s="1">
        <v>0</v>
      </c>
      <c r="Q1600"/>
    </row>
    <row r="1601" spans="1:17" hidden="1">
      <c r="A1601">
        <v>1007</v>
      </c>
      <c r="B1601" t="s">
        <v>695</v>
      </c>
      <c r="C1601" t="s">
        <v>685</v>
      </c>
      <c r="D1601" t="s">
        <v>686</v>
      </c>
      <c r="E1601" t="s">
        <v>28</v>
      </c>
      <c r="F1601" t="s">
        <v>728</v>
      </c>
      <c r="G1601" t="s">
        <v>5102</v>
      </c>
      <c r="H1601" t="s">
        <v>7</v>
      </c>
      <c r="I1601">
        <v>53</v>
      </c>
      <c r="J1601" s="55">
        <v>7.4</v>
      </c>
      <c r="K1601" s="64">
        <v>0</v>
      </c>
      <c r="L1601" s="71">
        <v>34000</v>
      </c>
      <c r="M1601">
        <v>1</v>
      </c>
      <c r="N1601" s="1">
        <v>45646</v>
      </c>
      <c r="O1601">
        <v>0</v>
      </c>
      <c r="P1601" s="1">
        <v>0</v>
      </c>
      <c r="Q1601"/>
    </row>
    <row r="1602" spans="1:17" hidden="1">
      <c r="A1602">
        <v>1007</v>
      </c>
      <c r="B1602" t="s">
        <v>695</v>
      </c>
      <c r="C1602" t="s">
        <v>685</v>
      </c>
      <c r="D1602" t="s">
        <v>686</v>
      </c>
      <c r="E1602" t="s">
        <v>28</v>
      </c>
      <c r="F1602" t="s">
        <v>728</v>
      </c>
      <c r="G1602" t="s">
        <v>5098</v>
      </c>
      <c r="H1602" t="s">
        <v>8</v>
      </c>
      <c r="I1602">
        <v>34</v>
      </c>
      <c r="J1602" s="55">
        <v>7.44</v>
      </c>
      <c r="K1602" s="64">
        <v>219975</v>
      </c>
      <c r="L1602" s="71">
        <v>0</v>
      </c>
      <c r="M1602">
        <v>1</v>
      </c>
      <c r="N1602" s="1">
        <v>45646</v>
      </c>
      <c r="O1602">
        <v>0</v>
      </c>
      <c r="P1602" s="1">
        <v>0</v>
      </c>
      <c r="Q1602"/>
    </row>
    <row r="1603" spans="1:17" hidden="1">
      <c r="A1603">
        <v>1001</v>
      </c>
      <c r="B1603" t="s">
        <v>690</v>
      </c>
      <c r="C1603" t="s">
        <v>685</v>
      </c>
      <c r="D1603" t="s">
        <v>686</v>
      </c>
      <c r="E1603" t="s">
        <v>28</v>
      </c>
      <c r="F1603" t="s">
        <v>687</v>
      </c>
      <c r="G1603" t="s">
        <v>4927</v>
      </c>
      <c r="H1603" t="s">
        <v>8</v>
      </c>
      <c r="I1603">
        <v>34</v>
      </c>
      <c r="J1603" s="55">
        <v>7.5</v>
      </c>
      <c r="K1603" s="64">
        <v>449868</v>
      </c>
      <c r="L1603" s="71">
        <v>0</v>
      </c>
      <c r="M1603">
        <v>2</v>
      </c>
      <c r="N1603" s="1">
        <v>45646</v>
      </c>
      <c r="O1603">
        <v>0</v>
      </c>
      <c r="P1603" s="1">
        <v>0</v>
      </c>
      <c r="Q1603"/>
    </row>
    <row r="1604" spans="1:17" hidden="1">
      <c r="A1604">
        <v>1001</v>
      </c>
      <c r="B1604" t="s">
        <v>691</v>
      </c>
      <c r="C1604" t="s">
        <v>685</v>
      </c>
      <c r="D1604" t="s">
        <v>686</v>
      </c>
      <c r="E1604" t="s">
        <v>28</v>
      </c>
      <c r="F1604" t="s">
        <v>687</v>
      </c>
      <c r="G1604" t="s">
        <v>4948</v>
      </c>
      <c r="H1604" t="s">
        <v>8</v>
      </c>
      <c r="I1604">
        <v>34</v>
      </c>
      <c r="J1604" s="55">
        <v>7.5</v>
      </c>
      <c r="K1604" s="64">
        <v>1200</v>
      </c>
      <c r="L1604" s="71">
        <v>0</v>
      </c>
      <c r="M1604">
        <v>1</v>
      </c>
      <c r="N1604" s="1">
        <v>45646</v>
      </c>
      <c r="O1604">
        <v>0</v>
      </c>
      <c r="P1604" s="1">
        <v>0</v>
      </c>
      <c r="Q1604"/>
    </row>
    <row r="1605" spans="1:17" hidden="1">
      <c r="A1605">
        <v>1003</v>
      </c>
      <c r="B1605" t="s">
        <v>690</v>
      </c>
      <c r="C1605" t="s">
        <v>685</v>
      </c>
      <c r="D1605" t="s">
        <v>686</v>
      </c>
      <c r="E1605" t="s">
        <v>28</v>
      </c>
      <c r="F1605" t="s">
        <v>687</v>
      </c>
      <c r="G1605" t="s">
        <v>4604</v>
      </c>
      <c r="H1605" t="s">
        <v>8</v>
      </c>
      <c r="I1605">
        <v>34</v>
      </c>
      <c r="J1605" s="55">
        <v>7.5</v>
      </c>
      <c r="K1605" s="64">
        <v>1471.22</v>
      </c>
      <c r="L1605" s="71">
        <v>0</v>
      </c>
      <c r="M1605">
        <v>5</v>
      </c>
      <c r="N1605" s="1">
        <v>45646</v>
      </c>
      <c r="O1605">
        <v>0</v>
      </c>
      <c r="P1605" s="1">
        <v>0</v>
      </c>
      <c r="Q1605"/>
    </row>
    <row r="1606" spans="1:17" hidden="1">
      <c r="A1606">
        <v>1003</v>
      </c>
      <c r="B1606" t="s">
        <v>691</v>
      </c>
      <c r="C1606" t="s">
        <v>685</v>
      </c>
      <c r="D1606" t="s">
        <v>686</v>
      </c>
      <c r="E1606" t="s">
        <v>28</v>
      </c>
      <c r="F1606" t="s">
        <v>687</v>
      </c>
      <c r="G1606" t="s">
        <v>791</v>
      </c>
      <c r="H1606" t="s">
        <v>8</v>
      </c>
      <c r="I1606">
        <v>34</v>
      </c>
      <c r="J1606" s="55">
        <v>7.5</v>
      </c>
      <c r="K1606" s="64">
        <v>2230</v>
      </c>
      <c r="L1606" s="71">
        <v>0</v>
      </c>
      <c r="M1606">
        <v>8</v>
      </c>
      <c r="N1606" s="1">
        <v>45646</v>
      </c>
      <c r="O1606">
        <v>0</v>
      </c>
      <c r="P1606" s="1">
        <v>0</v>
      </c>
      <c r="Q1606"/>
    </row>
    <row r="1607" spans="1:17" hidden="1">
      <c r="A1607">
        <v>1003</v>
      </c>
      <c r="B1607" t="s">
        <v>691</v>
      </c>
      <c r="C1607" t="s">
        <v>694</v>
      </c>
      <c r="D1607" t="s">
        <v>686</v>
      </c>
      <c r="E1607" t="s">
        <v>28</v>
      </c>
      <c r="F1607" t="s">
        <v>687</v>
      </c>
      <c r="G1607" t="s">
        <v>809</v>
      </c>
      <c r="H1607" t="s">
        <v>8</v>
      </c>
      <c r="I1607">
        <v>34</v>
      </c>
      <c r="J1607" s="55">
        <v>7.5</v>
      </c>
      <c r="K1607" s="64">
        <v>300</v>
      </c>
      <c r="L1607" s="71">
        <v>0</v>
      </c>
      <c r="M1607">
        <v>1</v>
      </c>
      <c r="N1607" s="1">
        <v>45646</v>
      </c>
      <c r="O1607">
        <v>0</v>
      </c>
      <c r="P1607" s="1">
        <v>0</v>
      </c>
      <c r="Q1607"/>
    </row>
    <row r="1608" spans="1:17" hidden="1">
      <c r="A1608">
        <v>1003</v>
      </c>
      <c r="B1608" t="s">
        <v>693</v>
      </c>
      <c r="C1608" t="s">
        <v>693</v>
      </c>
      <c r="D1608" t="s">
        <v>686</v>
      </c>
      <c r="E1608" t="s">
        <v>28</v>
      </c>
      <c r="F1608" t="s">
        <v>687</v>
      </c>
      <c r="G1608" t="s">
        <v>688</v>
      </c>
      <c r="H1608" t="s">
        <v>8</v>
      </c>
      <c r="I1608">
        <v>34</v>
      </c>
      <c r="J1608" s="55">
        <v>7.5</v>
      </c>
      <c r="K1608" s="64">
        <v>9200</v>
      </c>
      <c r="L1608" s="71">
        <v>0</v>
      </c>
      <c r="M1608">
        <v>1</v>
      </c>
      <c r="N1608" s="1">
        <v>45646</v>
      </c>
      <c r="O1608">
        <v>0</v>
      </c>
      <c r="P1608" s="1">
        <v>0</v>
      </c>
      <c r="Q1608"/>
    </row>
    <row r="1609" spans="1:17" hidden="1">
      <c r="A1609">
        <v>1003</v>
      </c>
      <c r="B1609" t="s">
        <v>695</v>
      </c>
      <c r="C1609" t="s">
        <v>685</v>
      </c>
      <c r="D1609" t="s">
        <v>686</v>
      </c>
      <c r="E1609" t="s">
        <v>28</v>
      </c>
      <c r="F1609" t="s">
        <v>687</v>
      </c>
      <c r="G1609" t="s">
        <v>688</v>
      </c>
      <c r="H1609" t="s">
        <v>8</v>
      </c>
      <c r="I1609">
        <v>34</v>
      </c>
      <c r="J1609" s="55">
        <v>7.5</v>
      </c>
      <c r="K1609" s="64">
        <v>140</v>
      </c>
      <c r="L1609" s="71">
        <v>0</v>
      </c>
      <c r="M1609">
        <v>1</v>
      </c>
      <c r="N1609" s="1">
        <v>45646</v>
      </c>
      <c r="O1609">
        <v>0</v>
      </c>
      <c r="P1609" s="1">
        <v>0</v>
      </c>
      <c r="Q1609"/>
    </row>
    <row r="1610" spans="1:17" hidden="1">
      <c r="A1610">
        <v>1003</v>
      </c>
      <c r="B1610" t="s">
        <v>695</v>
      </c>
      <c r="C1610" t="s">
        <v>691</v>
      </c>
      <c r="D1610" t="s">
        <v>686</v>
      </c>
      <c r="E1610" t="s">
        <v>28</v>
      </c>
      <c r="F1610" t="s">
        <v>687</v>
      </c>
      <c r="G1610" t="s">
        <v>775</v>
      </c>
      <c r="H1610" t="s">
        <v>8</v>
      </c>
      <c r="I1610">
        <v>34</v>
      </c>
      <c r="J1610" s="55">
        <v>7.5</v>
      </c>
      <c r="K1610" s="64">
        <v>600</v>
      </c>
      <c r="L1610" s="71">
        <v>0</v>
      </c>
      <c r="M1610">
        <v>1</v>
      </c>
      <c r="N1610" s="1">
        <v>45646</v>
      </c>
      <c r="O1610">
        <v>0</v>
      </c>
      <c r="P1610" s="1">
        <v>0</v>
      </c>
      <c r="Q1610"/>
    </row>
    <row r="1611" spans="1:17" hidden="1">
      <c r="A1611">
        <v>1001</v>
      </c>
      <c r="B1611" t="s">
        <v>695</v>
      </c>
      <c r="C1611" t="s">
        <v>685</v>
      </c>
      <c r="D1611" t="s">
        <v>686</v>
      </c>
      <c r="E1611" t="s">
        <v>28</v>
      </c>
      <c r="F1611" t="s">
        <v>687</v>
      </c>
      <c r="G1611" t="s">
        <v>5053</v>
      </c>
      <c r="H1611" t="s">
        <v>8</v>
      </c>
      <c r="I1611">
        <v>34</v>
      </c>
      <c r="J1611" s="55">
        <v>7.6</v>
      </c>
      <c r="K1611" s="64">
        <v>2451.34</v>
      </c>
      <c r="L1611" s="71">
        <v>0</v>
      </c>
      <c r="M1611">
        <v>1</v>
      </c>
      <c r="N1611" s="1">
        <v>45646</v>
      </c>
      <c r="O1611">
        <v>0</v>
      </c>
      <c r="P1611" s="1">
        <v>0</v>
      </c>
      <c r="Q1611"/>
    </row>
    <row r="1612" spans="1:17" hidden="1">
      <c r="A1612">
        <v>1003</v>
      </c>
      <c r="B1612" t="s">
        <v>690</v>
      </c>
      <c r="C1612" t="s">
        <v>685</v>
      </c>
      <c r="D1612" t="s">
        <v>686</v>
      </c>
      <c r="E1612" t="s">
        <v>28</v>
      </c>
      <c r="F1612" t="s">
        <v>687</v>
      </c>
      <c r="G1612" t="s">
        <v>4603</v>
      </c>
      <c r="H1612" t="s">
        <v>8</v>
      </c>
      <c r="I1612">
        <v>34</v>
      </c>
      <c r="J1612" s="55">
        <v>7.6</v>
      </c>
      <c r="K1612" s="64">
        <v>15000</v>
      </c>
      <c r="L1612" s="71">
        <v>0</v>
      </c>
      <c r="M1612">
        <v>2</v>
      </c>
      <c r="N1612" s="1">
        <v>45646</v>
      </c>
      <c r="O1612">
        <v>0</v>
      </c>
      <c r="P1612" s="1">
        <v>0</v>
      </c>
      <c r="Q1612"/>
    </row>
    <row r="1613" spans="1:17" hidden="1">
      <c r="A1613">
        <v>1001</v>
      </c>
      <c r="B1613" t="s">
        <v>695</v>
      </c>
      <c r="C1613" t="s">
        <v>685</v>
      </c>
      <c r="D1613" t="s">
        <v>686</v>
      </c>
      <c r="E1613" t="s">
        <v>28</v>
      </c>
      <c r="F1613" t="s">
        <v>687</v>
      </c>
      <c r="G1613" t="s">
        <v>5052</v>
      </c>
      <c r="H1613" t="s">
        <v>8</v>
      </c>
      <c r="I1613">
        <v>34</v>
      </c>
      <c r="J1613" s="55">
        <v>7.75</v>
      </c>
      <c r="K1613" s="64">
        <v>4964</v>
      </c>
      <c r="L1613" s="71">
        <v>0</v>
      </c>
      <c r="M1613">
        <v>1</v>
      </c>
      <c r="N1613" s="1">
        <v>45646</v>
      </c>
      <c r="O1613">
        <v>0</v>
      </c>
      <c r="P1613" s="1">
        <v>0</v>
      </c>
      <c r="Q1613"/>
    </row>
    <row r="1614" spans="1:17" hidden="1">
      <c r="A1614">
        <v>1009</v>
      </c>
      <c r="B1614" t="s">
        <v>690</v>
      </c>
      <c r="C1614" t="s">
        <v>685</v>
      </c>
      <c r="D1614" t="s">
        <v>686</v>
      </c>
      <c r="E1614" t="s">
        <v>6</v>
      </c>
      <c r="F1614" t="s">
        <v>687</v>
      </c>
      <c r="G1614" t="s">
        <v>5108</v>
      </c>
      <c r="H1614" t="s">
        <v>7</v>
      </c>
      <c r="I1614">
        <v>53</v>
      </c>
      <c r="J1614" s="55">
        <v>7.7510000000000003</v>
      </c>
      <c r="K1614" s="64">
        <v>0</v>
      </c>
      <c r="L1614" s="71">
        <v>9500</v>
      </c>
      <c r="M1614">
        <v>2</v>
      </c>
      <c r="N1614" s="1">
        <v>45646</v>
      </c>
      <c r="O1614">
        <v>0</v>
      </c>
      <c r="P1614" s="1">
        <v>0</v>
      </c>
      <c r="Q1614"/>
    </row>
    <row r="1615" spans="1:17" hidden="1">
      <c r="A1615">
        <v>1009</v>
      </c>
      <c r="B1615" t="s">
        <v>691</v>
      </c>
      <c r="C1615" t="s">
        <v>685</v>
      </c>
      <c r="D1615" t="s">
        <v>686</v>
      </c>
      <c r="E1615" t="s">
        <v>6</v>
      </c>
      <c r="F1615" t="s">
        <v>687</v>
      </c>
      <c r="G1615" t="s">
        <v>5264</v>
      </c>
      <c r="H1615" t="s">
        <v>7</v>
      </c>
      <c r="I1615">
        <v>53</v>
      </c>
      <c r="J1615" s="55">
        <v>7.7510000000000003</v>
      </c>
      <c r="K1615" s="64">
        <v>0</v>
      </c>
      <c r="L1615" s="71">
        <v>15770.13</v>
      </c>
      <c r="M1615">
        <v>6</v>
      </c>
      <c r="N1615" s="1">
        <v>45646</v>
      </c>
      <c r="O1615">
        <v>0</v>
      </c>
      <c r="P1615" s="1">
        <v>0</v>
      </c>
      <c r="Q1615"/>
    </row>
    <row r="1616" spans="1:17" hidden="1">
      <c r="A1616">
        <v>1009</v>
      </c>
      <c r="B1616" t="s">
        <v>695</v>
      </c>
      <c r="C1616" t="s">
        <v>685</v>
      </c>
      <c r="D1616" t="s">
        <v>686</v>
      </c>
      <c r="E1616" t="s">
        <v>6</v>
      </c>
      <c r="F1616" t="s">
        <v>687</v>
      </c>
      <c r="G1616" t="s">
        <v>5313</v>
      </c>
      <c r="H1616" t="s">
        <v>7</v>
      </c>
      <c r="I1616">
        <v>53</v>
      </c>
      <c r="J1616" s="55">
        <v>7.7510000000000003</v>
      </c>
      <c r="K1616" s="64">
        <v>0</v>
      </c>
      <c r="L1616" s="71">
        <v>53790.83</v>
      </c>
      <c r="M1616">
        <v>9</v>
      </c>
      <c r="N1616" s="1">
        <v>45646</v>
      </c>
      <c r="O1616">
        <v>0</v>
      </c>
      <c r="P1616" s="1">
        <v>0</v>
      </c>
      <c r="Q1616"/>
    </row>
    <row r="1617" spans="1:17" hidden="1">
      <c r="A1617">
        <v>1016</v>
      </c>
      <c r="B1617" t="s">
        <v>695</v>
      </c>
      <c r="C1617" t="s">
        <v>685</v>
      </c>
      <c r="D1617" t="s">
        <v>686</v>
      </c>
      <c r="E1617" t="s">
        <v>28</v>
      </c>
      <c r="F1617" t="s">
        <v>729</v>
      </c>
      <c r="G1617" t="s">
        <v>5368</v>
      </c>
      <c r="H1617" t="s">
        <v>8</v>
      </c>
      <c r="I1617">
        <v>34</v>
      </c>
      <c r="J1617" s="55">
        <v>7.8</v>
      </c>
      <c r="K1617" s="64">
        <v>4556</v>
      </c>
      <c r="L1617" s="71">
        <v>0</v>
      </c>
      <c r="M1617">
        <v>1</v>
      </c>
      <c r="N1617" s="1">
        <v>45646</v>
      </c>
      <c r="O1617">
        <v>0</v>
      </c>
      <c r="P1617" s="1">
        <v>0</v>
      </c>
      <c r="Q1617"/>
    </row>
    <row r="1618" spans="1:17" hidden="1">
      <c r="A1618">
        <v>1009</v>
      </c>
      <c r="B1618" t="s">
        <v>690</v>
      </c>
      <c r="C1618" t="s">
        <v>685</v>
      </c>
      <c r="D1618" t="s">
        <v>686</v>
      </c>
      <c r="E1618" t="s">
        <v>6</v>
      </c>
      <c r="F1618" t="s">
        <v>687</v>
      </c>
      <c r="G1618" t="s">
        <v>5111</v>
      </c>
      <c r="H1618" t="s">
        <v>7</v>
      </c>
      <c r="I1618">
        <v>53</v>
      </c>
      <c r="J1618" s="55">
        <v>7.8251999999999997</v>
      </c>
      <c r="K1618" s="64">
        <v>0</v>
      </c>
      <c r="L1618" s="71">
        <v>5940.07</v>
      </c>
      <c r="M1618">
        <v>9</v>
      </c>
      <c r="N1618" s="1">
        <v>45646</v>
      </c>
      <c r="O1618">
        <v>0</v>
      </c>
      <c r="P1618" s="1">
        <v>0</v>
      </c>
      <c r="Q1618"/>
    </row>
    <row r="1619" spans="1:17" hidden="1">
      <c r="A1619">
        <v>1009</v>
      </c>
      <c r="B1619" t="s">
        <v>695</v>
      </c>
      <c r="C1619" t="s">
        <v>685</v>
      </c>
      <c r="D1619" t="s">
        <v>686</v>
      </c>
      <c r="E1619" t="s">
        <v>6</v>
      </c>
      <c r="F1619" t="s">
        <v>687</v>
      </c>
      <c r="G1619" t="s">
        <v>5311</v>
      </c>
      <c r="H1619" t="s">
        <v>7</v>
      </c>
      <c r="I1619">
        <v>53</v>
      </c>
      <c r="J1619" s="55">
        <v>7.8251999999999997</v>
      </c>
      <c r="K1619" s="64">
        <v>0</v>
      </c>
      <c r="L1619" s="71">
        <v>50</v>
      </c>
      <c r="M1619">
        <v>1</v>
      </c>
      <c r="N1619" s="1">
        <v>45646</v>
      </c>
      <c r="O1619">
        <v>0</v>
      </c>
      <c r="P1619" s="1">
        <v>0</v>
      </c>
      <c r="Q1619"/>
    </row>
    <row r="1620" spans="1:17" hidden="1">
      <c r="A1620">
        <v>1001</v>
      </c>
      <c r="B1620" t="s">
        <v>690</v>
      </c>
      <c r="C1620" t="s">
        <v>685</v>
      </c>
      <c r="D1620" t="s">
        <v>686</v>
      </c>
      <c r="E1620" t="s">
        <v>28</v>
      </c>
      <c r="F1620" t="s">
        <v>687</v>
      </c>
      <c r="G1620" t="s">
        <v>4943</v>
      </c>
      <c r="H1620" t="s">
        <v>8</v>
      </c>
      <c r="I1620">
        <v>53</v>
      </c>
      <c r="J1620" s="55">
        <v>7.9</v>
      </c>
      <c r="K1620" s="64">
        <v>30000</v>
      </c>
      <c r="L1620" s="71">
        <v>0</v>
      </c>
      <c r="M1620">
        <v>1</v>
      </c>
      <c r="N1620" s="1">
        <v>45646</v>
      </c>
      <c r="O1620">
        <v>0</v>
      </c>
      <c r="P1620" s="1">
        <v>0</v>
      </c>
      <c r="Q1620"/>
    </row>
    <row r="1621" spans="1:17" hidden="1">
      <c r="A1621">
        <v>1001</v>
      </c>
      <c r="B1621" t="s">
        <v>685</v>
      </c>
      <c r="C1621" t="s">
        <v>685</v>
      </c>
      <c r="D1621" t="s">
        <v>686</v>
      </c>
      <c r="E1621" t="s">
        <v>28</v>
      </c>
      <c r="F1621" t="s">
        <v>687</v>
      </c>
      <c r="G1621" t="s">
        <v>4828</v>
      </c>
      <c r="H1621" t="s">
        <v>8</v>
      </c>
      <c r="I1621">
        <v>34</v>
      </c>
      <c r="J1621" s="55">
        <v>8</v>
      </c>
      <c r="K1621" s="64">
        <v>7500</v>
      </c>
      <c r="L1621" s="71">
        <v>0</v>
      </c>
      <c r="M1621">
        <v>1</v>
      </c>
      <c r="N1621" s="1">
        <v>45646</v>
      </c>
      <c r="O1621">
        <v>0</v>
      </c>
      <c r="P1621" s="1">
        <v>0</v>
      </c>
      <c r="Q1621"/>
    </row>
    <row r="1622" spans="1:17" hidden="1">
      <c r="A1622">
        <v>1005</v>
      </c>
      <c r="B1622" t="s">
        <v>690</v>
      </c>
      <c r="C1622" t="s">
        <v>685</v>
      </c>
      <c r="D1622" t="s">
        <v>686</v>
      </c>
      <c r="E1622" t="s">
        <v>28</v>
      </c>
      <c r="F1622" t="s">
        <v>687</v>
      </c>
      <c r="G1622" t="s">
        <v>4849</v>
      </c>
      <c r="H1622" t="s">
        <v>8</v>
      </c>
      <c r="I1622">
        <v>34</v>
      </c>
      <c r="J1622" s="55">
        <v>8</v>
      </c>
      <c r="K1622" s="64">
        <v>180000</v>
      </c>
      <c r="L1622" s="71">
        <v>0</v>
      </c>
      <c r="M1622">
        <v>1</v>
      </c>
      <c r="N1622" s="1">
        <v>45646</v>
      </c>
      <c r="O1622">
        <v>0</v>
      </c>
      <c r="P1622" s="1">
        <v>0</v>
      </c>
      <c r="Q1622"/>
    </row>
    <row r="1623" spans="1:17" hidden="1">
      <c r="A1623">
        <v>1009</v>
      </c>
      <c r="B1623" t="s">
        <v>690</v>
      </c>
      <c r="C1623" t="s">
        <v>685</v>
      </c>
      <c r="D1623" t="s">
        <v>686</v>
      </c>
      <c r="E1623" t="s">
        <v>28</v>
      </c>
      <c r="F1623" t="s">
        <v>687</v>
      </c>
      <c r="G1623" t="s">
        <v>5151</v>
      </c>
      <c r="H1623" t="s">
        <v>8</v>
      </c>
      <c r="I1623">
        <v>34</v>
      </c>
      <c r="J1623" s="55">
        <v>8</v>
      </c>
      <c r="K1623" s="64">
        <v>67832.100000000006</v>
      </c>
      <c r="L1623" s="71">
        <v>0</v>
      </c>
      <c r="M1623">
        <v>1</v>
      </c>
      <c r="N1623" s="1">
        <v>45646</v>
      </c>
      <c r="O1623">
        <v>0</v>
      </c>
      <c r="P1623" s="1">
        <v>0</v>
      </c>
      <c r="Q1623"/>
    </row>
    <row r="1624" spans="1:17" hidden="1">
      <c r="A1624">
        <v>1017</v>
      </c>
      <c r="B1624" t="s">
        <v>691</v>
      </c>
      <c r="C1624" t="s">
        <v>685</v>
      </c>
      <c r="D1624" t="s">
        <v>686</v>
      </c>
      <c r="E1624" t="s">
        <v>28</v>
      </c>
      <c r="F1624" t="s">
        <v>729</v>
      </c>
      <c r="G1624" t="s">
        <v>5373</v>
      </c>
      <c r="H1624" t="s">
        <v>8</v>
      </c>
      <c r="I1624">
        <v>34</v>
      </c>
      <c r="J1624" s="55">
        <v>8</v>
      </c>
      <c r="K1624" s="64">
        <v>200</v>
      </c>
      <c r="L1624" s="71">
        <v>0</v>
      </c>
      <c r="M1624">
        <v>1</v>
      </c>
      <c r="N1624" s="1">
        <v>45646</v>
      </c>
      <c r="O1624">
        <v>0</v>
      </c>
      <c r="P1624" s="1">
        <v>0</v>
      </c>
      <c r="Q1624"/>
    </row>
    <row r="1625" spans="1:17" hidden="1">
      <c r="A1625">
        <v>1001</v>
      </c>
      <c r="B1625" t="s">
        <v>695</v>
      </c>
      <c r="C1625" t="s">
        <v>685</v>
      </c>
      <c r="D1625" t="s">
        <v>686</v>
      </c>
      <c r="E1625" t="s">
        <v>28</v>
      </c>
      <c r="F1625" t="s">
        <v>687</v>
      </c>
      <c r="G1625" t="s">
        <v>5050</v>
      </c>
      <c r="H1625" t="s">
        <v>8</v>
      </c>
      <c r="I1625">
        <v>34</v>
      </c>
      <c r="J1625" s="55">
        <v>8.0500000000000007</v>
      </c>
      <c r="K1625" s="64">
        <v>4000</v>
      </c>
      <c r="L1625" s="71">
        <v>0</v>
      </c>
      <c r="M1625">
        <v>1</v>
      </c>
      <c r="N1625" s="1">
        <v>45646</v>
      </c>
      <c r="O1625">
        <v>0</v>
      </c>
      <c r="P1625" s="1">
        <v>0</v>
      </c>
      <c r="Q1625"/>
    </row>
    <row r="1626" spans="1:17" hidden="1">
      <c r="A1626">
        <v>1001</v>
      </c>
      <c r="B1626" t="s">
        <v>690</v>
      </c>
      <c r="C1626" t="s">
        <v>685</v>
      </c>
      <c r="D1626" t="s">
        <v>686</v>
      </c>
      <c r="E1626" t="s">
        <v>28</v>
      </c>
      <c r="F1626" t="s">
        <v>687</v>
      </c>
      <c r="G1626" t="s">
        <v>4928</v>
      </c>
      <c r="H1626" t="s">
        <v>8</v>
      </c>
      <c r="I1626">
        <v>34</v>
      </c>
      <c r="J1626" s="55">
        <v>8.1999999999999993</v>
      </c>
      <c r="K1626" s="64">
        <v>3885.21</v>
      </c>
      <c r="L1626" s="71">
        <v>0</v>
      </c>
      <c r="M1626">
        <v>1</v>
      </c>
      <c r="N1626" s="1">
        <v>45646</v>
      </c>
      <c r="O1626">
        <v>0</v>
      </c>
      <c r="P1626" s="1">
        <v>0</v>
      </c>
      <c r="Q1626"/>
    </row>
    <row r="1627" spans="1:17" hidden="1">
      <c r="A1627">
        <v>1009</v>
      </c>
      <c r="B1627" t="s">
        <v>690</v>
      </c>
      <c r="C1627" t="s">
        <v>685</v>
      </c>
      <c r="D1627" t="s">
        <v>686</v>
      </c>
      <c r="E1627" t="s">
        <v>28</v>
      </c>
      <c r="F1627" t="s">
        <v>687</v>
      </c>
      <c r="G1627" t="s">
        <v>5144</v>
      </c>
      <c r="H1627" t="s">
        <v>8</v>
      </c>
      <c r="I1627">
        <v>34</v>
      </c>
      <c r="J1627" s="55">
        <v>8.1999999999999993</v>
      </c>
      <c r="K1627" s="64">
        <v>10520</v>
      </c>
      <c r="L1627" s="71">
        <v>0</v>
      </c>
      <c r="M1627">
        <v>1</v>
      </c>
      <c r="N1627" s="1">
        <v>45646</v>
      </c>
      <c r="O1627">
        <v>0</v>
      </c>
      <c r="P1627" s="1">
        <v>0</v>
      </c>
      <c r="Q1627"/>
    </row>
    <row r="1628" spans="1:17" hidden="1">
      <c r="A1628">
        <v>1009</v>
      </c>
      <c r="B1628" t="s">
        <v>690</v>
      </c>
      <c r="C1628" t="s">
        <v>685</v>
      </c>
      <c r="D1628" t="s">
        <v>686</v>
      </c>
      <c r="E1628" t="s">
        <v>28</v>
      </c>
      <c r="F1628" t="s">
        <v>687</v>
      </c>
      <c r="G1628" t="s">
        <v>5156</v>
      </c>
      <c r="H1628" t="s">
        <v>8</v>
      </c>
      <c r="I1628">
        <v>34</v>
      </c>
      <c r="J1628" s="55">
        <v>8.1999999999999993</v>
      </c>
      <c r="K1628" s="64">
        <v>10952</v>
      </c>
      <c r="L1628" s="71">
        <v>0</v>
      </c>
      <c r="M1628">
        <v>1</v>
      </c>
      <c r="N1628" s="1">
        <v>45646</v>
      </c>
      <c r="O1628">
        <v>0</v>
      </c>
      <c r="P1628" s="1">
        <v>0</v>
      </c>
      <c r="Q1628"/>
    </row>
    <row r="1629" spans="1:17" hidden="1">
      <c r="A1629">
        <v>1009</v>
      </c>
      <c r="B1629" t="s">
        <v>690</v>
      </c>
      <c r="C1629" t="s">
        <v>685</v>
      </c>
      <c r="D1629" t="s">
        <v>686</v>
      </c>
      <c r="E1629" t="s">
        <v>28</v>
      </c>
      <c r="F1629" t="s">
        <v>687</v>
      </c>
      <c r="G1629" t="s">
        <v>5220</v>
      </c>
      <c r="H1629" t="s">
        <v>8</v>
      </c>
      <c r="I1629">
        <v>34</v>
      </c>
      <c r="J1629" s="55">
        <v>8.1999999999999993</v>
      </c>
      <c r="K1629" s="64">
        <v>400</v>
      </c>
      <c r="L1629" s="71">
        <v>0</v>
      </c>
      <c r="M1629">
        <v>1</v>
      </c>
      <c r="N1629" s="1">
        <v>45646</v>
      </c>
      <c r="O1629">
        <v>0</v>
      </c>
      <c r="P1629" s="1">
        <v>0</v>
      </c>
      <c r="Q1629"/>
    </row>
    <row r="1630" spans="1:17" hidden="1">
      <c r="A1630">
        <v>1009</v>
      </c>
      <c r="B1630" t="s">
        <v>690</v>
      </c>
      <c r="C1630" t="s">
        <v>685</v>
      </c>
      <c r="D1630" t="s">
        <v>686</v>
      </c>
      <c r="E1630" t="s">
        <v>28</v>
      </c>
      <c r="F1630" t="s">
        <v>687</v>
      </c>
      <c r="G1630" t="s">
        <v>5221</v>
      </c>
      <c r="H1630" t="s">
        <v>8</v>
      </c>
      <c r="I1630">
        <v>34</v>
      </c>
      <c r="J1630" s="55">
        <v>8.1999999999999993</v>
      </c>
      <c r="K1630" s="64">
        <v>200</v>
      </c>
      <c r="L1630" s="71">
        <v>0</v>
      </c>
      <c r="M1630">
        <v>1</v>
      </c>
      <c r="N1630" s="1">
        <v>45646</v>
      </c>
      <c r="O1630">
        <v>0</v>
      </c>
      <c r="P1630" s="1">
        <v>0</v>
      </c>
      <c r="Q1630"/>
    </row>
    <row r="1631" spans="1:17" hidden="1">
      <c r="A1631">
        <v>1018</v>
      </c>
      <c r="B1631" t="s">
        <v>695</v>
      </c>
      <c r="C1631" t="s">
        <v>685</v>
      </c>
      <c r="D1631" t="s">
        <v>686</v>
      </c>
      <c r="E1631" t="s">
        <v>28</v>
      </c>
      <c r="F1631" t="s">
        <v>4857</v>
      </c>
      <c r="G1631" t="s">
        <v>828</v>
      </c>
      <c r="H1631" t="s">
        <v>8</v>
      </c>
      <c r="I1631">
        <v>34</v>
      </c>
      <c r="J1631" s="55">
        <v>8.36</v>
      </c>
      <c r="K1631" s="64">
        <v>2479.0700000000002</v>
      </c>
      <c r="L1631" s="71">
        <v>0</v>
      </c>
      <c r="M1631">
        <v>1</v>
      </c>
      <c r="N1631" s="1">
        <v>45646</v>
      </c>
      <c r="O1631">
        <v>0</v>
      </c>
      <c r="P1631" s="1">
        <v>0</v>
      </c>
      <c r="Q1631"/>
    </row>
    <row r="1632" spans="1:17" hidden="1">
      <c r="A1632">
        <v>1009</v>
      </c>
      <c r="B1632" t="s">
        <v>690</v>
      </c>
      <c r="C1632" t="s">
        <v>685</v>
      </c>
      <c r="D1632" t="s">
        <v>686</v>
      </c>
      <c r="E1632" t="s">
        <v>28</v>
      </c>
      <c r="F1632" t="s">
        <v>687</v>
      </c>
      <c r="G1632" t="s">
        <v>5235</v>
      </c>
      <c r="H1632" t="s">
        <v>8</v>
      </c>
      <c r="I1632">
        <v>34</v>
      </c>
      <c r="J1632" s="55">
        <v>8.4</v>
      </c>
      <c r="K1632" s="64">
        <v>6.3</v>
      </c>
      <c r="L1632" s="71">
        <v>0</v>
      </c>
      <c r="M1632">
        <v>1</v>
      </c>
      <c r="N1632" s="1">
        <v>45646</v>
      </c>
      <c r="O1632">
        <v>0</v>
      </c>
      <c r="P1632" s="1">
        <v>0</v>
      </c>
      <c r="Q1632"/>
    </row>
    <row r="1633" spans="1:17" hidden="1">
      <c r="A1633">
        <v>1009</v>
      </c>
      <c r="B1633" t="s">
        <v>690</v>
      </c>
      <c r="C1633" t="s">
        <v>685</v>
      </c>
      <c r="D1633" t="s">
        <v>686</v>
      </c>
      <c r="E1633" t="s">
        <v>28</v>
      </c>
      <c r="F1633" t="s">
        <v>687</v>
      </c>
      <c r="G1633" t="s">
        <v>5236</v>
      </c>
      <c r="H1633" t="s">
        <v>8</v>
      </c>
      <c r="I1633">
        <v>34</v>
      </c>
      <c r="J1633" s="55">
        <v>8.4</v>
      </c>
      <c r="K1633" s="64">
        <v>750</v>
      </c>
      <c r="L1633" s="71">
        <v>0</v>
      </c>
      <c r="M1633">
        <v>1</v>
      </c>
      <c r="N1633" s="1">
        <v>45646</v>
      </c>
      <c r="O1633">
        <v>0</v>
      </c>
      <c r="P1633" s="1">
        <v>0</v>
      </c>
      <c r="Q1633"/>
    </row>
    <row r="1634" spans="1:17" hidden="1">
      <c r="A1634">
        <v>1009</v>
      </c>
      <c r="B1634" t="s">
        <v>690</v>
      </c>
      <c r="C1634" t="s">
        <v>685</v>
      </c>
      <c r="D1634" t="s">
        <v>686</v>
      </c>
      <c r="E1634" t="s">
        <v>28</v>
      </c>
      <c r="F1634" t="s">
        <v>687</v>
      </c>
      <c r="G1634" t="s">
        <v>5237</v>
      </c>
      <c r="H1634" t="s">
        <v>8</v>
      </c>
      <c r="I1634">
        <v>34</v>
      </c>
      <c r="J1634" s="55">
        <v>8.4</v>
      </c>
      <c r="K1634" s="64">
        <v>196.5</v>
      </c>
      <c r="L1634" s="71">
        <v>0</v>
      </c>
      <c r="M1634">
        <v>1</v>
      </c>
      <c r="N1634" s="1">
        <v>45646</v>
      </c>
      <c r="O1634">
        <v>0</v>
      </c>
      <c r="P1634" s="1">
        <v>0</v>
      </c>
      <c r="Q1634"/>
    </row>
    <row r="1635" spans="1:17" hidden="1">
      <c r="A1635">
        <v>1009</v>
      </c>
      <c r="B1635" t="s">
        <v>690</v>
      </c>
      <c r="C1635" t="s">
        <v>685</v>
      </c>
      <c r="D1635" t="s">
        <v>686</v>
      </c>
      <c r="E1635" t="s">
        <v>28</v>
      </c>
      <c r="F1635" t="s">
        <v>687</v>
      </c>
      <c r="G1635" t="s">
        <v>5238</v>
      </c>
      <c r="H1635" t="s">
        <v>8</v>
      </c>
      <c r="I1635">
        <v>34</v>
      </c>
      <c r="J1635" s="55">
        <v>8.4</v>
      </c>
      <c r="K1635" s="64">
        <v>22230.26</v>
      </c>
      <c r="L1635" s="71">
        <v>0</v>
      </c>
      <c r="M1635">
        <v>1</v>
      </c>
      <c r="N1635" s="1">
        <v>45646</v>
      </c>
      <c r="O1635">
        <v>0</v>
      </c>
      <c r="P1635" s="1">
        <v>0</v>
      </c>
      <c r="Q1635"/>
    </row>
    <row r="1636" spans="1:17" hidden="1">
      <c r="A1636">
        <v>1009</v>
      </c>
      <c r="B1636" t="s">
        <v>690</v>
      </c>
      <c r="C1636" t="s">
        <v>685</v>
      </c>
      <c r="D1636" t="s">
        <v>686</v>
      </c>
      <c r="E1636" t="s">
        <v>28</v>
      </c>
      <c r="F1636" t="s">
        <v>687</v>
      </c>
      <c r="G1636" t="s">
        <v>5239</v>
      </c>
      <c r="H1636" t="s">
        <v>8</v>
      </c>
      <c r="I1636">
        <v>34</v>
      </c>
      <c r="J1636" s="55">
        <v>8.4</v>
      </c>
      <c r="K1636" s="64">
        <v>676.93</v>
      </c>
      <c r="L1636" s="71">
        <v>0</v>
      </c>
      <c r="M1636">
        <v>1</v>
      </c>
      <c r="N1636" s="1">
        <v>45646</v>
      </c>
      <c r="O1636">
        <v>0</v>
      </c>
      <c r="P1636" s="1">
        <v>0</v>
      </c>
      <c r="Q1636"/>
    </row>
    <row r="1637" spans="1:17" hidden="1">
      <c r="A1637">
        <v>1009</v>
      </c>
      <c r="B1637" t="s">
        <v>690</v>
      </c>
      <c r="C1637" t="s">
        <v>685</v>
      </c>
      <c r="D1637" t="s">
        <v>686</v>
      </c>
      <c r="E1637" t="s">
        <v>28</v>
      </c>
      <c r="F1637" t="s">
        <v>687</v>
      </c>
      <c r="G1637" t="s">
        <v>5240</v>
      </c>
      <c r="H1637" t="s">
        <v>8</v>
      </c>
      <c r="I1637">
        <v>34</v>
      </c>
      <c r="J1637" s="55">
        <v>8.4</v>
      </c>
      <c r="K1637" s="64">
        <v>726.76</v>
      </c>
      <c r="L1637" s="71">
        <v>0</v>
      </c>
      <c r="M1637">
        <v>1</v>
      </c>
      <c r="N1637" s="1">
        <v>45646</v>
      </c>
      <c r="O1637">
        <v>0</v>
      </c>
      <c r="P1637" s="1">
        <v>0</v>
      </c>
      <c r="Q1637"/>
    </row>
    <row r="1638" spans="1:17" hidden="1">
      <c r="A1638">
        <v>1009</v>
      </c>
      <c r="B1638" t="s">
        <v>690</v>
      </c>
      <c r="C1638" t="s">
        <v>685</v>
      </c>
      <c r="D1638" t="s">
        <v>686</v>
      </c>
      <c r="E1638" t="s">
        <v>28</v>
      </c>
      <c r="F1638" t="s">
        <v>687</v>
      </c>
      <c r="G1638" t="s">
        <v>5241</v>
      </c>
      <c r="H1638" t="s">
        <v>8</v>
      </c>
      <c r="I1638">
        <v>34</v>
      </c>
      <c r="J1638" s="55">
        <v>8.4</v>
      </c>
      <c r="K1638" s="64">
        <v>59.7</v>
      </c>
      <c r="L1638" s="71">
        <v>0</v>
      </c>
      <c r="M1638">
        <v>1</v>
      </c>
      <c r="N1638" s="1">
        <v>45646</v>
      </c>
      <c r="O1638">
        <v>0</v>
      </c>
      <c r="P1638" s="1">
        <v>0</v>
      </c>
      <c r="Q1638"/>
    </row>
    <row r="1639" spans="1:17" hidden="1">
      <c r="A1639">
        <v>1009</v>
      </c>
      <c r="B1639" t="s">
        <v>690</v>
      </c>
      <c r="C1639" t="s">
        <v>685</v>
      </c>
      <c r="D1639" t="s">
        <v>686</v>
      </c>
      <c r="E1639" t="s">
        <v>28</v>
      </c>
      <c r="F1639" t="s">
        <v>687</v>
      </c>
      <c r="G1639" t="s">
        <v>5242</v>
      </c>
      <c r="H1639" t="s">
        <v>8</v>
      </c>
      <c r="I1639">
        <v>34</v>
      </c>
      <c r="J1639" s="55">
        <v>8.4</v>
      </c>
      <c r="K1639" s="64">
        <v>8.84</v>
      </c>
      <c r="L1639" s="71">
        <v>0</v>
      </c>
      <c r="M1639">
        <v>1</v>
      </c>
      <c r="N1639" s="1">
        <v>45646</v>
      </c>
      <c r="O1639">
        <v>0</v>
      </c>
      <c r="P1639" s="1">
        <v>0</v>
      </c>
      <c r="Q1639"/>
    </row>
    <row r="1640" spans="1:17" hidden="1">
      <c r="A1640">
        <v>1009</v>
      </c>
      <c r="B1640" t="s">
        <v>690</v>
      </c>
      <c r="C1640" t="s">
        <v>685</v>
      </c>
      <c r="D1640" t="s">
        <v>686</v>
      </c>
      <c r="E1640" t="s">
        <v>28</v>
      </c>
      <c r="F1640" t="s">
        <v>687</v>
      </c>
      <c r="G1640" t="s">
        <v>5243</v>
      </c>
      <c r="H1640" t="s">
        <v>8</v>
      </c>
      <c r="I1640">
        <v>34</v>
      </c>
      <c r="J1640" s="55">
        <v>8.4</v>
      </c>
      <c r="K1640" s="64">
        <v>1966.47</v>
      </c>
      <c r="L1640" s="71">
        <v>0</v>
      </c>
      <c r="M1640">
        <v>1</v>
      </c>
      <c r="N1640" s="1">
        <v>45646</v>
      </c>
      <c r="O1640">
        <v>0</v>
      </c>
      <c r="P1640" s="1">
        <v>0</v>
      </c>
      <c r="Q1640"/>
    </row>
    <row r="1641" spans="1:17" hidden="1">
      <c r="A1641">
        <v>1009</v>
      </c>
      <c r="B1641" t="s">
        <v>690</v>
      </c>
      <c r="C1641" t="s">
        <v>685</v>
      </c>
      <c r="D1641" t="s">
        <v>686</v>
      </c>
      <c r="E1641" t="s">
        <v>28</v>
      </c>
      <c r="F1641" t="s">
        <v>687</v>
      </c>
      <c r="G1641" t="s">
        <v>5244</v>
      </c>
      <c r="H1641" t="s">
        <v>8</v>
      </c>
      <c r="I1641">
        <v>34</v>
      </c>
      <c r="J1641" s="55">
        <v>8.4</v>
      </c>
      <c r="K1641" s="64">
        <v>510.92</v>
      </c>
      <c r="L1641" s="71">
        <v>0</v>
      </c>
      <c r="M1641">
        <v>1</v>
      </c>
      <c r="N1641" s="1">
        <v>45646</v>
      </c>
      <c r="O1641">
        <v>0</v>
      </c>
      <c r="P1641" s="1">
        <v>0</v>
      </c>
      <c r="Q1641"/>
    </row>
    <row r="1642" spans="1:17" hidden="1">
      <c r="A1642">
        <v>1001</v>
      </c>
      <c r="B1642" t="s">
        <v>690</v>
      </c>
      <c r="C1642" t="s">
        <v>685</v>
      </c>
      <c r="D1642" t="s">
        <v>686</v>
      </c>
      <c r="E1642" t="s">
        <v>28</v>
      </c>
      <c r="F1642" t="s">
        <v>687</v>
      </c>
      <c r="G1642" t="s">
        <v>4924</v>
      </c>
      <c r="H1642" t="s">
        <v>8</v>
      </c>
      <c r="I1642">
        <v>34</v>
      </c>
      <c r="J1642" s="55">
        <v>8.5</v>
      </c>
      <c r="K1642" s="64">
        <v>93898.01</v>
      </c>
      <c r="L1642" s="71">
        <v>0</v>
      </c>
      <c r="M1642">
        <v>1</v>
      </c>
      <c r="N1642" s="1">
        <v>45646</v>
      </c>
      <c r="O1642">
        <v>0</v>
      </c>
      <c r="P1642" s="1">
        <v>0</v>
      </c>
      <c r="Q1642"/>
    </row>
    <row r="1643" spans="1:17" hidden="1">
      <c r="A1643">
        <v>1005</v>
      </c>
      <c r="B1643" t="s">
        <v>690</v>
      </c>
      <c r="C1643" t="s">
        <v>685</v>
      </c>
      <c r="D1643" t="s">
        <v>686</v>
      </c>
      <c r="E1643" t="s">
        <v>28</v>
      </c>
      <c r="F1643" t="s">
        <v>687</v>
      </c>
      <c r="G1643" t="s">
        <v>4855</v>
      </c>
      <c r="H1643" t="s">
        <v>8</v>
      </c>
      <c r="I1643">
        <v>34</v>
      </c>
      <c r="J1643" s="55">
        <v>8.5</v>
      </c>
      <c r="K1643" s="64">
        <v>50000</v>
      </c>
      <c r="L1643" s="71">
        <v>0</v>
      </c>
      <c r="M1643">
        <v>1</v>
      </c>
      <c r="N1643" s="1">
        <v>45646</v>
      </c>
      <c r="O1643">
        <v>0</v>
      </c>
      <c r="P1643" s="1">
        <v>0</v>
      </c>
      <c r="Q1643"/>
    </row>
    <row r="1644" spans="1:17" hidden="1">
      <c r="A1644">
        <v>1003</v>
      </c>
      <c r="B1644" t="s">
        <v>695</v>
      </c>
      <c r="C1644" t="s">
        <v>685</v>
      </c>
      <c r="D1644" t="s">
        <v>686</v>
      </c>
      <c r="E1644" t="s">
        <v>28</v>
      </c>
      <c r="F1644" t="s">
        <v>687</v>
      </c>
      <c r="G1644" t="s">
        <v>773</v>
      </c>
      <c r="H1644" t="s">
        <v>8</v>
      </c>
      <c r="I1644">
        <v>34</v>
      </c>
      <c r="J1644" s="55">
        <v>8.6999999999999993</v>
      </c>
      <c r="K1644" s="64">
        <v>31601</v>
      </c>
      <c r="L1644" s="71">
        <v>0</v>
      </c>
      <c r="M1644">
        <v>2</v>
      </c>
      <c r="N1644" s="1">
        <v>45646</v>
      </c>
      <c r="O1644">
        <v>0</v>
      </c>
      <c r="P1644" s="1">
        <v>0</v>
      </c>
      <c r="Q1644"/>
    </row>
    <row r="1645" spans="1:17" hidden="1">
      <c r="A1645">
        <v>1018</v>
      </c>
      <c r="B1645" t="s">
        <v>695</v>
      </c>
      <c r="C1645" t="s">
        <v>685</v>
      </c>
      <c r="D1645" t="s">
        <v>686</v>
      </c>
      <c r="E1645" t="s">
        <v>28</v>
      </c>
      <c r="F1645" t="s">
        <v>729</v>
      </c>
      <c r="G1645" t="s">
        <v>895</v>
      </c>
      <c r="H1645" t="s">
        <v>8</v>
      </c>
      <c r="I1645">
        <v>34</v>
      </c>
      <c r="J1645" s="55">
        <v>8.85</v>
      </c>
      <c r="K1645" s="64">
        <v>18166.439999999999</v>
      </c>
      <c r="L1645" s="71">
        <v>0</v>
      </c>
      <c r="M1645">
        <v>1</v>
      </c>
      <c r="N1645" s="1">
        <v>45646</v>
      </c>
      <c r="O1645">
        <v>0</v>
      </c>
      <c r="P1645" s="1">
        <v>0</v>
      </c>
      <c r="Q1645"/>
    </row>
    <row r="1646" spans="1:17" hidden="1">
      <c r="A1646">
        <v>1001</v>
      </c>
      <c r="B1646" t="s">
        <v>690</v>
      </c>
      <c r="C1646" t="s">
        <v>685</v>
      </c>
      <c r="D1646" t="s">
        <v>686</v>
      </c>
      <c r="E1646" t="s">
        <v>28</v>
      </c>
      <c r="F1646" t="s">
        <v>687</v>
      </c>
      <c r="G1646" t="s">
        <v>4923</v>
      </c>
      <c r="H1646" t="s">
        <v>8</v>
      </c>
      <c r="I1646">
        <v>34</v>
      </c>
      <c r="J1646" s="55">
        <v>9</v>
      </c>
      <c r="K1646" s="64">
        <v>79555.56</v>
      </c>
      <c r="L1646" s="71">
        <v>0</v>
      </c>
      <c r="M1646">
        <v>1</v>
      </c>
      <c r="N1646" s="1">
        <v>45646</v>
      </c>
      <c r="O1646">
        <v>0</v>
      </c>
      <c r="P1646" s="1">
        <v>0</v>
      </c>
      <c r="Q1646"/>
    </row>
    <row r="1647" spans="1:17" hidden="1">
      <c r="A1647">
        <v>1001</v>
      </c>
      <c r="B1647" t="s">
        <v>695</v>
      </c>
      <c r="C1647" t="s">
        <v>685</v>
      </c>
      <c r="D1647" t="s">
        <v>686</v>
      </c>
      <c r="E1647" t="s">
        <v>28</v>
      </c>
      <c r="F1647" t="s">
        <v>687</v>
      </c>
      <c r="G1647" t="s">
        <v>5042</v>
      </c>
      <c r="H1647" t="s">
        <v>8</v>
      </c>
      <c r="I1647">
        <v>34</v>
      </c>
      <c r="J1647" s="55">
        <v>9</v>
      </c>
      <c r="K1647" s="64">
        <v>6955</v>
      </c>
      <c r="L1647" s="71">
        <v>0</v>
      </c>
      <c r="M1647">
        <v>1</v>
      </c>
      <c r="N1647" s="1">
        <v>45646</v>
      </c>
      <c r="O1647">
        <v>0</v>
      </c>
      <c r="P1647" s="1">
        <v>0</v>
      </c>
      <c r="Q1647"/>
    </row>
    <row r="1648" spans="1:17" hidden="1">
      <c r="A1648">
        <v>1003</v>
      </c>
      <c r="B1648" t="s">
        <v>690</v>
      </c>
      <c r="C1648" t="s">
        <v>685</v>
      </c>
      <c r="D1648" t="s">
        <v>686</v>
      </c>
      <c r="E1648" t="s">
        <v>28</v>
      </c>
      <c r="F1648" t="s">
        <v>687</v>
      </c>
      <c r="G1648" t="s">
        <v>784</v>
      </c>
      <c r="H1648" t="s">
        <v>8</v>
      </c>
      <c r="I1648">
        <v>34</v>
      </c>
      <c r="J1648" s="55">
        <v>9</v>
      </c>
      <c r="K1648" s="64">
        <v>34501.269999999997</v>
      </c>
      <c r="L1648" s="71">
        <v>0</v>
      </c>
      <c r="M1648">
        <v>1</v>
      </c>
      <c r="N1648" s="1">
        <v>45646</v>
      </c>
      <c r="O1648">
        <v>0</v>
      </c>
      <c r="P1648" s="1">
        <v>0</v>
      </c>
      <c r="Q1648"/>
    </row>
    <row r="1649" spans="1:17" hidden="1">
      <c r="A1649">
        <v>1005</v>
      </c>
      <c r="B1649" t="s">
        <v>690</v>
      </c>
      <c r="C1649" t="s">
        <v>685</v>
      </c>
      <c r="D1649" t="s">
        <v>686</v>
      </c>
      <c r="E1649" t="s">
        <v>28</v>
      </c>
      <c r="F1649" t="s">
        <v>687</v>
      </c>
      <c r="G1649" t="s">
        <v>4836</v>
      </c>
      <c r="H1649" t="s">
        <v>8</v>
      </c>
      <c r="I1649">
        <v>34</v>
      </c>
      <c r="J1649" s="55">
        <v>9</v>
      </c>
      <c r="K1649" s="64">
        <v>400154.28</v>
      </c>
      <c r="L1649" s="71">
        <v>0</v>
      </c>
      <c r="M1649">
        <v>8</v>
      </c>
      <c r="N1649" s="1">
        <v>45646</v>
      </c>
      <c r="O1649">
        <v>0</v>
      </c>
      <c r="P1649" s="1">
        <v>0</v>
      </c>
      <c r="Q1649"/>
    </row>
    <row r="1650" spans="1:17" hidden="1">
      <c r="A1650">
        <v>1005</v>
      </c>
      <c r="B1650" t="s">
        <v>692</v>
      </c>
      <c r="C1650" t="s">
        <v>685</v>
      </c>
      <c r="D1650" t="s">
        <v>686</v>
      </c>
      <c r="E1650" t="s">
        <v>28</v>
      </c>
      <c r="F1650" t="s">
        <v>687</v>
      </c>
      <c r="G1650" t="s">
        <v>4837</v>
      </c>
      <c r="H1650" t="s">
        <v>8</v>
      </c>
      <c r="I1650">
        <v>34</v>
      </c>
      <c r="J1650" s="55">
        <v>9</v>
      </c>
      <c r="K1650" s="64">
        <v>505500</v>
      </c>
      <c r="L1650" s="71">
        <v>0</v>
      </c>
      <c r="M1650">
        <v>1</v>
      </c>
      <c r="N1650" s="1">
        <v>45646</v>
      </c>
      <c r="O1650">
        <v>0</v>
      </c>
      <c r="P1650" s="1">
        <v>0</v>
      </c>
      <c r="Q1650"/>
    </row>
    <row r="1651" spans="1:17" hidden="1">
      <c r="A1651">
        <v>1009</v>
      </c>
      <c r="B1651" t="s">
        <v>695</v>
      </c>
      <c r="C1651" t="s">
        <v>685</v>
      </c>
      <c r="D1651" t="s">
        <v>686</v>
      </c>
      <c r="E1651" t="s">
        <v>28</v>
      </c>
      <c r="F1651" t="s">
        <v>687</v>
      </c>
      <c r="G1651" t="s">
        <v>5341</v>
      </c>
      <c r="H1651" t="s">
        <v>8</v>
      </c>
      <c r="I1651">
        <v>34</v>
      </c>
      <c r="J1651" s="55">
        <v>9</v>
      </c>
      <c r="K1651" s="64">
        <v>200000</v>
      </c>
      <c r="L1651" s="71">
        <v>0</v>
      </c>
      <c r="M1651">
        <v>1</v>
      </c>
      <c r="N1651" s="1">
        <v>45646</v>
      </c>
      <c r="O1651">
        <v>0</v>
      </c>
      <c r="P1651" s="1">
        <v>0</v>
      </c>
      <c r="Q1651"/>
    </row>
    <row r="1652" spans="1:17" hidden="1">
      <c r="A1652">
        <v>1016</v>
      </c>
      <c r="B1652" t="s">
        <v>695</v>
      </c>
      <c r="C1652" t="s">
        <v>685</v>
      </c>
      <c r="D1652" t="s">
        <v>686</v>
      </c>
      <c r="E1652" t="s">
        <v>28</v>
      </c>
      <c r="F1652" t="s">
        <v>728</v>
      </c>
      <c r="G1652" t="s">
        <v>5366</v>
      </c>
      <c r="H1652" t="s">
        <v>8</v>
      </c>
      <c r="I1652">
        <v>34</v>
      </c>
      <c r="J1652" s="55">
        <v>9</v>
      </c>
      <c r="K1652" s="64">
        <v>21489.34</v>
      </c>
      <c r="L1652" s="71">
        <v>0</v>
      </c>
      <c r="M1652">
        <v>1</v>
      </c>
      <c r="N1652" s="1">
        <v>45646</v>
      </c>
      <c r="O1652">
        <v>0</v>
      </c>
      <c r="P1652" s="1">
        <v>0</v>
      </c>
      <c r="Q1652"/>
    </row>
    <row r="1653" spans="1:17" hidden="1">
      <c r="A1653">
        <v>1018</v>
      </c>
      <c r="B1653" t="s">
        <v>691</v>
      </c>
      <c r="C1653" t="s">
        <v>685</v>
      </c>
      <c r="D1653" t="s">
        <v>686</v>
      </c>
      <c r="E1653" t="s">
        <v>28</v>
      </c>
      <c r="F1653" t="s">
        <v>4857</v>
      </c>
      <c r="G1653" t="s">
        <v>850</v>
      </c>
      <c r="H1653" t="s">
        <v>8</v>
      </c>
      <c r="I1653">
        <v>34</v>
      </c>
      <c r="J1653" s="55">
        <v>9</v>
      </c>
      <c r="K1653" s="64">
        <v>116.67</v>
      </c>
      <c r="L1653" s="71">
        <v>0</v>
      </c>
      <c r="M1653">
        <v>1</v>
      </c>
      <c r="N1653" s="1">
        <v>45646</v>
      </c>
      <c r="O1653">
        <v>0</v>
      </c>
      <c r="P1653" s="1">
        <v>0</v>
      </c>
      <c r="Q1653"/>
    </row>
    <row r="1654" spans="1:17" hidden="1">
      <c r="A1654">
        <v>1018</v>
      </c>
      <c r="B1654" t="s">
        <v>693</v>
      </c>
      <c r="C1654" t="s">
        <v>685</v>
      </c>
      <c r="D1654" t="s">
        <v>686</v>
      </c>
      <c r="E1654" t="s">
        <v>28</v>
      </c>
      <c r="F1654" t="s">
        <v>4857</v>
      </c>
      <c r="G1654" t="s">
        <v>4609</v>
      </c>
      <c r="H1654" t="s">
        <v>8</v>
      </c>
      <c r="I1654">
        <v>34</v>
      </c>
      <c r="J1654" s="55">
        <v>9</v>
      </c>
      <c r="K1654" s="64">
        <v>205.56</v>
      </c>
      <c r="L1654" s="71">
        <v>0</v>
      </c>
      <c r="M1654">
        <v>1</v>
      </c>
      <c r="N1654" s="1">
        <v>45646</v>
      </c>
      <c r="O1654">
        <v>0</v>
      </c>
      <c r="P1654" s="1">
        <v>0</v>
      </c>
      <c r="Q1654"/>
    </row>
    <row r="1655" spans="1:17" hidden="1">
      <c r="A1655">
        <v>1018</v>
      </c>
      <c r="B1655" t="s">
        <v>695</v>
      </c>
      <c r="C1655" t="s">
        <v>685</v>
      </c>
      <c r="D1655" t="s">
        <v>686</v>
      </c>
      <c r="E1655" t="s">
        <v>28</v>
      </c>
      <c r="F1655" t="s">
        <v>4857</v>
      </c>
      <c r="G1655" t="s">
        <v>4631</v>
      </c>
      <c r="H1655" t="s">
        <v>8</v>
      </c>
      <c r="I1655">
        <v>34</v>
      </c>
      <c r="J1655" s="55">
        <v>9</v>
      </c>
      <c r="K1655" s="64">
        <v>36.26</v>
      </c>
      <c r="L1655" s="71">
        <v>0</v>
      </c>
      <c r="M1655">
        <v>1</v>
      </c>
      <c r="N1655" s="1">
        <v>45646</v>
      </c>
      <c r="O1655">
        <v>0</v>
      </c>
      <c r="P1655" s="1">
        <v>0</v>
      </c>
      <c r="Q1655"/>
    </row>
    <row r="1656" spans="1:17" hidden="1">
      <c r="A1656">
        <v>1018</v>
      </c>
      <c r="B1656" t="s">
        <v>695</v>
      </c>
      <c r="C1656" t="s">
        <v>685</v>
      </c>
      <c r="D1656" t="s">
        <v>686</v>
      </c>
      <c r="E1656" t="s">
        <v>28</v>
      </c>
      <c r="F1656" t="s">
        <v>4857</v>
      </c>
      <c r="G1656" t="s">
        <v>4632</v>
      </c>
      <c r="H1656" t="s">
        <v>8</v>
      </c>
      <c r="I1656">
        <v>34</v>
      </c>
      <c r="J1656" s="55">
        <v>9</v>
      </c>
      <c r="K1656" s="64">
        <v>46.33</v>
      </c>
      <c r="L1656" s="71">
        <v>0</v>
      </c>
      <c r="M1656">
        <v>1</v>
      </c>
      <c r="N1656" s="1">
        <v>45646</v>
      </c>
      <c r="O1656">
        <v>0</v>
      </c>
      <c r="P1656" s="1">
        <v>0</v>
      </c>
      <c r="Q1656"/>
    </row>
    <row r="1657" spans="1:17" hidden="1">
      <c r="A1657">
        <v>1009</v>
      </c>
      <c r="B1657" t="s">
        <v>690</v>
      </c>
      <c r="C1657" t="s">
        <v>685</v>
      </c>
      <c r="D1657" t="s">
        <v>686</v>
      </c>
      <c r="E1657" t="s">
        <v>28</v>
      </c>
      <c r="F1657" t="s">
        <v>687</v>
      </c>
      <c r="G1657" t="s">
        <v>5141</v>
      </c>
      <c r="H1657" t="s">
        <v>8</v>
      </c>
      <c r="I1657">
        <v>34</v>
      </c>
      <c r="J1657" s="55">
        <v>9.1</v>
      </c>
      <c r="K1657" s="64">
        <v>891.81</v>
      </c>
      <c r="L1657" s="71">
        <v>0</v>
      </c>
      <c r="M1657">
        <v>1</v>
      </c>
      <c r="N1657" s="1">
        <v>45646</v>
      </c>
      <c r="O1657">
        <v>0</v>
      </c>
      <c r="P1657" s="1">
        <v>0</v>
      </c>
      <c r="Q1657"/>
    </row>
    <row r="1658" spans="1:17" hidden="1">
      <c r="A1658">
        <v>1018</v>
      </c>
      <c r="B1658" t="s">
        <v>685</v>
      </c>
      <c r="C1658" t="s">
        <v>685</v>
      </c>
      <c r="D1658" t="s">
        <v>686</v>
      </c>
      <c r="E1658" t="s">
        <v>28</v>
      </c>
      <c r="F1658" t="s">
        <v>4857</v>
      </c>
      <c r="G1658" t="s">
        <v>799</v>
      </c>
      <c r="H1658" t="s">
        <v>8</v>
      </c>
      <c r="I1658">
        <v>34</v>
      </c>
      <c r="J1658" s="55">
        <v>9.3000000000000007</v>
      </c>
      <c r="K1658" s="64">
        <v>107.53</v>
      </c>
      <c r="L1658" s="71">
        <v>0</v>
      </c>
      <c r="M1658">
        <v>1</v>
      </c>
      <c r="N1658" s="1">
        <v>45646</v>
      </c>
      <c r="O1658">
        <v>0</v>
      </c>
      <c r="P1658" s="1">
        <v>0</v>
      </c>
      <c r="Q1658"/>
    </row>
    <row r="1659" spans="1:17" hidden="1">
      <c r="A1659">
        <v>1018</v>
      </c>
      <c r="B1659" t="s">
        <v>685</v>
      </c>
      <c r="C1659" t="s">
        <v>685</v>
      </c>
      <c r="D1659" t="s">
        <v>686</v>
      </c>
      <c r="E1659" t="s">
        <v>28</v>
      </c>
      <c r="F1659" t="s">
        <v>4857</v>
      </c>
      <c r="G1659" t="s">
        <v>806</v>
      </c>
      <c r="H1659" t="s">
        <v>8</v>
      </c>
      <c r="I1659">
        <v>34</v>
      </c>
      <c r="J1659" s="55">
        <v>9.3000000000000007</v>
      </c>
      <c r="K1659" s="64">
        <v>625.70000000000005</v>
      </c>
      <c r="L1659" s="71">
        <v>0</v>
      </c>
      <c r="M1659">
        <v>1</v>
      </c>
      <c r="N1659" s="1">
        <v>45646</v>
      </c>
      <c r="O1659">
        <v>0</v>
      </c>
      <c r="P1659" s="1">
        <v>0</v>
      </c>
      <c r="Q1659"/>
    </row>
    <row r="1660" spans="1:17" hidden="1">
      <c r="A1660">
        <v>1018</v>
      </c>
      <c r="B1660" t="s">
        <v>690</v>
      </c>
      <c r="C1660" t="s">
        <v>694</v>
      </c>
      <c r="D1660" t="s">
        <v>686</v>
      </c>
      <c r="E1660" t="s">
        <v>28</v>
      </c>
      <c r="F1660" t="s">
        <v>4857</v>
      </c>
      <c r="G1660" t="s">
        <v>795</v>
      </c>
      <c r="H1660" t="s">
        <v>8</v>
      </c>
      <c r="I1660">
        <v>34</v>
      </c>
      <c r="J1660" s="55">
        <v>9.3000000000000007</v>
      </c>
      <c r="K1660" s="64">
        <v>129.03</v>
      </c>
      <c r="L1660" s="71">
        <v>0</v>
      </c>
      <c r="M1660">
        <v>1</v>
      </c>
      <c r="N1660" s="1">
        <v>45646</v>
      </c>
      <c r="O1660">
        <v>0</v>
      </c>
      <c r="P1660" s="1">
        <v>0</v>
      </c>
      <c r="Q1660"/>
    </row>
    <row r="1661" spans="1:17" hidden="1">
      <c r="A1661">
        <v>1018</v>
      </c>
      <c r="B1661" t="s">
        <v>691</v>
      </c>
      <c r="C1661" t="s">
        <v>685</v>
      </c>
      <c r="D1661" t="s">
        <v>686</v>
      </c>
      <c r="E1661" t="s">
        <v>28</v>
      </c>
      <c r="F1661" t="s">
        <v>4857</v>
      </c>
      <c r="G1661" t="s">
        <v>4644</v>
      </c>
      <c r="H1661" t="s">
        <v>8</v>
      </c>
      <c r="I1661">
        <v>34</v>
      </c>
      <c r="J1661" s="55">
        <v>9.3000000000000007</v>
      </c>
      <c r="K1661" s="64">
        <v>107.53</v>
      </c>
      <c r="L1661" s="71">
        <v>0</v>
      </c>
      <c r="M1661">
        <v>1</v>
      </c>
      <c r="N1661" s="1">
        <v>45646</v>
      </c>
      <c r="O1661">
        <v>0</v>
      </c>
      <c r="P1661" s="1">
        <v>0</v>
      </c>
      <c r="Q1661"/>
    </row>
    <row r="1662" spans="1:17" hidden="1">
      <c r="A1662">
        <v>1018</v>
      </c>
      <c r="B1662" t="s">
        <v>691</v>
      </c>
      <c r="C1662" t="s">
        <v>685</v>
      </c>
      <c r="D1662" t="s">
        <v>686</v>
      </c>
      <c r="E1662" t="s">
        <v>28</v>
      </c>
      <c r="F1662" t="s">
        <v>4857</v>
      </c>
      <c r="G1662" t="s">
        <v>851</v>
      </c>
      <c r="H1662" t="s">
        <v>8</v>
      </c>
      <c r="I1662">
        <v>34</v>
      </c>
      <c r="J1662" s="55">
        <v>9.3000000000000007</v>
      </c>
      <c r="K1662" s="64">
        <v>1355.05</v>
      </c>
      <c r="L1662" s="71">
        <v>0</v>
      </c>
      <c r="M1662">
        <v>3</v>
      </c>
      <c r="N1662" s="1">
        <v>45646</v>
      </c>
      <c r="O1662">
        <v>0</v>
      </c>
      <c r="P1662" s="1">
        <v>0</v>
      </c>
      <c r="Q1662"/>
    </row>
    <row r="1663" spans="1:17" hidden="1">
      <c r="A1663">
        <v>1018</v>
      </c>
      <c r="B1663" t="s">
        <v>691</v>
      </c>
      <c r="C1663" t="s">
        <v>685</v>
      </c>
      <c r="D1663" t="s">
        <v>686</v>
      </c>
      <c r="E1663" t="s">
        <v>28</v>
      </c>
      <c r="F1663" t="s">
        <v>4857</v>
      </c>
      <c r="G1663" t="s">
        <v>4645</v>
      </c>
      <c r="H1663" t="s">
        <v>8</v>
      </c>
      <c r="I1663">
        <v>34</v>
      </c>
      <c r="J1663" s="55">
        <v>9.3000000000000007</v>
      </c>
      <c r="K1663" s="64">
        <v>1662.8</v>
      </c>
      <c r="L1663" s="71">
        <v>0</v>
      </c>
      <c r="M1663">
        <v>3</v>
      </c>
      <c r="N1663" s="1">
        <v>45646</v>
      </c>
      <c r="O1663">
        <v>0</v>
      </c>
      <c r="P1663" s="1">
        <v>0</v>
      </c>
      <c r="Q1663"/>
    </row>
    <row r="1664" spans="1:17" hidden="1">
      <c r="A1664">
        <v>1018</v>
      </c>
      <c r="B1664" t="s">
        <v>691</v>
      </c>
      <c r="C1664" t="s">
        <v>685</v>
      </c>
      <c r="D1664" t="s">
        <v>686</v>
      </c>
      <c r="E1664" t="s">
        <v>28</v>
      </c>
      <c r="F1664" t="s">
        <v>4857</v>
      </c>
      <c r="G1664" t="s">
        <v>4646</v>
      </c>
      <c r="H1664" t="s">
        <v>8</v>
      </c>
      <c r="I1664">
        <v>34</v>
      </c>
      <c r="J1664" s="55">
        <v>9.3000000000000007</v>
      </c>
      <c r="K1664" s="64">
        <v>322.58</v>
      </c>
      <c r="L1664" s="71">
        <v>0</v>
      </c>
      <c r="M1664">
        <v>1</v>
      </c>
      <c r="N1664" s="1">
        <v>45646</v>
      </c>
      <c r="O1664">
        <v>0</v>
      </c>
      <c r="P1664" s="1">
        <v>0</v>
      </c>
      <c r="Q1664"/>
    </row>
    <row r="1665" spans="1:17" hidden="1">
      <c r="A1665">
        <v>1018</v>
      </c>
      <c r="B1665" t="s">
        <v>691</v>
      </c>
      <c r="C1665" t="s">
        <v>685</v>
      </c>
      <c r="D1665" t="s">
        <v>686</v>
      </c>
      <c r="E1665" t="s">
        <v>28</v>
      </c>
      <c r="F1665" t="s">
        <v>4857</v>
      </c>
      <c r="G1665" t="s">
        <v>852</v>
      </c>
      <c r="H1665" t="s">
        <v>8</v>
      </c>
      <c r="I1665">
        <v>34</v>
      </c>
      <c r="J1665" s="55">
        <v>9.3000000000000007</v>
      </c>
      <c r="K1665" s="64">
        <v>344.09</v>
      </c>
      <c r="L1665" s="71">
        <v>0</v>
      </c>
      <c r="M1665">
        <v>1</v>
      </c>
      <c r="N1665" s="1">
        <v>45646</v>
      </c>
      <c r="O1665">
        <v>0</v>
      </c>
      <c r="P1665" s="1">
        <v>0</v>
      </c>
      <c r="Q1665"/>
    </row>
    <row r="1666" spans="1:17" hidden="1">
      <c r="A1666">
        <v>1018</v>
      </c>
      <c r="B1666" t="s">
        <v>691</v>
      </c>
      <c r="C1666" t="s">
        <v>685</v>
      </c>
      <c r="D1666" t="s">
        <v>686</v>
      </c>
      <c r="E1666" t="s">
        <v>28</v>
      </c>
      <c r="F1666" t="s">
        <v>4857</v>
      </c>
      <c r="G1666" t="s">
        <v>853</v>
      </c>
      <c r="H1666" t="s">
        <v>8</v>
      </c>
      <c r="I1666">
        <v>34</v>
      </c>
      <c r="J1666" s="55">
        <v>9.3000000000000007</v>
      </c>
      <c r="K1666" s="64">
        <v>59.14</v>
      </c>
      <c r="L1666" s="71">
        <v>0</v>
      </c>
      <c r="M1666">
        <v>1</v>
      </c>
      <c r="N1666" s="1">
        <v>45646</v>
      </c>
      <c r="O1666">
        <v>0</v>
      </c>
      <c r="P1666" s="1">
        <v>0</v>
      </c>
      <c r="Q1666"/>
    </row>
    <row r="1667" spans="1:17" hidden="1">
      <c r="A1667">
        <v>1018</v>
      </c>
      <c r="B1667" t="s">
        <v>691</v>
      </c>
      <c r="C1667" t="s">
        <v>685</v>
      </c>
      <c r="D1667" t="s">
        <v>686</v>
      </c>
      <c r="E1667" t="s">
        <v>28</v>
      </c>
      <c r="F1667" t="s">
        <v>4857</v>
      </c>
      <c r="G1667" t="s">
        <v>854</v>
      </c>
      <c r="H1667" t="s">
        <v>8</v>
      </c>
      <c r="I1667">
        <v>34</v>
      </c>
      <c r="J1667" s="55">
        <v>9.3000000000000007</v>
      </c>
      <c r="K1667" s="64">
        <v>60.22</v>
      </c>
      <c r="L1667" s="71">
        <v>0</v>
      </c>
      <c r="M1667">
        <v>1</v>
      </c>
      <c r="N1667" s="1">
        <v>45646</v>
      </c>
      <c r="O1667">
        <v>0</v>
      </c>
      <c r="P1667" s="1">
        <v>0</v>
      </c>
      <c r="Q1667"/>
    </row>
    <row r="1668" spans="1:17" hidden="1">
      <c r="A1668">
        <v>1018</v>
      </c>
      <c r="B1668" t="s">
        <v>691</v>
      </c>
      <c r="C1668" t="s">
        <v>685</v>
      </c>
      <c r="D1668" t="s">
        <v>686</v>
      </c>
      <c r="E1668" t="s">
        <v>28</v>
      </c>
      <c r="F1668" t="s">
        <v>4857</v>
      </c>
      <c r="G1668" t="s">
        <v>855</v>
      </c>
      <c r="H1668" t="s">
        <v>8</v>
      </c>
      <c r="I1668">
        <v>34</v>
      </c>
      <c r="J1668" s="55">
        <v>9.3000000000000007</v>
      </c>
      <c r="K1668" s="64">
        <v>99.71</v>
      </c>
      <c r="L1668" s="71">
        <v>0</v>
      </c>
      <c r="M1668">
        <v>1</v>
      </c>
      <c r="N1668" s="1">
        <v>45646</v>
      </c>
      <c r="O1668">
        <v>0</v>
      </c>
      <c r="P1668" s="1">
        <v>0</v>
      </c>
      <c r="Q1668"/>
    </row>
    <row r="1669" spans="1:17" hidden="1">
      <c r="A1669">
        <v>1018</v>
      </c>
      <c r="B1669" t="s">
        <v>691</v>
      </c>
      <c r="C1669" t="s">
        <v>695</v>
      </c>
      <c r="D1669" t="s">
        <v>686</v>
      </c>
      <c r="E1669" t="s">
        <v>28</v>
      </c>
      <c r="F1669" t="s">
        <v>4857</v>
      </c>
      <c r="G1669" t="s">
        <v>866</v>
      </c>
      <c r="H1669" t="s">
        <v>8</v>
      </c>
      <c r="I1669">
        <v>34</v>
      </c>
      <c r="J1669" s="55">
        <v>9.3000000000000007</v>
      </c>
      <c r="K1669" s="64">
        <v>107.53</v>
      </c>
      <c r="L1669" s="71">
        <v>0</v>
      </c>
      <c r="M1669">
        <v>1</v>
      </c>
      <c r="N1669" s="1">
        <v>45646</v>
      </c>
      <c r="O1669">
        <v>0</v>
      </c>
      <c r="P1669" s="1">
        <v>0</v>
      </c>
      <c r="Q1669"/>
    </row>
    <row r="1670" spans="1:17" hidden="1">
      <c r="A1670">
        <v>1018</v>
      </c>
      <c r="B1670" t="s">
        <v>691</v>
      </c>
      <c r="C1670" t="s">
        <v>695</v>
      </c>
      <c r="D1670" t="s">
        <v>686</v>
      </c>
      <c r="E1670" t="s">
        <v>28</v>
      </c>
      <c r="F1670" t="s">
        <v>4857</v>
      </c>
      <c r="G1670" t="s">
        <v>867</v>
      </c>
      <c r="H1670" t="s">
        <v>8</v>
      </c>
      <c r="I1670">
        <v>34</v>
      </c>
      <c r="J1670" s="55">
        <v>9.3000000000000007</v>
      </c>
      <c r="K1670" s="64">
        <v>312.8</v>
      </c>
      <c r="L1670" s="71">
        <v>0</v>
      </c>
      <c r="M1670">
        <v>1</v>
      </c>
      <c r="N1670" s="1">
        <v>45646</v>
      </c>
      <c r="O1670">
        <v>0</v>
      </c>
      <c r="P1670" s="1">
        <v>0</v>
      </c>
      <c r="Q1670"/>
    </row>
    <row r="1671" spans="1:17" hidden="1">
      <c r="A1671">
        <v>1018</v>
      </c>
      <c r="B1671" t="s">
        <v>692</v>
      </c>
      <c r="C1671" t="s">
        <v>685</v>
      </c>
      <c r="D1671" t="s">
        <v>686</v>
      </c>
      <c r="E1671" t="s">
        <v>28</v>
      </c>
      <c r="F1671" t="s">
        <v>4857</v>
      </c>
      <c r="G1671" t="s">
        <v>4662</v>
      </c>
      <c r="H1671" t="s">
        <v>8</v>
      </c>
      <c r="I1671">
        <v>34</v>
      </c>
      <c r="J1671" s="55">
        <v>9.3000000000000007</v>
      </c>
      <c r="K1671" s="64">
        <v>107.53</v>
      </c>
      <c r="L1671" s="71">
        <v>0</v>
      </c>
      <c r="M1671">
        <v>1</v>
      </c>
      <c r="N1671" s="1">
        <v>45646</v>
      </c>
      <c r="O1671">
        <v>0</v>
      </c>
      <c r="P1671" s="1">
        <v>0</v>
      </c>
      <c r="Q1671"/>
    </row>
    <row r="1672" spans="1:17" hidden="1">
      <c r="A1672">
        <v>1018</v>
      </c>
      <c r="B1672" t="s">
        <v>692</v>
      </c>
      <c r="C1672" t="s">
        <v>685</v>
      </c>
      <c r="D1672" t="s">
        <v>686</v>
      </c>
      <c r="E1672" t="s">
        <v>28</v>
      </c>
      <c r="F1672" t="s">
        <v>4857</v>
      </c>
      <c r="G1672" t="s">
        <v>4663</v>
      </c>
      <c r="H1672" t="s">
        <v>8</v>
      </c>
      <c r="I1672">
        <v>34</v>
      </c>
      <c r="J1672" s="55">
        <v>9.3000000000000007</v>
      </c>
      <c r="K1672" s="64">
        <v>68.819999999999993</v>
      </c>
      <c r="L1672" s="71">
        <v>0</v>
      </c>
      <c r="M1672">
        <v>1</v>
      </c>
      <c r="N1672" s="1">
        <v>45646</v>
      </c>
      <c r="O1672">
        <v>0</v>
      </c>
      <c r="P1672" s="1">
        <v>0</v>
      </c>
      <c r="Q1672"/>
    </row>
    <row r="1673" spans="1:17" hidden="1">
      <c r="A1673">
        <v>1018</v>
      </c>
      <c r="B1673" t="s">
        <v>694</v>
      </c>
      <c r="C1673" t="s">
        <v>685</v>
      </c>
      <c r="D1673" t="s">
        <v>686</v>
      </c>
      <c r="E1673" t="s">
        <v>28</v>
      </c>
      <c r="F1673" t="s">
        <v>4857</v>
      </c>
      <c r="G1673" t="s">
        <v>816</v>
      </c>
      <c r="H1673" t="s">
        <v>8</v>
      </c>
      <c r="I1673">
        <v>34</v>
      </c>
      <c r="J1673" s="55">
        <v>9.3000000000000007</v>
      </c>
      <c r="K1673" s="64">
        <v>80.650000000000006</v>
      </c>
      <c r="L1673" s="71">
        <v>0</v>
      </c>
      <c r="M1673">
        <v>1</v>
      </c>
      <c r="N1673" s="1">
        <v>45646</v>
      </c>
      <c r="O1673">
        <v>0</v>
      </c>
      <c r="P1673" s="1">
        <v>0</v>
      </c>
      <c r="Q1673"/>
    </row>
    <row r="1674" spans="1:17" hidden="1">
      <c r="A1674">
        <v>1018</v>
      </c>
      <c r="B1674" t="s">
        <v>695</v>
      </c>
      <c r="C1674" t="s">
        <v>685</v>
      </c>
      <c r="D1674" t="s">
        <v>686</v>
      </c>
      <c r="E1674" t="s">
        <v>28</v>
      </c>
      <c r="F1674" t="s">
        <v>4857</v>
      </c>
      <c r="G1674" t="s">
        <v>4633</v>
      </c>
      <c r="H1674" t="s">
        <v>8</v>
      </c>
      <c r="I1674">
        <v>34</v>
      </c>
      <c r="J1674" s="55">
        <v>9.3000000000000007</v>
      </c>
      <c r="K1674" s="64">
        <v>107.53</v>
      </c>
      <c r="L1674" s="71">
        <v>0</v>
      </c>
      <c r="M1674">
        <v>1</v>
      </c>
      <c r="N1674" s="1">
        <v>45646</v>
      </c>
      <c r="O1674">
        <v>0</v>
      </c>
      <c r="P1674" s="1">
        <v>0</v>
      </c>
      <c r="Q1674"/>
    </row>
    <row r="1675" spans="1:17" hidden="1">
      <c r="A1675">
        <v>1018</v>
      </c>
      <c r="B1675" t="s">
        <v>695</v>
      </c>
      <c r="C1675" t="s">
        <v>685</v>
      </c>
      <c r="D1675" t="s">
        <v>686</v>
      </c>
      <c r="E1675" t="s">
        <v>28</v>
      </c>
      <c r="F1675" t="s">
        <v>4857</v>
      </c>
      <c r="G1675" t="s">
        <v>4634</v>
      </c>
      <c r="H1675" t="s">
        <v>8</v>
      </c>
      <c r="I1675">
        <v>34</v>
      </c>
      <c r="J1675" s="55">
        <v>9.3000000000000007</v>
      </c>
      <c r="K1675" s="64">
        <v>129.03</v>
      </c>
      <c r="L1675" s="71">
        <v>0</v>
      </c>
      <c r="M1675">
        <v>1</v>
      </c>
      <c r="N1675" s="1">
        <v>45646</v>
      </c>
      <c r="O1675">
        <v>0</v>
      </c>
      <c r="P1675" s="1">
        <v>0</v>
      </c>
      <c r="Q1675"/>
    </row>
    <row r="1676" spans="1:17" hidden="1">
      <c r="A1676">
        <v>1018</v>
      </c>
      <c r="B1676" t="s">
        <v>695</v>
      </c>
      <c r="C1676" t="s">
        <v>685</v>
      </c>
      <c r="D1676" t="s">
        <v>686</v>
      </c>
      <c r="E1676" t="s">
        <v>28</v>
      </c>
      <c r="F1676" t="s">
        <v>4857</v>
      </c>
      <c r="G1676" t="s">
        <v>4635</v>
      </c>
      <c r="H1676" t="s">
        <v>8</v>
      </c>
      <c r="I1676">
        <v>34</v>
      </c>
      <c r="J1676" s="55">
        <v>9.3000000000000007</v>
      </c>
      <c r="K1676" s="64">
        <v>241.94</v>
      </c>
      <c r="L1676" s="71">
        <v>0</v>
      </c>
      <c r="M1676">
        <v>3</v>
      </c>
      <c r="N1676" s="1">
        <v>45646</v>
      </c>
      <c r="O1676">
        <v>0</v>
      </c>
      <c r="P1676" s="1">
        <v>0</v>
      </c>
      <c r="Q1676"/>
    </row>
    <row r="1677" spans="1:17" hidden="1">
      <c r="A1677">
        <v>1018</v>
      </c>
      <c r="B1677" t="s">
        <v>695</v>
      </c>
      <c r="C1677" t="s">
        <v>685</v>
      </c>
      <c r="D1677" t="s">
        <v>686</v>
      </c>
      <c r="E1677" t="s">
        <v>28</v>
      </c>
      <c r="F1677" t="s">
        <v>4857</v>
      </c>
      <c r="G1677" t="s">
        <v>4636</v>
      </c>
      <c r="H1677" t="s">
        <v>8</v>
      </c>
      <c r="I1677">
        <v>34</v>
      </c>
      <c r="J1677" s="55">
        <v>9.3000000000000007</v>
      </c>
      <c r="K1677" s="64">
        <v>2481.1799999999998</v>
      </c>
      <c r="L1677" s="71">
        <v>0</v>
      </c>
      <c r="M1677">
        <v>1</v>
      </c>
      <c r="N1677" s="1">
        <v>45646</v>
      </c>
      <c r="O1677">
        <v>0</v>
      </c>
      <c r="P1677" s="1">
        <v>0</v>
      </c>
      <c r="Q1677"/>
    </row>
    <row r="1678" spans="1:17" hidden="1">
      <c r="A1678">
        <v>1018</v>
      </c>
      <c r="B1678" t="s">
        <v>695</v>
      </c>
      <c r="C1678" t="s">
        <v>685</v>
      </c>
      <c r="D1678" t="s">
        <v>686</v>
      </c>
      <c r="E1678" t="s">
        <v>28</v>
      </c>
      <c r="F1678" t="s">
        <v>4857</v>
      </c>
      <c r="G1678" t="s">
        <v>4637</v>
      </c>
      <c r="H1678" t="s">
        <v>8</v>
      </c>
      <c r="I1678">
        <v>34</v>
      </c>
      <c r="J1678" s="55">
        <v>9.3000000000000007</v>
      </c>
      <c r="K1678" s="64">
        <v>394</v>
      </c>
      <c r="L1678" s="71">
        <v>0</v>
      </c>
      <c r="M1678">
        <v>1</v>
      </c>
      <c r="N1678" s="1">
        <v>45646</v>
      </c>
      <c r="O1678">
        <v>0</v>
      </c>
      <c r="P1678" s="1">
        <v>0</v>
      </c>
      <c r="Q1678"/>
    </row>
    <row r="1679" spans="1:17" hidden="1">
      <c r="A1679">
        <v>1018</v>
      </c>
      <c r="B1679" t="s">
        <v>695</v>
      </c>
      <c r="C1679" t="s">
        <v>685</v>
      </c>
      <c r="D1679" t="s">
        <v>686</v>
      </c>
      <c r="E1679" t="s">
        <v>28</v>
      </c>
      <c r="F1679" t="s">
        <v>4857</v>
      </c>
      <c r="G1679" t="s">
        <v>829</v>
      </c>
      <c r="H1679" t="s">
        <v>8</v>
      </c>
      <c r="I1679">
        <v>34</v>
      </c>
      <c r="J1679" s="55">
        <v>9.3000000000000007</v>
      </c>
      <c r="K1679" s="64">
        <v>519.67999999999995</v>
      </c>
      <c r="L1679" s="71">
        <v>0</v>
      </c>
      <c r="M1679">
        <v>1</v>
      </c>
      <c r="N1679" s="1">
        <v>45646</v>
      </c>
      <c r="O1679">
        <v>0</v>
      </c>
      <c r="P1679" s="1">
        <v>0</v>
      </c>
      <c r="Q1679"/>
    </row>
    <row r="1680" spans="1:17" hidden="1">
      <c r="A1680">
        <v>1018</v>
      </c>
      <c r="B1680" t="s">
        <v>695</v>
      </c>
      <c r="C1680" t="s">
        <v>691</v>
      </c>
      <c r="D1680" t="s">
        <v>686</v>
      </c>
      <c r="E1680" t="s">
        <v>28</v>
      </c>
      <c r="F1680" t="s">
        <v>4857</v>
      </c>
      <c r="G1680" t="s">
        <v>4755</v>
      </c>
      <c r="H1680" t="s">
        <v>8</v>
      </c>
      <c r="I1680">
        <v>34</v>
      </c>
      <c r="J1680" s="55">
        <v>9.3000000000000007</v>
      </c>
      <c r="K1680" s="64">
        <v>107.53</v>
      </c>
      <c r="L1680" s="71">
        <v>0</v>
      </c>
      <c r="M1680">
        <v>1</v>
      </c>
      <c r="N1680" s="1">
        <v>45646</v>
      </c>
      <c r="O1680">
        <v>0</v>
      </c>
      <c r="P1680" s="1">
        <v>0</v>
      </c>
      <c r="Q1680"/>
    </row>
    <row r="1681" spans="1:17" hidden="1">
      <c r="A1681">
        <v>1018</v>
      </c>
      <c r="B1681" t="s">
        <v>696</v>
      </c>
      <c r="C1681" t="s">
        <v>691</v>
      </c>
      <c r="D1681" t="s">
        <v>686</v>
      </c>
      <c r="E1681" t="s">
        <v>28</v>
      </c>
      <c r="F1681" t="s">
        <v>4857</v>
      </c>
      <c r="G1681" t="s">
        <v>917</v>
      </c>
      <c r="H1681" t="s">
        <v>8</v>
      </c>
      <c r="I1681">
        <v>34</v>
      </c>
      <c r="J1681" s="55">
        <v>9.3000000000000007</v>
      </c>
      <c r="K1681" s="64">
        <v>40.4</v>
      </c>
      <c r="L1681" s="71">
        <v>0</v>
      </c>
      <c r="M1681">
        <v>1</v>
      </c>
      <c r="N1681" s="1">
        <v>45646</v>
      </c>
      <c r="O1681">
        <v>0</v>
      </c>
      <c r="P1681" s="1">
        <v>0</v>
      </c>
      <c r="Q1681"/>
    </row>
    <row r="1682" spans="1:17" hidden="1">
      <c r="A1682">
        <v>1003</v>
      </c>
      <c r="B1682" t="s">
        <v>685</v>
      </c>
      <c r="C1682" t="s">
        <v>685</v>
      </c>
      <c r="D1682" t="s">
        <v>686</v>
      </c>
      <c r="E1682" t="s">
        <v>28</v>
      </c>
      <c r="F1682" t="s">
        <v>687</v>
      </c>
      <c r="G1682" t="s">
        <v>688</v>
      </c>
      <c r="H1682" t="s">
        <v>8</v>
      </c>
      <c r="I1682">
        <v>34</v>
      </c>
      <c r="J1682" s="55">
        <v>9.5</v>
      </c>
      <c r="K1682" s="64">
        <v>2500</v>
      </c>
      <c r="L1682" s="71">
        <v>0</v>
      </c>
      <c r="M1682">
        <v>1</v>
      </c>
      <c r="N1682" s="1">
        <v>45646</v>
      </c>
      <c r="O1682">
        <v>0</v>
      </c>
      <c r="P1682" s="1">
        <v>0</v>
      </c>
      <c r="Q1682"/>
    </row>
    <row r="1683" spans="1:17" hidden="1">
      <c r="A1683">
        <v>1003</v>
      </c>
      <c r="B1683" t="s">
        <v>690</v>
      </c>
      <c r="C1683" t="s">
        <v>685</v>
      </c>
      <c r="D1683" t="s">
        <v>686</v>
      </c>
      <c r="E1683" t="s">
        <v>28</v>
      </c>
      <c r="F1683" t="s">
        <v>687</v>
      </c>
      <c r="G1683" t="s">
        <v>806</v>
      </c>
      <c r="H1683" t="s">
        <v>8</v>
      </c>
      <c r="I1683">
        <v>34</v>
      </c>
      <c r="J1683" s="55">
        <v>9.5</v>
      </c>
      <c r="K1683" s="64">
        <v>244.85</v>
      </c>
      <c r="L1683" s="71">
        <v>0</v>
      </c>
      <c r="M1683">
        <v>1</v>
      </c>
      <c r="N1683" s="1">
        <v>45646</v>
      </c>
      <c r="O1683">
        <v>0</v>
      </c>
      <c r="P1683" s="1">
        <v>0</v>
      </c>
      <c r="Q1683"/>
    </row>
    <row r="1684" spans="1:17" hidden="1">
      <c r="A1684">
        <v>1009</v>
      </c>
      <c r="B1684" t="s">
        <v>695</v>
      </c>
      <c r="C1684" t="s">
        <v>685</v>
      </c>
      <c r="D1684" t="s">
        <v>686</v>
      </c>
      <c r="E1684" t="s">
        <v>28</v>
      </c>
      <c r="F1684" t="s">
        <v>687</v>
      </c>
      <c r="G1684" t="s">
        <v>5339</v>
      </c>
      <c r="H1684" t="s">
        <v>8</v>
      </c>
      <c r="I1684">
        <v>34</v>
      </c>
      <c r="J1684" s="55">
        <v>9.5</v>
      </c>
      <c r="K1684" s="64">
        <v>42000</v>
      </c>
      <c r="L1684" s="71">
        <v>0</v>
      </c>
      <c r="M1684">
        <v>1</v>
      </c>
      <c r="N1684" s="1">
        <v>45646</v>
      </c>
      <c r="O1684">
        <v>0</v>
      </c>
      <c r="P1684" s="1">
        <v>0</v>
      </c>
      <c r="Q1684"/>
    </row>
    <row r="1685" spans="1:17" hidden="1">
      <c r="A1685">
        <v>1018</v>
      </c>
      <c r="B1685" t="s">
        <v>685</v>
      </c>
      <c r="C1685" t="s">
        <v>685</v>
      </c>
      <c r="D1685" t="s">
        <v>686</v>
      </c>
      <c r="E1685" t="s">
        <v>28</v>
      </c>
      <c r="F1685" t="s">
        <v>4857</v>
      </c>
      <c r="G1685" t="s">
        <v>773</v>
      </c>
      <c r="H1685" t="s">
        <v>8</v>
      </c>
      <c r="I1685">
        <v>34</v>
      </c>
      <c r="J1685" s="55">
        <v>9.5</v>
      </c>
      <c r="K1685" s="64">
        <v>452.63</v>
      </c>
      <c r="L1685" s="71">
        <v>0</v>
      </c>
      <c r="M1685">
        <v>3</v>
      </c>
      <c r="N1685" s="1">
        <v>45646</v>
      </c>
      <c r="O1685">
        <v>0</v>
      </c>
      <c r="P1685" s="1">
        <v>0</v>
      </c>
      <c r="Q1685"/>
    </row>
    <row r="1686" spans="1:17" hidden="1">
      <c r="A1686">
        <v>1018</v>
      </c>
      <c r="B1686" t="s">
        <v>685</v>
      </c>
      <c r="C1686" t="s">
        <v>685</v>
      </c>
      <c r="D1686" t="s">
        <v>686</v>
      </c>
      <c r="E1686" t="s">
        <v>28</v>
      </c>
      <c r="F1686" t="s">
        <v>4857</v>
      </c>
      <c r="G1686" t="s">
        <v>4604</v>
      </c>
      <c r="H1686" t="s">
        <v>8</v>
      </c>
      <c r="I1686">
        <v>34</v>
      </c>
      <c r="J1686" s="55">
        <v>9.5</v>
      </c>
      <c r="K1686" s="64">
        <v>105.26</v>
      </c>
      <c r="L1686" s="71">
        <v>0</v>
      </c>
      <c r="M1686">
        <v>1</v>
      </c>
      <c r="N1686" s="1">
        <v>45646</v>
      </c>
      <c r="O1686">
        <v>0</v>
      </c>
      <c r="P1686" s="1">
        <v>0</v>
      </c>
      <c r="Q1686"/>
    </row>
    <row r="1687" spans="1:17" hidden="1">
      <c r="A1687">
        <v>1018</v>
      </c>
      <c r="B1687" t="s">
        <v>685</v>
      </c>
      <c r="C1687" t="s">
        <v>685</v>
      </c>
      <c r="D1687" t="s">
        <v>686</v>
      </c>
      <c r="E1687" t="s">
        <v>28</v>
      </c>
      <c r="F1687" t="s">
        <v>4857</v>
      </c>
      <c r="G1687" t="s">
        <v>807</v>
      </c>
      <c r="H1687" t="s">
        <v>8</v>
      </c>
      <c r="I1687">
        <v>34</v>
      </c>
      <c r="J1687" s="55">
        <v>9.5</v>
      </c>
      <c r="K1687" s="64">
        <v>1750.82</v>
      </c>
      <c r="L1687" s="71">
        <v>0</v>
      </c>
      <c r="M1687">
        <v>10</v>
      </c>
      <c r="N1687" s="1">
        <v>45646</v>
      </c>
      <c r="O1687">
        <v>0</v>
      </c>
      <c r="P1687" s="1">
        <v>0</v>
      </c>
      <c r="Q1687"/>
    </row>
    <row r="1688" spans="1:17" hidden="1">
      <c r="A1688">
        <v>1018</v>
      </c>
      <c r="B1688" t="s">
        <v>685</v>
      </c>
      <c r="C1688" t="s">
        <v>685</v>
      </c>
      <c r="D1688" t="s">
        <v>686</v>
      </c>
      <c r="E1688" t="s">
        <v>28</v>
      </c>
      <c r="F1688" t="s">
        <v>4857</v>
      </c>
      <c r="G1688" t="s">
        <v>808</v>
      </c>
      <c r="H1688" t="s">
        <v>8</v>
      </c>
      <c r="I1688">
        <v>34</v>
      </c>
      <c r="J1688" s="55">
        <v>9.5</v>
      </c>
      <c r="K1688" s="64">
        <v>1840.35</v>
      </c>
      <c r="L1688" s="71">
        <v>0</v>
      </c>
      <c r="M1688">
        <v>5</v>
      </c>
      <c r="N1688" s="1">
        <v>45646</v>
      </c>
      <c r="O1688">
        <v>0</v>
      </c>
      <c r="P1688" s="1">
        <v>0</v>
      </c>
      <c r="Q1688"/>
    </row>
    <row r="1689" spans="1:17" hidden="1">
      <c r="A1689">
        <v>1018</v>
      </c>
      <c r="B1689" t="s">
        <v>685</v>
      </c>
      <c r="C1689" t="s">
        <v>685</v>
      </c>
      <c r="D1689" t="s">
        <v>686</v>
      </c>
      <c r="E1689" t="s">
        <v>28</v>
      </c>
      <c r="F1689" t="s">
        <v>4857</v>
      </c>
      <c r="G1689" t="s">
        <v>809</v>
      </c>
      <c r="H1689" t="s">
        <v>8</v>
      </c>
      <c r="I1689">
        <v>34</v>
      </c>
      <c r="J1689" s="55">
        <v>9.5</v>
      </c>
      <c r="K1689" s="64">
        <v>414.42</v>
      </c>
      <c r="L1689" s="71">
        <v>0</v>
      </c>
      <c r="M1689">
        <v>3</v>
      </c>
      <c r="N1689" s="1">
        <v>45646</v>
      </c>
      <c r="O1689">
        <v>0</v>
      </c>
      <c r="P1689" s="1">
        <v>0</v>
      </c>
      <c r="Q1689"/>
    </row>
    <row r="1690" spans="1:17" hidden="1">
      <c r="A1690">
        <v>1018</v>
      </c>
      <c r="B1690" t="s">
        <v>690</v>
      </c>
      <c r="C1690" t="s">
        <v>685</v>
      </c>
      <c r="D1690" t="s">
        <v>686</v>
      </c>
      <c r="E1690" t="s">
        <v>28</v>
      </c>
      <c r="F1690" t="s">
        <v>4857</v>
      </c>
      <c r="G1690" t="s">
        <v>780</v>
      </c>
      <c r="H1690" t="s">
        <v>8</v>
      </c>
      <c r="I1690">
        <v>34</v>
      </c>
      <c r="J1690" s="55">
        <v>9.5</v>
      </c>
      <c r="K1690" s="64">
        <v>1242.6400000000001</v>
      </c>
      <c r="L1690" s="71">
        <v>0</v>
      </c>
      <c r="M1690">
        <v>3</v>
      </c>
      <c r="N1690" s="1">
        <v>45646</v>
      </c>
      <c r="O1690">
        <v>0</v>
      </c>
      <c r="P1690" s="1">
        <v>0</v>
      </c>
      <c r="Q1690"/>
    </row>
    <row r="1691" spans="1:17" hidden="1">
      <c r="A1691">
        <v>1018</v>
      </c>
      <c r="B1691" t="s">
        <v>690</v>
      </c>
      <c r="C1691" t="s">
        <v>685</v>
      </c>
      <c r="D1691" t="s">
        <v>686</v>
      </c>
      <c r="E1691" t="s">
        <v>28</v>
      </c>
      <c r="F1691" t="s">
        <v>4857</v>
      </c>
      <c r="G1691" t="s">
        <v>781</v>
      </c>
      <c r="H1691" t="s">
        <v>8</v>
      </c>
      <c r="I1691">
        <v>34</v>
      </c>
      <c r="J1691" s="55">
        <v>9.5</v>
      </c>
      <c r="K1691" s="64">
        <v>1323.77</v>
      </c>
      <c r="L1691" s="71">
        <v>0</v>
      </c>
      <c r="M1691">
        <v>5</v>
      </c>
      <c r="N1691" s="1">
        <v>45646</v>
      </c>
      <c r="O1691">
        <v>0</v>
      </c>
      <c r="P1691" s="1">
        <v>0</v>
      </c>
      <c r="Q1691"/>
    </row>
    <row r="1692" spans="1:17" hidden="1">
      <c r="A1692">
        <v>1018</v>
      </c>
      <c r="B1692" t="s">
        <v>690</v>
      </c>
      <c r="C1692" t="s">
        <v>685</v>
      </c>
      <c r="D1692" t="s">
        <v>686</v>
      </c>
      <c r="E1692" t="s">
        <v>28</v>
      </c>
      <c r="F1692" t="s">
        <v>4857</v>
      </c>
      <c r="G1692" t="s">
        <v>782</v>
      </c>
      <c r="H1692" t="s">
        <v>8</v>
      </c>
      <c r="I1692">
        <v>34</v>
      </c>
      <c r="J1692" s="55">
        <v>9.5</v>
      </c>
      <c r="K1692" s="64">
        <v>1452.65</v>
      </c>
      <c r="L1692" s="71">
        <v>0</v>
      </c>
      <c r="M1692">
        <v>8</v>
      </c>
      <c r="N1692" s="1">
        <v>45646</v>
      </c>
      <c r="O1692">
        <v>0</v>
      </c>
      <c r="P1692" s="1">
        <v>0</v>
      </c>
      <c r="Q1692"/>
    </row>
    <row r="1693" spans="1:17" hidden="1">
      <c r="A1693">
        <v>1018</v>
      </c>
      <c r="B1693" t="s">
        <v>690</v>
      </c>
      <c r="C1693" t="s">
        <v>685</v>
      </c>
      <c r="D1693" t="s">
        <v>686</v>
      </c>
      <c r="E1693" t="s">
        <v>28</v>
      </c>
      <c r="F1693" t="s">
        <v>4857</v>
      </c>
      <c r="G1693" t="s">
        <v>783</v>
      </c>
      <c r="H1693" t="s">
        <v>8</v>
      </c>
      <c r="I1693">
        <v>34</v>
      </c>
      <c r="J1693" s="55">
        <v>9.5</v>
      </c>
      <c r="K1693" s="64">
        <v>193.95</v>
      </c>
      <c r="L1693" s="71">
        <v>0</v>
      </c>
      <c r="M1693">
        <v>2</v>
      </c>
      <c r="N1693" s="1">
        <v>45646</v>
      </c>
      <c r="O1693">
        <v>0</v>
      </c>
      <c r="P1693" s="1">
        <v>0</v>
      </c>
      <c r="Q1693"/>
    </row>
    <row r="1694" spans="1:17" hidden="1">
      <c r="A1694">
        <v>1018</v>
      </c>
      <c r="B1694" t="s">
        <v>690</v>
      </c>
      <c r="C1694" t="s">
        <v>685</v>
      </c>
      <c r="D1694" t="s">
        <v>686</v>
      </c>
      <c r="E1694" t="s">
        <v>28</v>
      </c>
      <c r="F1694" t="s">
        <v>4857</v>
      </c>
      <c r="G1694" t="s">
        <v>784</v>
      </c>
      <c r="H1694" t="s">
        <v>8</v>
      </c>
      <c r="I1694">
        <v>34</v>
      </c>
      <c r="J1694" s="55">
        <v>9.5</v>
      </c>
      <c r="K1694" s="64">
        <v>201.47</v>
      </c>
      <c r="L1694" s="71">
        <v>0</v>
      </c>
      <c r="M1694">
        <v>1</v>
      </c>
      <c r="N1694" s="1">
        <v>45646</v>
      </c>
      <c r="O1694">
        <v>0</v>
      </c>
      <c r="P1694" s="1">
        <v>0</v>
      </c>
      <c r="Q1694"/>
    </row>
    <row r="1695" spans="1:17" hidden="1">
      <c r="A1695">
        <v>1018</v>
      </c>
      <c r="B1695" t="s">
        <v>690</v>
      </c>
      <c r="C1695" t="s">
        <v>685</v>
      </c>
      <c r="D1695" t="s">
        <v>686</v>
      </c>
      <c r="E1695" t="s">
        <v>28</v>
      </c>
      <c r="F1695" t="s">
        <v>4857</v>
      </c>
      <c r="G1695" t="s">
        <v>785</v>
      </c>
      <c r="H1695" t="s">
        <v>8</v>
      </c>
      <c r="I1695">
        <v>34</v>
      </c>
      <c r="J1695" s="55">
        <v>9.5</v>
      </c>
      <c r="K1695" s="64">
        <v>2212.81</v>
      </c>
      <c r="L1695" s="71">
        <v>0</v>
      </c>
      <c r="M1695">
        <v>17</v>
      </c>
      <c r="N1695" s="1">
        <v>45646</v>
      </c>
      <c r="O1695">
        <v>0</v>
      </c>
      <c r="P1695" s="1">
        <v>0</v>
      </c>
      <c r="Q1695"/>
    </row>
    <row r="1696" spans="1:17" hidden="1">
      <c r="A1696">
        <v>1018</v>
      </c>
      <c r="B1696" t="s">
        <v>690</v>
      </c>
      <c r="C1696" t="s">
        <v>685</v>
      </c>
      <c r="D1696" t="s">
        <v>686</v>
      </c>
      <c r="E1696" t="s">
        <v>28</v>
      </c>
      <c r="F1696" t="s">
        <v>4857</v>
      </c>
      <c r="G1696" t="s">
        <v>717</v>
      </c>
      <c r="H1696" t="s">
        <v>8</v>
      </c>
      <c r="I1696">
        <v>34</v>
      </c>
      <c r="J1696" s="55">
        <v>9.5</v>
      </c>
      <c r="K1696" s="64">
        <v>235</v>
      </c>
      <c r="L1696" s="71">
        <v>0</v>
      </c>
      <c r="M1696">
        <v>2</v>
      </c>
      <c r="N1696" s="1">
        <v>45646</v>
      </c>
      <c r="O1696">
        <v>0</v>
      </c>
      <c r="P1696" s="1">
        <v>0</v>
      </c>
      <c r="Q1696"/>
    </row>
    <row r="1697" spans="1:17" hidden="1">
      <c r="A1697">
        <v>1018</v>
      </c>
      <c r="B1697" t="s">
        <v>690</v>
      </c>
      <c r="C1697" t="s">
        <v>685</v>
      </c>
      <c r="D1697" t="s">
        <v>686</v>
      </c>
      <c r="E1697" t="s">
        <v>28</v>
      </c>
      <c r="F1697" t="s">
        <v>4857</v>
      </c>
      <c r="G1697" t="s">
        <v>786</v>
      </c>
      <c r="H1697" t="s">
        <v>8</v>
      </c>
      <c r="I1697">
        <v>34</v>
      </c>
      <c r="J1697" s="55">
        <v>9.5</v>
      </c>
      <c r="K1697" s="64">
        <v>302.63</v>
      </c>
      <c r="L1697" s="71">
        <v>0</v>
      </c>
      <c r="M1697">
        <v>3</v>
      </c>
      <c r="N1697" s="1">
        <v>45646</v>
      </c>
      <c r="O1697">
        <v>0</v>
      </c>
      <c r="P1697" s="1">
        <v>0</v>
      </c>
      <c r="Q1697"/>
    </row>
    <row r="1698" spans="1:17" hidden="1">
      <c r="A1698">
        <v>1018</v>
      </c>
      <c r="B1698" t="s">
        <v>690</v>
      </c>
      <c r="C1698" t="s">
        <v>685</v>
      </c>
      <c r="D1698" t="s">
        <v>686</v>
      </c>
      <c r="E1698" t="s">
        <v>28</v>
      </c>
      <c r="F1698" t="s">
        <v>4857</v>
      </c>
      <c r="G1698" t="s">
        <v>787</v>
      </c>
      <c r="H1698" t="s">
        <v>8</v>
      </c>
      <c r="I1698">
        <v>34</v>
      </c>
      <c r="J1698" s="55">
        <v>9.5</v>
      </c>
      <c r="K1698" s="64">
        <v>31.58</v>
      </c>
      <c r="L1698" s="71">
        <v>0</v>
      </c>
      <c r="M1698">
        <v>1</v>
      </c>
      <c r="N1698" s="1">
        <v>45646</v>
      </c>
      <c r="O1698">
        <v>0</v>
      </c>
      <c r="P1698" s="1">
        <v>0</v>
      </c>
      <c r="Q1698"/>
    </row>
    <row r="1699" spans="1:17" hidden="1">
      <c r="A1699">
        <v>1018</v>
      </c>
      <c r="B1699" t="s">
        <v>690</v>
      </c>
      <c r="C1699" t="s">
        <v>685</v>
      </c>
      <c r="D1699" t="s">
        <v>686</v>
      </c>
      <c r="E1699" t="s">
        <v>28</v>
      </c>
      <c r="F1699" t="s">
        <v>4857</v>
      </c>
      <c r="G1699" t="s">
        <v>788</v>
      </c>
      <c r="H1699" t="s">
        <v>8</v>
      </c>
      <c r="I1699">
        <v>34</v>
      </c>
      <c r="J1699" s="55">
        <v>9.5</v>
      </c>
      <c r="K1699" s="64">
        <v>471.26</v>
      </c>
      <c r="L1699" s="71">
        <v>0</v>
      </c>
      <c r="M1699">
        <v>3</v>
      </c>
      <c r="N1699" s="1">
        <v>45646</v>
      </c>
      <c r="O1699">
        <v>0</v>
      </c>
      <c r="P1699" s="1">
        <v>0</v>
      </c>
      <c r="Q1699"/>
    </row>
    <row r="1700" spans="1:17" hidden="1">
      <c r="A1700">
        <v>1018</v>
      </c>
      <c r="B1700" t="s">
        <v>690</v>
      </c>
      <c r="C1700" t="s">
        <v>685</v>
      </c>
      <c r="D1700" t="s">
        <v>686</v>
      </c>
      <c r="E1700" t="s">
        <v>28</v>
      </c>
      <c r="F1700" t="s">
        <v>4857</v>
      </c>
      <c r="G1700" t="s">
        <v>789</v>
      </c>
      <c r="H1700" t="s">
        <v>8</v>
      </c>
      <c r="I1700">
        <v>34</v>
      </c>
      <c r="J1700" s="55">
        <v>9.5</v>
      </c>
      <c r="K1700" s="64">
        <v>485.79</v>
      </c>
      <c r="L1700" s="71">
        <v>0</v>
      </c>
      <c r="M1700">
        <v>1</v>
      </c>
      <c r="N1700" s="1">
        <v>45646</v>
      </c>
      <c r="O1700">
        <v>0</v>
      </c>
      <c r="P1700" s="1">
        <v>0</v>
      </c>
      <c r="Q1700"/>
    </row>
    <row r="1701" spans="1:17" hidden="1">
      <c r="A1701">
        <v>1018</v>
      </c>
      <c r="B1701" t="s">
        <v>690</v>
      </c>
      <c r="C1701" t="s">
        <v>685</v>
      </c>
      <c r="D1701" t="s">
        <v>686</v>
      </c>
      <c r="E1701" t="s">
        <v>28</v>
      </c>
      <c r="F1701" t="s">
        <v>4857</v>
      </c>
      <c r="G1701" t="s">
        <v>790</v>
      </c>
      <c r="H1701" t="s">
        <v>8</v>
      </c>
      <c r="I1701">
        <v>34</v>
      </c>
      <c r="J1701" s="55">
        <v>9.5</v>
      </c>
      <c r="K1701" s="64">
        <v>52.63</v>
      </c>
      <c r="L1701" s="71">
        <v>0</v>
      </c>
      <c r="M1701">
        <v>1</v>
      </c>
      <c r="N1701" s="1">
        <v>45646</v>
      </c>
      <c r="O1701">
        <v>0</v>
      </c>
      <c r="P1701" s="1">
        <v>0</v>
      </c>
      <c r="Q1701"/>
    </row>
    <row r="1702" spans="1:17" hidden="1">
      <c r="A1702">
        <v>1018</v>
      </c>
      <c r="B1702" t="s">
        <v>690</v>
      </c>
      <c r="C1702" t="s">
        <v>694</v>
      </c>
      <c r="D1702" t="s">
        <v>686</v>
      </c>
      <c r="E1702" t="s">
        <v>28</v>
      </c>
      <c r="F1702" t="s">
        <v>4857</v>
      </c>
      <c r="G1702" t="s">
        <v>796</v>
      </c>
      <c r="H1702" t="s">
        <v>8</v>
      </c>
      <c r="I1702">
        <v>34</v>
      </c>
      <c r="J1702" s="55">
        <v>9.5</v>
      </c>
      <c r="K1702" s="64">
        <v>105.26</v>
      </c>
      <c r="L1702" s="71">
        <v>0</v>
      </c>
      <c r="M1702">
        <v>1</v>
      </c>
      <c r="N1702" s="1">
        <v>45646</v>
      </c>
      <c r="O1702">
        <v>0</v>
      </c>
      <c r="P1702" s="1">
        <v>0</v>
      </c>
      <c r="Q1702"/>
    </row>
    <row r="1703" spans="1:17" hidden="1">
      <c r="A1703">
        <v>1018</v>
      </c>
      <c r="B1703" t="s">
        <v>690</v>
      </c>
      <c r="C1703" t="s">
        <v>694</v>
      </c>
      <c r="D1703" t="s">
        <v>686</v>
      </c>
      <c r="E1703" t="s">
        <v>28</v>
      </c>
      <c r="F1703" t="s">
        <v>4857</v>
      </c>
      <c r="G1703" t="s">
        <v>797</v>
      </c>
      <c r="H1703" t="s">
        <v>8</v>
      </c>
      <c r="I1703">
        <v>34</v>
      </c>
      <c r="J1703" s="55">
        <v>9.5</v>
      </c>
      <c r="K1703" s="64">
        <v>152.63</v>
      </c>
      <c r="L1703" s="71">
        <v>0</v>
      </c>
      <c r="M1703">
        <v>1</v>
      </c>
      <c r="N1703" s="1">
        <v>45646</v>
      </c>
      <c r="O1703">
        <v>0</v>
      </c>
      <c r="P1703" s="1">
        <v>0</v>
      </c>
      <c r="Q1703"/>
    </row>
    <row r="1704" spans="1:17" hidden="1">
      <c r="A1704">
        <v>1018</v>
      </c>
      <c r="B1704" t="s">
        <v>690</v>
      </c>
      <c r="C1704" t="s">
        <v>694</v>
      </c>
      <c r="D1704" t="s">
        <v>686</v>
      </c>
      <c r="E1704" t="s">
        <v>28</v>
      </c>
      <c r="F1704" t="s">
        <v>4857</v>
      </c>
      <c r="G1704" t="s">
        <v>798</v>
      </c>
      <c r="H1704" t="s">
        <v>8</v>
      </c>
      <c r="I1704">
        <v>34</v>
      </c>
      <c r="J1704" s="55">
        <v>9.5</v>
      </c>
      <c r="K1704" s="64">
        <v>2030.64</v>
      </c>
      <c r="L1704" s="71">
        <v>0</v>
      </c>
      <c r="M1704">
        <v>8</v>
      </c>
      <c r="N1704" s="1">
        <v>45646</v>
      </c>
      <c r="O1704">
        <v>0</v>
      </c>
      <c r="P1704" s="1">
        <v>0</v>
      </c>
      <c r="Q1704"/>
    </row>
    <row r="1705" spans="1:17" hidden="1">
      <c r="A1705">
        <v>1018</v>
      </c>
      <c r="B1705" t="s">
        <v>690</v>
      </c>
      <c r="C1705" t="s">
        <v>694</v>
      </c>
      <c r="D1705" t="s">
        <v>686</v>
      </c>
      <c r="E1705" t="s">
        <v>28</v>
      </c>
      <c r="F1705" t="s">
        <v>4857</v>
      </c>
      <c r="G1705" t="s">
        <v>800</v>
      </c>
      <c r="H1705" t="s">
        <v>8</v>
      </c>
      <c r="I1705">
        <v>34</v>
      </c>
      <c r="J1705" s="55">
        <v>9.5</v>
      </c>
      <c r="K1705" s="64">
        <v>232.92</v>
      </c>
      <c r="L1705" s="71">
        <v>0</v>
      </c>
      <c r="M1705">
        <v>1</v>
      </c>
      <c r="N1705" s="1">
        <v>45646</v>
      </c>
      <c r="O1705">
        <v>0</v>
      </c>
      <c r="P1705" s="1">
        <v>0</v>
      </c>
      <c r="Q1705"/>
    </row>
    <row r="1706" spans="1:17" hidden="1">
      <c r="A1706">
        <v>1018</v>
      </c>
      <c r="B1706" t="s">
        <v>690</v>
      </c>
      <c r="C1706" t="s">
        <v>694</v>
      </c>
      <c r="D1706" t="s">
        <v>686</v>
      </c>
      <c r="E1706" t="s">
        <v>28</v>
      </c>
      <c r="F1706" t="s">
        <v>4857</v>
      </c>
      <c r="G1706" t="s">
        <v>801</v>
      </c>
      <c r="H1706" t="s">
        <v>8</v>
      </c>
      <c r="I1706">
        <v>34</v>
      </c>
      <c r="J1706" s="55">
        <v>9.5</v>
      </c>
      <c r="K1706" s="64">
        <v>315</v>
      </c>
      <c r="L1706" s="71">
        <v>0</v>
      </c>
      <c r="M1706">
        <v>3</v>
      </c>
      <c r="N1706" s="1">
        <v>45646</v>
      </c>
      <c r="O1706">
        <v>0</v>
      </c>
      <c r="P1706" s="1">
        <v>0</v>
      </c>
      <c r="Q1706"/>
    </row>
    <row r="1707" spans="1:17" hidden="1">
      <c r="A1707">
        <v>1018</v>
      </c>
      <c r="B1707" t="s">
        <v>690</v>
      </c>
      <c r="C1707" t="s">
        <v>694</v>
      </c>
      <c r="D1707" t="s">
        <v>686</v>
      </c>
      <c r="E1707" t="s">
        <v>28</v>
      </c>
      <c r="F1707" t="s">
        <v>4857</v>
      </c>
      <c r="G1707" t="s">
        <v>802</v>
      </c>
      <c r="H1707" t="s">
        <v>8</v>
      </c>
      <c r="I1707">
        <v>34</v>
      </c>
      <c r="J1707" s="55">
        <v>9.5</v>
      </c>
      <c r="K1707" s="64">
        <v>542.87</v>
      </c>
      <c r="L1707" s="71">
        <v>0</v>
      </c>
      <c r="M1707">
        <v>3</v>
      </c>
      <c r="N1707" s="1">
        <v>45646</v>
      </c>
      <c r="O1707">
        <v>0</v>
      </c>
      <c r="P1707" s="1">
        <v>0</v>
      </c>
      <c r="Q1707"/>
    </row>
    <row r="1708" spans="1:17" hidden="1">
      <c r="A1708">
        <v>1018</v>
      </c>
      <c r="B1708" t="s">
        <v>691</v>
      </c>
      <c r="C1708" t="s">
        <v>685</v>
      </c>
      <c r="D1708" t="s">
        <v>686</v>
      </c>
      <c r="E1708" t="s">
        <v>28</v>
      </c>
      <c r="F1708" t="s">
        <v>4857</v>
      </c>
      <c r="G1708" t="s">
        <v>4647</v>
      </c>
      <c r="H1708" t="s">
        <v>8</v>
      </c>
      <c r="I1708">
        <v>34</v>
      </c>
      <c r="J1708" s="55">
        <v>9.5</v>
      </c>
      <c r="K1708" s="64">
        <v>1178.94</v>
      </c>
      <c r="L1708" s="71">
        <v>0</v>
      </c>
      <c r="M1708">
        <v>3</v>
      </c>
      <c r="N1708" s="1">
        <v>45646</v>
      </c>
      <c r="O1708">
        <v>0</v>
      </c>
      <c r="P1708" s="1">
        <v>0</v>
      </c>
      <c r="Q1708"/>
    </row>
    <row r="1709" spans="1:17" hidden="1">
      <c r="A1709">
        <v>1018</v>
      </c>
      <c r="B1709" t="s">
        <v>691</v>
      </c>
      <c r="C1709" t="s">
        <v>685</v>
      </c>
      <c r="D1709" t="s">
        <v>686</v>
      </c>
      <c r="E1709" t="s">
        <v>28</v>
      </c>
      <c r="F1709" t="s">
        <v>4857</v>
      </c>
      <c r="G1709" t="s">
        <v>856</v>
      </c>
      <c r="H1709" t="s">
        <v>8</v>
      </c>
      <c r="I1709">
        <v>34</v>
      </c>
      <c r="J1709" s="55">
        <v>9.5</v>
      </c>
      <c r="K1709" s="64">
        <v>11955.26</v>
      </c>
      <c r="L1709" s="71">
        <v>0</v>
      </c>
      <c r="M1709">
        <v>34</v>
      </c>
      <c r="N1709" s="1">
        <v>45646</v>
      </c>
      <c r="O1709">
        <v>0</v>
      </c>
      <c r="P1709" s="1">
        <v>0</v>
      </c>
      <c r="Q1709"/>
    </row>
    <row r="1710" spans="1:17" hidden="1">
      <c r="A1710">
        <v>1018</v>
      </c>
      <c r="B1710" t="s">
        <v>691</v>
      </c>
      <c r="C1710" t="s">
        <v>685</v>
      </c>
      <c r="D1710" t="s">
        <v>686</v>
      </c>
      <c r="E1710" t="s">
        <v>28</v>
      </c>
      <c r="F1710" t="s">
        <v>4857</v>
      </c>
      <c r="G1710" t="s">
        <v>718</v>
      </c>
      <c r="H1710" t="s">
        <v>8</v>
      </c>
      <c r="I1710">
        <v>34</v>
      </c>
      <c r="J1710" s="55">
        <v>9.5</v>
      </c>
      <c r="K1710" s="64">
        <v>1393.36</v>
      </c>
      <c r="L1710" s="71">
        <v>0</v>
      </c>
      <c r="M1710">
        <v>8</v>
      </c>
      <c r="N1710" s="1">
        <v>45646</v>
      </c>
      <c r="O1710">
        <v>0</v>
      </c>
      <c r="P1710" s="1">
        <v>0</v>
      </c>
      <c r="Q1710"/>
    </row>
    <row r="1711" spans="1:17" hidden="1">
      <c r="A1711">
        <v>1018</v>
      </c>
      <c r="B1711" t="s">
        <v>691</v>
      </c>
      <c r="C1711" t="s">
        <v>685</v>
      </c>
      <c r="D1711" t="s">
        <v>686</v>
      </c>
      <c r="E1711" t="s">
        <v>28</v>
      </c>
      <c r="F1711" t="s">
        <v>4857</v>
      </c>
      <c r="G1711" t="s">
        <v>857</v>
      </c>
      <c r="H1711" t="s">
        <v>8</v>
      </c>
      <c r="I1711">
        <v>34</v>
      </c>
      <c r="J1711" s="55">
        <v>9.5</v>
      </c>
      <c r="K1711" s="64">
        <v>17911.41</v>
      </c>
      <c r="L1711" s="71">
        <v>0</v>
      </c>
      <c r="M1711">
        <v>46</v>
      </c>
      <c r="N1711" s="1">
        <v>45646</v>
      </c>
      <c r="O1711">
        <v>0</v>
      </c>
      <c r="P1711" s="1">
        <v>0</v>
      </c>
      <c r="Q1711"/>
    </row>
    <row r="1712" spans="1:17" hidden="1">
      <c r="A1712">
        <v>1018</v>
      </c>
      <c r="B1712" t="s">
        <v>691</v>
      </c>
      <c r="C1712" t="s">
        <v>685</v>
      </c>
      <c r="D1712" t="s">
        <v>686</v>
      </c>
      <c r="E1712" t="s">
        <v>28</v>
      </c>
      <c r="F1712" t="s">
        <v>4857</v>
      </c>
      <c r="G1712" t="s">
        <v>4648</v>
      </c>
      <c r="H1712" t="s">
        <v>8</v>
      </c>
      <c r="I1712">
        <v>34</v>
      </c>
      <c r="J1712" s="55">
        <v>9.5</v>
      </c>
      <c r="K1712" s="64">
        <v>1908.56</v>
      </c>
      <c r="L1712" s="71">
        <v>0</v>
      </c>
      <c r="M1712">
        <v>6</v>
      </c>
      <c r="N1712" s="1">
        <v>45646</v>
      </c>
      <c r="O1712">
        <v>0</v>
      </c>
      <c r="P1712" s="1">
        <v>0</v>
      </c>
      <c r="Q1712"/>
    </row>
    <row r="1713" spans="1:17" hidden="1">
      <c r="A1713">
        <v>1018</v>
      </c>
      <c r="B1713" t="s">
        <v>691</v>
      </c>
      <c r="C1713" t="s">
        <v>685</v>
      </c>
      <c r="D1713" t="s">
        <v>686</v>
      </c>
      <c r="E1713" t="s">
        <v>28</v>
      </c>
      <c r="F1713" t="s">
        <v>4857</v>
      </c>
      <c r="G1713" t="s">
        <v>4649</v>
      </c>
      <c r="H1713" t="s">
        <v>8</v>
      </c>
      <c r="I1713">
        <v>34</v>
      </c>
      <c r="J1713" s="55">
        <v>9.5</v>
      </c>
      <c r="K1713" s="64">
        <v>2289.4699999999998</v>
      </c>
      <c r="L1713" s="71">
        <v>0</v>
      </c>
      <c r="M1713">
        <v>18</v>
      </c>
      <c r="N1713" s="1">
        <v>45646</v>
      </c>
      <c r="O1713">
        <v>0</v>
      </c>
      <c r="P1713" s="1">
        <v>0</v>
      </c>
      <c r="Q1713"/>
    </row>
    <row r="1714" spans="1:17" hidden="1">
      <c r="A1714">
        <v>1018</v>
      </c>
      <c r="B1714" t="s">
        <v>691</v>
      </c>
      <c r="C1714" t="s">
        <v>685</v>
      </c>
      <c r="D1714" t="s">
        <v>686</v>
      </c>
      <c r="E1714" t="s">
        <v>28</v>
      </c>
      <c r="F1714" t="s">
        <v>4857</v>
      </c>
      <c r="G1714" t="s">
        <v>858</v>
      </c>
      <c r="H1714" t="s">
        <v>8</v>
      </c>
      <c r="I1714">
        <v>34</v>
      </c>
      <c r="J1714" s="55">
        <v>9.5</v>
      </c>
      <c r="K1714" s="64">
        <v>2312.34</v>
      </c>
      <c r="L1714" s="71">
        <v>0</v>
      </c>
      <c r="M1714">
        <v>8</v>
      </c>
      <c r="N1714" s="1">
        <v>45646</v>
      </c>
      <c r="O1714">
        <v>0</v>
      </c>
      <c r="P1714" s="1">
        <v>0</v>
      </c>
      <c r="Q1714"/>
    </row>
    <row r="1715" spans="1:17" hidden="1">
      <c r="A1715">
        <v>1018</v>
      </c>
      <c r="B1715" t="s">
        <v>691</v>
      </c>
      <c r="C1715" t="s">
        <v>685</v>
      </c>
      <c r="D1715" t="s">
        <v>686</v>
      </c>
      <c r="E1715" t="s">
        <v>28</v>
      </c>
      <c r="F1715" t="s">
        <v>4857</v>
      </c>
      <c r="G1715" t="s">
        <v>859</v>
      </c>
      <c r="H1715" t="s">
        <v>8</v>
      </c>
      <c r="I1715">
        <v>34</v>
      </c>
      <c r="J1715" s="55">
        <v>9.5</v>
      </c>
      <c r="K1715" s="64">
        <v>2320.52</v>
      </c>
      <c r="L1715" s="71">
        <v>0</v>
      </c>
      <c r="M1715">
        <v>10</v>
      </c>
      <c r="N1715" s="1">
        <v>45646</v>
      </c>
      <c r="O1715">
        <v>0</v>
      </c>
      <c r="P1715" s="1">
        <v>0</v>
      </c>
      <c r="Q1715"/>
    </row>
    <row r="1716" spans="1:17" hidden="1">
      <c r="A1716">
        <v>1018</v>
      </c>
      <c r="B1716" t="s">
        <v>691</v>
      </c>
      <c r="C1716" t="s">
        <v>685</v>
      </c>
      <c r="D1716" t="s">
        <v>686</v>
      </c>
      <c r="E1716" t="s">
        <v>28</v>
      </c>
      <c r="F1716" t="s">
        <v>4857</v>
      </c>
      <c r="G1716" t="s">
        <v>4650</v>
      </c>
      <c r="H1716" t="s">
        <v>8</v>
      </c>
      <c r="I1716">
        <v>34</v>
      </c>
      <c r="J1716" s="55">
        <v>9.5</v>
      </c>
      <c r="K1716" s="64">
        <v>2479.81</v>
      </c>
      <c r="L1716" s="71">
        <v>0</v>
      </c>
      <c r="M1716">
        <v>11</v>
      </c>
      <c r="N1716" s="1">
        <v>45646</v>
      </c>
      <c r="O1716">
        <v>0</v>
      </c>
      <c r="P1716" s="1">
        <v>0</v>
      </c>
      <c r="Q1716"/>
    </row>
    <row r="1717" spans="1:17" hidden="1">
      <c r="A1717">
        <v>1018</v>
      </c>
      <c r="B1717" t="s">
        <v>691</v>
      </c>
      <c r="C1717" t="s">
        <v>685</v>
      </c>
      <c r="D1717" t="s">
        <v>686</v>
      </c>
      <c r="E1717" t="s">
        <v>28</v>
      </c>
      <c r="F1717" t="s">
        <v>4857</v>
      </c>
      <c r="G1717" t="s">
        <v>860</v>
      </c>
      <c r="H1717" t="s">
        <v>8</v>
      </c>
      <c r="I1717">
        <v>34</v>
      </c>
      <c r="J1717" s="55">
        <v>9.5</v>
      </c>
      <c r="K1717" s="64">
        <v>2485.2600000000002</v>
      </c>
      <c r="L1717" s="71">
        <v>0</v>
      </c>
      <c r="M1717">
        <v>10</v>
      </c>
      <c r="N1717" s="1">
        <v>45646</v>
      </c>
      <c r="O1717">
        <v>0</v>
      </c>
      <c r="P1717" s="1">
        <v>0</v>
      </c>
      <c r="Q1717"/>
    </row>
    <row r="1718" spans="1:17" hidden="1">
      <c r="A1718">
        <v>1018</v>
      </c>
      <c r="B1718" t="s">
        <v>691</v>
      </c>
      <c r="C1718" t="s">
        <v>685</v>
      </c>
      <c r="D1718" t="s">
        <v>686</v>
      </c>
      <c r="E1718" t="s">
        <v>28</v>
      </c>
      <c r="F1718" t="s">
        <v>4857</v>
      </c>
      <c r="G1718" t="s">
        <v>4651</v>
      </c>
      <c r="H1718" t="s">
        <v>8</v>
      </c>
      <c r="I1718">
        <v>34</v>
      </c>
      <c r="J1718" s="55">
        <v>9.5</v>
      </c>
      <c r="K1718" s="64">
        <v>368.41</v>
      </c>
      <c r="L1718" s="71">
        <v>0</v>
      </c>
      <c r="M1718">
        <v>3</v>
      </c>
      <c r="N1718" s="1">
        <v>45646</v>
      </c>
      <c r="O1718">
        <v>0</v>
      </c>
      <c r="P1718" s="1">
        <v>0</v>
      </c>
      <c r="Q1718"/>
    </row>
    <row r="1719" spans="1:17" hidden="1">
      <c r="A1719">
        <v>1018</v>
      </c>
      <c r="B1719" t="s">
        <v>691</v>
      </c>
      <c r="C1719" t="s">
        <v>685</v>
      </c>
      <c r="D1719" t="s">
        <v>686</v>
      </c>
      <c r="E1719" t="s">
        <v>28</v>
      </c>
      <c r="F1719" t="s">
        <v>4857</v>
      </c>
      <c r="G1719" t="s">
        <v>4652</v>
      </c>
      <c r="H1719" t="s">
        <v>8</v>
      </c>
      <c r="I1719">
        <v>34</v>
      </c>
      <c r="J1719" s="55">
        <v>9.5</v>
      </c>
      <c r="K1719" s="64">
        <v>526.32000000000005</v>
      </c>
      <c r="L1719" s="71">
        <v>0</v>
      </c>
      <c r="M1719">
        <v>1</v>
      </c>
      <c r="N1719" s="1">
        <v>45646</v>
      </c>
      <c r="O1719">
        <v>0</v>
      </c>
      <c r="P1719" s="1">
        <v>0</v>
      </c>
      <c r="Q1719"/>
    </row>
    <row r="1720" spans="1:17" hidden="1">
      <c r="A1720">
        <v>1018</v>
      </c>
      <c r="B1720" t="s">
        <v>691</v>
      </c>
      <c r="C1720" t="s">
        <v>685</v>
      </c>
      <c r="D1720" t="s">
        <v>686</v>
      </c>
      <c r="E1720" t="s">
        <v>28</v>
      </c>
      <c r="F1720" t="s">
        <v>4857</v>
      </c>
      <c r="G1720" t="s">
        <v>861</v>
      </c>
      <c r="H1720" t="s">
        <v>8</v>
      </c>
      <c r="I1720">
        <v>34</v>
      </c>
      <c r="J1720" s="55">
        <v>9.5</v>
      </c>
      <c r="K1720" s="64">
        <v>771.31</v>
      </c>
      <c r="L1720" s="71">
        <v>0</v>
      </c>
      <c r="M1720">
        <v>1</v>
      </c>
      <c r="N1720" s="1">
        <v>45646</v>
      </c>
      <c r="O1720">
        <v>0</v>
      </c>
      <c r="P1720" s="1">
        <v>0</v>
      </c>
      <c r="Q1720"/>
    </row>
    <row r="1721" spans="1:17" hidden="1">
      <c r="A1721">
        <v>1018</v>
      </c>
      <c r="B1721" t="s">
        <v>691</v>
      </c>
      <c r="C1721" t="s">
        <v>685</v>
      </c>
      <c r="D1721" t="s">
        <v>686</v>
      </c>
      <c r="E1721" t="s">
        <v>28</v>
      </c>
      <c r="F1721" t="s">
        <v>4857</v>
      </c>
      <c r="G1721" t="s">
        <v>4653</v>
      </c>
      <c r="H1721" t="s">
        <v>8</v>
      </c>
      <c r="I1721">
        <v>34</v>
      </c>
      <c r="J1721" s="55">
        <v>9.5</v>
      </c>
      <c r="K1721" s="64">
        <v>779</v>
      </c>
      <c r="L1721" s="71">
        <v>0</v>
      </c>
      <c r="M1721">
        <v>4</v>
      </c>
      <c r="N1721" s="1">
        <v>45646</v>
      </c>
      <c r="O1721">
        <v>0</v>
      </c>
      <c r="P1721" s="1">
        <v>0</v>
      </c>
      <c r="Q1721"/>
    </row>
    <row r="1722" spans="1:17" hidden="1">
      <c r="A1722">
        <v>1018</v>
      </c>
      <c r="B1722" t="s">
        <v>691</v>
      </c>
      <c r="C1722" t="s">
        <v>695</v>
      </c>
      <c r="D1722" t="s">
        <v>686</v>
      </c>
      <c r="E1722" t="s">
        <v>28</v>
      </c>
      <c r="F1722" t="s">
        <v>4857</v>
      </c>
      <c r="G1722" t="s">
        <v>868</v>
      </c>
      <c r="H1722" t="s">
        <v>8</v>
      </c>
      <c r="I1722">
        <v>34</v>
      </c>
      <c r="J1722" s="55">
        <v>9.5</v>
      </c>
      <c r="K1722" s="64">
        <v>150</v>
      </c>
      <c r="L1722" s="71">
        <v>0</v>
      </c>
      <c r="M1722">
        <v>1</v>
      </c>
      <c r="N1722" s="1">
        <v>45646</v>
      </c>
      <c r="O1722">
        <v>0</v>
      </c>
      <c r="P1722" s="1">
        <v>0</v>
      </c>
      <c r="Q1722"/>
    </row>
    <row r="1723" spans="1:17" hidden="1">
      <c r="A1723">
        <v>1018</v>
      </c>
      <c r="B1723" t="s">
        <v>691</v>
      </c>
      <c r="C1723" t="s">
        <v>695</v>
      </c>
      <c r="D1723" t="s">
        <v>686</v>
      </c>
      <c r="E1723" t="s">
        <v>28</v>
      </c>
      <c r="F1723" t="s">
        <v>4857</v>
      </c>
      <c r="G1723" t="s">
        <v>869</v>
      </c>
      <c r="H1723" t="s">
        <v>8</v>
      </c>
      <c r="I1723">
        <v>34</v>
      </c>
      <c r="J1723" s="55">
        <v>9.5</v>
      </c>
      <c r="K1723" s="64">
        <v>2291.3200000000002</v>
      </c>
      <c r="L1723" s="71">
        <v>0</v>
      </c>
      <c r="M1723">
        <v>11</v>
      </c>
      <c r="N1723" s="1">
        <v>45646</v>
      </c>
      <c r="O1723">
        <v>0</v>
      </c>
      <c r="P1723" s="1">
        <v>0</v>
      </c>
      <c r="Q1723"/>
    </row>
    <row r="1724" spans="1:17" hidden="1">
      <c r="A1724">
        <v>1018</v>
      </c>
      <c r="B1724" t="s">
        <v>691</v>
      </c>
      <c r="C1724" t="s">
        <v>695</v>
      </c>
      <c r="D1724" t="s">
        <v>686</v>
      </c>
      <c r="E1724" t="s">
        <v>28</v>
      </c>
      <c r="F1724" t="s">
        <v>4857</v>
      </c>
      <c r="G1724" t="s">
        <v>870</v>
      </c>
      <c r="H1724" t="s">
        <v>8</v>
      </c>
      <c r="I1724">
        <v>34</v>
      </c>
      <c r="J1724" s="55">
        <v>9.5</v>
      </c>
      <c r="K1724" s="64">
        <v>2725.61</v>
      </c>
      <c r="L1724" s="71">
        <v>0</v>
      </c>
      <c r="M1724">
        <v>8</v>
      </c>
      <c r="N1724" s="1">
        <v>45646</v>
      </c>
      <c r="O1724">
        <v>0</v>
      </c>
      <c r="P1724" s="1">
        <v>0</v>
      </c>
      <c r="Q1724"/>
    </row>
    <row r="1725" spans="1:17" hidden="1">
      <c r="A1725">
        <v>1018</v>
      </c>
      <c r="B1725" t="s">
        <v>691</v>
      </c>
      <c r="C1725" t="s">
        <v>695</v>
      </c>
      <c r="D1725" t="s">
        <v>686</v>
      </c>
      <c r="E1725" t="s">
        <v>28</v>
      </c>
      <c r="F1725" t="s">
        <v>4857</v>
      </c>
      <c r="G1725" t="s">
        <v>871</v>
      </c>
      <c r="H1725" t="s">
        <v>8</v>
      </c>
      <c r="I1725">
        <v>34</v>
      </c>
      <c r="J1725" s="55">
        <v>9.5</v>
      </c>
      <c r="K1725" s="64">
        <v>3240.52</v>
      </c>
      <c r="L1725" s="71">
        <v>0</v>
      </c>
      <c r="M1725">
        <v>4</v>
      </c>
      <c r="N1725" s="1">
        <v>45646</v>
      </c>
      <c r="O1725">
        <v>0</v>
      </c>
      <c r="P1725" s="1">
        <v>0</v>
      </c>
      <c r="Q1725"/>
    </row>
    <row r="1726" spans="1:17" hidden="1">
      <c r="A1726">
        <v>1018</v>
      </c>
      <c r="B1726" t="s">
        <v>691</v>
      </c>
      <c r="C1726" t="s">
        <v>695</v>
      </c>
      <c r="D1726" t="s">
        <v>686</v>
      </c>
      <c r="E1726" t="s">
        <v>28</v>
      </c>
      <c r="F1726" t="s">
        <v>4857</v>
      </c>
      <c r="G1726" t="s">
        <v>872</v>
      </c>
      <c r="H1726" t="s">
        <v>8</v>
      </c>
      <c r="I1726">
        <v>34</v>
      </c>
      <c r="J1726" s="55">
        <v>9.5</v>
      </c>
      <c r="K1726" s="64">
        <v>403.44</v>
      </c>
      <c r="L1726" s="71">
        <v>0</v>
      </c>
      <c r="M1726">
        <v>5</v>
      </c>
      <c r="N1726" s="1">
        <v>45646</v>
      </c>
      <c r="O1726">
        <v>0</v>
      </c>
      <c r="P1726" s="1">
        <v>0</v>
      </c>
      <c r="Q1726"/>
    </row>
    <row r="1727" spans="1:17" hidden="1">
      <c r="A1727">
        <v>1018</v>
      </c>
      <c r="B1727" t="s">
        <v>691</v>
      </c>
      <c r="C1727" t="s">
        <v>695</v>
      </c>
      <c r="D1727" t="s">
        <v>686</v>
      </c>
      <c r="E1727" t="s">
        <v>28</v>
      </c>
      <c r="F1727" t="s">
        <v>4857</v>
      </c>
      <c r="G1727" t="s">
        <v>873</v>
      </c>
      <c r="H1727" t="s">
        <v>8</v>
      </c>
      <c r="I1727">
        <v>34</v>
      </c>
      <c r="J1727" s="55">
        <v>9.5</v>
      </c>
      <c r="K1727" s="64">
        <v>465.22</v>
      </c>
      <c r="L1727" s="71">
        <v>0</v>
      </c>
      <c r="M1727">
        <v>2</v>
      </c>
      <c r="N1727" s="1">
        <v>45646</v>
      </c>
      <c r="O1727">
        <v>0</v>
      </c>
      <c r="P1727" s="1">
        <v>0</v>
      </c>
      <c r="Q1727"/>
    </row>
    <row r="1728" spans="1:17" hidden="1">
      <c r="A1728">
        <v>1018</v>
      </c>
      <c r="B1728" t="s">
        <v>691</v>
      </c>
      <c r="C1728" t="s">
        <v>695</v>
      </c>
      <c r="D1728" t="s">
        <v>686</v>
      </c>
      <c r="E1728" t="s">
        <v>28</v>
      </c>
      <c r="F1728" t="s">
        <v>4857</v>
      </c>
      <c r="G1728" t="s">
        <v>874</v>
      </c>
      <c r="H1728" t="s">
        <v>8</v>
      </c>
      <c r="I1728">
        <v>34</v>
      </c>
      <c r="J1728" s="55">
        <v>9.5</v>
      </c>
      <c r="K1728" s="64">
        <v>645.27</v>
      </c>
      <c r="L1728" s="71">
        <v>0</v>
      </c>
      <c r="M1728">
        <v>2</v>
      </c>
      <c r="N1728" s="1">
        <v>45646</v>
      </c>
      <c r="O1728">
        <v>0</v>
      </c>
      <c r="P1728" s="1">
        <v>0</v>
      </c>
      <c r="Q1728"/>
    </row>
    <row r="1729" spans="1:400" hidden="1">
      <c r="A1729">
        <v>1018</v>
      </c>
      <c r="B1729" t="s">
        <v>691</v>
      </c>
      <c r="C1729" t="s">
        <v>695</v>
      </c>
      <c r="D1729" t="s">
        <v>686</v>
      </c>
      <c r="E1729" t="s">
        <v>28</v>
      </c>
      <c r="F1729" t="s">
        <v>4857</v>
      </c>
      <c r="G1729" t="s">
        <v>4655</v>
      </c>
      <c r="H1729" t="s">
        <v>8</v>
      </c>
      <c r="I1729">
        <v>34</v>
      </c>
      <c r="J1729" s="55">
        <v>9.5</v>
      </c>
      <c r="K1729" s="64">
        <v>646.58000000000004</v>
      </c>
      <c r="L1729" s="71">
        <v>0</v>
      </c>
      <c r="M1729">
        <v>5</v>
      </c>
      <c r="N1729" s="1">
        <v>45646</v>
      </c>
      <c r="O1729">
        <v>0</v>
      </c>
      <c r="P1729" s="1">
        <v>0</v>
      </c>
      <c r="Q1729"/>
    </row>
    <row r="1730" spans="1:400" hidden="1">
      <c r="A1730">
        <v>1018</v>
      </c>
      <c r="B1730" t="s">
        <v>691</v>
      </c>
      <c r="C1730" t="s">
        <v>695</v>
      </c>
      <c r="D1730" t="s">
        <v>686</v>
      </c>
      <c r="E1730" t="s">
        <v>28</v>
      </c>
      <c r="F1730" t="s">
        <v>4857</v>
      </c>
      <c r="G1730" t="s">
        <v>4656</v>
      </c>
      <c r="H1730" t="s">
        <v>8</v>
      </c>
      <c r="I1730">
        <v>34</v>
      </c>
      <c r="J1730" s="55">
        <v>9.5</v>
      </c>
      <c r="K1730" s="64">
        <v>884.22</v>
      </c>
      <c r="L1730" s="71">
        <v>0</v>
      </c>
      <c r="M1730">
        <v>4</v>
      </c>
      <c r="N1730" s="1">
        <v>45646</v>
      </c>
      <c r="O1730">
        <v>0</v>
      </c>
      <c r="P1730" s="1">
        <v>0</v>
      </c>
      <c r="Q1730"/>
    </row>
    <row r="1731" spans="1:400" hidden="1">
      <c r="A1731">
        <v>1018</v>
      </c>
      <c r="B1731" t="s">
        <v>692</v>
      </c>
      <c r="C1731" t="s">
        <v>685</v>
      </c>
      <c r="D1731" t="s">
        <v>686</v>
      </c>
      <c r="E1731" t="s">
        <v>28</v>
      </c>
      <c r="F1731" t="s">
        <v>4857</v>
      </c>
      <c r="G1731" t="s">
        <v>4605</v>
      </c>
      <c r="H1731" t="s">
        <v>8</v>
      </c>
      <c r="I1731">
        <v>34</v>
      </c>
      <c r="J1731" s="55">
        <v>9.5</v>
      </c>
      <c r="K1731" s="64">
        <v>2750.78</v>
      </c>
      <c r="L1731" s="71">
        <v>0</v>
      </c>
      <c r="M1731">
        <v>3</v>
      </c>
      <c r="N1731" s="1">
        <v>45646</v>
      </c>
      <c r="O1731">
        <v>0</v>
      </c>
      <c r="P1731" s="1">
        <v>0</v>
      </c>
      <c r="Q1731"/>
    </row>
    <row r="1732" spans="1:400" hidden="1">
      <c r="A1732">
        <v>1018</v>
      </c>
      <c r="B1732" t="s">
        <v>692</v>
      </c>
      <c r="C1732" t="s">
        <v>685</v>
      </c>
      <c r="D1732" t="s">
        <v>686</v>
      </c>
      <c r="E1732" t="s">
        <v>28</v>
      </c>
      <c r="F1732" t="s">
        <v>4857</v>
      </c>
      <c r="G1732" t="s">
        <v>4606</v>
      </c>
      <c r="H1732" t="s">
        <v>8</v>
      </c>
      <c r="I1732">
        <v>34</v>
      </c>
      <c r="J1732" s="55">
        <v>9.5</v>
      </c>
      <c r="K1732" s="64">
        <v>31.58</v>
      </c>
      <c r="L1732" s="71">
        <v>0</v>
      </c>
      <c r="M1732">
        <v>1</v>
      </c>
      <c r="N1732" s="1">
        <v>45646</v>
      </c>
      <c r="O1732">
        <v>0</v>
      </c>
      <c r="P1732" s="1">
        <v>0</v>
      </c>
      <c r="Q1732"/>
    </row>
    <row r="1733" spans="1:400" hidden="1">
      <c r="A1733">
        <v>1018</v>
      </c>
      <c r="B1733" t="s">
        <v>692</v>
      </c>
      <c r="C1733" t="s">
        <v>685</v>
      </c>
      <c r="D1733" t="s">
        <v>686</v>
      </c>
      <c r="E1733" t="s">
        <v>28</v>
      </c>
      <c r="F1733" t="s">
        <v>4857</v>
      </c>
      <c r="G1733" t="s">
        <v>810</v>
      </c>
      <c r="H1733" t="s">
        <v>8</v>
      </c>
      <c r="I1733">
        <v>34</v>
      </c>
      <c r="J1733" s="55">
        <v>9.5</v>
      </c>
      <c r="K1733" s="64">
        <v>546.57000000000005</v>
      </c>
      <c r="L1733" s="71">
        <v>0</v>
      </c>
      <c r="M1733">
        <v>6</v>
      </c>
      <c r="N1733" s="1">
        <v>45646</v>
      </c>
      <c r="O1733">
        <v>0</v>
      </c>
      <c r="P1733" s="1">
        <v>0</v>
      </c>
      <c r="Q1733"/>
    </row>
    <row r="1734" spans="1:400" hidden="1">
      <c r="A1734">
        <v>1018</v>
      </c>
      <c r="B1734" t="s">
        <v>692</v>
      </c>
      <c r="C1734" t="s">
        <v>685</v>
      </c>
      <c r="D1734" t="s">
        <v>686</v>
      </c>
      <c r="E1734" t="s">
        <v>28</v>
      </c>
      <c r="F1734" t="s">
        <v>4857</v>
      </c>
      <c r="G1734" t="s">
        <v>4664</v>
      </c>
      <c r="H1734" t="s">
        <v>8</v>
      </c>
      <c r="I1734">
        <v>34</v>
      </c>
      <c r="J1734" s="55">
        <v>9.5</v>
      </c>
      <c r="K1734" s="64">
        <v>1496.42</v>
      </c>
      <c r="L1734" s="71">
        <v>0</v>
      </c>
      <c r="M1734">
        <v>6</v>
      </c>
      <c r="N1734" s="1">
        <v>45646</v>
      </c>
      <c r="O1734">
        <v>0</v>
      </c>
      <c r="P1734" s="1">
        <v>0</v>
      </c>
      <c r="Q1734"/>
    </row>
    <row r="1735" spans="1:400" hidden="1">
      <c r="A1735">
        <v>1018</v>
      </c>
      <c r="B1735" t="s">
        <v>692</v>
      </c>
      <c r="C1735" t="s">
        <v>685</v>
      </c>
      <c r="D1735" t="s">
        <v>686</v>
      </c>
      <c r="E1735" t="s">
        <v>28</v>
      </c>
      <c r="F1735" t="s">
        <v>4857</v>
      </c>
      <c r="G1735" t="s">
        <v>4665</v>
      </c>
      <c r="H1735" t="s">
        <v>8</v>
      </c>
      <c r="I1735">
        <v>34</v>
      </c>
      <c r="J1735" s="55">
        <v>9.5</v>
      </c>
      <c r="K1735" s="64">
        <v>158</v>
      </c>
      <c r="L1735" s="71">
        <v>0</v>
      </c>
      <c r="M1735">
        <v>1</v>
      </c>
      <c r="N1735" s="1">
        <v>45646</v>
      </c>
      <c r="O1735">
        <v>0</v>
      </c>
      <c r="P1735" s="1">
        <v>0</v>
      </c>
      <c r="Q1735"/>
    </row>
    <row r="1736" spans="1:400" hidden="1">
      <c r="A1736">
        <v>1018</v>
      </c>
      <c r="B1736" t="s">
        <v>692</v>
      </c>
      <c r="C1736" t="s">
        <v>685</v>
      </c>
      <c r="D1736" t="s">
        <v>686</v>
      </c>
      <c r="E1736" t="s">
        <v>28</v>
      </c>
      <c r="F1736" t="s">
        <v>4857</v>
      </c>
      <c r="G1736" t="s">
        <v>4666</v>
      </c>
      <c r="H1736" t="s">
        <v>8</v>
      </c>
      <c r="I1736">
        <v>34</v>
      </c>
      <c r="J1736" s="55">
        <v>9.5</v>
      </c>
      <c r="K1736" s="64">
        <v>165.26</v>
      </c>
      <c r="L1736" s="71">
        <v>0</v>
      </c>
      <c r="M1736">
        <v>1</v>
      </c>
      <c r="N1736" s="1">
        <v>45646</v>
      </c>
      <c r="O1736">
        <v>0</v>
      </c>
      <c r="P1736" s="1">
        <v>0</v>
      </c>
      <c r="Q1736"/>
    </row>
    <row r="1737" spans="1:400" hidden="1">
      <c r="A1737">
        <v>1018</v>
      </c>
      <c r="B1737" t="s">
        <v>692</v>
      </c>
      <c r="C1737" t="s">
        <v>685</v>
      </c>
      <c r="D1737" t="s">
        <v>686</v>
      </c>
      <c r="E1737" t="s">
        <v>28</v>
      </c>
      <c r="F1737" t="s">
        <v>4857</v>
      </c>
      <c r="G1737" t="s">
        <v>875</v>
      </c>
      <c r="H1737" t="s">
        <v>8</v>
      </c>
      <c r="I1737">
        <v>34</v>
      </c>
      <c r="J1737" s="55">
        <v>9.5</v>
      </c>
      <c r="K1737" s="64">
        <v>231.57</v>
      </c>
      <c r="L1737" s="71">
        <v>0</v>
      </c>
      <c r="M1737">
        <v>2</v>
      </c>
      <c r="N1737" s="1">
        <v>45646</v>
      </c>
      <c r="O1737">
        <v>0</v>
      </c>
      <c r="P1737" s="1">
        <v>0</v>
      </c>
      <c r="Q1737"/>
    </row>
    <row r="1738" spans="1:400" hidden="1">
      <c r="A1738">
        <v>1018</v>
      </c>
      <c r="B1738" t="s">
        <v>693</v>
      </c>
      <c r="C1738" t="s">
        <v>685</v>
      </c>
      <c r="D1738" t="s">
        <v>686</v>
      </c>
      <c r="E1738" t="s">
        <v>28</v>
      </c>
      <c r="F1738" t="s">
        <v>4857</v>
      </c>
      <c r="G1738" t="s">
        <v>812</v>
      </c>
      <c r="H1738" t="s">
        <v>8</v>
      </c>
      <c r="I1738">
        <v>34</v>
      </c>
      <c r="J1738" s="55">
        <v>9.5</v>
      </c>
      <c r="K1738" s="64">
        <v>100</v>
      </c>
      <c r="L1738" s="71">
        <v>0</v>
      </c>
      <c r="M1738">
        <v>1</v>
      </c>
      <c r="N1738" s="1">
        <v>45646</v>
      </c>
      <c r="O1738">
        <v>0</v>
      </c>
      <c r="P1738" s="1">
        <v>0</v>
      </c>
      <c r="Q1738"/>
    </row>
    <row r="1739" spans="1:400" hidden="1">
      <c r="A1739">
        <v>1018</v>
      </c>
      <c r="B1739" t="s">
        <v>693</v>
      </c>
      <c r="C1739" t="s">
        <v>685</v>
      </c>
      <c r="D1739" t="s">
        <v>686</v>
      </c>
      <c r="E1739" t="s">
        <v>28</v>
      </c>
      <c r="F1739" t="s">
        <v>4857</v>
      </c>
      <c r="G1739" t="s">
        <v>4610</v>
      </c>
      <c r="H1739" t="s">
        <v>8</v>
      </c>
      <c r="I1739">
        <v>34</v>
      </c>
      <c r="J1739" s="55">
        <v>9.5</v>
      </c>
      <c r="K1739" s="64">
        <v>205.26</v>
      </c>
      <c r="L1739" s="71">
        <v>0</v>
      </c>
      <c r="M1739">
        <v>1</v>
      </c>
      <c r="N1739" s="1">
        <v>45646</v>
      </c>
      <c r="O1739">
        <v>0</v>
      </c>
      <c r="P1739" s="1">
        <v>0</v>
      </c>
      <c r="Q1739"/>
    </row>
    <row r="1740" spans="1:400" hidden="1">
      <c r="A1740">
        <v>1018</v>
      </c>
      <c r="B1740" t="s">
        <v>693</v>
      </c>
      <c r="C1740" t="s">
        <v>685</v>
      </c>
      <c r="D1740" t="s">
        <v>686</v>
      </c>
      <c r="E1740" t="s">
        <v>28</v>
      </c>
      <c r="F1740" t="s">
        <v>4857</v>
      </c>
      <c r="G1740" t="s">
        <v>813</v>
      </c>
      <c r="H1740" t="s">
        <v>8</v>
      </c>
      <c r="I1740">
        <v>34</v>
      </c>
      <c r="J1740" s="55">
        <v>9.5</v>
      </c>
      <c r="K1740" s="64">
        <v>56.9</v>
      </c>
      <c r="L1740" s="71">
        <v>0</v>
      </c>
      <c r="M1740">
        <v>1</v>
      </c>
      <c r="N1740" s="1">
        <v>45646</v>
      </c>
      <c r="O1740">
        <v>0</v>
      </c>
      <c r="P1740" s="1">
        <v>0</v>
      </c>
      <c r="Q1740"/>
    </row>
    <row r="1741" spans="1:400" hidden="1">
      <c r="A1741">
        <v>1018</v>
      </c>
      <c r="B1741" t="s">
        <v>693</v>
      </c>
      <c r="C1741" t="s">
        <v>685</v>
      </c>
      <c r="D1741" t="s">
        <v>686</v>
      </c>
      <c r="E1741" t="s">
        <v>28</v>
      </c>
      <c r="F1741" t="s">
        <v>4857</v>
      </c>
      <c r="G1741" t="s">
        <v>4611</v>
      </c>
      <c r="H1741" t="s">
        <v>8</v>
      </c>
      <c r="I1741">
        <v>34</v>
      </c>
      <c r="J1741" s="55">
        <v>9.5</v>
      </c>
      <c r="K1741" s="64">
        <v>571.72</v>
      </c>
      <c r="L1741" s="71">
        <v>0</v>
      </c>
      <c r="M1741">
        <v>4</v>
      </c>
      <c r="N1741" s="1">
        <v>45646</v>
      </c>
      <c r="O1741">
        <v>0</v>
      </c>
      <c r="P1741" s="1">
        <v>0</v>
      </c>
      <c r="Q1741"/>
    </row>
    <row r="1742" spans="1:400" hidden="1">
      <c r="A1742">
        <v>1018</v>
      </c>
      <c r="B1742" t="s">
        <v>693</v>
      </c>
      <c r="C1742" t="s">
        <v>685</v>
      </c>
      <c r="D1742" t="s">
        <v>686</v>
      </c>
      <c r="E1742" t="s">
        <v>28</v>
      </c>
      <c r="F1742" t="s">
        <v>4857</v>
      </c>
      <c r="G1742" t="s">
        <v>4612</v>
      </c>
      <c r="H1742" t="s">
        <v>8</v>
      </c>
      <c r="I1742">
        <v>34</v>
      </c>
      <c r="J1742" s="55">
        <v>9.5</v>
      </c>
      <c r="K1742" s="64">
        <v>77.58</v>
      </c>
      <c r="L1742" s="71">
        <v>0</v>
      </c>
      <c r="M1742">
        <v>1</v>
      </c>
      <c r="N1742" s="1">
        <v>45646</v>
      </c>
      <c r="O1742">
        <v>0</v>
      </c>
      <c r="P1742" s="1">
        <v>0</v>
      </c>
      <c r="Q1742"/>
    </row>
    <row r="1743" spans="1:400" s="73" customFormat="1" hidden="1">
      <c r="A1743">
        <v>1018</v>
      </c>
      <c r="B1743" t="s">
        <v>694</v>
      </c>
      <c r="C1743" t="s">
        <v>685</v>
      </c>
      <c r="D1743" t="s">
        <v>686</v>
      </c>
      <c r="E1743" t="s">
        <v>28</v>
      </c>
      <c r="F1743" t="s">
        <v>4857</v>
      </c>
      <c r="G1743" t="s">
        <v>4617</v>
      </c>
      <c r="H1743" t="s">
        <v>8</v>
      </c>
      <c r="I1743">
        <v>34</v>
      </c>
      <c r="J1743" s="55">
        <v>9.5</v>
      </c>
      <c r="K1743" s="64">
        <v>1635</v>
      </c>
      <c r="L1743" s="71">
        <v>0</v>
      </c>
      <c r="M1743">
        <v>7</v>
      </c>
      <c r="N1743" s="1">
        <v>45646</v>
      </c>
      <c r="O1743">
        <v>0</v>
      </c>
      <c r="P1743" s="1">
        <v>0</v>
      </c>
      <c r="Q1743" s="74"/>
      <c r="R1743" s="74"/>
      <c r="S1743" s="74"/>
      <c r="T1743" s="74"/>
      <c r="U1743" s="74"/>
      <c r="V1743" s="74"/>
      <c r="W1743" s="74"/>
      <c r="X1743" s="74"/>
      <c r="Y1743" s="74"/>
      <c r="Z1743" s="74"/>
      <c r="AA1743" s="74"/>
      <c r="AB1743" s="74"/>
      <c r="AC1743" s="74"/>
      <c r="AD1743" s="74"/>
      <c r="AE1743" s="74"/>
      <c r="AF1743" s="74"/>
      <c r="AG1743" s="74"/>
      <c r="AH1743" s="74"/>
      <c r="AI1743" s="74"/>
      <c r="AJ1743" s="74"/>
      <c r="AK1743" s="74"/>
      <c r="AL1743" s="74"/>
      <c r="AM1743" s="74"/>
      <c r="AN1743" s="74"/>
      <c r="AO1743" s="74"/>
      <c r="AP1743" s="74"/>
      <c r="AQ1743" s="74"/>
      <c r="AR1743" s="74"/>
      <c r="AS1743" s="74"/>
      <c r="AT1743" s="74"/>
      <c r="AU1743" s="74"/>
      <c r="AV1743" s="74"/>
      <c r="AW1743" s="74"/>
      <c r="AX1743" s="74"/>
      <c r="AY1743" s="74"/>
      <c r="AZ1743" s="74"/>
      <c r="BA1743" s="74"/>
      <c r="BB1743" s="74"/>
      <c r="BC1743" s="74"/>
      <c r="BD1743" s="74"/>
      <c r="BE1743" s="74"/>
      <c r="BF1743" s="74"/>
      <c r="BG1743" s="74"/>
      <c r="BH1743" s="74"/>
      <c r="BI1743" s="74"/>
      <c r="BJ1743" s="74"/>
      <c r="BK1743" s="74"/>
      <c r="BL1743" s="74"/>
      <c r="BM1743" s="74"/>
      <c r="BN1743" s="74"/>
      <c r="BO1743" s="74"/>
      <c r="BP1743" s="74"/>
      <c r="BQ1743" s="74"/>
      <c r="BR1743" s="74"/>
      <c r="BS1743" s="74"/>
      <c r="BT1743" s="74"/>
      <c r="BU1743" s="74"/>
      <c r="BV1743" s="74"/>
      <c r="BW1743" s="74"/>
      <c r="BX1743" s="74"/>
      <c r="BY1743" s="74"/>
      <c r="BZ1743" s="74"/>
      <c r="CA1743" s="74"/>
      <c r="CB1743" s="74"/>
      <c r="CC1743" s="74"/>
      <c r="CD1743" s="74"/>
      <c r="CE1743" s="74"/>
      <c r="CF1743" s="74"/>
      <c r="CG1743" s="74"/>
      <c r="CH1743" s="74"/>
      <c r="CI1743" s="74"/>
      <c r="CJ1743" s="74"/>
      <c r="CK1743" s="74"/>
      <c r="CL1743" s="74"/>
      <c r="CM1743" s="74"/>
      <c r="CN1743" s="74"/>
      <c r="CO1743" s="74"/>
      <c r="CP1743" s="74"/>
      <c r="CQ1743" s="74"/>
      <c r="CR1743" s="74"/>
      <c r="CS1743" s="74"/>
      <c r="CT1743" s="74"/>
      <c r="CU1743" s="74"/>
      <c r="CV1743" s="74"/>
      <c r="CW1743" s="74"/>
      <c r="CX1743" s="74"/>
      <c r="CY1743" s="74"/>
      <c r="CZ1743" s="74"/>
      <c r="DA1743" s="74"/>
      <c r="DB1743" s="74"/>
      <c r="DC1743" s="74"/>
      <c r="DD1743" s="74"/>
      <c r="DE1743" s="74"/>
      <c r="DF1743" s="74"/>
      <c r="DG1743" s="74"/>
      <c r="DH1743" s="74"/>
      <c r="DI1743" s="74"/>
      <c r="DJ1743" s="74"/>
      <c r="DK1743" s="74"/>
      <c r="DL1743" s="74"/>
      <c r="DM1743" s="74"/>
      <c r="DN1743" s="74"/>
      <c r="DO1743" s="74"/>
      <c r="DP1743" s="74"/>
      <c r="DQ1743" s="74"/>
      <c r="DR1743" s="74"/>
      <c r="DS1743" s="74"/>
      <c r="DT1743" s="74"/>
      <c r="DU1743" s="74"/>
      <c r="DV1743" s="74"/>
      <c r="DW1743" s="74"/>
      <c r="DX1743" s="74"/>
      <c r="DY1743" s="74"/>
      <c r="DZ1743" s="74"/>
      <c r="EA1743" s="74"/>
      <c r="EB1743" s="74"/>
      <c r="EC1743" s="74"/>
      <c r="ED1743" s="74"/>
      <c r="EE1743" s="74"/>
      <c r="EF1743" s="74"/>
      <c r="EG1743" s="74"/>
      <c r="EH1743" s="74"/>
      <c r="EI1743" s="74"/>
      <c r="EJ1743" s="74"/>
      <c r="EK1743" s="74"/>
      <c r="EL1743" s="74"/>
      <c r="EM1743" s="74"/>
      <c r="EN1743" s="74"/>
      <c r="EO1743" s="74"/>
      <c r="EP1743" s="74"/>
      <c r="EQ1743" s="74"/>
      <c r="ER1743" s="74"/>
      <c r="ES1743" s="74"/>
      <c r="ET1743" s="74"/>
      <c r="EU1743" s="74"/>
      <c r="EV1743" s="74"/>
      <c r="EW1743" s="74"/>
      <c r="EX1743" s="74"/>
      <c r="EY1743" s="74"/>
      <c r="EZ1743" s="74"/>
      <c r="FA1743" s="74"/>
      <c r="FB1743" s="74"/>
      <c r="FC1743" s="74"/>
      <c r="FD1743" s="74"/>
      <c r="FE1743" s="74"/>
      <c r="FF1743" s="74"/>
      <c r="FG1743" s="74"/>
      <c r="FH1743" s="74"/>
      <c r="FI1743" s="74"/>
      <c r="FJ1743" s="74"/>
      <c r="FK1743" s="74"/>
      <c r="FL1743" s="74"/>
      <c r="FM1743" s="74"/>
      <c r="FN1743" s="74"/>
      <c r="FO1743" s="74"/>
      <c r="FP1743" s="74"/>
      <c r="FQ1743" s="74"/>
      <c r="FR1743" s="74"/>
      <c r="FS1743" s="74"/>
      <c r="FT1743" s="74"/>
      <c r="FU1743" s="74"/>
      <c r="FV1743" s="74"/>
      <c r="FW1743" s="74"/>
      <c r="FX1743" s="74"/>
      <c r="FY1743" s="74"/>
      <c r="FZ1743" s="74"/>
      <c r="GA1743" s="74"/>
      <c r="GB1743" s="74"/>
      <c r="GC1743" s="74"/>
      <c r="GD1743" s="74"/>
      <c r="GE1743" s="74"/>
      <c r="GF1743" s="74"/>
      <c r="GG1743" s="74"/>
      <c r="GH1743" s="74"/>
      <c r="GI1743" s="74"/>
      <c r="GJ1743" s="74"/>
      <c r="GK1743" s="74"/>
      <c r="GL1743" s="74"/>
      <c r="GM1743" s="74"/>
      <c r="GN1743" s="74"/>
      <c r="GO1743" s="74"/>
      <c r="GP1743" s="74"/>
      <c r="GQ1743" s="74"/>
      <c r="GR1743" s="74"/>
      <c r="GS1743" s="74"/>
      <c r="GT1743" s="74"/>
      <c r="GU1743" s="74"/>
      <c r="GV1743" s="74"/>
      <c r="GW1743" s="74"/>
      <c r="GX1743" s="74"/>
      <c r="GY1743" s="74"/>
      <c r="GZ1743" s="74"/>
      <c r="HA1743" s="74"/>
      <c r="HB1743" s="74"/>
      <c r="HC1743" s="74"/>
      <c r="HD1743" s="74"/>
      <c r="HE1743" s="74"/>
      <c r="HF1743" s="74"/>
      <c r="HG1743" s="74"/>
      <c r="HH1743" s="74"/>
      <c r="HI1743" s="74"/>
      <c r="HJ1743" s="74"/>
      <c r="HK1743" s="74"/>
      <c r="HL1743" s="74"/>
      <c r="HM1743" s="74"/>
      <c r="HN1743" s="74"/>
      <c r="HO1743" s="74"/>
      <c r="HP1743" s="74"/>
      <c r="HQ1743" s="74"/>
      <c r="HR1743" s="74"/>
      <c r="HS1743" s="74"/>
      <c r="HT1743" s="74"/>
      <c r="HU1743" s="74"/>
      <c r="HV1743" s="74"/>
      <c r="HW1743" s="74"/>
      <c r="HX1743" s="74"/>
      <c r="HY1743" s="74"/>
      <c r="HZ1743" s="74"/>
      <c r="IA1743" s="74"/>
      <c r="IB1743" s="74"/>
      <c r="IC1743" s="74"/>
      <c r="ID1743" s="74"/>
      <c r="IE1743" s="74"/>
      <c r="IF1743" s="74"/>
      <c r="IG1743" s="74"/>
      <c r="IH1743" s="74"/>
      <c r="II1743" s="74"/>
      <c r="IJ1743" s="74"/>
      <c r="IK1743" s="74"/>
      <c r="IL1743" s="74"/>
      <c r="IM1743" s="74"/>
      <c r="IN1743" s="74"/>
      <c r="IO1743" s="74"/>
      <c r="IP1743" s="74"/>
      <c r="IQ1743" s="74"/>
      <c r="IR1743" s="74"/>
      <c r="IS1743" s="74"/>
      <c r="IT1743" s="74"/>
      <c r="IU1743" s="74"/>
      <c r="IV1743" s="74"/>
      <c r="IW1743" s="74"/>
      <c r="IX1743" s="74"/>
      <c r="IY1743" s="74"/>
      <c r="IZ1743" s="74"/>
      <c r="JA1743" s="74"/>
      <c r="JB1743" s="74"/>
      <c r="JC1743" s="74"/>
      <c r="JD1743" s="74"/>
      <c r="JE1743" s="74"/>
      <c r="JF1743" s="74"/>
      <c r="JG1743" s="74"/>
      <c r="JH1743" s="74"/>
      <c r="JI1743" s="74"/>
      <c r="JJ1743" s="74"/>
      <c r="JK1743" s="74"/>
      <c r="JL1743" s="74"/>
      <c r="JM1743" s="74"/>
      <c r="JN1743" s="74"/>
      <c r="JO1743" s="74"/>
      <c r="JP1743" s="74"/>
      <c r="JQ1743" s="74"/>
      <c r="JR1743" s="74"/>
      <c r="JS1743" s="74"/>
      <c r="JT1743" s="74"/>
      <c r="JU1743" s="74"/>
      <c r="JV1743" s="74"/>
      <c r="JW1743" s="74"/>
      <c r="JX1743" s="74"/>
      <c r="JY1743" s="74"/>
      <c r="JZ1743" s="74"/>
      <c r="KA1743" s="74"/>
      <c r="KB1743" s="74"/>
      <c r="KC1743" s="74"/>
      <c r="KD1743" s="74"/>
      <c r="KE1743" s="74"/>
      <c r="KF1743" s="74"/>
      <c r="KG1743" s="74"/>
      <c r="KH1743" s="74"/>
      <c r="KI1743" s="74"/>
      <c r="KJ1743" s="74"/>
      <c r="KK1743" s="74"/>
      <c r="KL1743" s="74"/>
      <c r="KM1743" s="74"/>
      <c r="KN1743" s="74"/>
      <c r="KO1743" s="74"/>
      <c r="KP1743" s="74"/>
      <c r="KQ1743" s="74"/>
      <c r="KR1743" s="74"/>
      <c r="KS1743" s="74"/>
      <c r="KT1743" s="74"/>
      <c r="KU1743" s="74"/>
      <c r="KV1743" s="74"/>
      <c r="KW1743" s="74"/>
      <c r="KX1743" s="74"/>
      <c r="KY1743" s="74"/>
      <c r="KZ1743" s="74"/>
      <c r="LA1743" s="74"/>
      <c r="LB1743" s="74"/>
      <c r="LC1743" s="74"/>
      <c r="LD1743" s="74"/>
      <c r="LE1743" s="74"/>
      <c r="LF1743" s="74"/>
      <c r="LG1743" s="74"/>
      <c r="LH1743" s="74"/>
      <c r="LI1743" s="74"/>
      <c r="LJ1743" s="74"/>
      <c r="LK1743" s="74"/>
      <c r="LL1743" s="74"/>
      <c r="LM1743" s="74"/>
      <c r="LN1743" s="74"/>
      <c r="LO1743" s="74"/>
      <c r="LP1743" s="74"/>
      <c r="LQ1743" s="74"/>
      <c r="LR1743" s="74"/>
      <c r="LS1743" s="74"/>
      <c r="LT1743" s="74"/>
      <c r="LU1743" s="74"/>
      <c r="LV1743" s="74"/>
      <c r="LW1743" s="74"/>
      <c r="LX1743" s="74"/>
      <c r="LY1743" s="74"/>
      <c r="LZ1743" s="74"/>
      <c r="MA1743" s="74"/>
      <c r="MB1743" s="74"/>
      <c r="MC1743" s="74"/>
      <c r="MD1743" s="74"/>
      <c r="ME1743" s="74"/>
      <c r="MF1743" s="74"/>
      <c r="MG1743" s="74"/>
      <c r="MH1743" s="74"/>
      <c r="MI1743" s="74"/>
      <c r="MJ1743" s="74"/>
      <c r="MK1743" s="74"/>
      <c r="ML1743" s="74"/>
      <c r="MM1743" s="74"/>
      <c r="MN1743" s="74"/>
      <c r="MO1743" s="74"/>
      <c r="MP1743" s="74"/>
      <c r="MQ1743" s="74"/>
      <c r="MR1743" s="74"/>
      <c r="MS1743" s="74"/>
      <c r="MT1743" s="74"/>
      <c r="MU1743" s="74"/>
      <c r="MV1743" s="74"/>
      <c r="MW1743" s="74"/>
      <c r="MX1743" s="74"/>
      <c r="MY1743" s="74"/>
      <c r="MZ1743" s="74"/>
      <c r="NA1743" s="74"/>
      <c r="NB1743" s="74"/>
      <c r="NC1743" s="74"/>
      <c r="ND1743" s="74"/>
      <c r="NE1743" s="74"/>
      <c r="NF1743" s="74"/>
      <c r="NG1743" s="74"/>
      <c r="NH1743" s="74"/>
      <c r="NI1743" s="74"/>
      <c r="NJ1743" s="74"/>
      <c r="NK1743" s="74"/>
      <c r="NL1743" s="74"/>
      <c r="NM1743" s="74"/>
      <c r="NN1743" s="74"/>
      <c r="NO1743" s="74"/>
      <c r="NP1743" s="74"/>
      <c r="NQ1743" s="74"/>
      <c r="NR1743" s="74"/>
      <c r="NS1743" s="74"/>
      <c r="NT1743" s="74"/>
      <c r="NU1743" s="74"/>
      <c r="NV1743" s="74"/>
      <c r="NW1743" s="74"/>
      <c r="NX1743" s="74"/>
      <c r="NY1743" s="74"/>
      <c r="NZ1743" s="74"/>
      <c r="OA1743" s="74"/>
      <c r="OB1743" s="74"/>
      <c r="OC1743" s="74"/>
      <c r="OD1743" s="74"/>
      <c r="OE1743" s="74"/>
      <c r="OF1743" s="74"/>
      <c r="OG1743" s="74"/>
      <c r="OH1743" s="74"/>
      <c r="OI1743" s="74"/>
      <c r="OJ1743" s="74"/>
    </row>
    <row r="1744" spans="1:400" hidden="1">
      <c r="A1744">
        <v>1018</v>
      </c>
      <c r="B1744" t="s">
        <v>694</v>
      </c>
      <c r="C1744" t="s">
        <v>685</v>
      </c>
      <c r="D1744" t="s">
        <v>686</v>
      </c>
      <c r="E1744" t="s">
        <v>28</v>
      </c>
      <c r="F1744" t="s">
        <v>4857</v>
      </c>
      <c r="G1744" t="s">
        <v>4618</v>
      </c>
      <c r="H1744" t="s">
        <v>8</v>
      </c>
      <c r="I1744">
        <v>34</v>
      </c>
      <c r="J1744" s="55">
        <v>9.5</v>
      </c>
      <c r="K1744" s="64">
        <v>210.53</v>
      </c>
      <c r="L1744" s="71">
        <v>0</v>
      </c>
      <c r="M1744">
        <v>1</v>
      </c>
      <c r="N1744" s="1">
        <v>45646</v>
      </c>
      <c r="O1744">
        <v>0</v>
      </c>
      <c r="P1744" s="1">
        <v>0</v>
      </c>
      <c r="Q1744"/>
    </row>
    <row r="1745" spans="1:17" hidden="1">
      <c r="A1745">
        <v>1018</v>
      </c>
      <c r="B1745" t="s">
        <v>694</v>
      </c>
      <c r="C1745" t="s">
        <v>685</v>
      </c>
      <c r="D1745" t="s">
        <v>686</v>
      </c>
      <c r="E1745" t="s">
        <v>28</v>
      </c>
      <c r="F1745" t="s">
        <v>4857</v>
      </c>
      <c r="G1745" t="s">
        <v>4619</v>
      </c>
      <c r="H1745" t="s">
        <v>8</v>
      </c>
      <c r="I1745">
        <v>34</v>
      </c>
      <c r="J1745" s="55">
        <v>9.5</v>
      </c>
      <c r="K1745" s="64">
        <v>365.23</v>
      </c>
      <c r="L1745" s="71">
        <v>0</v>
      </c>
      <c r="M1745">
        <v>1</v>
      </c>
      <c r="N1745" s="1">
        <v>45646</v>
      </c>
      <c r="O1745">
        <v>0</v>
      </c>
      <c r="P1745" s="1">
        <v>0</v>
      </c>
      <c r="Q1745"/>
    </row>
    <row r="1746" spans="1:17" hidden="1">
      <c r="A1746">
        <v>1018</v>
      </c>
      <c r="B1746" t="s">
        <v>694</v>
      </c>
      <c r="C1746" t="s">
        <v>685</v>
      </c>
      <c r="D1746" t="s">
        <v>686</v>
      </c>
      <c r="E1746" t="s">
        <v>28</v>
      </c>
      <c r="F1746" t="s">
        <v>4857</v>
      </c>
      <c r="G1746" t="s">
        <v>817</v>
      </c>
      <c r="H1746" t="s">
        <v>8</v>
      </c>
      <c r="I1746">
        <v>34</v>
      </c>
      <c r="J1746" s="55">
        <v>9.5</v>
      </c>
      <c r="K1746" s="64">
        <v>42.7</v>
      </c>
      <c r="L1746" s="71">
        <v>0</v>
      </c>
      <c r="M1746">
        <v>1</v>
      </c>
      <c r="N1746" s="1">
        <v>45646</v>
      </c>
      <c r="O1746">
        <v>0</v>
      </c>
      <c r="P1746" s="1">
        <v>0</v>
      </c>
      <c r="Q1746"/>
    </row>
    <row r="1747" spans="1:17" hidden="1">
      <c r="A1747">
        <v>1018</v>
      </c>
      <c r="B1747" t="s">
        <v>695</v>
      </c>
      <c r="C1747" t="s">
        <v>685</v>
      </c>
      <c r="D1747" t="s">
        <v>686</v>
      </c>
      <c r="E1747" t="s">
        <v>28</v>
      </c>
      <c r="F1747" t="s">
        <v>4857</v>
      </c>
      <c r="G1747" t="s">
        <v>4638</v>
      </c>
      <c r="H1747" t="s">
        <v>8</v>
      </c>
      <c r="I1747">
        <v>34</v>
      </c>
      <c r="J1747" s="55">
        <v>9.5</v>
      </c>
      <c r="K1747" s="64">
        <v>1229.1199999999999</v>
      </c>
      <c r="L1747" s="71">
        <v>0</v>
      </c>
      <c r="M1747">
        <v>16</v>
      </c>
      <c r="N1747" s="1">
        <v>45646</v>
      </c>
      <c r="O1747">
        <v>0</v>
      </c>
      <c r="P1747" s="1">
        <v>0</v>
      </c>
      <c r="Q1747"/>
    </row>
    <row r="1748" spans="1:17" hidden="1">
      <c r="A1748">
        <v>1018</v>
      </c>
      <c r="B1748" t="s">
        <v>695</v>
      </c>
      <c r="C1748" t="s">
        <v>685</v>
      </c>
      <c r="D1748" t="s">
        <v>686</v>
      </c>
      <c r="E1748" t="s">
        <v>28</v>
      </c>
      <c r="F1748" t="s">
        <v>4857</v>
      </c>
      <c r="G1748" t="s">
        <v>4639</v>
      </c>
      <c r="H1748" t="s">
        <v>8</v>
      </c>
      <c r="I1748">
        <v>34</v>
      </c>
      <c r="J1748" s="55">
        <v>9.5</v>
      </c>
      <c r="K1748" s="64">
        <v>1245.75</v>
      </c>
      <c r="L1748" s="71">
        <v>0</v>
      </c>
      <c r="M1748">
        <v>7</v>
      </c>
      <c r="N1748" s="1">
        <v>45646</v>
      </c>
      <c r="O1748">
        <v>0</v>
      </c>
      <c r="P1748" s="1">
        <v>0</v>
      </c>
      <c r="Q1748"/>
    </row>
    <row r="1749" spans="1:17" hidden="1">
      <c r="A1749">
        <v>1018</v>
      </c>
      <c r="B1749" t="s">
        <v>695</v>
      </c>
      <c r="C1749" t="s">
        <v>685</v>
      </c>
      <c r="D1749" t="s">
        <v>686</v>
      </c>
      <c r="E1749" t="s">
        <v>28</v>
      </c>
      <c r="F1749" t="s">
        <v>4857</v>
      </c>
      <c r="G1749" t="s">
        <v>830</v>
      </c>
      <c r="H1749" t="s">
        <v>8</v>
      </c>
      <c r="I1749">
        <v>34</v>
      </c>
      <c r="J1749" s="55">
        <v>9.5</v>
      </c>
      <c r="K1749" s="64">
        <v>15914.82</v>
      </c>
      <c r="L1749" s="71">
        <v>0</v>
      </c>
      <c r="M1749">
        <v>74</v>
      </c>
      <c r="N1749" s="1">
        <v>45646</v>
      </c>
      <c r="O1749">
        <v>0</v>
      </c>
      <c r="P1749" s="1">
        <v>0</v>
      </c>
      <c r="Q1749"/>
    </row>
    <row r="1750" spans="1:17" hidden="1">
      <c r="A1750">
        <v>1018</v>
      </c>
      <c r="B1750" t="s">
        <v>695</v>
      </c>
      <c r="C1750" t="s">
        <v>685</v>
      </c>
      <c r="D1750" t="s">
        <v>686</v>
      </c>
      <c r="E1750" t="s">
        <v>28</v>
      </c>
      <c r="F1750" t="s">
        <v>4857</v>
      </c>
      <c r="G1750" t="s">
        <v>831</v>
      </c>
      <c r="H1750" t="s">
        <v>8</v>
      </c>
      <c r="I1750">
        <v>34</v>
      </c>
      <c r="J1750" s="55">
        <v>9.5</v>
      </c>
      <c r="K1750" s="64">
        <v>1625.91</v>
      </c>
      <c r="L1750" s="71">
        <v>0</v>
      </c>
      <c r="M1750">
        <v>6</v>
      </c>
      <c r="N1750" s="1">
        <v>45646</v>
      </c>
      <c r="O1750">
        <v>0</v>
      </c>
      <c r="P1750" s="1">
        <v>0</v>
      </c>
      <c r="Q1750"/>
    </row>
    <row r="1751" spans="1:17" hidden="1">
      <c r="A1751">
        <v>1018</v>
      </c>
      <c r="B1751" t="s">
        <v>695</v>
      </c>
      <c r="C1751" t="s">
        <v>685</v>
      </c>
      <c r="D1751" t="s">
        <v>686</v>
      </c>
      <c r="E1751" t="s">
        <v>28</v>
      </c>
      <c r="F1751" t="s">
        <v>4857</v>
      </c>
      <c r="G1751" t="s">
        <v>4640</v>
      </c>
      <c r="H1751" t="s">
        <v>8</v>
      </c>
      <c r="I1751">
        <v>34</v>
      </c>
      <c r="J1751" s="55">
        <v>9.5</v>
      </c>
      <c r="K1751" s="64">
        <v>173.07</v>
      </c>
      <c r="L1751" s="71">
        <v>0</v>
      </c>
      <c r="M1751">
        <v>2</v>
      </c>
      <c r="N1751" s="1">
        <v>45646</v>
      </c>
      <c r="O1751">
        <v>0</v>
      </c>
      <c r="P1751" s="1">
        <v>0</v>
      </c>
      <c r="Q1751"/>
    </row>
    <row r="1752" spans="1:17" hidden="1">
      <c r="A1752">
        <v>1018</v>
      </c>
      <c r="B1752" t="s">
        <v>695</v>
      </c>
      <c r="C1752" t="s">
        <v>685</v>
      </c>
      <c r="D1752" t="s">
        <v>686</v>
      </c>
      <c r="E1752" t="s">
        <v>28</v>
      </c>
      <c r="F1752" t="s">
        <v>4857</v>
      </c>
      <c r="G1752" t="s">
        <v>832</v>
      </c>
      <c r="H1752" t="s">
        <v>8</v>
      </c>
      <c r="I1752">
        <v>34</v>
      </c>
      <c r="J1752" s="55">
        <v>9.5</v>
      </c>
      <c r="K1752" s="64">
        <v>263.16000000000003</v>
      </c>
      <c r="L1752" s="71">
        <v>0</v>
      </c>
      <c r="M1752">
        <v>1</v>
      </c>
      <c r="N1752" s="1">
        <v>45646</v>
      </c>
      <c r="O1752">
        <v>0</v>
      </c>
      <c r="P1752" s="1">
        <v>0</v>
      </c>
      <c r="Q1752"/>
    </row>
    <row r="1753" spans="1:17" hidden="1">
      <c r="A1753">
        <v>1018</v>
      </c>
      <c r="B1753" t="s">
        <v>695</v>
      </c>
      <c r="C1753" t="s">
        <v>685</v>
      </c>
      <c r="D1753" t="s">
        <v>686</v>
      </c>
      <c r="E1753" t="s">
        <v>28</v>
      </c>
      <c r="F1753" t="s">
        <v>4857</v>
      </c>
      <c r="G1753" t="s">
        <v>833</v>
      </c>
      <c r="H1753" t="s">
        <v>8</v>
      </c>
      <c r="I1753">
        <v>34</v>
      </c>
      <c r="J1753" s="55">
        <v>9.5</v>
      </c>
      <c r="K1753" s="64">
        <v>4049.28</v>
      </c>
      <c r="L1753" s="71">
        <v>0</v>
      </c>
      <c r="M1753">
        <v>22</v>
      </c>
      <c r="N1753" s="1">
        <v>45646</v>
      </c>
      <c r="O1753">
        <v>0</v>
      </c>
      <c r="P1753" s="1">
        <v>0</v>
      </c>
      <c r="Q1753"/>
    </row>
    <row r="1754" spans="1:17" hidden="1">
      <c r="A1754">
        <v>1018</v>
      </c>
      <c r="B1754" t="s">
        <v>695</v>
      </c>
      <c r="C1754" t="s">
        <v>685</v>
      </c>
      <c r="D1754" t="s">
        <v>686</v>
      </c>
      <c r="E1754" t="s">
        <v>28</v>
      </c>
      <c r="F1754" t="s">
        <v>4857</v>
      </c>
      <c r="G1754" t="s">
        <v>834</v>
      </c>
      <c r="H1754" t="s">
        <v>8</v>
      </c>
      <c r="I1754">
        <v>34</v>
      </c>
      <c r="J1754" s="55">
        <v>9.5</v>
      </c>
      <c r="K1754" s="64">
        <v>4552.53</v>
      </c>
      <c r="L1754" s="71">
        <v>0</v>
      </c>
      <c r="M1754">
        <v>19</v>
      </c>
      <c r="N1754" s="1">
        <v>45646</v>
      </c>
      <c r="O1754">
        <v>0</v>
      </c>
      <c r="P1754" s="1">
        <v>0</v>
      </c>
      <c r="Q1754"/>
    </row>
    <row r="1755" spans="1:17" hidden="1">
      <c r="A1755">
        <v>1018</v>
      </c>
      <c r="B1755" t="s">
        <v>695</v>
      </c>
      <c r="C1755" t="s">
        <v>685</v>
      </c>
      <c r="D1755" t="s">
        <v>686</v>
      </c>
      <c r="E1755" t="s">
        <v>28</v>
      </c>
      <c r="F1755" t="s">
        <v>4857</v>
      </c>
      <c r="G1755" t="s">
        <v>835</v>
      </c>
      <c r="H1755" t="s">
        <v>8</v>
      </c>
      <c r="I1755">
        <v>34</v>
      </c>
      <c r="J1755" s="55">
        <v>9.5</v>
      </c>
      <c r="K1755" s="64">
        <v>4640.57</v>
      </c>
      <c r="L1755" s="71">
        <v>0</v>
      </c>
      <c r="M1755">
        <v>27</v>
      </c>
      <c r="N1755" s="1">
        <v>45646</v>
      </c>
      <c r="O1755">
        <v>0</v>
      </c>
      <c r="P1755" s="1">
        <v>0</v>
      </c>
      <c r="Q1755"/>
    </row>
    <row r="1756" spans="1:17" hidden="1">
      <c r="A1756">
        <v>1018</v>
      </c>
      <c r="B1756" t="s">
        <v>695</v>
      </c>
      <c r="C1756" t="s">
        <v>685</v>
      </c>
      <c r="D1756" t="s">
        <v>686</v>
      </c>
      <c r="E1756" t="s">
        <v>28</v>
      </c>
      <c r="F1756" t="s">
        <v>4857</v>
      </c>
      <c r="G1756" t="s">
        <v>836</v>
      </c>
      <c r="H1756" t="s">
        <v>8</v>
      </c>
      <c r="I1756">
        <v>34</v>
      </c>
      <c r="J1756" s="55">
        <v>9.5</v>
      </c>
      <c r="K1756" s="64">
        <v>5288.72</v>
      </c>
      <c r="L1756" s="71">
        <v>0</v>
      </c>
      <c r="M1756">
        <v>32</v>
      </c>
      <c r="N1756" s="1">
        <v>45646</v>
      </c>
      <c r="O1756">
        <v>0</v>
      </c>
      <c r="P1756" s="1">
        <v>0</v>
      </c>
      <c r="Q1756"/>
    </row>
    <row r="1757" spans="1:17" hidden="1">
      <c r="A1757">
        <v>1018</v>
      </c>
      <c r="B1757" t="s">
        <v>695</v>
      </c>
      <c r="C1757" t="s">
        <v>685</v>
      </c>
      <c r="D1757" t="s">
        <v>686</v>
      </c>
      <c r="E1757" t="s">
        <v>28</v>
      </c>
      <c r="F1757" t="s">
        <v>4857</v>
      </c>
      <c r="G1757" t="s">
        <v>837</v>
      </c>
      <c r="H1757" t="s">
        <v>8</v>
      </c>
      <c r="I1757">
        <v>34</v>
      </c>
      <c r="J1757" s="55">
        <v>9.5</v>
      </c>
      <c r="K1757" s="64">
        <v>6353.33</v>
      </c>
      <c r="L1757" s="71">
        <v>0</v>
      </c>
      <c r="M1757">
        <v>31</v>
      </c>
      <c r="N1757" s="1">
        <v>45646</v>
      </c>
      <c r="O1757">
        <v>0</v>
      </c>
      <c r="P1757" s="1">
        <v>0</v>
      </c>
      <c r="Q1757"/>
    </row>
    <row r="1758" spans="1:17" hidden="1">
      <c r="A1758">
        <v>1018</v>
      </c>
      <c r="B1758" t="s">
        <v>695</v>
      </c>
      <c r="C1758" t="s">
        <v>685</v>
      </c>
      <c r="D1758" t="s">
        <v>686</v>
      </c>
      <c r="E1758" t="s">
        <v>28</v>
      </c>
      <c r="F1758" t="s">
        <v>4857</v>
      </c>
      <c r="G1758" t="s">
        <v>838</v>
      </c>
      <c r="H1758" t="s">
        <v>8</v>
      </c>
      <c r="I1758">
        <v>34</v>
      </c>
      <c r="J1758" s="55">
        <v>9.5</v>
      </c>
      <c r="K1758" s="64">
        <v>7200.78</v>
      </c>
      <c r="L1758" s="71">
        <v>0</v>
      </c>
      <c r="M1758">
        <v>26</v>
      </c>
      <c r="N1758" s="1">
        <v>45646</v>
      </c>
      <c r="O1758">
        <v>0</v>
      </c>
      <c r="P1758" s="1">
        <v>0</v>
      </c>
      <c r="Q1758"/>
    </row>
    <row r="1759" spans="1:17" hidden="1">
      <c r="A1759">
        <v>1018</v>
      </c>
      <c r="B1759" t="s">
        <v>695</v>
      </c>
      <c r="C1759" t="s">
        <v>685</v>
      </c>
      <c r="D1759" t="s">
        <v>686</v>
      </c>
      <c r="E1759" t="s">
        <v>28</v>
      </c>
      <c r="F1759" t="s">
        <v>4857</v>
      </c>
      <c r="G1759" t="s">
        <v>839</v>
      </c>
      <c r="H1759" t="s">
        <v>8</v>
      </c>
      <c r="I1759">
        <v>34</v>
      </c>
      <c r="J1759" s="55">
        <v>9.5</v>
      </c>
      <c r="K1759" s="64">
        <v>76544.28</v>
      </c>
      <c r="L1759" s="71">
        <v>0</v>
      </c>
      <c r="M1759">
        <v>400</v>
      </c>
      <c r="N1759" s="1">
        <v>45646</v>
      </c>
      <c r="O1759">
        <v>0</v>
      </c>
      <c r="P1759" s="1">
        <v>0</v>
      </c>
      <c r="Q1759"/>
    </row>
    <row r="1760" spans="1:17" hidden="1">
      <c r="A1760">
        <v>1018</v>
      </c>
      <c r="B1760" t="s">
        <v>695</v>
      </c>
      <c r="C1760" t="s">
        <v>685</v>
      </c>
      <c r="D1760" t="s">
        <v>686</v>
      </c>
      <c r="E1760" t="s">
        <v>28</v>
      </c>
      <c r="F1760" t="s">
        <v>4857</v>
      </c>
      <c r="G1760" t="s">
        <v>840</v>
      </c>
      <c r="H1760" t="s">
        <v>8</v>
      </c>
      <c r="I1760">
        <v>34</v>
      </c>
      <c r="J1760" s="55">
        <v>9.5</v>
      </c>
      <c r="K1760" s="64">
        <v>991.47</v>
      </c>
      <c r="L1760" s="71">
        <v>0</v>
      </c>
      <c r="M1760">
        <v>8</v>
      </c>
      <c r="N1760" s="1">
        <v>45646</v>
      </c>
      <c r="O1760">
        <v>0</v>
      </c>
      <c r="P1760" s="1">
        <v>0</v>
      </c>
      <c r="Q1760"/>
    </row>
    <row r="1761" spans="1:17" hidden="1">
      <c r="A1761">
        <v>1018</v>
      </c>
      <c r="B1761" t="s">
        <v>695</v>
      </c>
      <c r="C1761" t="s">
        <v>691</v>
      </c>
      <c r="D1761" t="s">
        <v>686</v>
      </c>
      <c r="E1761" t="s">
        <v>28</v>
      </c>
      <c r="F1761" t="s">
        <v>4857</v>
      </c>
      <c r="G1761" t="s">
        <v>4756</v>
      </c>
      <c r="H1761" t="s">
        <v>8</v>
      </c>
      <c r="I1761">
        <v>34</v>
      </c>
      <c r="J1761" s="55">
        <v>9.5</v>
      </c>
      <c r="K1761" s="64">
        <v>100</v>
      </c>
      <c r="L1761" s="71">
        <v>0</v>
      </c>
      <c r="M1761">
        <v>1</v>
      </c>
      <c r="N1761" s="1">
        <v>45646</v>
      </c>
      <c r="O1761">
        <v>0</v>
      </c>
      <c r="P1761" s="1">
        <v>0</v>
      </c>
      <c r="Q1761"/>
    </row>
    <row r="1762" spans="1:17" hidden="1">
      <c r="A1762">
        <v>1018</v>
      </c>
      <c r="B1762" t="s">
        <v>695</v>
      </c>
      <c r="C1762" t="s">
        <v>691</v>
      </c>
      <c r="D1762" t="s">
        <v>686</v>
      </c>
      <c r="E1762" t="s">
        <v>28</v>
      </c>
      <c r="F1762" t="s">
        <v>4857</v>
      </c>
      <c r="G1762" t="s">
        <v>4757</v>
      </c>
      <c r="H1762" t="s">
        <v>8</v>
      </c>
      <c r="I1762">
        <v>34</v>
      </c>
      <c r="J1762" s="55">
        <v>9.5</v>
      </c>
      <c r="K1762" s="64">
        <v>105.26</v>
      </c>
      <c r="L1762" s="71">
        <v>0</v>
      </c>
      <c r="M1762">
        <v>1</v>
      </c>
      <c r="N1762" s="1">
        <v>45646</v>
      </c>
      <c r="O1762">
        <v>0</v>
      </c>
      <c r="P1762" s="1">
        <v>0</v>
      </c>
      <c r="Q1762"/>
    </row>
    <row r="1763" spans="1:17" hidden="1">
      <c r="A1763">
        <v>1018</v>
      </c>
      <c r="B1763" t="s">
        <v>695</v>
      </c>
      <c r="C1763" t="s">
        <v>691</v>
      </c>
      <c r="D1763" t="s">
        <v>686</v>
      </c>
      <c r="E1763" t="s">
        <v>28</v>
      </c>
      <c r="F1763" t="s">
        <v>4857</v>
      </c>
      <c r="G1763" t="s">
        <v>4758</v>
      </c>
      <c r="H1763" t="s">
        <v>8</v>
      </c>
      <c r="I1763">
        <v>34</v>
      </c>
      <c r="J1763" s="55">
        <v>9.5</v>
      </c>
      <c r="K1763" s="64">
        <v>166</v>
      </c>
      <c r="L1763" s="71">
        <v>0</v>
      </c>
      <c r="M1763">
        <v>2</v>
      </c>
      <c r="N1763" s="1">
        <v>45646</v>
      </c>
      <c r="O1763">
        <v>0</v>
      </c>
      <c r="P1763" s="1">
        <v>0</v>
      </c>
      <c r="Q1763"/>
    </row>
    <row r="1764" spans="1:17" hidden="1">
      <c r="A1764">
        <v>1018</v>
      </c>
      <c r="B1764" t="s">
        <v>695</v>
      </c>
      <c r="C1764" t="s">
        <v>691</v>
      </c>
      <c r="D1764" t="s">
        <v>686</v>
      </c>
      <c r="E1764" t="s">
        <v>28</v>
      </c>
      <c r="F1764" t="s">
        <v>4857</v>
      </c>
      <c r="G1764" t="s">
        <v>4759</v>
      </c>
      <c r="H1764" t="s">
        <v>8</v>
      </c>
      <c r="I1764">
        <v>34</v>
      </c>
      <c r="J1764" s="55">
        <v>9.5</v>
      </c>
      <c r="K1764" s="64">
        <v>189.47</v>
      </c>
      <c r="L1764" s="71">
        <v>0</v>
      </c>
      <c r="M1764">
        <v>2</v>
      </c>
      <c r="N1764" s="1">
        <v>45646</v>
      </c>
      <c r="O1764">
        <v>0</v>
      </c>
      <c r="P1764" s="1">
        <v>0</v>
      </c>
      <c r="Q1764"/>
    </row>
    <row r="1765" spans="1:17" hidden="1">
      <c r="A1765">
        <v>1018</v>
      </c>
      <c r="B1765" t="s">
        <v>695</v>
      </c>
      <c r="C1765" t="s">
        <v>691</v>
      </c>
      <c r="D1765" t="s">
        <v>686</v>
      </c>
      <c r="E1765" t="s">
        <v>28</v>
      </c>
      <c r="F1765" t="s">
        <v>4857</v>
      </c>
      <c r="G1765" t="s">
        <v>720</v>
      </c>
      <c r="H1765" t="s">
        <v>8</v>
      </c>
      <c r="I1765">
        <v>34</v>
      </c>
      <c r="J1765" s="55">
        <v>9.5</v>
      </c>
      <c r="K1765" s="64">
        <v>2404.59</v>
      </c>
      <c r="L1765" s="71">
        <v>0</v>
      </c>
      <c r="M1765">
        <v>11</v>
      </c>
      <c r="N1765" s="1">
        <v>45646</v>
      </c>
      <c r="O1765">
        <v>0</v>
      </c>
      <c r="P1765" s="1">
        <v>0</v>
      </c>
      <c r="Q1765"/>
    </row>
    <row r="1766" spans="1:17" hidden="1">
      <c r="A1766">
        <v>1018</v>
      </c>
      <c r="B1766" t="s">
        <v>695</v>
      </c>
      <c r="C1766" t="s">
        <v>691</v>
      </c>
      <c r="D1766" t="s">
        <v>686</v>
      </c>
      <c r="E1766" t="s">
        <v>28</v>
      </c>
      <c r="F1766" t="s">
        <v>4857</v>
      </c>
      <c r="G1766" t="s">
        <v>4760</v>
      </c>
      <c r="H1766" t="s">
        <v>8</v>
      </c>
      <c r="I1766">
        <v>34</v>
      </c>
      <c r="J1766" s="55">
        <v>9.5</v>
      </c>
      <c r="K1766" s="64">
        <v>4678.8500000000004</v>
      </c>
      <c r="L1766" s="71">
        <v>0</v>
      </c>
      <c r="M1766">
        <v>6</v>
      </c>
      <c r="N1766" s="1">
        <v>45646</v>
      </c>
      <c r="O1766">
        <v>0</v>
      </c>
      <c r="P1766" s="1">
        <v>0</v>
      </c>
      <c r="Q1766"/>
    </row>
    <row r="1767" spans="1:17" hidden="1">
      <c r="A1767">
        <v>1018</v>
      </c>
      <c r="B1767" t="s">
        <v>695</v>
      </c>
      <c r="C1767" t="s">
        <v>691</v>
      </c>
      <c r="D1767" t="s">
        <v>686</v>
      </c>
      <c r="E1767" t="s">
        <v>28</v>
      </c>
      <c r="F1767" t="s">
        <v>4857</v>
      </c>
      <c r="G1767" t="s">
        <v>4761</v>
      </c>
      <c r="H1767" t="s">
        <v>8</v>
      </c>
      <c r="I1767">
        <v>34</v>
      </c>
      <c r="J1767" s="55">
        <v>9.5</v>
      </c>
      <c r="K1767" s="64">
        <v>51.16</v>
      </c>
      <c r="L1767" s="71">
        <v>0</v>
      </c>
      <c r="M1767">
        <v>1</v>
      </c>
      <c r="N1767" s="1">
        <v>45646</v>
      </c>
      <c r="O1767">
        <v>0</v>
      </c>
      <c r="P1767" s="1">
        <v>0</v>
      </c>
      <c r="Q1767"/>
    </row>
    <row r="1768" spans="1:17" hidden="1">
      <c r="A1768">
        <v>1018</v>
      </c>
      <c r="B1768" t="s">
        <v>695</v>
      </c>
      <c r="C1768" t="s">
        <v>691</v>
      </c>
      <c r="D1768" t="s">
        <v>686</v>
      </c>
      <c r="E1768" t="s">
        <v>28</v>
      </c>
      <c r="F1768" t="s">
        <v>4857</v>
      </c>
      <c r="G1768" t="s">
        <v>721</v>
      </c>
      <c r="H1768" t="s">
        <v>8</v>
      </c>
      <c r="I1768">
        <v>34</v>
      </c>
      <c r="J1768" s="55">
        <v>9.5</v>
      </c>
      <c r="K1768" s="64">
        <v>526.32000000000005</v>
      </c>
      <c r="L1768" s="71">
        <v>0</v>
      </c>
      <c r="M1768">
        <v>1</v>
      </c>
      <c r="N1768" s="1">
        <v>45646</v>
      </c>
      <c r="O1768">
        <v>0</v>
      </c>
      <c r="P1768" s="1">
        <v>0</v>
      </c>
      <c r="Q1768"/>
    </row>
    <row r="1769" spans="1:17" hidden="1">
      <c r="A1769">
        <v>1018</v>
      </c>
      <c r="B1769" t="s">
        <v>695</v>
      </c>
      <c r="C1769" t="s">
        <v>691</v>
      </c>
      <c r="D1769" t="s">
        <v>686</v>
      </c>
      <c r="E1769" t="s">
        <v>28</v>
      </c>
      <c r="F1769" t="s">
        <v>4857</v>
      </c>
      <c r="G1769" t="s">
        <v>896</v>
      </c>
      <c r="H1769" t="s">
        <v>8</v>
      </c>
      <c r="I1769">
        <v>34</v>
      </c>
      <c r="J1769" s="55">
        <v>9.5</v>
      </c>
      <c r="K1769" s="64">
        <v>53.27</v>
      </c>
      <c r="L1769" s="71">
        <v>0</v>
      </c>
      <c r="M1769">
        <v>1</v>
      </c>
      <c r="N1769" s="1">
        <v>45646</v>
      </c>
      <c r="O1769">
        <v>0</v>
      </c>
      <c r="P1769" s="1">
        <v>0</v>
      </c>
      <c r="Q1769"/>
    </row>
    <row r="1770" spans="1:17" hidden="1">
      <c r="A1770">
        <v>1018</v>
      </c>
      <c r="B1770" t="s">
        <v>695</v>
      </c>
      <c r="C1770" t="s">
        <v>691</v>
      </c>
      <c r="D1770" t="s">
        <v>686</v>
      </c>
      <c r="E1770" t="s">
        <v>28</v>
      </c>
      <c r="F1770" t="s">
        <v>4857</v>
      </c>
      <c r="G1770" t="s">
        <v>897</v>
      </c>
      <c r="H1770" t="s">
        <v>8</v>
      </c>
      <c r="I1770">
        <v>34</v>
      </c>
      <c r="J1770" s="55">
        <v>9.5</v>
      </c>
      <c r="K1770" s="64">
        <v>73.69</v>
      </c>
      <c r="L1770" s="71">
        <v>0</v>
      </c>
      <c r="M1770">
        <v>1</v>
      </c>
      <c r="N1770" s="1">
        <v>45646</v>
      </c>
      <c r="O1770">
        <v>0</v>
      </c>
      <c r="P1770" s="1">
        <v>0</v>
      </c>
      <c r="Q1770"/>
    </row>
    <row r="1771" spans="1:17" hidden="1">
      <c r="A1771">
        <v>1018</v>
      </c>
      <c r="B1771" t="s">
        <v>695</v>
      </c>
      <c r="C1771" t="s">
        <v>691</v>
      </c>
      <c r="D1771" t="s">
        <v>686</v>
      </c>
      <c r="E1771" t="s">
        <v>28</v>
      </c>
      <c r="F1771" t="s">
        <v>4857</v>
      </c>
      <c r="G1771" t="s">
        <v>898</v>
      </c>
      <c r="H1771" t="s">
        <v>8</v>
      </c>
      <c r="I1771">
        <v>34</v>
      </c>
      <c r="J1771" s="55">
        <v>9.5</v>
      </c>
      <c r="K1771" s="64">
        <v>84.24</v>
      </c>
      <c r="L1771" s="71">
        <v>0</v>
      </c>
      <c r="M1771">
        <v>1</v>
      </c>
      <c r="N1771" s="1">
        <v>45646</v>
      </c>
      <c r="O1771">
        <v>0</v>
      </c>
      <c r="P1771" s="1">
        <v>0</v>
      </c>
      <c r="Q1771"/>
    </row>
    <row r="1772" spans="1:17" hidden="1">
      <c r="A1772">
        <v>1018</v>
      </c>
      <c r="B1772" t="s">
        <v>695</v>
      </c>
      <c r="C1772" t="s">
        <v>692</v>
      </c>
      <c r="D1772" t="s">
        <v>686</v>
      </c>
      <c r="E1772" t="s">
        <v>28</v>
      </c>
      <c r="F1772" t="s">
        <v>4857</v>
      </c>
      <c r="G1772" t="s">
        <v>900</v>
      </c>
      <c r="H1772" t="s">
        <v>8</v>
      </c>
      <c r="I1772">
        <v>34</v>
      </c>
      <c r="J1772" s="55">
        <v>9.5</v>
      </c>
      <c r="K1772" s="64">
        <v>205.36</v>
      </c>
      <c r="L1772" s="71">
        <v>0</v>
      </c>
      <c r="M1772">
        <v>2</v>
      </c>
      <c r="N1772" s="1">
        <v>45646</v>
      </c>
      <c r="O1772">
        <v>0</v>
      </c>
      <c r="P1772" s="1">
        <v>0</v>
      </c>
      <c r="Q1772"/>
    </row>
    <row r="1773" spans="1:17" hidden="1">
      <c r="A1773">
        <v>1018</v>
      </c>
      <c r="B1773" t="s">
        <v>695</v>
      </c>
      <c r="C1773" t="s">
        <v>692</v>
      </c>
      <c r="D1773" t="s">
        <v>686</v>
      </c>
      <c r="E1773" t="s">
        <v>28</v>
      </c>
      <c r="F1773" t="s">
        <v>4857</v>
      </c>
      <c r="G1773" t="s">
        <v>4762</v>
      </c>
      <c r="H1773" t="s">
        <v>8</v>
      </c>
      <c r="I1773">
        <v>34</v>
      </c>
      <c r="J1773" s="55">
        <v>9.5</v>
      </c>
      <c r="K1773" s="64">
        <v>3082.95</v>
      </c>
      <c r="L1773" s="71">
        <v>0</v>
      </c>
      <c r="M1773">
        <v>1</v>
      </c>
      <c r="N1773" s="1">
        <v>45646</v>
      </c>
      <c r="O1773">
        <v>0</v>
      </c>
      <c r="P1773" s="1">
        <v>0</v>
      </c>
      <c r="Q1773"/>
    </row>
    <row r="1774" spans="1:17" hidden="1">
      <c r="A1774">
        <v>1018</v>
      </c>
      <c r="B1774" t="s">
        <v>695</v>
      </c>
      <c r="C1774" t="s">
        <v>692</v>
      </c>
      <c r="D1774" t="s">
        <v>686</v>
      </c>
      <c r="E1774" t="s">
        <v>28</v>
      </c>
      <c r="F1774" t="s">
        <v>4857</v>
      </c>
      <c r="G1774" t="s">
        <v>722</v>
      </c>
      <c r="H1774" t="s">
        <v>8</v>
      </c>
      <c r="I1774">
        <v>34</v>
      </c>
      <c r="J1774" s="55">
        <v>9.5</v>
      </c>
      <c r="K1774" s="64">
        <v>50.98</v>
      </c>
      <c r="L1774" s="71">
        <v>0</v>
      </c>
      <c r="M1774">
        <v>1</v>
      </c>
      <c r="N1774" s="1">
        <v>45646</v>
      </c>
      <c r="O1774">
        <v>0</v>
      </c>
      <c r="P1774" s="1">
        <v>0</v>
      </c>
      <c r="Q1774"/>
    </row>
    <row r="1775" spans="1:17" hidden="1">
      <c r="A1775">
        <v>1018</v>
      </c>
      <c r="B1775" t="s">
        <v>695</v>
      </c>
      <c r="C1775" t="s">
        <v>692</v>
      </c>
      <c r="D1775" t="s">
        <v>686</v>
      </c>
      <c r="E1775" t="s">
        <v>28</v>
      </c>
      <c r="F1775" t="s">
        <v>4857</v>
      </c>
      <c r="G1775" t="s">
        <v>723</v>
      </c>
      <c r="H1775" t="s">
        <v>8</v>
      </c>
      <c r="I1775">
        <v>34</v>
      </c>
      <c r="J1775" s="55">
        <v>9.5</v>
      </c>
      <c r="K1775" s="64">
        <v>52.63</v>
      </c>
      <c r="L1775" s="71">
        <v>0</v>
      </c>
      <c r="M1775">
        <v>1</v>
      </c>
      <c r="N1775" s="1">
        <v>45646</v>
      </c>
      <c r="O1775">
        <v>0</v>
      </c>
      <c r="P1775" s="1">
        <v>0</v>
      </c>
      <c r="Q1775"/>
    </row>
    <row r="1776" spans="1:17" hidden="1">
      <c r="A1776">
        <v>1018</v>
      </c>
      <c r="B1776" t="s">
        <v>695</v>
      </c>
      <c r="C1776" t="s">
        <v>692</v>
      </c>
      <c r="D1776" t="s">
        <v>686</v>
      </c>
      <c r="E1776" t="s">
        <v>28</v>
      </c>
      <c r="F1776" t="s">
        <v>4857</v>
      </c>
      <c r="G1776" t="s">
        <v>724</v>
      </c>
      <c r="H1776" t="s">
        <v>8</v>
      </c>
      <c r="I1776">
        <v>34</v>
      </c>
      <c r="J1776" s="55">
        <v>9.5</v>
      </c>
      <c r="K1776" s="64">
        <v>63.16</v>
      </c>
      <c r="L1776" s="71">
        <v>0</v>
      </c>
      <c r="M1776">
        <v>1</v>
      </c>
      <c r="N1776" s="1">
        <v>45646</v>
      </c>
      <c r="O1776">
        <v>0</v>
      </c>
      <c r="P1776" s="1">
        <v>0</v>
      </c>
      <c r="Q1776"/>
    </row>
    <row r="1777" spans="1:17" hidden="1">
      <c r="A1777">
        <v>1018</v>
      </c>
      <c r="B1777" t="s">
        <v>695</v>
      </c>
      <c r="C1777" t="s">
        <v>696</v>
      </c>
      <c r="D1777" t="s">
        <v>686</v>
      </c>
      <c r="E1777" t="s">
        <v>28</v>
      </c>
      <c r="F1777" t="s">
        <v>4857</v>
      </c>
      <c r="G1777" t="s">
        <v>4763</v>
      </c>
      <c r="H1777" t="s">
        <v>8</v>
      </c>
      <c r="I1777">
        <v>34</v>
      </c>
      <c r="J1777" s="55">
        <v>9.5</v>
      </c>
      <c r="K1777" s="64">
        <v>136.84</v>
      </c>
      <c r="L1777" s="71">
        <v>0</v>
      </c>
      <c r="M1777">
        <v>1</v>
      </c>
      <c r="N1777" s="1">
        <v>45646</v>
      </c>
      <c r="O1777">
        <v>0</v>
      </c>
      <c r="P1777" s="1">
        <v>0</v>
      </c>
      <c r="Q1777"/>
    </row>
    <row r="1778" spans="1:17" hidden="1">
      <c r="A1778">
        <v>1018</v>
      </c>
      <c r="B1778" t="s">
        <v>695</v>
      </c>
      <c r="C1778" t="s">
        <v>696</v>
      </c>
      <c r="D1778" t="s">
        <v>686</v>
      </c>
      <c r="E1778" t="s">
        <v>28</v>
      </c>
      <c r="F1778" t="s">
        <v>4857</v>
      </c>
      <c r="G1778" t="s">
        <v>4764</v>
      </c>
      <c r="H1778" t="s">
        <v>8</v>
      </c>
      <c r="I1778">
        <v>34</v>
      </c>
      <c r="J1778" s="55">
        <v>9.5</v>
      </c>
      <c r="K1778" s="64">
        <v>1730.62</v>
      </c>
      <c r="L1778" s="71">
        <v>0</v>
      </c>
      <c r="M1778">
        <v>3</v>
      </c>
      <c r="N1778" s="1">
        <v>45646</v>
      </c>
      <c r="O1778">
        <v>0</v>
      </c>
      <c r="P1778" s="1">
        <v>0</v>
      </c>
      <c r="Q1778"/>
    </row>
    <row r="1779" spans="1:17" hidden="1">
      <c r="A1779">
        <v>1018</v>
      </c>
      <c r="B1779" t="s">
        <v>695</v>
      </c>
      <c r="C1779" t="s">
        <v>802</v>
      </c>
      <c r="D1779" t="s">
        <v>686</v>
      </c>
      <c r="E1779" t="s">
        <v>28</v>
      </c>
      <c r="F1779" t="s">
        <v>4857</v>
      </c>
      <c r="G1779" t="s">
        <v>4766</v>
      </c>
      <c r="H1779" t="s">
        <v>8</v>
      </c>
      <c r="I1779">
        <v>34</v>
      </c>
      <c r="J1779" s="55">
        <v>9.5</v>
      </c>
      <c r="K1779" s="64">
        <v>201.63</v>
      </c>
      <c r="L1779" s="71">
        <v>0</v>
      </c>
      <c r="M1779">
        <v>1</v>
      </c>
      <c r="N1779" s="1">
        <v>45646</v>
      </c>
      <c r="O1779">
        <v>0</v>
      </c>
      <c r="P1779" s="1">
        <v>0</v>
      </c>
      <c r="Q1779"/>
    </row>
    <row r="1780" spans="1:17" hidden="1">
      <c r="A1780">
        <v>1018</v>
      </c>
      <c r="B1780" t="s">
        <v>695</v>
      </c>
      <c r="C1780" t="s">
        <v>802</v>
      </c>
      <c r="D1780" t="s">
        <v>686</v>
      </c>
      <c r="E1780" t="s">
        <v>28</v>
      </c>
      <c r="F1780" t="s">
        <v>4857</v>
      </c>
      <c r="G1780" t="s">
        <v>725</v>
      </c>
      <c r="H1780" t="s">
        <v>8</v>
      </c>
      <c r="I1780">
        <v>34</v>
      </c>
      <c r="J1780" s="55">
        <v>9.5</v>
      </c>
      <c r="K1780" s="64">
        <v>227.97</v>
      </c>
      <c r="L1780" s="71">
        <v>0</v>
      </c>
      <c r="M1780">
        <v>3</v>
      </c>
      <c r="N1780" s="1">
        <v>45646</v>
      </c>
      <c r="O1780">
        <v>0</v>
      </c>
      <c r="P1780" s="1">
        <v>0</v>
      </c>
      <c r="Q1780"/>
    </row>
    <row r="1781" spans="1:17" hidden="1">
      <c r="A1781">
        <v>1018</v>
      </c>
      <c r="B1781" t="s">
        <v>695</v>
      </c>
      <c r="C1781" t="s">
        <v>849</v>
      </c>
      <c r="D1781" t="s">
        <v>686</v>
      </c>
      <c r="E1781" t="s">
        <v>28</v>
      </c>
      <c r="F1781" t="s">
        <v>4857</v>
      </c>
      <c r="G1781" t="s">
        <v>903</v>
      </c>
      <c r="H1781" t="s">
        <v>8</v>
      </c>
      <c r="I1781">
        <v>34</v>
      </c>
      <c r="J1781" s="55">
        <v>9.5</v>
      </c>
      <c r="K1781" s="64">
        <v>42.11</v>
      </c>
      <c r="L1781" s="71">
        <v>0</v>
      </c>
      <c r="M1781">
        <v>1</v>
      </c>
      <c r="N1781" s="1">
        <v>45646</v>
      </c>
      <c r="O1781">
        <v>0</v>
      </c>
      <c r="P1781" s="1">
        <v>0</v>
      </c>
      <c r="Q1781"/>
    </row>
    <row r="1782" spans="1:17" hidden="1">
      <c r="A1782">
        <v>1018</v>
      </c>
      <c r="B1782" t="s">
        <v>695</v>
      </c>
      <c r="C1782" t="s">
        <v>849</v>
      </c>
      <c r="D1782" t="s">
        <v>686</v>
      </c>
      <c r="E1782" t="s">
        <v>28</v>
      </c>
      <c r="F1782" t="s">
        <v>4857</v>
      </c>
      <c r="G1782" t="s">
        <v>726</v>
      </c>
      <c r="H1782" t="s">
        <v>8</v>
      </c>
      <c r="I1782">
        <v>34</v>
      </c>
      <c r="J1782" s="55">
        <v>9.5</v>
      </c>
      <c r="K1782" s="64">
        <v>77.349999999999994</v>
      </c>
      <c r="L1782" s="71">
        <v>0</v>
      </c>
      <c r="M1782">
        <v>2</v>
      </c>
      <c r="N1782" s="1">
        <v>45646</v>
      </c>
      <c r="O1782">
        <v>0</v>
      </c>
      <c r="P1782" s="1">
        <v>0</v>
      </c>
      <c r="Q1782"/>
    </row>
    <row r="1783" spans="1:17" hidden="1">
      <c r="A1783">
        <v>1018</v>
      </c>
      <c r="B1783" t="s">
        <v>695</v>
      </c>
      <c r="C1783" t="s">
        <v>4645</v>
      </c>
      <c r="D1783" t="s">
        <v>686</v>
      </c>
      <c r="E1783" t="s">
        <v>28</v>
      </c>
      <c r="F1783" t="s">
        <v>4857</v>
      </c>
      <c r="G1783" t="s">
        <v>727</v>
      </c>
      <c r="H1783" t="s">
        <v>8</v>
      </c>
      <c r="I1783">
        <v>34</v>
      </c>
      <c r="J1783" s="55">
        <v>9.5</v>
      </c>
      <c r="K1783" s="64">
        <v>116.25</v>
      </c>
      <c r="L1783" s="71">
        <v>0</v>
      </c>
      <c r="M1783">
        <v>2</v>
      </c>
      <c r="N1783" s="1">
        <v>45646</v>
      </c>
      <c r="O1783">
        <v>0</v>
      </c>
      <c r="P1783" s="1">
        <v>0</v>
      </c>
      <c r="Q1783"/>
    </row>
    <row r="1784" spans="1:17" hidden="1">
      <c r="A1784">
        <v>1018</v>
      </c>
      <c r="B1784" t="s">
        <v>695</v>
      </c>
      <c r="C1784" t="s">
        <v>4645</v>
      </c>
      <c r="D1784" t="s">
        <v>686</v>
      </c>
      <c r="E1784" t="s">
        <v>28</v>
      </c>
      <c r="F1784" t="s">
        <v>4857</v>
      </c>
      <c r="G1784" t="s">
        <v>905</v>
      </c>
      <c r="H1784" t="s">
        <v>8</v>
      </c>
      <c r="I1784">
        <v>34</v>
      </c>
      <c r="J1784" s="55">
        <v>9.5</v>
      </c>
      <c r="K1784" s="64">
        <v>66.92</v>
      </c>
      <c r="L1784" s="71">
        <v>0</v>
      </c>
      <c r="M1784">
        <v>1</v>
      </c>
      <c r="N1784" s="1">
        <v>45646</v>
      </c>
      <c r="O1784">
        <v>0</v>
      </c>
      <c r="P1784" s="1">
        <v>0</v>
      </c>
      <c r="Q1784"/>
    </row>
    <row r="1785" spans="1:17" hidden="1">
      <c r="A1785">
        <v>1018</v>
      </c>
      <c r="B1785" t="s">
        <v>696</v>
      </c>
      <c r="C1785" t="s">
        <v>685</v>
      </c>
      <c r="D1785" t="s">
        <v>686</v>
      </c>
      <c r="E1785" t="s">
        <v>28</v>
      </c>
      <c r="F1785" t="s">
        <v>4857</v>
      </c>
      <c r="G1785" t="s">
        <v>4770</v>
      </c>
      <c r="H1785" t="s">
        <v>8</v>
      </c>
      <c r="I1785">
        <v>34</v>
      </c>
      <c r="J1785" s="55">
        <v>9.5</v>
      </c>
      <c r="K1785" s="64">
        <v>105.26</v>
      </c>
      <c r="L1785" s="71">
        <v>0</v>
      </c>
      <c r="M1785">
        <v>1</v>
      </c>
      <c r="N1785" s="1">
        <v>45646</v>
      </c>
      <c r="O1785">
        <v>0</v>
      </c>
      <c r="P1785" s="1">
        <v>0</v>
      </c>
      <c r="Q1785"/>
    </row>
    <row r="1786" spans="1:17" hidden="1">
      <c r="A1786">
        <v>1018</v>
      </c>
      <c r="B1786" t="s">
        <v>696</v>
      </c>
      <c r="C1786" t="s">
        <v>685</v>
      </c>
      <c r="D1786" t="s">
        <v>686</v>
      </c>
      <c r="E1786" t="s">
        <v>28</v>
      </c>
      <c r="F1786" t="s">
        <v>4857</v>
      </c>
      <c r="G1786" t="s">
        <v>4771</v>
      </c>
      <c r="H1786" t="s">
        <v>8</v>
      </c>
      <c r="I1786">
        <v>34</v>
      </c>
      <c r="J1786" s="55">
        <v>9.5</v>
      </c>
      <c r="K1786" s="64">
        <v>1349.04</v>
      </c>
      <c r="L1786" s="71">
        <v>0</v>
      </c>
      <c r="M1786">
        <v>10</v>
      </c>
      <c r="N1786" s="1">
        <v>45646</v>
      </c>
      <c r="O1786">
        <v>0</v>
      </c>
      <c r="P1786" s="1">
        <v>0</v>
      </c>
      <c r="Q1786"/>
    </row>
    <row r="1787" spans="1:17" hidden="1">
      <c r="A1787">
        <v>1018</v>
      </c>
      <c r="B1787" t="s">
        <v>696</v>
      </c>
      <c r="C1787" t="s">
        <v>685</v>
      </c>
      <c r="D1787" t="s">
        <v>686</v>
      </c>
      <c r="E1787" t="s">
        <v>28</v>
      </c>
      <c r="F1787" t="s">
        <v>4857</v>
      </c>
      <c r="G1787" t="s">
        <v>4772</v>
      </c>
      <c r="H1787" t="s">
        <v>8</v>
      </c>
      <c r="I1787">
        <v>34</v>
      </c>
      <c r="J1787" s="55">
        <v>9.5</v>
      </c>
      <c r="K1787" s="64">
        <v>156.99</v>
      </c>
      <c r="L1787" s="71">
        <v>0</v>
      </c>
      <c r="M1787">
        <v>3</v>
      </c>
      <c r="N1787" s="1">
        <v>45646</v>
      </c>
      <c r="O1787">
        <v>0</v>
      </c>
      <c r="P1787" s="1">
        <v>0</v>
      </c>
      <c r="Q1787"/>
    </row>
    <row r="1788" spans="1:17" hidden="1">
      <c r="A1788">
        <v>1018</v>
      </c>
      <c r="B1788" t="s">
        <v>696</v>
      </c>
      <c r="C1788" t="s">
        <v>685</v>
      </c>
      <c r="D1788" t="s">
        <v>686</v>
      </c>
      <c r="E1788" t="s">
        <v>28</v>
      </c>
      <c r="F1788" t="s">
        <v>4857</v>
      </c>
      <c r="G1788" t="s">
        <v>910</v>
      </c>
      <c r="H1788" t="s">
        <v>8</v>
      </c>
      <c r="I1788">
        <v>34</v>
      </c>
      <c r="J1788" s="55">
        <v>9.5</v>
      </c>
      <c r="K1788" s="64">
        <v>166.84</v>
      </c>
      <c r="L1788" s="71">
        <v>0</v>
      </c>
      <c r="M1788">
        <v>2</v>
      </c>
      <c r="N1788" s="1">
        <v>45646</v>
      </c>
      <c r="O1788">
        <v>0</v>
      </c>
      <c r="P1788" s="1">
        <v>0</v>
      </c>
      <c r="Q1788"/>
    </row>
    <row r="1789" spans="1:17" hidden="1">
      <c r="A1789">
        <v>1018</v>
      </c>
      <c r="B1789" t="s">
        <v>696</v>
      </c>
      <c r="C1789" t="s">
        <v>685</v>
      </c>
      <c r="D1789" t="s">
        <v>686</v>
      </c>
      <c r="E1789" t="s">
        <v>28</v>
      </c>
      <c r="F1789" t="s">
        <v>4857</v>
      </c>
      <c r="G1789" t="s">
        <v>911</v>
      </c>
      <c r="H1789" t="s">
        <v>8</v>
      </c>
      <c r="I1789">
        <v>34</v>
      </c>
      <c r="J1789" s="55">
        <v>9.5</v>
      </c>
      <c r="K1789" s="64">
        <v>36.81</v>
      </c>
      <c r="L1789" s="71">
        <v>0</v>
      </c>
      <c r="M1789">
        <v>1</v>
      </c>
      <c r="N1789" s="1">
        <v>45646</v>
      </c>
      <c r="O1789">
        <v>0</v>
      </c>
      <c r="P1789" s="1">
        <v>0</v>
      </c>
      <c r="Q1789"/>
    </row>
    <row r="1790" spans="1:17" hidden="1">
      <c r="A1790">
        <v>1018</v>
      </c>
      <c r="B1790" t="s">
        <v>696</v>
      </c>
      <c r="C1790" t="s">
        <v>685</v>
      </c>
      <c r="D1790" t="s">
        <v>686</v>
      </c>
      <c r="E1790" t="s">
        <v>28</v>
      </c>
      <c r="F1790" t="s">
        <v>4857</v>
      </c>
      <c r="G1790" t="s">
        <v>912</v>
      </c>
      <c r="H1790" t="s">
        <v>8</v>
      </c>
      <c r="I1790">
        <v>34</v>
      </c>
      <c r="J1790" s="55">
        <v>9.5</v>
      </c>
      <c r="K1790" s="64">
        <v>40</v>
      </c>
      <c r="L1790" s="71">
        <v>0</v>
      </c>
      <c r="M1790">
        <v>1</v>
      </c>
      <c r="N1790" s="1">
        <v>45646</v>
      </c>
      <c r="O1790">
        <v>0</v>
      </c>
      <c r="P1790" s="1">
        <v>0</v>
      </c>
      <c r="Q1790"/>
    </row>
    <row r="1791" spans="1:17" hidden="1">
      <c r="A1791">
        <v>1018</v>
      </c>
      <c r="B1791" t="s">
        <v>696</v>
      </c>
      <c r="C1791" t="s">
        <v>691</v>
      </c>
      <c r="D1791" t="s">
        <v>686</v>
      </c>
      <c r="E1791" t="s">
        <v>28</v>
      </c>
      <c r="F1791" t="s">
        <v>4857</v>
      </c>
      <c r="G1791" t="s">
        <v>918</v>
      </c>
      <c r="H1791" t="s">
        <v>8</v>
      </c>
      <c r="I1791">
        <v>34</v>
      </c>
      <c r="J1791" s="55">
        <v>9.5</v>
      </c>
      <c r="K1791" s="64">
        <v>263.5</v>
      </c>
      <c r="L1791" s="71">
        <v>0</v>
      </c>
      <c r="M1791">
        <v>1</v>
      </c>
      <c r="N1791" s="1">
        <v>45646</v>
      </c>
      <c r="O1791">
        <v>0</v>
      </c>
      <c r="P1791" s="1">
        <v>0</v>
      </c>
      <c r="Q1791"/>
    </row>
    <row r="1792" spans="1:17" hidden="1">
      <c r="A1792">
        <v>1018</v>
      </c>
      <c r="B1792" t="s">
        <v>696</v>
      </c>
      <c r="C1792" t="s">
        <v>691</v>
      </c>
      <c r="D1792" t="s">
        <v>686</v>
      </c>
      <c r="E1792" t="s">
        <v>28</v>
      </c>
      <c r="F1792" t="s">
        <v>4857</v>
      </c>
      <c r="G1792" t="s">
        <v>4773</v>
      </c>
      <c r="H1792" t="s">
        <v>8</v>
      </c>
      <c r="I1792">
        <v>34</v>
      </c>
      <c r="J1792" s="55">
        <v>9.5</v>
      </c>
      <c r="K1792" s="64">
        <v>46.39</v>
      </c>
      <c r="L1792" s="71">
        <v>0</v>
      </c>
      <c r="M1792">
        <v>1</v>
      </c>
      <c r="N1792" s="1">
        <v>45646</v>
      </c>
      <c r="O1792">
        <v>0</v>
      </c>
      <c r="P1792" s="1">
        <v>0</v>
      </c>
      <c r="Q1792"/>
    </row>
    <row r="1793" spans="1:17" hidden="1">
      <c r="A1793">
        <v>1018</v>
      </c>
      <c r="B1793" t="s">
        <v>696</v>
      </c>
      <c r="C1793" t="s">
        <v>691</v>
      </c>
      <c r="D1793" t="s">
        <v>686</v>
      </c>
      <c r="E1793" t="s">
        <v>28</v>
      </c>
      <c r="F1793" t="s">
        <v>4857</v>
      </c>
      <c r="G1793" t="s">
        <v>919</v>
      </c>
      <c r="H1793" t="s">
        <v>8</v>
      </c>
      <c r="I1793">
        <v>34</v>
      </c>
      <c r="J1793" s="55">
        <v>9.5</v>
      </c>
      <c r="K1793" s="64">
        <v>52.63</v>
      </c>
      <c r="L1793" s="71">
        <v>0</v>
      </c>
      <c r="M1793">
        <v>1</v>
      </c>
      <c r="N1793" s="1">
        <v>45646</v>
      </c>
      <c r="O1793">
        <v>0</v>
      </c>
      <c r="P1793" s="1">
        <v>0</v>
      </c>
      <c r="Q1793"/>
    </row>
    <row r="1794" spans="1:17" hidden="1">
      <c r="A1794">
        <v>1018</v>
      </c>
      <c r="B1794" t="s">
        <v>696</v>
      </c>
      <c r="C1794" t="s">
        <v>691</v>
      </c>
      <c r="D1794" t="s">
        <v>686</v>
      </c>
      <c r="E1794" t="s">
        <v>28</v>
      </c>
      <c r="F1794" t="s">
        <v>4857</v>
      </c>
      <c r="G1794" t="s">
        <v>920</v>
      </c>
      <c r="H1794" t="s">
        <v>8</v>
      </c>
      <c r="I1794">
        <v>34</v>
      </c>
      <c r="J1794" s="55">
        <v>9.5</v>
      </c>
      <c r="K1794" s="64">
        <v>8034.8</v>
      </c>
      <c r="L1794" s="71">
        <v>0</v>
      </c>
      <c r="M1794">
        <v>59</v>
      </c>
      <c r="N1794" s="1">
        <v>45646</v>
      </c>
      <c r="O1794">
        <v>0</v>
      </c>
      <c r="P1794" s="1">
        <v>0</v>
      </c>
      <c r="Q1794"/>
    </row>
    <row r="1795" spans="1:17" hidden="1">
      <c r="A1795">
        <v>1018</v>
      </c>
      <c r="B1795" t="s">
        <v>4830</v>
      </c>
      <c r="C1795" t="s">
        <v>685</v>
      </c>
      <c r="D1795" t="s">
        <v>686</v>
      </c>
      <c r="E1795" t="s">
        <v>28</v>
      </c>
      <c r="F1795" t="s">
        <v>4857</v>
      </c>
      <c r="G1795" t="s">
        <v>923</v>
      </c>
      <c r="H1795" t="s">
        <v>8</v>
      </c>
      <c r="I1795">
        <v>34</v>
      </c>
      <c r="J1795" s="55">
        <v>9.5</v>
      </c>
      <c r="K1795" s="64">
        <v>1224.21</v>
      </c>
      <c r="L1795" s="71">
        <v>0</v>
      </c>
      <c r="M1795">
        <v>8</v>
      </c>
      <c r="N1795" s="1">
        <v>45646</v>
      </c>
      <c r="O1795">
        <v>0</v>
      </c>
      <c r="P1795" s="1">
        <v>0</v>
      </c>
      <c r="Q1795"/>
    </row>
    <row r="1796" spans="1:17" hidden="1">
      <c r="A1796">
        <v>1018</v>
      </c>
      <c r="B1796" t="s">
        <v>4830</v>
      </c>
      <c r="C1796" t="s">
        <v>685</v>
      </c>
      <c r="D1796" t="s">
        <v>686</v>
      </c>
      <c r="E1796" t="s">
        <v>28</v>
      </c>
      <c r="F1796" t="s">
        <v>4857</v>
      </c>
      <c r="G1796" t="s">
        <v>924</v>
      </c>
      <c r="H1796" t="s">
        <v>8</v>
      </c>
      <c r="I1796">
        <v>34</v>
      </c>
      <c r="J1796" s="55">
        <v>9.5</v>
      </c>
      <c r="K1796" s="64">
        <v>63.16</v>
      </c>
      <c r="L1796" s="71">
        <v>0</v>
      </c>
      <c r="M1796">
        <v>1</v>
      </c>
      <c r="N1796" s="1">
        <v>45646</v>
      </c>
      <c r="O1796">
        <v>0</v>
      </c>
      <c r="P1796" s="1">
        <v>0</v>
      </c>
      <c r="Q1796"/>
    </row>
    <row r="1797" spans="1:17" hidden="1">
      <c r="A1797">
        <v>1018</v>
      </c>
      <c r="B1797" t="s">
        <v>685</v>
      </c>
      <c r="C1797" t="s">
        <v>685</v>
      </c>
      <c r="D1797" t="s">
        <v>686</v>
      </c>
      <c r="E1797" t="s">
        <v>28</v>
      </c>
      <c r="F1797" t="s">
        <v>4857</v>
      </c>
      <c r="G1797" t="s">
        <v>774</v>
      </c>
      <c r="H1797" t="s">
        <v>8</v>
      </c>
      <c r="I1797">
        <v>34</v>
      </c>
      <c r="J1797" s="55">
        <v>9.8000000000000007</v>
      </c>
      <c r="K1797" s="64">
        <v>10790.02</v>
      </c>
      <c r="L1797" s="71">
        <v>0</v>
      </c>
      <c r="M1797">
        <v>38</v>
      </c>
      <c r="N1797" s="1">
        <v>45646</v>
      </c>
      <c r="O1797">
        <v>0</v>
      </c>
      <c r="P1797" s="1">
        <v>0</v>
      </c>
      <c r="Q1797"/>
    </row>
    <row r="1798" spans="1:17" hidden="1">
      <c r="A1798">
        <v>1018</v>
      </c>
      <c r="B1798" t="s">
        <v>690</v>
      </c>
      <c r="C1798" t="s">
        <v>685</v>
      </c>
      <c r="D1798" t="s">
        <v>686</v>
      </c>
      <c r="E1798" t="s">
        <v>28</v>
      </c>
      <c r="F1798" t="s">
        <v>4857</v>
      </c>
      <c r="G1798" t="s">
        <v>6</v>
      </c>
      <c r="H1798" t="s">
        <v>8</v>
      </c>
      <c r="I1798">
        <v>34</v>
      </c>
      <c r="J1798" s="55">
        <v>9.8000000000000007</v>
      </c>
      <c r="K1798" s="64">
        <v>13023.57</v>
      </c>
      <c r="L1798" s="71">
        <v>0</v>
      </c>
      <c r="M1798">
        <v>64</v>
      </c>
      <c r="N1798" s="1">
        <v>45646</v>
      </c>
      <c r="O1798">
        <v>0</v>
      </c>
      <c r="P1798" s="1">
        <v>0</v>
      </c>
      <c r="Q1798"/>
    </row>
    <row r="1799" spans="1:17" hidden="1">
      <c r="A1799">
        <v>1018</v>
      </c>
      <c r="B1799" t="s">
        <v>690</v>
      </c>
      <c r="C1799" t="s">
        <v>694</v>
      </c>
      <c r="D1799" t="s">
        <v>686</v>
      </c>
      <c r="E1799" t="s">
        <v>28</v>
      </c>
      <c r="F1799" t="s">
        <v>4857</v>
      </c>
      <c r="G1799" t="s">
        <v>803</v>
      </c>
      <c r="H1799" t="s">
        <v>8</v>
      </c>
      <c r="I1799">
        <v>34</v>
      </c>
      <c r="J1799" s="55">
        <v>9.8000000000000007</v>
      </c>
      <c r="K1799" s="64">
        <v>5694.74</v>
      </c>
      <c r="L1799" s="71">
        <v>0</v>
      </c>
      <c r="M1799">
        <v>24</v>
      </c>
      <c r="N1799" s="1">
        <v>45646</v>
      </c>
      <c r="O1799">
        <v>0</v>
      </c>
      <c r="P1799" s="1">
        <v>0</v>
      </c>
      <c r="Q1799"/>
    </row>
    <row r="1800" spans="1:17" hidden="1">
      <c r="A1800">
        <v>1018</v>
      </c>
      <c r="B1800" t="s">
        <v>691</v>
      </c>
      <c r="C1800" t="s">
        <v>685</v>
      </c>
      <c r="D1800" t="s">
        <v>686</v>
      </c>
      <c r="E1800" t="s">
        <v>28</v>
      </c>
      <c r="F1800" t="s">
        <v>4857</v>
      </c>
      <c r="G1800" t="s">
        <v>862</v>
      </c>
      <c r="H1800" t="s">
        <v>8</v>
      </c>
      <c r="I1800">
        <v>34</v>
      </c>
      <c r="J1800" s="55">
        <v>9.8000000000000007</v>
      </c>
      <c r="K1800" s="64">
        <v>68897.45</v>
      </c>
      <c r="L1800" s="71">
        <v>0</v>
      </c>
      <c r="M1800">
        <v>260</v>
      </c>
      <c r="N1800" s="1">
        <v>45646</v>
      </c>
      <c r="O1800">
        <v>0</v>
      </c>
      <c r="P1800" s="1">
        <v>0</v>
      </c>
      <c r="Q1800"/>
    </row>
    <row r="1801" spans="1:17" hidden="1">
      <c r="A1801">
        <v>1018</v>
      </c>
      <c r="B1801" t="s">
        <v>691</v>
      </c>
      <c r="C1801" t="s">
        <v>695</v>
      </c>
      <c r="D1801" t="s">
        <v>686</v>
      </c>
      <c r="E1801" t="s">
        <v>28</v>
      </c>
      <c r="F1801" t="s">
        <v>4857</v>
      </c>
      <c r="G1801" t="s">
        <v>4657</v>
      </c>
      <c r="H1801" t="s">
        <v>8</v>
      </c>
      <c r="I1801">
        <v>34</v>
      </c>
      <c r="J1801" s="55">
        <v>9.8000000000000007</v>
      </c>
      <c r="K1801" s="64">
        <v>16150.51</v>
      </c>
      <c r="L1801" s="71">
        <v>0</v>
      </c>
      <c r="M1801">
        <v>69</v>
      </c>
      <c r="N1801" s="1">
        <v>45646</v>
      </c>
      <c r="O1801">
        <v>0</v>
      </c>
      <c r="P1801" s="1">
        <v>0</v>
      </c>
      <c r="Q1801"/>
    </row>
    <row r="1802" spans="1:17" hidden="1">
      <c r="A1802">
        <v>1018</v>
      </c>
      <c r="B1802" t="s">
        <v>692</v>
      </c>
      <c r="C1802" t="s">
        <v>685</v>
      </c>
      <c r="D1802" t="s">
        <v>686</v>
      </c>
      <c r="E1802" t="s">
        <v>28</v>
      </c>
      <c r="F1802" t="s">
        <v>4857</v>
      </c>
      <c r="G1802" t="s">
        <v>4607</v>
      </c>
      <c r="H1802" t="s">
        <v>8</v>
      </c>
      <c r="I1802">
        <v>34</v>
      </c>
      <c r="J1802" s="55">
        <v>9.8000000000000007</v>
      </c>
      <c r="K1802" s="64">
        <v>3680.37</v>
      </c>
      <c r="L1802" s="71">
        <v>0</v>
      </c>
      <c r="M1802">
        <v>20</v>
      </c>
      <c r="N1802" s="1">
        <v>45646</v>
      </c>
      <c r="O1802">
        <v>0</v>
      </c>
      <c r="P1802" s="1">
        <v>0</v>
      </c>
      <c r="Q1802"/>
    </row>
    <row r="1803" spans="1:17" hidden="1">
      <c r="A1803">
        <v>1018</v>
      </c>
      <c r="B1803" t="s">
        <v>693</v>
      </c>
      <c r="C1803" t="s">
        <v>685</v>
      </c>
      <c r="D1803" t="s">
        <v>686</v>
      </c>
      <c r="E1803" t="s">
        <v>28</v>
      </c>
      <c r="F1803" t="s">
        <v>4857</v>
      </c>
      <c r="G1803" t="s">
        <v>4613</v>
      </c>
      <c r="H1803" t="s">
        <v>8</v>
      </c>
      <c r="I1803">
        <v>34</v>
      </c>
      <c r="J1803" s="55">
        <v>9.8000000000000007</v>
      </c>
      <c r="K1803" s="64">
        <v>434.76</v>
      </c>
      <c r="L1803" s="71">
        <v>0</v>
      </c>
      <c r="M1803">
        <v>3</v>
      </c>
      <c r="N1803" s="1">
        <v>45646</v>
      </c>
      <c r="O1803">
        <v>0</v>
      </c>
      <c r="P1803" s="1">
        <v>0</v>
      </c>
      <c r="Q1803"/>
    </row>
    <row r="1804" spans="1:17" hidden="1">
      <c r="A1804">
        <v>1018</v>
      </c>
      <c r="B1804" t="s">
        <v>694</v>
      </c>
      <c r="C1804" t="s">
        <v>685</v>
      </c>
      <c r="D1804" t="s">
        <v>686</v>
      </c>
      <c r="E1804" t="s">
        <v>28</v>
      </c>
      <c r="F1804" t="s">
        <v>4857</v>
      </c>
      <c r="G1804" t="s">
        <v>818</v>
      </c>
      <c r="H1804" t="s">
        <v>8</v>
      </c>
      <c r="I1804">
        <v>34</v>
      </c>
      <c r="J1804" s="55">
        <v>9.8000000000000007</v>
      </c>
      <c r="K1804" s="64">
        <v>2898.96</v>
      </c>
      <c r="L1804" s="71">
        <v>0</v>
      </c>
      <c r="M1804">
        <v>18</v>
      </c>
      <c r="N1804" s="1">
        <v>45646</v>
      </c>
      <c r="O1804">
        <v>0</v>
      </c>
      <c r="P1804" s="1">
        <v>0</v>
      </c>
      <c r="Q1804"/>
    </row>
    <row r="1805" spans="1:17" hidden="1">
      <c r="A1805">
        <v>1018</v>
      </c>
      <c r="B1805" t="s">
        <v>695</v>
      </c>
      <c r="C1805" t="s">
        <v>685</v>
      </c>
      <c r="D1805" t="s">
        <v>686</v>
      </c>
      <c r="E1805" t="s">
        <v>28</v>
      </c>
      <c r="F1805" t="s">
        <v>4857</v>
      </c>
      <c r="G1805" t="s">
        <v>841</v>
      </c>
      <c r="H1805" t="s">
        <v>8</v>
      </c>
      <c r="I1805">
        <v>34</v>
      </c>
      <c r="J1805" s="55">
        <v>9.8000000000000007</v>
      </c>
      <c r="K1805" s="64">
        <v>185246.29</v>
      </c>
      <c r="L1805" s="71">
        <v>0</v>
      </c>
      <c r="M1805">
        <v>910</v>
      </c>
      <c r="N1805" s="1">
        <v>45646</v>
      </c>
      <c r="O1805">
        <v>0</v>
      </c>
      <c r="P1805" s="1">
        <v>0</v>
      </c>
      <c r="Q1805"/>
    </row>
    <row r="1806" spans="1:17" hidden="1">
      <c r="A1806">
        <v>1018</v>
      </c>
      <c r="B1806" t="s">
        <v>695</v>
      </c>
      <c r="C1806" t="s">
        <v>691</v>
      </c>
      <c r="D1806" t="s">
        <v>686</v>
      </c>
      <c r="E1806" t="s">
        <v>28</v>
      </c>
      <c r="F1806" t="s">
        <v>4857</v>
      </c>
      <c r="G1806" t="s">
        <v>899</v>
      </c>
      <c r="H1806" t="s">
        <v>8</v>
      </c>
      <c r="I1806">
        <v>34</v>
      </c>
      <c r="J1806" s="55">
        <v>9.8000000000000007</v>
      </c>
      <c r="K1806" s="64">
        <v>9112.3799999999992</v>
      </c>
      <c r="L1806" s="71">
        <v>0</v>
      </c>
      <c r="M1806">
        <v>46</v>
      </c>
      <c r="N1806" s="1">
        <v>45646</v>
      </c>
      <c r="O1806">
        <v>0</v>
      </c>
      <c r="P1806" s="1">
        <v>0</v>
      </c>
      <c r="Q1806"/>
    </row>
    <row r="1807" spans="1:17" hidden="1">
      <c r="A1807">
        <v>1018</v>
      </c>
      <c r="B1807" t="s">
        <v>695</v>
      </c>
      <c r="C1807" t="s">
        <v>692</v>
      </c>
      <c r="D1807" t="s">
        <v>686</v>
      </c>
      <c r="E1807" t="s">
        <v>28</v>
      </c>
      <c r="F1807" t="s">
        <v>4857</v>
      </c>
      <c r="G1807" t="s">
        <v>901</v>
      </c>
      <c r="H1807" t="s">
        <v>8</v>
      </c>
      <c r="I1807">
        <v>34</v>
      </c>
      <c r="J1807" s="55">
        <v>9.8000000000000007</v>
      </c>
      <c r="K1807" s="64">
        <v>370.95</v>
      </c>
      <c r="L1807" s="71">
        <v>0</v>
      </c>
      <c r="M1807">
        <v>4</v>
      </c>
      <c r="N1807" s="1">
        <v>45646</v>
      </c>
      <c r="O1807">
        <v>0</v>
      </c>
      <c r="P1807" s="1">
        <v>0</v>
      </c>
      <c r="Q1807"/>
    </row>
    <row r="1808" spans="1:17" hidden="1">
      <c r="A1808">
        <v>1018</v>
      </c>
      <c r="B1808" t="s">
        <v>695</v>
      </c>
      <c r="C1808" t="s">
        <v>696</v>
      </c>
      <c r="D1808" t="s">
        <v>686</v>
      </c>
      <c r="E1808" t="s">
        <v>28</v>
      </c>
      <c r="F1808" t="s">
        <v>4857</v>
      </c>
      <c r="G1808" t="s">
        <v>4765</v>
      </c>
      <c r="H1808" t="s">
        <v>8</v>
      </c>
      <c r="I1808">
        <v>34</v>
      </c>
      <c r="J1808" s="55">
        <v>9.8000000000000007</v>
      </c>
      <c r="K1808" s="64">
        <v>231.88</v>
      </c>
      <c r="L1808" s="71">
        <v>0</v>
      </c>
      <c r="M1808">
        <v>2</v>
      </c>
      <c r="N1808" s="1">
        <v>45646</v>
      </c>
      <c r="O1808">
        <v>0</v>
      </c>
      <c r="P1808" s="1">
        <v>0</v>
      </c>
      <c r="Q1808"/>
    </row>
    <row r="1809" spans="1:17" hidden="1">
      <c r="A1809">
        <v>1018</v>
      </c>
      <c r="B1809" t="s">
        <v>695</v>
      </c>
      <c r="C1809" t="s">
        <v>802</v>
      </c>
      <c r="D1809" t="s">
        <v>686</v>
      </c>
      <c r="E1809" t="s">
        <v>28</v>
      </c>
      <c r="F1809" t="s">
        <v>4857</v>
      </c>
      <c r="G1809" t="s">
        <v>4767</v>
      </c>
      <c r="H1809" t="s">
        <v>8</v>
      </c>
      <c r="I1809">
        <v>34</v>
      </c>
      <c r="J1809" s="55">
        <v>9.8000000000000007</v>
      </c>
      <c r="K1809" s="64">
        <v>102.04</v>
      </c>
      <c r="L1809" s="71">
        <v>0</v>
      </c>
      <c r="M1809">
        <v>1</v>
      </c>
      <c r="N1809" s="1">
        <v>45646</v>
      </c>
      <c r="O1809">
        <v>0</v>
      </c>
      <c r="P1809" s="1">
        <v>0</v>
      </c>
      <c r="Q1809"/>
    </row>
    <row r="1810" spans="1:17" hidden="1">
      <c r="A1810">
        <v>1018</v>
      </c>
      <c r="B1810" t="s">
        <v>695</v>
      </c>
      <c r="C1810" t="s">
        <v>849</v>
      </c>
      <c r="D1810" t="s">
        <v>686</v>
      </c>
      <c r="E1810" t="s">
        <v>28</v>
      </c>
      <c r="F1810" t="s">
        <v>4857</v>
      </c>
      <c r="G1810" t="s">
        <v>904</v>
      </c>
      <c r="H1810" t="s">
        <v>8</v>
      </c>
      <c r="I1810">
        <v>34</v>
      </c>
      <c r="J1810" s="55">
        <v>9.8000000000000007</v>
      </c>
      <c r="K1810" s="64">
        <v>983.6</v>
      </c>
      <c r="L1810" s="71">
        <v>0</v>
      </c>
      <c r="M1810">
        <v>4</v>
      </c>
      <c r="N1810" s="1">
        <v>45646</v>
      </c>
      <c r="O1810">
        <v>0</v>
      </c>
      <c r="P1810" s="1">
        <v>0</v>
      </c>
      <c r="Q1810"/>
    </row>
    <row r="1811" spans="1:17" hidden="1">
      <c r="A1811">
        <v>1018</v>
      </c>
      <c r="B1811" t="s">
        <v>695</v>
      </c>
      <c r="C1811" t="s">
        <v>4645</v>
      </c>
      <c r="D1811" t="s">
        <v>686</v>
      </c>
      <c r="E1811" t="s">
        <v>28</v>
      </c>
      <c r="F1811" t="s">
        <v>4857</v>
      </c>
      <c r="G1811" t="s">
        <v>906</v>
      </c>
      <c r="H1811" t="s">
        <v>8</v>
      </c>
      <c r="I1811">
        <v>34</v>
      </c>
      <c r="J1811" s="55">
        <v>9.8000000000000007</v>
      </c>
      <c r="K1811" s="64">
        <v>248.25</v>
      </c>
      <c r="L1811" s="71">
        <v>0</v>
      </c>
      <c r="M1811">
        <v>2</v>
      </c>
      <c r="N1811" s="1">
        <v>45646</v>
      </c>
      <c r="O1811">
        <v>0</v>
      </c>
      <c r="P1811" s="1">
        <v>0</v>
      </c>
      <c r="Q1811"/>
    </row>
    <row r="1812" spans="1:17" hidden="1">
      <c r="A1812">
        <v>1018</v>
      </c>
      <c r="B1812" t="s">
        <v>696</v>
      </c>
      <c r="C1812" t="s">
        <v>685</v>
      </c>
      <c r="D1812" t="s">
        <v>686</v>
      </c>
      <c r="E1812" t="s">
        <v>28</v>
      </c>
      <c r="F1812" t="s">
        <v>4857</v>
      </c>
      <c r="G1812" t="s">
        <v>913</v>
      </c>
      <c r="H1812" t="s">
        <v>8</v>
      </c>
      <c r="I1812">
        <v>34</v>
      </c>
      <c r="J1812" s="55">
        <v>9.8000000000000007</v>
      </c>
      <c r="K1812" s="64">
        <v>2983.86</v>
      </c>
      <c r="L1812" s="71">
        <v>0</v>
      </c>
      <c r="M1812">
        <v>27</v>
      </c>
      <c r="N1812" s="1">
        <v>45646</v>
      </c>
      <c r="O1812">
        <v>0</v>
      </c>
      <c r="P1812" s="1">
        <v>0</v>
      </c>
      <c r="Q1812"/>
    </row>
    <row r="1813" spans="1:17" hidden="1">
      <c r="A1813">
        <v>1018</v>
      </c>
      <c r="B1813" t="s">
        <v>696</v>
      </c>
      <c r="C1813" t="s">
        <v>691</v>
      </c>
      <c r="D1813" t="s">
        <v>686</v>
      </c>
      <c r="E1813" t="s">
        <v>28</v>
      </c>
      <c r="F1813" t="s">
        <v>4857</v>
      </c>
      <c r="G1813" t="s">
        <v>921</v>
      </c>
      <c r="H1813" t="s">
        <v>8</v>
      </c>
      <c r="I1813">
        <v>34</v>
      </c>
      <c r="J1813" s="55">
        <v>9.8000000000000007</v>
      </c>
      <c r="K1813" s="64">
        <v>3321.98</v>
      </c>
      <c r="L1813" s="71">
        <v>0</v>
      </c>
      <c r="M1813">
        <v>24</v>
      </c>
      <c r="N1813" s="1">
        <v>45646</v>
      </c>
      <c r="O1813">
        <v>0</v>
      </c>
      <c r="P1813" s="1">
        <v>0</v>
      </c>
      <c r="Q1813"/>
    </row>
    <row r="1814" spans="1:17" hidden="1">
      <c r="A1814">
        <v>1018</v>
      </c>
      <c r="B1814" t="s">
        <v>4830</v>
      </c>
      <c r="C1814" t="s">
        <v>685</v>
      </c>
      <c r="D1814" t="s">
        <v>686</v>
      </c>
      <c r="E1814" t="s">
        <v>28</v>
      </c>
      <c r="F1814" t="s">
        <v>4857</v>
      </c>
      <c r="G1814" t="s">
        <v>925</v>
      </c>
      <c r="H1814" t="s">
        <v>8</v>
      </c>
      <c r="I1814">
        <v>34</v>
      </c>
      <c r="J1814" s="55">
        <v>9.8000000000000007</v>
      </c>
      <c r="K1814" s="64">
        <v>927.77</v>
      </c>
      <c r="L1814" s="71">
        <v>0</v>
      </c>
      <c r="M1814">
        <v>7</v>
      </c>
      <c r="N1814" s="1">
        <v>45646</v>
      </c>
      <c r="O1814">
        <v>0</v>
      </c>
      <c r="P1814" s="1">
        <v>0</v>
      </c>
      <c r="Q1814"/>
    </row>
    <row r="1815" spans="1:17" hidden="1">
      <c r="A1815">
        <v>1001</v>
      </c>
      <c r="B1815" t="s">
        <v>690</v>
      </c>
      <c r="C1815" t="s">
        <v>685</v>
      </c>
      <c r="D1815" t="s">
        <v>686</v>
      </c>
      <c r="E1815" t="s">
        <v>28</v>
      </c>
      <c r="F1815" t="s">
        <v>687</v>
      </c>
      <c r="G1815" t="s">
        <v>4921</v>
      </c>
      <c r="H1815" t="s">
        <v>8</v>
      </c>
      <c r="I1815">
        <v>34</v>
      </c>
      <c r="J1815" s="55">
        <v>10</v>
      </c>
      <c r="K1815" s="64">
        <v>116293.75</v>
      </c>
      <c r="L1815" s="71">
        <v>0</v>
      </c>
      <c r="M1815">
        <v>1</v>
      </c>
      <c r="N1815" s="1">
        <v>45646</v>
      </c>
      <c r="O1815">
        <v>0</v>
      </c>
      <c r="P1815" s="1">
        <v>0</v>
      </c>
      <c r="Q1815"/>
    </row>
    <row r="1816" spans="1:17" hidden="1">
      <c r="A1816">
        <v>1001</v>
      </c>
      <c r="B1816" t="s">
        <v>691</v>
      </c>
      <c r="C1816" t="s">
        <v>685</v>
      </c>
      <c r="D1816" t="s">
        <v>686</v>
      </c>
      <c r="E1816" t="s">
        <v>28</v>
      </c>
      <c r="F1816" t="s">
        <v>687</v>
      </c>
      <c r="G1816" t="s">
        <v>5027</v>
      </c>
      <c r="H1816" t="s">
        <v>8</v>
      </c>
      <c r="I1816">
        <v>34</v>
      </c>
      <c r="J1816" s="55">
        <v>10</v>
      </c>
      <c r="K1816" s="64">
        <v>13920</v>
      </c>
      <c r="L1816" s="71">
        <v>0</v>
      </c>
      <c r="M1816">
        <v>3</v>
      </c>
      <c r="N1816" s="1">
        <v>45646</v>
      </c>
      <c r="O1816">
        <v>0</v>
      </c>
      <c r="P1816" s="1">
        <v>0</v>
      </c>
      <c r="Q1816"/>
    </row>
    <row r="1817" spans="1:17" hidden="1">
      <c r="A1817">
        <v>1005</v>
      </c>
      <c r="B1817" t="s">
        <v>693</v>
      </c>
      <c r="C1817" t="s">
        <v>685</v>
      </c>
      <c r="D1817" t="s">
        <v>686</v>
      </c>
      <c r="E1817" t="s">
        <v>28</v>
      </c>
      <c r="F1817" t="s">
        <v>687</v>
      </c>
      <c r="G1817" t="s">
        <v>4848</v>
      </c>
      <c r="H1817" t="s">
        <v>8</v>
      </c>
      <c r="I1817">
        <v>34</v>
      </c>
      <c r="J1817" s="55">
        <v>10</v>
      </c>
      <c r="K1817" s="64">
        <v>45005</v>
      </c>
      <c r="L1817" s="71">
        <v>0</v>
      </c>
      <c r="M1817">
        <v>1</v>
      </c>
      <c r="N1817" s="1">
        <v>45646</v>
      </c>
      <c r="O1817">
        <v>0</v>
      </c>
      <c r="P1817" s="1">
        <v>0</v>
      </c>
      <c r="Q1817"/>
    </row>
    <row r="1818" spans="1:17" hidden="1">
      <c r="A1818">
        <v>1001</v>
      </c>
      <c r="B1818" t="s">
        <v>690</v>
      </c>
      <c r="C1818" t="s">
        <v>685</v>
      </c>
      <c r="D1818" t="s">
        <v>686</v>
      </c>
      <c r="E1818" t="s">
        <v>28</v>
      </c>
      <c r="F1818" t="s">
        <v>687</v>
      </c>
      <c r="G1818" t="s">
        <v>4925</v>
      </c>
      <c r="H1818" t="s">
        <v>8</v>
      </c>
      <c r="I1818">
        <v>34</v>
      </c>
      <c r="J1818" s="55">
        <v>10.1</v>
      </c>
      <c r="K1818" s="64">
        <v>130067.46</v>
      </c>
      <c r="L1818" s="71">
        <v>0</v>
      </c>
      <c r="M1818">
        <v>1</v>
      </c>
      <c r="N1818" s="1">
        <v>45646</v>
      </c>
      <c r="O1818">
        <v>0</v>
      </c>
      <c r="P1818" s="1">
        <v>0</v>
      </c>
      <c r="Q1818"/>
    </row>
    <row r="1819" spans="1:17" hidden="1">
      <c r="A1819">
        <v>1018</v>
      </c>
      <c r="B1819" t="s">
        <v>692</v>
      </c>
      <c r="C1819" t="s">
        <v>685</v>
      </c>
      <c r="D1819" t="s">
        <v>686</v>
      </c>
      <c r="E1819" t="s">
        <v>28</v>
      </c>
      <c r="F1819" t="s">
        <v>728</v>
      </c>
      <c r="G1819" t="s">
        <v>4608</v>
      </c>
      <c r="H1819" t="s">
        <v>8</v>
      </c>
      <c r="I1819">
        <v>34</v>
      </c>
      <c r="J1819" s="55">
        <v>10.1</v>
      </c>
      <c r="K1819" s="64">
        <v>18267.89</v>
      </c>
      <c r="L1819" s="71">
        <v>0</v>
      </c>
      <c r="M1819">
        <v>5</v>
      </c>
      <c r="N1819" s="1">
        <v>45646</v>
      </c>
      <c r="O1819">
        <v>0</v>
      </c>
      <c r="P1819" s="1">
        <v>0</v>
      </c>
      <c r="Q1819"/>
    </row>
    <row r="1820" spans="1:17" hidden="1">
      <c r="A1820">
        <v>1001</v>
      </c>
      <c r="B1820" t="s">
        <v>691</v>
      </c>
      <c r="C1820" t="s">
        <v>685</v>
      </c>
      <c r="D1820" t="s">
        <v>686</v>
      </c>
      <c r="E1820" t="s">
        <v>28</v>
      </c>
      <c r="F1820" t="s">
        <v>687</v>
      </c>
      <c r="G1820" t="s">
        <v>4956</v>
      </c>
      <c r="H1820" t="s">
        <v>8</v>
      </c>
      <c r="I1820">
        <v>34</v>
      </c>
      <c r="J1820" s="55">
        <v>10.199999999999999</v>
      </c>
      <c r="K1820" s="64">
        <v>50000</v>
      </c>
      <c r="L1820" s="71">
        <v>0</v>
      </c>
      <c r="M1820">
        <v>1</v>
      </c>
      <c r="N1820" s="1">
        <v>45646</v>
      </c>
      <c r="O1820">
        <v>0</v>
      </c>
      <c r="P1820" s="1">
        <v>0</v>
      </c>
      <c r="Q1820"/>
    </row>
    <row r="1821" spans="1:17" hidden="1">
      <c r="A1821">
        <v>1003</v>
      </c>
      <c r="B1821" t="s">
        <v>690</v>
      </c>
      <c r="C1821" t="s">
        <v>685</v>
      </c>
      <c r="D1821" t="s">
        <v>686</v>
      </c>
      <c r="E1821" t="s">
        <v>28</v>
      </c>
      <c r="F1821" t="s">
        <v>687</v>
      </c>
      <c r="G1821" t="s">
        <v>773</v>
      </c>
      <c r="H1821" t="s">
        <v>8</v>
      </c>
      <c r="I1821">
        <v>34</v>
      </c>
      <c r="J1821" s="55">
        <v>10.199999999999999</v>
      </c>
      <c r="K1821" s="64">
        <v>20000</v>
      </c>
      <c r="L1821" s="71">
        <v>0</v>
      </c>
      <c r="M1821">
        <v>1</v>
      </c>
      <c r="N1821" s="1">
        <v>45646</v>
      </c>
      <c r="O1821">
        <v>0</v>
      </c>
      <c r="P1821" s="1">
        <v>0</v>
      </c>
      <c r="Q1821"/>
    </row>
    <row r="1822" spans="1:17" hidden="1">
      <c r="A1822">
        <v>1001</v>
      </c>
      <c r="B1822" t="s">
        <v>691</v>
      </c>
      <c r="C1822" t="s">
        <v>685</v>
      </c>
      <c r="D1822" t="s">
        <v>686</v>
      </c>
      <c r="E1822" t="s">
        <v>28</v>
      </c>
      <c r="F1822" t="s">
        <v>687</v>
      </c>
      <c r="G1822" t="s">
        <v>4955</v>
      </c>
      <c r="H1822" t="s">
        <v>8</v>
      </c>
      <c r="I1822">
        <v>34</v>
      </c>
      <c r="J1822" s="55">
        <v>10.3</v>
      </c>
      <c r="K1822" s="64">
        <v>28375</v>
      </c>
      <c r="L1822" s="71">
        <v>0</v>
      </c>
      <c r="M1822">
        <v>1</v>
      </c>
      <c r="N1822" s="1">
        <v>45646</v>
      </c>
      <c r="O1822">
        <v>0</v>
      </c>
      <c r="P1822" s="1">
        <v>0</v>
      </c>
      <c r="Q1822"/>
    </row>
    <row r="1823" spans="1:17" hidden="1">
      <c r="A1823">
        <v>1018</v>
      </c>
      <c r="B1823" t="s">
        <v>695</v>
      </c>
      <c r="C1823" t="s">
        <v>685</v>
      </c>
      <c r="D1823" t="s">
        <v>686</v>
      </c>
      <c r="E1823" t="s">
        <v>28</v>
      </c>
      <c r="F1823" t="s">
        <v>728</v>
      </c>
      <c r="G1823" t="s">
        <v>4667</v>
      </c>
      <c r="H1823" t="s">
        <v>8</v>
      </c>
      <c r="I1823">
        <v>34</v>
      </c>
      <c r="J1823" s="55">
        <v>10.45</v>
      </c>
      <c r="K1823" s="64">
        <v>162948.79999999999</v>
      </c>
      <c r="L1823" s="71">
        <v>0</v>
      </c>
      <c r="M1823">
        <v>1</v>
      </c>
      <c r="N1823" s="1">
        <v>45646</v>
      </c>
      <c r="O1823">
        <v>0</v>
      </c>
      <c r="P1823" s="1">
        <v>0</v>
      </c>
      <c r="Q1823"/>
    </row>
    <row r="1824" spans="1:17" hidden="1">
      <c r="A1824">
        <v>1001</v>
      </c>
      <c r="B1824" t="s">
        <v>692</v>
      </c>
      <c r="C1824" t="s">
        <v>685</v>
      </c>
      <c r="D1824" t="s">
        <v>686</v>
      </c>
      <c r="E1824" t="s">
        <v>28</v>
      </c>
      <c r="F1824" t="s">
        <v>687</v>
      </c>
      <c r="G1824" t="s">
        <v>5029</v>
      </c>
      <c r="H1824" t="s">
        <v>8</v>
      </c>
      <c r="I1824">
        <v>34</v>
      </c>
      <c r="J1824" s="55">
        <v>10.605</v>
      </c>
      <c r="K1824" s="64">
        <v>399980</v>
      </c>
      <c r="L1824" s="71">
        <v>0</v>
      </c>
      <c r="M1824">
        <v>1</v>
      </c>
      <c r="N1824" s="1">
        <v>45646</v>
      </c>
      <c r="O1824">
        <v>0</v>
      </c>
      <c r="P1824" s="1">
        <v>0</v>
      </c>
      <c r="Q1824"/>
    </row>
    <row r="1825" spans="1:17" hidden="1">
      <c r="A1825">
        <v>1009</v>
      </c>
      <c r="B1825" t="s">
        <v>691</v>
      </c>
      <c r="C1825" t="s">
        <v>685</v>
      </c>
      <c r="D1825" t="s">
        <v>686</v>
      </c>
      <c r="E1825" t="s">
        <v>28</v>
      </c>
      <c r="F1825" t="s">
        <v>687</v>
      </c>
      <c r="G1825" t="s">
        <v>5286</v>
      </c>
      <c r="H1825" t="s">
        <v>8</v>
      </c>
      <c r="I1825">
        <v>34</v>
      </c>
      <c r="J1825" s="55">
        <v>10.8</v>
      </c>
      <c r="K1825" s="64">
        <v>49954</v>
      </c>
      <c r="L1825" s="71">
        <v>0</v>
      </c>
      <c r="M1825">
        <v>1</v>
      </c>
      <c r="N1825" s="1">
        <v>45646</v>
      </c>
      <c r="O1825">
        <v>0</v>
      </c>
      <c r="P1825" s="1">
        <v>0</v>
      </c>
      <c r="Q1825"/>
    </row>
    <row r="1826" spans="1:17" hidden="1">
      <c r="A1826">
        <v>1016</v>
      </c>
      <c r="B1826" t="s">
        <v>695</v>
      </c>
      <c r="C1826" t="s">
        <v>685</v>
      </c>
      <c r="D1826" t="s">
        <v>686</v>
      </c>
      <c r="E1826" t="s">
        <v>28</v>
      </c>
      <c r="F1826" t="s">
        <v>728</v>
      </c>
      <c r="G1826" t="s">
        <v>5020</v>
      </c>
      <c r="H1826" t="s">
        <v>8</v>
      </c>
      <c r="I1826">
        <v>34</v>
      </c>
      <c r="J1826" s="55">
        <v>10.8</v>
      </c>
      <c r="K1826" s="64">
        <v>400000</v>
      </c>
      <c r="L1826" s="71">
        <v>0</v>
      </c>
      <c r="M1826">
        <v>1</v>
      </c>
      <c r="N1826" s="1">
        <v>45646</v>
      </c>
      <c r="O1826">
        <v>0</v>
      </c>
      <c r="P1826" s="1">
        <v>0</v>
      </c>
      <c r="Q1826"/>
    </row>
    <row r="1827" spans="1:17" hidden="1">
      <c r="A1827">
        <v>1016</v>
      </c>
      <c r="B1827" t="s">
        <v>695</v>
      </c>
      <c r="C1827" t="s">
        <v>685</v>
      </c>
      <c r="D1827" t="s">
        <v>686</v>
      </c>
      <c r="E1827" t="s">
        <v>28</v>
      </c>
      <c r="F1827" t="s">
        <v>728</v>
      </c>
      <c r="G1827" t="s">
        <v>5005</v>
      </c>
      <c r="H1827" t="s">
        <v>8</v>
      </c>
      <c r="I1827">
        <v>34</v>
      </c>
      <c r="J1827" s="55">
        <v>10.9</v>
      </c>
      <c r="K1827" s="64">
        <v>98690</v>
      </c>
      <c r="L1827" s="71">
        <v>0</v>
      </c>
      <c r="M1827">
        <v>1</v>
      </c>
      <c r="N1827" s="1">
        <v>45646</v>
      </c>
      <c r="O1827">
        <v>0</v>
      </c>
      <c r="P1827" s="1">
        <v>0</v>
      </c>
      <c r="Q1827"/>
    </row>
    <row r="1828" spans="1:17" hidden="1">
      <c r="A1828">
        <v>1018</v>
      </c>
      <c r="B1828" t="s">
        <v>695</v>
      </c>
      <c r="C1828" t="s">
        <v>685</v>
      </c>
      <c r="D1828" t="s">
        <v>686</v>
      </c>
      <c r="E1828" t="s">
        <v>28</v>
      </c>
      <c r="F1828" t="s">
        <v>728</v>
      </c>
      <c r="G1828" t="s">
        <v>843</v>
      </c>
      <c r="H1828" t="s">
        <v>8</v>
      </c>
      <c r="I1828">
        <v>34</v>
      </c>
      <c r="J1828" s="55">
        <v>10.9</v>
      </c>
      <c r="K1828" s="64">
        <v>109200</v>
      </c>
      <c r="L1828" s="71">
        <v>0</v>
      </c>
      <c r="M1828">
        <v>1</v>
      </c>
      <c r="N1828" s="1">
        <v>45646</v>
      </c>
      <c r="O1828">
        <v>0</v>
      </c>
      <c r="P1828" s="1">
        <v>0</v>
      </c>
      <c r="Q1828"/>
    </row>
    <row r="1829" spans="1:17" hidden="1">
      <c r="A1829">
        <v>1018</v>
      </c>
      <c r="B1829" t="s">
        <v>695</v>
      </c>
      <c r="C1829" t="s">
        <v>685</v>
      </c>
      <c r="D1829" t="s">
        <v>686</v>
      </c>
      <c r="E1829" t="s">
        <v>28</v>
      </c>
      <c r="F1829" t="s">
        <v>728</v>
      </c>
      <c r="G1829" t="s">
        <v>4668</v>
      </c>
      <c r="H1829" t="s">
        <v>8</v>
      </c>
      <c r="I1829">
        <v>34</v>
      </c>
      <c r="J1829" s="55">
        <v>10.9</v>
      </c>
      <c r="K1829" s="64">
        <v>500000</v>
      </c>
      <c r="L1829" s="71">
        <v>0</v>
      </c>
      <c r="M1829">
        <v>1</v>
      </c>
      <c r="N1829" s="1">
        <v>45646</v>
      </c>
      <c r="O1829">
        <v>0</v>
      </c>
      <c r="P1829" s="1">
        <v>0</v>
      </c>
      <c r="Q1829"/>
    </row>
    <row r="1830" spans="1:17" hidden="1">
      <c r="A1830">
        <v>1001</v>
      </c>
      <c r="B1830" t="s">
        <v>693</v>
      </c>
      <c r="C1830" t="s">
        <v>685</v>
      </c>
      <c r="D1830" t="s">
        <v>686</v>
      </c>
      <c r="E1830" t="s">
        <v>28</v>
      </c>
      <c r="F1830" t="s">
        <v>687</v>
      </c>
      <c r="G1830" t="s">
        <v>5037</v>
      </c>
      <c r="H1830" t="s">
        <v>8</v>
      </c>
      <c r="I1830">
        <v>34</v>
      </c>
      <c r="J1830" s="55">
        <v>10.95</v>
      </c>
      <c r="K1830" s="64">
        <v>499975</v>
      </c>
      <c r="L1830" s="71">
        <v>0</v>
      </c>
      <c r="M1830">
        <v>1</v>
      </c>
      <c r="N1830" s="1">
        <v>45646</v>
      </c>
      <c r="O1830">
        <v>0</v>
      </c>
      <c r="P1830" s="1">
        <v>0</v>
      </c>
      <c r="Q1830"/>
    </row>
    <row r="1831" spans="1:17" hidden="1">
      <c r="A1831">
        <v>1001</v>
      </c>
      <c r="B1831" t="s">
        <v>693</v>
      </c>
      <c r="C1831" t="s">
        <v>685</v>
      </c>
      <c r="D1831" t="s">
        <v>686</v>
      </c>
      <c r="E1831" t="s">
        <v>28</v>
      </c>
      <c r="F1831" t="s">
        <v>687</v>
      </c>
      <c r="G1831" t="s">
        <v>5033</v>
      </c>
      <c r="H1831" t="s">
        <v>8</v>
      </c>
      <c r="I1831">
        <v>34</v>
      </c>
      <c r="J1831" s="55">
        <v>11</v>
      </c>
      <c r="K1831" s="64">
        <v>565437.05000000005</v>
      </c>
      <c r="L1831" s="71">
        <v>0</v>
      </c>
      <c r="M1831">
        <v>3</v>
      </c>
      <c r="N1831" s="1">
        <v>45646</v>
      </c>
      <c r="O1831">
        <v>0</v>
      </c>
      <c r="P1831" s="1">
        <v>0</v>
      </c>
      <c r="Q1831"/>
    </row>
    <row r="1832" spans="1:17" hidden="1">
      <c r="A1832">
        <v>1005</v>
      </c>
      <c r="B1832" t="s">
        <v>695</v>
      </c>
      <c r="C1832" t="s">
        <v>685</v>
      </c>
      <c r="D1832" t="s">
        <v>686</v>
      </c>
      <c r="E1832" t="s">
        <v>28</v>
      </c>
      <c r="F1832" t="s">
        <v>687</v>
      </c>
      <c r="G1832" t="s">
        <v>4852</v>
      </c>
      <c r="H1832" t="s">
        <v>8</v>
      </c>
      <c r="I1832">
        <v>34</v>
      </c>
      <c r="J1832" s="55">
        <v>11</v>
      </c>
      <c r="K1832" s="64">
        <v>200000</v>
      </c>
      <c r="L1832" s="71">
        <v>0</v>
      </c>
      <c r="M1832">
        <v>1</v>
      </c>
      <c r="N1832" s="1">
        <v>45646</v>
      </c>
      <c r="O1832">
        <v>0</v>
      </c>
      <c r="P1832" s="1">
        <v>0</v>
      </c>
      <c r="Q1832"/>
    </row>
    <row r="1833" spans="1:17" hidden="1">
      <c r="A1833">
        <v>1016</v>
      </c>
      <c r="B1833" t="s">
        <v>695</v>
      </c>
      <c r="C1833" t="s">
        <v>685</v>
      </c>
      <c r="D1833" t="s">
        <v>686</v>
      </c>
      <c r="E1833" t="s">
        <v>28</v>
      </c>
      <c r="F1833" t="s">
        <v>728</v>
      </c>
      <c r="G1833" t="s">
        <v>5367</v>
      </c>
      <c r="H1833" t="s">
        <v>8</v>
      </c>
      <c r="I1833">
        <v>34</v>
      </c>
      <c r="J1833" s="55">
        <v>11</v>
      </c>
      <c r="K1833" s="64">
        <v>213980</v>
      </c>
      <c r="L1833" s="71">
        <v>0</v>
      </c>
      <c r="M1833">
        <v>1</v>
      </c>
      <c r="N1833" s="1">
        <v>45646</v>
      </c>
      <c r="O1833">
        <v>0</v>
      </c>
      <c r="P1833" s="1">
        <v>0</v>
      </c>
      <c r="Q1833"/>
    </row>
    <row r="1834" spans="1:17" hidden="1">
      <c r="A1834">
        <v>1018</v>
      </c>
      <c r="B1834" t="s">
        <v>695</v>
      </c>
      <c r="C1834" t="s">
        <v>685</v>
      </c>
      <c r="D1834" t="s">
        <v>686</v>
      </c>
      <c r="E1834" t="s">
        <v>28</v>
      </c>
      <c r="F1834" t="s">
        <v>728</v>
      </c>
      <c r="G1834" t="s">
        <v>4669</v>
      </c>
      <c r="H1834" t="s">
        <v>8</v>
      </c>
      <c r="I1834">
        <v>34</v>
      </c>
      <c r="J1834" s="55">
        <v>11</v>
      </c>
      <c r="K1834" s="64">
        <v>39298.879999999997</v>
      </c>
      <c r="L1834" s="71">
        <v>0</v>
      </c>
      <c r="M1834">
        <v>1</v>
      </c>
      <c r="N1834" s="1">
        <v>45646</v>
      </c>
      <c r="O1834">
        <v>0</v>
      </c>
      <c r="P1834" s="1">
        <v>0</v>
      </c>
      <c r="Q1834"/>
    </row>
    <row r="1835" spans="1:17" hidden="1">
      <c r="A1835">
        <v>1016</v>
      </c>
      <c r="B1835" t="s">
        <v>695</v>
      </c>
      <c r="C1835" t="s">
        <v>685</v>
      </c>
      <c r="D1835" t="s">
        <v>686</v>
      </c>
      <c r="E1835" t="s">
        <v>28</v>
      </c>
      <c r="F1835" t="s">
        <v>728</v>
      </c>
      <c r="G1835" t="s">
        <v>5016</v>
      </c>
      <c r="H1835" t="s">
        <v>8</v>
      </c>
      <c r="I1835">
        <v>34</v>
      </c>
      <c r="J1835" s="55">
        <v>11.05</v>
      </c>
      <c r="K1835" s="64">
        <v>50220.61</v>
      </c>
      <c r="L1835" s="71">
        <v>0</v>
      </c>
      <c r="M1835">
        <v>1</v>
      </c>
      <c r="N1835" s="1">
        <v>45646</v>
      </c>
      <c r="O1835">
        <v>0</v>
      </c>
      <c r="P1835" s="1">
        <v>0</v>
      </c>
      <c r="Q1835"/>
    </row>
    <row r="1836" spans="1:17" hidden="1">
      <c r="A1836">
        <v>1018</v>
      </c>
      <c r="B1836" t="s">
        <v>695</v>
      </c>
      <c r="C1836" t="s">
        <v>685</v>
      </c>
      <c r="D1836" t="s">
        <v>686</v>
      </c>
      <c r="E1836" t="s">
        <v>28</v>
      </c>
      <c r="F1836" t="s">
        <v>728</v>
      </c>
      <c r="G1836" t="s">
        <v>844</v>
      </c>
      <c r="H1836" t="s">
        <v>8</v>
      </c>
      <c r="I1836">
        <v>34</v>
      </c>
      <c r="J1836" s="55">
        <v>11.05</v>
      </c>
      <c r="K1836" s="64">
        <v>450000</v>
      </c>
      <c r="L1836" s="71">
        <v>0</v>
      </c>
      <c r="M1836">
        <v>1</v>
      </c>
      <c r="N1836" s="1">
        <v>45646</v>
      </c>
      <c r="O1836">
        <v>0</v>
      </c>
      <c r="P1836" s="1">
        <v>0</v>
      </c>
      <c r="Q1836"/>
    </row>
    <row r="1837" spans="1:17" hidden="1">
      <c r="A1837">
        <v>1016</v>
      </c>
      <c r="B1837" t="s">
        <v>695</v>
      </c>
      <c r="C1837" t="s">
        <v>685</v>
      </c>
      <c r="D1837" t="s">
        <v>686</v>
      </c>
      <c r="E1837" t="s">
        <v>28</v>
      </c>
      <c r="F1837" t="s">
        <v>728</v>
      </c>
      <c r="G1837" t="s">
        <v>5019</v>
      </c>
      <c r="H1837" t="s">
        <v>8</v>
      </c>
      <c r="I1837">
        <v>34</v>
      </c>
      <c r="J1837" s="55">
        <v>11.1</v>
      </c>
      <c r="K1837" s="64">
        <v>858469.06</v>
      </c>
      <c r="L1837" s="71">
        <v>0</v>
      </c>
      <c r="M1837">
        <v>2</v>
      </c>
      <c r="N1837" s="1">
        <v>45646</v>
      </c>
      <c r="O1837">
        <v>0</v>
      </c>
      <c r="P1837" s="1">
        <v>0</v>
      </c>
      <c r="Q1837"/>
    </row>
    <row r="1838" spans="1:17" hidden="1">
      <c r="A1838">
        <v>1018</v>
      </c>
      <c r="B1838" t="s">
        <v>695</v>
      </c>
      <c r="C1838" t="s">
        <v>685</v>
      </c>
      <c r="D1838" t="s">
        <v>686</v>
      </c>
      <c r="E1838" t="s">
        <v>28</v>
      </c>
      <c r="F1838" t="s">
        <v>728</v>
      </c>
      <c r="G1838" t="s">
        <v>4670</v>
      </c>
      <c r="H1838" t="s">
        <v>8</v>
      </c>
      <c r="I1838">
        <v>34</v>
      </c>
      <c r="J1838" s="55">
        <v>11.15</v>
      </c>
      <c r="K1838" s="64">
        <v>136950.53</v>
      </c>
      <c r="L1838" s="71">
        <v>0</v>
      </c>
      <c r="M1838">
        <v>1</v>
      </c>
      <c r="N1838" s="1">
        <v>45646</v>
      </c>
      <c r="O1838">
        <v>0</v>
      </c>
      <c r="P1838" s="1">
        <v>0</v>
      </c>
      <c r="Q1838"/>
    </row>
    <row r="1839" spans="1:17" hidden="1">
      <c r="A1839">
        <v>1018</v>
      </c>
      <c r="B1839" t="s">
        <v>695</v>
      </c>
      <c r="C1839" t="s">
        <v>685</v>
      </c>
      <c r="D1839" t="s">
        <v>686</v>
      </c>
      <c r="E1839" t="s">
        <v>28</v>
      </c>
      <c r="F1839" t="s">
        <v>728</v>
      </c>
      <c r="G1839" t="s">
        <v>845</v>
      </c>
      <c r="H1839" t="s">
        <v>8</v>
      </c>
      <c r="I1839">
        <v>34</v>
      </c>
      <c r="J1839" s="55">
        <v>11.15</v>
      </c>
      <c r="K1839" s="64">
        <v>2210057.41</v>
      </c>
      <c r="L1839" s="71">
        <v>0</v>
      </c>
      <c r="M1839">
        <v>1</v>
      </c>
      <c r="N1839" s="1">
        <v>45646</v>
      </c>
      <c r="O1839">
        <v>0</v>
      </c>
      <c r="P1839" s="1">
        <v>0</v>
      </c>
      <c r="Q1839"/>
    </row>
    <row r="1840" spans="1:17" hidden="1">
      <c r="A1840">
        <v>1009</v>
      </c>
      <c r="B1840" t="s">
        <v>692</v>
      </c>
      <c r="C1840" t="s">
        <v>685</v>
      </c>
      <c r="D1840" t="s">
        <v>686</v>
      </c>
      <c r="E1840" t="s">
        <v>28</v>
      </c>
      <c r="F1840" t="s">
        <v>687</v>
      </c>
      <c r="G1840" t="s">
        <v>5297</v>
      </c>
      <c r="H1840" t="s">
        <v>8</v>
      </c>
      <c r="I1840">
        <v>34</v>
      </c>
      <c r="J1840" s="55">
        <v>11.2</v>
      </c>
      <c r="K1840" s="64">
        <v>1999945</v>
      </c>
      <c r="L1840" s="71">
        <v>0</v>
      </c>
      <c r="M1840">
        <v>1</v>
      </c>
      <c r="N1840" s="1">
        <v>45646</v>
      </c>
      <c r="O1840">
        <v>0</v>
      </c>
      <c r="P1840" s="1">
        <v>0</v>
      </c>
      <c r="Q1840"/>
    </row>
    <row r="1841" spans="1:17" hidden="1">
      <c r="A1841">
        <v>1034</v>
      </c>
      <c r="B1841" t="s">
        <v>690</v>
      </c>
      <c r="C1841" t="s">
        <v>685</v>
      </c>
      <c r="D1841" t="s">
        <v>686</v>
      </c>
      <c r="E1841" t="s">
        <v>28</v>
      </c>
      <c r="F1841" t="s">
        <v>687</v>
      </c>
      <c r="G1841" t="s">
        <v>5386</v>
      </c>
      <c r="H1841" t="s">
        <v>8</v>
      </c>
      <c r="I1841">
        <v>34</v>
      </c>
      <c r="J1841" s="55">
        <v>11.23</v>
      </c>
      <c r="K1841" s="64">
        <v>999975</v>
      </c>
      <c r="L1841" s="71">
        <v>0</v>
      </c>
      <c r="M1841">
        <v>1</v>
      </c>
      <c r="N1841" s="1">
        <v>45646</v>
      </c>
      <c r="O1841">
        <v>0</v>
      </c>
      <c r="P1841" s="1">
        <v>0</v>
      </c>
      <c r="Q1841"/>
    </row>
    <row r="1842" spans="1:17" hidden="1">
      <c r="A1842">
        <v>1009</v>
      </c>
      <c r="B1842" t="s">
        <v>695</v>
      </c>
      <c r="C1842" t="s">
        <v>685</v>
      </c>
      <c r="D1842" t="s">
        <v>686</v>
      </c>
      <c r="E1842" t="s">
        <v>28</v>
      </c>
      <c r="F1842" t="s">
        <v>687</v>
      </c>
      <c r="G1842" t="s">
        <v>5342</v>
      </c>
      <c r="H1842" t="s">
        <v>8</v>
      </c>
      <c r="I1842">
        <v>34</v>
      </c>
      <c r="J1842" s="55">
        <v>11.25</v>
      </c>
      <c r="K1842" s="64">
        <v>2000000</v>
      </c>
      <c r="L1842" s="71">
        <v>0</v>
      </c>
      <c r="M1842">
        <v>1</v>
      </c>
      <c r="N1842" s="1">
        <v>45646</v>
      </c>
      <c r="O1842">
        <v>0</v>
      </c>
      <c r="P1842" s="1">
        <v>0</v>
      </c>
      <c r="Q1842"/>
    </row>
    <row r="1843" spans="1:17">
      <c r="K1843" s="64">
        <f>SUBTOTAL(109,Tabla_Consulta_desde_SAIF6[pri_deb])</f>
        <v>7000000</v>
      </c>
      <c r="L1843" s="64">
        <f>SUBTOTAL(109,Tabla_Consulta_desde_SAIF6[pri_hab])</f>
        <v>7000000</v>
      </c>
      <c r="N1843" s="1"/>
      <c r="Q1843"/>
    </row>
    <row r="1844" spans="1:17">
      <c r="K1844" s="64"/>
      <c r="L1844" s="71"/>
      <c r="Q1844"/>
    </row>
    <row r="1845" spans="1:17">
      <c r="Q1845"/>
    </row>
    <row r="1846" spans="1:17">
      <c r="L1846" s="64"/>
      <c r="Q1846"/>
    </row>
    <row r="1847" spans="1:17">
      <c r="Q1847"/>
    </row>
    <row r="1848" spans="1:17">
      <c r="L1848" s="64"/>
      <c r="Q1848"/>
    </row>
    <row r="1849" spans="1:17">
      <c r="Q1849"/>
    </row>
    <row r="1850" spans="1:17">
      <c r="Q1850"/>
    </row>
    <row r="1851" spans="1:17">
      <c r="Q1851"/>
    </row>
    <row r="1852" spans="1:17">
      <c r="Q1852"/>
    </row>
    <row r="1853" spans="1:17">
      <c r="Q1853"/>
    </row>
    <row r="1854" spans="1:17">
      <c r="Q1854"/>
    </row>
    <row r="1855" spans="1:17">
      <c r="Q1855"/>
    </row>
    <row r="1856" spans="1:17">
      <c r="Q1856"/>
    </row>
    <row r="1857" spans="17:17">
      <c r="Q1857"/>
    </row>
    <row r="1858" spans="17:17">
      <c r="Q1858"/>
    </row>
    <row r="1859" spans="17:17">
      <c r="Q1859"/>
    </row>
    <row r="1860" spans="17:17">
      <c r="Q1860"/>
    </row>
    <row r="1861" spans="17:17">
      <c r="Q1861"/>
    </row>
    <row r="1862" spans="17:17">
      <c r="Q1862"/>
    </row>
    <row r="1863" spans="17:17">
      <c r="Q1863"/>
    </row>
    <row r="1864" spans="17:17">
      <c r="Q1864"/>
    </row>
    <row r="1865" spans="17:17">
      <c r="Q1865"/>
    </row>
    <row r="1866" spans="17:17">
      <c r="Q1866"/>
    </row>
    <row r="1867" spans="17:17">
      <c r="Q1867"/>
    </row>
    <row r="1868" spans="17:17">
      <c r="Q1868"/>
    </row>
    <row r="1869" spans="17:17">
      <c r="Q1869"/>
    </row>
    <row r="1870" spans="17:17">
      <c r="Q1870"/>
    </row>
    <row r="1871" spans="17:17">
      <c r="Q1871"/>
    </row>
    <row r="1872" spans="17:17">
      <c r="Q1872"/>
    </row>
    <row r="1873" spans="17:17">
      <c r="Q1873"/>
    </row>
    <row r="1874" spans="17:17">
      <c r="Q1874"/>
    </row>
    <row r="1875" spans="17:17">
      <c r="Q1875"/>
    </row>
    <row r="1876" spans="17:17">
      <c r="Q1876"/>
    </row>
    <row r="1877" spans="17:17">
      <c r="Q1877"/>
    </row>
    <row r="1878" spans="17:17">
      <c r="Q1878"/>
    </row>
    <row r="1879" spans="17:17">
      <c r="Q1879"/>
    </row>
    <row r="1880" spans="17:17">
      <c r="Q1880"/>
    </row>
    <row r="1881" spans="17:17">
      <c r="Q1881"/>
    </row>
    <row r="1882" spans="17:17">
      <c r="Q1882"/>
    </row>
    <row r="1883" spans="17:17">
      <c r="Q1883"/>
    </row>
    <row r="1884" spans="17:17">
      <c r="Q1884"/>
    </row>
    <row r="1885" spans="17:17">
      <c r="Q1885"/>
    </row>
    <row r="1886" spans="17:17">
      <c r="Q1886"/>
    </row>
    <row r="1887" spans="17:17">
      <c r="Q1887"/>
    </row>
    <row r="1888" spans="17:17">
      <c r="Q1888"/>
    </row>
    <row r="1889" spans="17:17">
      <c r="Q1889"/>
    </row>
    <row r="1890" spans="17:17">
      <c r="Q1890"/>
    </row>
    <row r="1891" spans="17:17">
      <c r="Q1891"/>
    </row>
    <row r="1892" spans="17:17">
      <c r="Q1892"/>
    </row>
    <row r="1893" spans="17:17">
      <c r="Q1893"/>
    </row>
    <row r="1894" spans="17:17">
      <c r="Q1894"/>
    </row>
    <row r="1895" spans="17:17">
      <c r="Q1895"/>
    </row>
    <row r="1896" spans="17:17">
      <c r="Q1896"/>
    </row>
    <row r="1897" spans="17:17">
      <c r="Q1897"/>
    </row>
    <row r="1898" spans="17:17">
      <c r="Q1898"/>
    </row>
    <row r="1899" spans="17:17">
      <c r="Q1899"/>
    </row>
    <row r="1900" spans="17:17">
      <c r="Q1900"/>
    </row>
    <row r="1901" spans="17:17">
      <c r="Q1901"/>
    </row>
    <row r="1902" spans="17:17">
      <c r="Q1902"/>
    </row>
    <row r="1903" spans="17:17">
      <c r="Q1903"/>
    </row>
    <row r="1904" spans="17:17">
      <c r="Q1904"/>
    </row>
    <row r="1905" spans="17:17">
      <c r="Q1905"/>
    </row>
    <row r="1906" spans="17:17">
      <c r="Q1906"/>
    </row>
    <row r="1907" spans="17:17">
      <c r="Q1907"/>
    </row>
    <row r="1908" spans="17:17">
      <c r="Q1908"/>
    </row>
    <row r="1909" spans="17:17">
      <c r="Q1909"/>
    </row>
    <row r="1910" spans="17:17">
      <c r="Q1910"/>
    </row>
    <row r="1911" spans="17:17">
      <c r="Q1911"/>
    </row>
    <row r="1912" spans="17:17">
      <c r="Q1912"/>
    </row>
    <row r="1913" spans="17:17">
      <c r="Q1913"/>
    </row>
    <row r="1914" spans="17:17">
      <c r="Q1914"/>
    </row>
    <row r="1915" spans="17:17">
      <c r="Q1915"/>
    </row>
    <row r="1916" spans="17:17">
      <c r="Q1916"/>
    </row>
    <row r="1917" spans="17:17">
      <c r="Q1917"/>
    </row>
    <row r="1918" spans="17:17">
      <c r="Q1918"/>
    </row>
    <row r="1919" spans="17:17">
      <c r="Q1919"/>
    </row>
    <row r="1920" spans="17:17">
      <c r="Q1920"/>
    </row>
    <row r="1921" spans="17:17">
      <c r="Q1921"/>
    </row>
    <row r="1922" spans="17:17">
      <c r="Q1922"/>
    </row>
    <row r="1923" spans="17:17">
      <c r="Q1923"/>
    </row>
    <row r="1924" spans="17:17">
      <c r="Q1924"/>
    </row>
    <row r="1925" spans="17:17">
      <c r="Q1925"/>
    </row>
    <row r="1926" spans="17:17">
      <c r="Q1926"/>
    </row>
    <row r="1927" spans="17:17">
      <c r="Q1927"/>
    </row>
    <row r="1928" spans="17:17">
      <c r="Q1928"/>
    </row>
    <row r="1929" spans="17:17">
      <c r="Q1929"/>
    </row>
    <row r="1930" spans="17:17">
      <c r="Q1930"/>
    </row>
    <row r="1931" spans="17:17">
      <c r="Q1931"/>
    </row>
    <row r="1932" spans="17:17">
      <c r="Q1932"/>
    </row>
    <row r="1933" spans="17:17">
      <c r="Q1933"/>
    </row>
    <row r="1934" spans="17:17">
      <c r="Q1934"/>
    </row>
    <row r="1935" spans="17:17">
      <c r="Q1935"/>
    </row>
    <row r="1936" spans="17:17">
      <c r="Q1936"/>
    </row>
    <row r="1937" spans="17:17">
      <c r="Q1937"/>
    </row>
    <row r="1938" spans="17:17">
      <c r="Q1938"/>
    </row>
    <row r="1939" spans="17:17">
      <c r="Q1939"/>
    </row>
    <row r="1940" spans="17:17">
      <c r="Q1940"/>
    </row>
    <row r="1941" spans="17:17">
      <c r="Q1941"/>
    </row>
    <row r="1942" spans="17:17">
      <c r="Q1942"/>
    </row>
    <row r="1943" spans="17:17">
      <c r="Q1943"/>
    </row>
    <row r="1944" spans="17:17">
      <c r="Q1944"/>
    </row>
    <row r="1945" spans="17:17">
      <c r="Q1945"/>
    </row>
    <row r="1946" spans="17:17">
      <c r="Q1946"/>
    </row>
    <row r="1947" spans="17:17">
      <c r="Q1947"/>
    </row>
    <row r="1948" spans="17:17">
      <c r="Q1948"/>
    </row>
    <row r="1949" spans="17:17">
      <c r="Q1949"/>
    </row>
    <row r="1950" spans="17:17">
      <c r="Q1950"/>
    </row>
    <row r="1951" spans="17:17">
      <c r="Q1951"/>
    </row>
    <row r="1952" spans="17:17">
      <c r="Q1952"/>
    </row>
    <row r="1953" spans="17:18">
      <c r="Q1953"/>
    </row>
    <row r="1954" spans="17:18">
      <c r="Q1954"/>
    </row>
    <row r="1955" spans="17:18">
      <c r="Q1955"/>
    </row>
    <row r="1956" spans="17:18">
      <c r="Q1956"/>
    </row>
    <row r="1957" spans="17:18">
      <c r="Q1957"/>
    </row>
    <row r="1958" spans="17:18">
      <c r="Q1958"/>
    </row>
    <row r="1959" spans="17:18">
      <c r="Q1959"/>
    </row>
    <row r="1960" spans="17:18">
      <c r="Q1960"/>
    </row>
    <row r="1961" spans="17:18">
      <c r="Q1961"/>
    </row>
    <row r="1962" spans="17:18">
      <c r="Q1962" s="72"/>
      <c r="R1962" s="72"/>
    </row>
    <row r="1963" spans="17:18">
      <c r="R1963" s="64"/>
    </row>
  </sheetData>
  <pageMargins left="0.71" right="0.17" top="0.74803149606299213" bottom="0.74803149606299213" header="0.31496062992125984" footer="0.31496062992125984"/>
  <pageSetup scale="10" orientation="landscape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"/>
  <dimension ref="A1:R160"/>
  <sheetViews>
    <sheetView zoomScale="96" zoomScaleNormal="96" workbookViewId="0">
      <selection activeCell="O2" sqref="O2"/>
    </sheetView>
    <sheetView workbookViewId="1"/>
  </sheetViews>
  <sheetFormatPr baseColWidth="10" defaultRowHeight="15"/>
  <cols>
    <col min="1" max="1" width="42.140625" customWidth="1"/>
    <col min="2" max="2" width="10.85546875" customWidth="1"/>
    <col min="3" max="3" width="6.28515625" customWidth="1"/>
    <col min="4" max="4" width="11" customWidth="1"/>
    <col min="5" max="5" width="10.28515625" customWidth="1"/>
    <col min="6" max="6" width="11.7109375" customWidth="1"/>
    <col min="7" max="8" width="17.7109375" style="44" customWidth="1"/>
    <col min="9" max="9" width="11" customWidth="1"/>
    <col min="10" max="10" width="65.42578125" customWidth="1"/>
    <col min="11" max="11" width="7.85546875" style="45" customWidth="1"/>
    <col min="12" max="12" width="6.85546875" style="45" customWidth="1"/>
    <col min="14" max="14" width="14.140625" bestFit="1" customWidth="1"/>
    <col min="15" max="15" width="11.42578125" bestFit="1" customWidth="1"/>
    <col min="16" max="16" width="5.5703125" bestFit="1" customWidth="1"/>
    <col min="17" max="17" width="6" bestFit="1" customWidth="1"/>
    <col min="18" max="18" width="19.5703125" customWidth="1"/>
  </cols>
  <sheetData>
    <row r="1" spans="1:18">
      <c r="A1" t="s">
        <v>0</v>
      </c>
      <c r="B1" t="s">
        <v>1</v>
      </c>
      <c r="C1" t="s">
        <v>2</v>
      </c>
      <c r="D1" t="s">
        <v>3</v>
      </c>
      <c r="E1" t="s">
        <v>4</v>
      </c>
      <c r="F1" s="76" t="s">
        <v>5</v>
      </c>
      <c r="G1" s="44" t="s">
        <v>1063</v>
      </c>
      <c r="H1" s="44" t="s">
        <v>1064</v>
      </c>
      <c r="I1" t="s">
        <v>46</v>
      </c>
      <c r="J1" t="s">
        <v>60</v>
      </c>
      <c r="K1" s="45" t="s">
        <v>47</v>
      </c>
      <c r="N1" s="1"/>
      <c r="O1" s="122">
        <v>45646</v>
      </c>
    </row>
    <row r="2" spans="1:18">
      <c r="A2" t="s">
        <v>699</v>
      </c>
      <c r="B2" s="1">
        <v>45646</v>
      </c>
      <c r="C2" s="205">
        <v>1007</v>
      </c>
      <c r="D2" t="s">
        <v>6</v>
      </c>
      <c r="E2" t="s">
        <v>7</v>
      </c>
      <c r="F2">
        <v>34</v>
      </c>
      <c r="G2" s="183">
        <v>97502.47</v>
      </c>
      <c r="H2" s="44">
        <v>679592.21589999995</v>
      </c>
      <c r="I2">
        <v>0</v>
      </c>
      <c r="J2" t="s">
        <v>1223</v>
      </c>
      <c r="K2" s="45">
        <f>Tabla_Consulta_desde_saif[[#This Row],[Columna2]]/Tabla_Consulta_desde_saif[[#This Row],[Columna1]]</f>
        <v>6.97</v>
      </c>
      <c r="M2" s="38" t="s">
        <v>58</v>
      </c>
      <c r="N2" s="38"/>
      <c r="O2" s="38"/>
    </row>
    <row r="3" spans="1:18">
      <c r="A3" t="s">
        <v>699</v>
      </c>
      <c r="B3" s="1">
        <v>45646</v>
      </c>
      <c r="C3" s="205">
        <v>1009</v>
      </c>
      <c r="D3" t="s">
        <v>28</v>
      </c>
      <c r="E3" t="s">
        <v>8</v>
      </c>
      <c r="F3">
        <v>34</v>
      </c>
      <c r="G3" s="193">
        <v>5229577.3600000003</v>
      </c>
      <c r="H3" s="194">
        <v>54446232.8785</v>
      </c>
      <c r="I3">
        <v>0</v>
      </c>
      <c r="J3" t="s">
        <v>1173</v>
      </c>
      <c r="K3" s="45">
        <f>Tabla_Consulta_desde_saif[[#This Row],[Columna2]]/Tabla_Consulta_desde_saif[[#This Row],[Columna1]]</f>
        <v>10.411210912558333</v>
      </c>
      <c r="M3" s="38" t="s">
        <v>57</v>
      </c>
      <c r="N3" s="38"/>
    </row>
    <row r="4" spans="1:18">
      <c r="A4" t="s">
        <v>699</v>
      </c>
      <c r="B4" s="1">
        <v>45646</v>
      </c>
      <c r="C4" s="205">
        <v>1016</v>
      </c>
      <c r="D4" t="s">
        <v>28</v>
      </c>
      <c r="E4" t="s">
        <v>7</v>
      </c>
      <c r="F4">
        <v>34</v>
      </c>
      <c r="G4" s="193">
        <v>161966.70000000001</v>
      </c>
      <c r="H4" s="194">
        <v>1111091.5619999999</v>
      </c>
      <c r="I4">
        <v>0</v>
      </c>
      <c r="J4" t="s">
        <v>1465</v>
      </c>
      <c r="K4" s="45">
        <f>Tabla_Consulta_desde_saif[[#This Row],[Columna2]]/Tabla_Consulta_desde_saif[[#This Row],[Columna1]]</f>
        <v>6.8599999999999994</v>
      </c>
    </row>
    <row r="5" spans="1:18">
      <c r="A5" t="s">
        <v>699</v>
      </c>
      <c r="B5" s="1">
        <v>45646</v>
      </c>
      <c r="C5" s="205">
        <v>1018</v>
      </c>
      <c r="D5" t="s">
        <v>6</v>
      </c>
      <c r="E5" t="s">
        <v>7</v>
      </c>
      <c r="F5">
        <v>34</v>
      </c>
      <c r="G5" s="193">
        <v>12291938.85</v>
      </c>
      <c r="H5" s="194">
        <v>85674813.784500003</v>
      </c>
      <c r="I5">
        <v>0</v>
      </c>
      <c r="J5" t="s">
        <v>1254</v>
      </c>
      <c r="K5" s="45">
        <f>Tabla_Consulta_desde_saif[[#This Row],[Columna2]]/Tabla_Consulta_desde_saif[[#This Row],[Columna1]]</f>
        <v>6.9700000000000006</v>
      </c>
    </row>
    <row r="6" spans="1:18">
      <c r="A6" t="s">
        <v>700</v>
      </c>
      <c r="B6" s="1">
        <v>45646</v>
      </c>
      <c r="C6" s="205">
        <v>1033</v>
      </c>
      <c r="D6" t="s">
        <v>6</v>
      </c>
      <c r="E6" t="s">
        <v>8</v>
      </c>
      <c r="F6">
        <v>34</v>
      </c>
      <c r="G6" s="193">
        <v>11206.71</v>
      </c>
      <c r="H6" s="194">
        <v>76765.963499999998</v>
      </c>
      <c r="I6">
        <v>0</v>
      </c>
      <c r="J6" t="s">
        <v>1865</v>
      </c>
      <c r="K6" s="45">
        <f>Tabla_Consulta_desde_saif[[#This Row],[Columna2]]/Tabla_Consulta_desde_saif[[#This Row],[Columna1]]</f>
        <v>6.8500000000000005</v>
      </c>
      <c r="R6" s="123"/>
    </row>
    <row r="7" spans="1:18">
      <c r="A7" t="s">
        <v>9</v>
      </c>
      <c r="B7" s="1">
        <v>45646</v>
      </c>
      <c r="C7" s="205">
        <v>3003</v>
      </c>
      <c r="D7" t="s">
        <v>6</v>
      </c>
      <c r="E7" t="s">
        <v>8</v>
      </c>
      <c r="F7">
        <v>34</v>
      </c>
      <c r="G7" s="193">
        <v>0.03</v>
      </c>
      <c r="H7" s="194">
        <v>0.20580000000000001</v>
      </c>
      <c r="I7">
        <v>0</v>
      </c>
      <c r="J7" t="s">
        <v>1544</v>
      </c>
      <c r="K7" s="45">
        <f>Tabla_Consulta_desde_saif[[#This Row],[Columna2]]/Tabla_Consulta_desde_saif[[#This Row],[Columna1]]</f>
        <v>6.86</v>
      </c>
    </row>
    <row r="8" spans="1:18">
      <c r="A8" t="s">
        <v>9</v>
      </c>
      <c r="B8" s="1">
        <v>45646</v>
      </c>
      <c r="C8" s="205">
        <v>3010</v>
      </c>
      <c r="D8" t="s">
        <v>6</v>
      </c>
      <c r="E8" t="s">
        <v>8</v>
      </c>
      <c r="F8">
        <v>34</v>
      </c>
      <c r="G8" s="193">
        <v>710</v>
      </c>
      <c r="H8" s="194">
        <v>4863.5</v>
      </c>
      <c r="I8">
        <v>0</v>
      </c>
      <c r="J8" t="s">
        <v>1569</v>
      </c>
      <c r="K8" s="45">
        <f>Tabla_Consulta_desde_saif[[#This Row],[Columna2]]/Tabla_Consulta_desde_saif[[#This Row],[Columna1]]</f>
        <v>6.85</v>
      </c>
      <c r="R8" s="123"/>
    </row>
    <row r="9" spans="1:18">
      <c r="A9" t="s">
        <v>9</v>
      </c>
      <c r="B9" s="1">
        <v>45646</v>
      </c>
      <c r="C9" s="205">
        <v>3024</v>
      </c>
      <c r="D9" t="s">
        <v>6</v>
      </c>
      <c r="E9" t="s">
        <v>8</v>
      </c>
      <c r="F9">
        <v>34</v>
      </c>
      <c r="G9" s="193">
        <v>415.83</v>
      </c>
      <c r="H9" s="194">
        <v>2869.2269999999999</v>
      </c>
      <c r="I9">
        <v>0</v>
      </c>
      <c r="J9" t="s">
        <v>1607</v>
      </c>
      <c r="K9" s="45">
        <f>Tabla_Consulta_desde_saif[[#This Row],[Columna2]]/Tabla_Consulta_desde_saif[[#This Row],[Columna1]]</f>
        <v>6.9</v>
      </c>
    </row>
    <row r="10" spans="1:18">
      <c r="A10" t="s">
        <v>9</v>
      </c>
      <c r="B10" s="1">
        <v>45646</v>
      </c>
      <c r="C10" s="205">
        <v>3030</v>
      </c>
      <c r="D10" t="s">
        <v>6</v>
      </c>
      <c r="E10" t="s">
        <v>7</v>
      </c>
      <c r="F10">
        <v>34</v>
      </c>
      <c r="G10" s="193">
        <v>181.22</v>
      </c>
      <c r="H10" s="194">
        <v>1263.1034</v>
      </c>
      <c r="I10">
        <v>0</v>
      </c>
      <c r="J10" t="s">
        <v>1627</v>
      </c>
      <c r="K10" s="45">
        <f>Tabla_Consulta_desde_saif[[#This Row],[Columna2]]/Tabla_Consulta_desde_saif[[#This Row],[Columna1]]</f>
        <v>6.97</v>
      </c>
      <c r="R10" s="123"/>
    </row>
    <row r="11" spans="1:18">
      <c r="A11" t="s">
        <v>9</v>
      </c>
      <c r="B11" s="1">
        <v>45646</v>
      </c>
      <c r="C11" s="205">
        <v>3058</v>
      </c>
      <c r="D11" t="s">
        <v>6</v>
      </c>
      <c r="E11" t="s">
        <v>7</v>
      </c>
      <c r="F11">
        <v>34</v>
      </c>
      <c r="G11" s="193">
        <v>1410.61</v>
      </c>
      <c r="H11" s="194">
        <v>9831.9516999999996</v>
      </c>
      <c r="I11">
        <v>0</v>
      </c>
      <c r="J11" t="s">
        <v>3511</v>
      </c>
      <c r="K11" s="45">
        <f>Tabla_Consulta_desde_saif[[#This Row],[Columna2]]/Tabla_Consulta_desde_saif[[#This Row],[Columna1]]</f>
        <v>6.9700000000000006</v>
      </c>
    </row>
    <row r="12" spans="1:18">
      <c r="A12" t="s">
        <v>698</v>
      </c>
      <c r="B12" s="1">
        <v>45646</v>
      </c>
      <c r="C12" s="205">
        <v>74002</v>
      </c>
      <c r="D12" t="s">
        <v>6</v>
      </c>
      <c r="E12" t="s">
        <v>7</v>
      </c>
      <c r="F12">
        <v>34</v>
      </c>
      <c r="G12" s="193">
        <v>287.14999999999998</v>
      </c>
      <c r="H12" s="194">
        <v>2001.4355</v>
      </c>
      <c r="I12">
        <v>0</v>
      </c>
      <c r="J12" t="s">
        <v>2181</v>
      </c>
      <c r="K12" s="45">
        <f>Tabla_Consulta_desde_saif[[#This Row],[Columna2]]/Tabla_Consulta_desde_saif[[#This Row],[Columna1]]</f>
        <v>6.9700000000000006</v>
      </c>
      <c r="R12" s="123"/>
    </row>
    <row r="13" spans="1:18">
      <c r="A13" t="s">
        <v>699</v>
      </c>
      <c r="B13" s="1">
        <v>45646</v>
      </c>
      <c r="C13" s="205">
        <v>1005</v>
      </c>
      <c r="D13" t="s">
        <v>28</v>
      </c>
      <c r="E13" t="s">
        <v>8</v>
      </c>
      <c r="F13">
        <v>34</v>
      </c>
      <c r="G13" s="193">
        <v>1774808.19</v>
      </c>
      <c r="H13" s="194">
        <v>15423901.1176</v>
      </c>
      <c r="I13">
        <v>0</v>
      </c>
      <c r="J13" t="s">
        <v>1251</v>
      </c>
      <c r="K13" s="45">
        <f>Tabla_Consulta_desde_saif[[#This Row],[Columna2]]/Tabla_Consulta_desde_saif[[#This Row],[Columna1]]</f>
        <v>8.6904608647315289</v>
      </c>
    </row>
    <row r="14" spans="1:18">
      <c r="A14" t="s">
        <v>699</v>
      </c>
      <c r="B14" s="1">
        <v>45646</v>
      </c>
      <c r="C14" s="205">
        <v>1007</v>
      </c>
      <c r="D14" t="s">
        <v>6</v>
      </c>
      <c r="E14" t="s">
        <v>8</v>
      </c>
      <c r="F14">
        <v>34</v>
      </c>
      <c r="G14" s="193">
        <v>4317.4399999999996</v>
      </c>
      <c r="H14" s="194">
        <v>29574.464</v>
      </c>
      <c r="I14">
        <v>0</v>
      </c>
      <c r="J14" t="s">
        <v>1223</v>
      </c>
      <c r="K14" s="45">
        <f>Tabla_Consulta_desde_saif[[#This Row],[Columna2]]/Tabla_Consulta_desde_saif[[#This Row],[Columna1]]</f>
        <v>6.8500000000000005</v>
      </c>
      <c r="R14" s="123"/>
    </row>
    <row r="15" spans="1:18">
      <c r="A15" t="s">
        <v>699</v>
      </c>
      <c r="B15" s="1">
        <v>45646</v>
      </c>
      <c r="C15" s="205">
        <v>1009</v>
      </c>
      <c r="D15" t="s">
        <v>6</v>
      </c>
      <c r="E15" t="s">
        <v>8</v>
      </c>
      <c r="F15">
        <v>34</v>
      </c>
      <c r="G15" s="193">
        <v>54031.8</v>
      </c>
      <c r="H15" s="194">
        <v>370117.83</v>
      </c>
      <c r="I15">
        <v>0</v>
      </c>
      <c r="J15" t="s">
        <v>1173</v>
      </c>
      <c r="K15" s="45">
        <f>Tabla_Consulta_desde_saif[[#This Row],[Columna2]]/Tabla_Consulta_desde_saif[[#This Row],[Columna1]]</f>
        <v>6.85</v>
      </c>
    </row>
    <row r="16" spans="1:18">
      <c r="A16" t="s">
        <v>699</v>
      </c>
      <c r="B16" s="1">
        <v>45646</v>
      </c>
      <c r="C16" s="205">
        <v>1016</v>
      </c>
      <c r="D16" t="s">
        <v>28</v>
      </c>
      <c r="E16" t="s">
        <v>8</v>
      </c>
      <c r="F16">
        <v>34</v>
      </c>
      <c r="G16" s="193">
        <v>1672775.23</v>
      </c>
      <c r="H16" s="194">
        <v>18239838.022700001</v>
      </c>
      <c r="I16">
        <v>0</v>
      </c>
      <c r="J16" t="s">
        <v>1465</v>
      </c>
      <c r="K16" s="45">
        <f>Tabla_Consulta_desde_saif[[#This Row],[Columna2]]/Tabla_Consulta_desde_saif[[#This Row],[Columna1]]</f>
        <v>10.903938374733109</v>
      </c>
      <c r="R16" s="123"/>
    </row>
    <row r="17" spans="1:18">
      <c r="A17" t="s">
        <v>700</v>
      </c>
      <c r="B17" s="1">
        <v>45646</v>
      </c>
      <c r="C17" s="205">
        <v>1034</v>
      </c>
      <c r="D17" t="s">
        <v>6</v>
      </c>
      <c r="E17" t="s">
        <v>8</v>
      </c>
      <c r="F17">
        <v>34</v>
      </c>
      <c r="G17" s="193">
        <v>2001.15</v>
      </c>
      <c r="H17" s="194">
        <v>13747.9005</v>
      </c>
      <c r="I17">
        <v>0</v>
      </c>
      <c r="J17" t="s">
        <v>2046</v>
      </c>
      <c r="K17" s="45">
        <f>Tabla_Consulta_desde_saif[[#This Row],[Columna2]]/Tabla_Consulta_desde_saif[[#This Row],[Columna1]]</f>
        <v>6.8699999999999992</v>
      </c>
      <c r="R17" s="123"/>
    </row>
    <row r="18" spans="1:18">
      <c r="A18" t="s">
        <v>9</v>
      </c>
      <c r="B18" s="1">
        <v>45646</v>
      </c>
      <c r="C18" s="205">
        <v>3002</v>
      </c>
      <c r="D18" t="s">
        <v>6</v>
      </c>
      <c r="E18" t="s">
        <v>8</v>
      </c>
      <c r="F18">
        <v>34</v>
      </c>
      <c r="G18" s="193">
        <v>26.02</v>
      </c>
      <c r="H18" s="194">
        <v>178.23699999999999</v>
      </c>
      <c r="I18">
        <v>0</v>
      </c>
      <c r="J18" t="s">
        <v>1540</v>
      </c>
      <c r="K18" s="45">
        <f>Tabla_Consulta_desde_saif[[#This Row],[Columna2]]/Tabla_Consulta_desde_saif[[#This Row],[Columna1]]</f>
        <v>6.85</v>
      </c>
      <c r="R18" s="123"/>
    </row>
    <row r="19" spans="1:18">
      <c r="A19" t="s">
        <v>9</v>
      </c>
      <c r="B19" s="1">
        <v>45646</v>
      </c>
      <c r="C19" s="205">
        <v>3005</v>
      </c>
      <c r="D19" t="s">
        <v>6</v>
      </c>
      <c r="E19" t="s">
        <v>7</v>
      </c>
      <c r="F19">
        <v>34</v>
      </c>
      <c r="G19" s="193">
        <v>1385.92</v>
      </c>
      <c r="H19" s="194">
        <v>9659.8624</v>
      </c>
      <c r="I19">
        <v>0</v>
      </c>
      <c r="J19" t="s">
        <v>1552</v>
      </c>
      <c r="K19" s="45">
        <f>Tabla_Consulta_desde_saif[[#This Row],[Columna2]]/Tabla_Consulta_desde_saif[[#This Row],[Columna1]]</f>
        <v>6.97</v>
      </c>
      <c r="R19" s="123"/>
    </row>
    <row r="20" spans="1:18">
      <c r="A20" t="s">
        <v>9</v>
      </c>
      <c r="B20" s="1">
        <v>45646</v>
      </c>
      <c r="C20" s="205">
        <v>3031</v>
      </c>
      <c r="D20" t="s">
        <v>6</v>
      </c>
      <c r="E20" t="s">
        <v>7</v>
      </c>
      <c r="F20">
        <v>34</v>
      </c>
      <c r="G20" s="193">
        <v>0.06</v>
      </c>
      <c r="H20" s="194">
        <v>0.41820000000000002</v>
      </c>
      <c r="I20">
        <v>0</v>
      </c>
      <c r="J20" t="s">
        <v>2022</v>
      </c>
      <c r="K20" s="45">
        <f>Tabla_Consulta_desde_saif[[#This Row],[Columna2]]/Tabla_Consulta_desde_saif[[#This Row],[Columna1]]</f>
        <v>6.9700000000000006</v>
      </c>
      <c r="R20" s="123"/>
    </row>
    <row r="21" spans="1:18">
      <c r="A21" t="s">
        <v>9</v>
      </c>
      <c r="B21" s="1">
        <v>45646</v>
      </c>
      <c r="C21" s="205">
        <v>3049</v>
      </c>
      <c r="D21" t="s">
        <v>28</v>
      </c>
      <c r="E21" t="s">
        <v>7</v>
      </c>
      <c r="F21">
        <v>34</v>
      </c>
      <c r="G21" s="193">
        <v>57.39</v>
      </c>
      <c r="H21" s="194">
        <v>400.00830000000002</v>
      </c>
      <c r="I21">
        <v>0</v>
      </c>
      <c r="J21" t="s">
        <v>2967</v>
      </c>
      <c r="K21" s="45">
        <f>Tabla_Consulta_desde_saif[[#This Row],[Columna2]]/Tabla_Consulta_desde_saif[[#This Row],[Columna1]]</f>
        <v>6.9700000000000006</v>
      </c>
      <c r="R21" s="123"/>
    </row>
    <row r="22" spans="1:18">
      <c r="A22" t="s">
        <v>9</v>
      </c>
      <c r="B22" s="1">
        <v>45646</v>
      </c>
      <c r="C22" s="205">
        <v>3057</v>
      </c>
      <c r="D22" t="s">
        <v>6</v>
      </c>
      <c r="E22" t="s">
        <v>7</v>
      </c>
      <c r="F22">
        <v>34</v>
      </c>
      <c r="G22" s="193">
        <v>1347.36</v>
      </c>
      <c r="H22" s="194">
        <v>9391.0992000000006</v>
      </c>
      <c r="I22">
        <v>0</v>
      </c>
      <c r="J22" t="s">
        <v>3504</v>
      </c>
      <c r="K22" s="45">
        <f>Tabla_Consulta_desde_saif[[#This Row],[Columna2]]/Tabla_Consulta_desde_saif[[#This Row],[Columna1]]</f>
        <v>6.9700000000000006</v>
      </c>
      <c r="R22" s="123"/>
    </row>
    <row r="23" spans="1:18">
      <c r="A23" t="s">
        <v>703</v>
      </c>
      <c r="B23" s="1">
        <v>45646</v>
      </c>
      <c r="C23" s="205">
        <v>27004</v>
      </c>
      <c r="D23" t="s">
        <v>6</v>
      </c>
      <c r="E23" t="s">
        <v>7</v>
      </c>
      <c r="F23">
        <v>34</v>
      </c>
      <c r="G23" s="193">
        <v>290.47000000000003</v>
      </c>
      <c r="H23" s="194">
        <v>2024.5759</v>
      </c>
      <c r="I23">
        <v>0</v>
      </c>
      <c r="J23" t="s">
        <v>2913</v>
      </c>
      <c r="K23" s="45">
        <f>Tabla_Consulta_desde_saif[[#This Row],[Columna2]]/Tabla_Consulta_desde_saif[[#This Row],[Columna1]]</f>
        <v>6.97</v>
      </c>
      <c r="R23" s="123"/>
    </row>
    <row r="24" spans="1:18">
      <c r="A24" t="s">
        <v>683</v>
      </c>
      <c r="B24" s="1">
        <v>45646</v>
      </c>
      <c r="C24" s="205">
        <v>75001</v>
      </c>
      <c r="D24" t="s">
        <v>28</v>
      </c>
      <c r="E24" t="s">
        <v>8</v>
      </c>
      <c r="F24">
        <v>34</v>
      </c>
      <c r="G24" s="193">
        <v>5514.77</v>
      </c>
      <c r="H24" s="194">
        <v>37961.502200000003</v>
      </c>
      <c r="I24">
        <v>0</v>
      </c>
      <c r="J24" t="s">
        <v>2823</v>
      </c>
      <c r="K24" s="45">
        <f>Tabla_Consulta_desde_saif[[#This Row],[Columna2]]/Tabla_Consulta_desde_saif[[#This Row],[Columna1]]</f>
        <v>6.8836056988777408</v>
      </c>
      <c r="R24" s="123"/>
    </row>
    <row r="25" spans="1:18">
      <c r="A25" t="s">
        <v>683</v>
      </c>
      <c r="B25" s="1">
        <v>45646</v>
      </c>
      <c r="C25" s="205">
        <v>75004</v>
      </c>
      <c r="D25" t="s">
        <v>6</v>
      </c>
      <c r="E25" t="s">
        <v>8</v>
      </c>
      <c r="F25">
        <v>34</v>
      </c>
      <c r="G25" s="193">
        <v>11</v>
      </c>
      <c r="H25" s="194">
        <v>75.349999999999994</v>
      </c>
      <c r="I25">
        <v>0</v>
      </c>
      <c r="J25" t="s">
        <v>2835</v>
      </c>
      <c r="K25" s="45">
        <f>Tabla_Consulta_desde_saif[[#This Row],[Columna2]]/Tabla_Consulta_desde_saif[[#This Row],[Columna1]]</f>
        <v>6.85</v>
      </c>
      <c r="R25" s="123"/>
    </row>
    <row r="26" spans="1:18">
      <c r="A26" t="s">
        <v>683</v>
      </c>
      <c r="B26" s="1">
        <v>45646</v>
      </c>
      <c r="C26" s="205">
        <v>75004</v>
      </c>
      <c r="D26" t="s">
        <v>28</v>
      </c>
      <c r="E26" t="s">
        <v>8</v>
      </c>
      <c r="F26">
        <v>34</v>
      </c>
      <c r="G26" s="193">
        <v>1300</v>
      </c>
      <c r="H26" s="194">
        <v>9048</v>
      </c>
      <c r="I26">
        <v>0</v>
      </c>
      <c r="J26" t="s">
        <v>2835</v>
      </c>
      <c r="K26" s="45">
        <f>Tabla_Consulta_desde_saif[[#This Row],[Columna2]]/Tabla_Consulta_desde_saif[[#This Row],[Columna1]]</f>
        <v>6.96</v>
      </c>
      <c r="R26" s="123"/>
    </row>
    <row r="27" spans="1:18">
      <c r="A27" t="s">
        <v>699</v>
      </c>
      <c r="B27" s="1">
        <v>45646</v>
      </c>
      <c r="C27" s="205">
        <v>1001</v>
      </c>
      <c r="D27" t="s">
        <v>6</v>
      </c>
      <c r="E27" t="s">
        <v>8</v>
      </c>
      <c r="F27">
        <v>34</v>
      </c>
      <c r="G27" s="193">
        <v>85769.2</v>
      </c>
      <c r="H27" s="194">
        <v>587519.02</v>
      </c>
      <c r="I27">
        <v>0</v>
      </c>
      <c r="J27" t="s">
        <v>1181</v>
      </c>
      <c r="K27" s="45">
        <f>Tabla_Consulta_desde_saif[[#This Row],[Columna2]]/Tabla_Consulta_desde_saif[[#This Row],[Columna1]]</f>
        <v>6.8500000000000005</v>
      </c>
    </row>
    <row r="28" spans="1:18">
      <c r="A28" t="s">
        <v>700</v>
      </c>
      <c r="B28" s="1">
        <v>45646</v>
      </c>
      <c r="C28" s="205">
        <v>1017</v>
      </c>
      <c r="D28" t="s">
        <v>6</v>
      </c>
      <c r="E28" t="s">
        <v>8</v>
      </c>
      <c r="F28">
        <v>34</v>
      </c>
      <c r="G28" s="193">
        <v>3212.89</v>
      </c>
      <c r="H28" s="194">
        <v>22008.2965</v>
      </c>
      <c r="I28">
        <v>0</v>
      </c>
      <c r="J28" t="s">
        <v>1262</v>
      </c>
      <c r="K28" s="45">
        <f>Tabla_Consulta_desde_saif[[#This Row],[Columna2]]/Tabla_Consulta_desde_saif[[#This Row],[Columna1]]</f>
        <v>6.8500000000000005</v>
      </c>
      <c r="R28" s="123"/>
    </row>
    <row r="29" spans="1:18">
      <c r="A29" t="s">
        <v>699</v>
      </c>
      <c r="B29" s="1">
        <v>45646</v>
      </c>
      <c r="C29" s="205">
        <v>1018</v>
      </c>
      <c r="D29" t="s">
        <v>6</v>
      </c>
      <c r="E29" t="s">
        <v>8</v>
      </c>
      <c r="F29">
        <v>34</v>
      </c>
      <c r="G29" s="193">
        <v>2090469.7</v>
      </c>
      <c r="H29" s="194">
        <v>14319717.445</v>
      </c>
      <c r="I29">
        <v>0</v>
      </c>
      <c r="J29" t="s">
        <v>1254</v>
      </c>
      <c r="K29" s="45">
        <f>Tabla_Consulta_desde_saif[[#This Row],[Columna2]]/Tabla_Consulta_desde_saif[[#This Row],[Columna1]]</f>
        <v>6.8500000000000005</v>
      </c>
      <c r="R29" s="123"/>
    </row>
    <row r="30" spans="1:18">
      <c r="A30" t="s">
        <v>700</v>
      </c>
      <c r="B30" s="1">
        <v>45646</v>
      </c>
      <c r="C30" s="205">
        <v>1033</v>
      </c>
      <c r="D30" t="s">
        <v>28</v>
      </c>
      <c r="E30" t="s">
        <v>8</v>
      </c>
      <c r="F30">
        <v>34</v>
      </c>
      <c r="G30" s="193">
        <v>16531.03</v>
      </c>
      <c r="H30" s="194">
        <v>115055.9688</v>
      </c>
      <c r="I30">
        <v>0</v>
      </c>
      <c r="J30" t="s">
        <v>1865</v>
      </c>
      <c r="K30" s="45">
        <f>Tabla_Consulta_desde_saif[[#This Row],[Columna2]]/Tabla_Consulta_desde_saif[[#This Row],[Columna1]]</f>
        <v>6.9600000000000009</v>
      </c>
      <c r="R30" s="123"/>
    </row>
    <row r="31" spans="1:18">
      <c r="A31" t="s">
        <v>9</v>
      </c>
      <c r="B31" s="1">
        <v>45646</v>
      </c>
      <c r="C31" s="205">
        <v>3003</v>
      </c>
      <c r="D31" t="s">
        <v>6</v>
      </c>
      <c r="E31" t="s">
        <v>7</v>
      </c>
      <c r="F31">
        <v>34</v>
      </c>
      <c r="G31" s="193">
        <v>36179.31</v>
      </c>
      <c r="H31" s="194">
        <v>252169.79070000001</v>
      </c>
      <c r="I31">
        <v>0</v>
      </c>
      <c r="J31" t="s">
        <v>1544</v>
      </c>
      <c r="K31" s="45">
        <f>Tabla_Consulta_desde_saif[[#This Row],[Columna2]]/Tabla_Consulta_desde_saif[[#This Row],[Columna1]]</f>
        <v>6.9700000000000006</v>
      </c>
      <c r="R31" s="123"/>
    </row>
    <row r="32" spans="1:18">
      <c r="A32" t="s">
        <v>9</v>
      </c>
      <c r="B32" s="1">
        <v>45646</v>
      </c>
      <c r="C32" s="205">
        <v>3047</v>
      </c>
      <c r="D32" t="s">
        <v>6</v>
      </c>
      <c r="E32" t="s">
        <v>8</v>
      </c>
      <c r="F32">
        <v>34</v>
      </c>
      <c r="G32" s="193">
        <v>1404.07</v>
      </c>
      <c r="H32" s="194">
        <v>9631.9202000000005</v>
      </c>
      <c r="I32" s="204">
        <v>0</v>
      </c>
      <c r="J32" s="204" t="s">
        <v>2880</v>
      </c>
      <c r="K32" s="45">
        <f>Tabla_Consulta_desde_saif[[#This Row],[Columna2]]/Tabla_Consulta_desde_saif[[#This Row],[Columna1]]</f>
        <v>6.86</v>
      </c>
      <c r="R32" s="123"/>
    </row>
    <row r="33" spans="1:18">
      <c r="A33" t="s">
        <v>9</v>
      </c>
      <c r="B33" s="1">
        <v>45646</v>
      </c>
      <c r="C33" s="205">
        <v>3047</v>
      </c>
      <c r="D33" t="s">
        <v>6</v>
      </c>
      <c r="E33" t="s">
        <v>7</v>
      </c>
      <c r="F33">
        <v>34</v>
      </c>
      <c r="G33" s="193">
        <v>1064.48</v>
      </c>
      <c r="H33" s="194">
        <v>7419.4255999999996</v>
      </c>
      <c r="I33">
        <v>0</v>
      </c>
      <c r="J33" t="s">
        <v>2880</v>
      </c>
      <c r="K33" s="45">
        <f>Tabla_Consulta_desde_saif[[#This Row],[Columna2]]/Tabla_Consulta_desde_saif[[#This Row],[Columna1]]</f>
        <v>6.97</v>
      </c>
      <c r="R33" s="123"/>
    </row>
    <row r="34" spans="1:18">
      <c r="A34" t="s">
        <v>9</v>
      </c>
      <c r="B34" s="1">
        <v>45646</v>
      </c>
      <c r="C34" s="205">
        <v>3055</v>
      </c>
      <c r="D34" t="s">
        <v>6</v>
      </c>
      <c r="E34" t="s">
        <v>7</v>
      </c>
      <c r="F34">
        <v>34</v>
      </c>
      <c r="G34" s="193">
        <v>541.5</v>
      </c>
      <c r="H34" s="194">
        <v>3774.2550000000001</v>
      </c>
      <c r="I34">
        <v>0</v>
      </c>
      <c r="J34" t="s">
        <v>3383</v>
      </c>
      <c r="K34" s="45">
        <f>Tabla_Consulta_desde_saif[[#This Row],[Columna2]]/Tabla_Consulta_desde_saif[[#This Row],[Columna1]]</f>
        <v>6.9700000000000006</v>
      </c>
      <c r="R34" s="123"/>
    </row>
    <row r="35" spans="1:18">
      <c r="A35" t="s">
        <v>703</v>
      </c>
      <c r="B35" s="1">
        <v>45646</v>
      </c>
      <c r="C35" s="205">
        <v>27003</v>
      </c>
      <c r="D35" t="s">
        <v>6</v>
      </c>
      <c r="E35" t="s">
        <v>8</v>
      </c>
      <c r="F35">
        <v>34</v>
      </c>
      <c r="G35" s="193">
        <v>906.32</v>
      </c>
      <c r="H35" s="194">
        <v>6298.924</v>
      </c>
      <c r="I35">
        <v>0</v>
      </c>
      <c r="J35" t="s">
        <v>2910</v>
      </c>
      <c r="K35" s="45">
        <f>Tabla_Consulta_desde_saif[[#This Row],[Columna2]]/Tabla_Consulta_desde_saif[[#This Row],[Columna1]]</f>
        <v>6.9499999999999993</v>
      </c>
      <c r="R35" s="123"/>
    </row>
    <row r="36" spans="1:18">
      <c r="A36" t="s">
        <v>699</v>
      </c>
      <c r="B36" s="1">
        <v>45646</v>
      </c>
      <c r="C36" s="205">
        <v>1009</v>
      </c>
      <c r="D36" t="s">
        <v>28</v>
      </c>
      <c r="E36" t="s">
        <v>7</v>
      </c>
      <c r="F36">
        <v>34</v>
      </c>
      <c r="G36" s="193">
        <v>1017355.84</v>
      </c>
      <c r="H36" s="194">
        <v>7079821.5607000003</v>
      </c>
      <c r="I36">
        <v>0</v>
      </c>
      <c r="J36" t="s">
        <v>1173</v>
      </c>
      <c r="K36" s="45">
        <f>Tabla_Consulta_desde_saif[[#This Row],[Columna2]]/Tabla_Consulta_desde_saif[[#This Row],[Columna1]]</f>
        <v>6.9590415490218254</v>
      </c>
      <c r="R36" s="123"/>
    </row>
    <row r="37" spans="1:18">
      <c r="A37" t="s">
        <v>699</v>
      </c>
      <c r="B37" s="1">
        <v>45646</v>
      </c>
      <c r="C37" s="205">
        <v>1014</v>
      </c>
      <c r="D37" t="s">
        <v>28</v>
      </c>
      <c r="E37" t="s">
        <v>8</v>
      </c>
      <c r="F37">
        <v>34</v>
      </c>
      <c r="G37" s="193">
        <v>1600</v>
      </c>
      <c r="H37" s="194">
        <v>11008</v>
      </c>
      <c r="I37">
        <v>0</v>
      </c>
      <c r="J37" t="s">
        <v>1219</v>
      </c>
      <c r="K37" s="45">
        <f>Tabla_Consulta_desde_saif[[#This Row],[Columna2]]/Tabla_Consulta_desde_saif[[#This Row],[Columna1]]</f>
        <v>6.88</v>
      </c>
      <c r="R37" s="123"/>
    </row>
    <row r="38" spans="1:18">
      <c r="A38" t="s">
        <v>9</v>
      </c>
      <c r="B38" s="1">
        <v>45646</v>
      </c>
      <c r="C38" s="205">
        <v>3006</v>
      </c>
      <c r="D38" t="s">
        <v>6</v>
      </c>
      <c r="E38" t="s">
        <v>7</v>
      </c>
      <c r="F38">
        <v>34</v>
      </c>
      <c r="G38" s="193">
        <v>313.42</v>
      </c>
      <c r="H38" s="194">
        <v>2184.5374000000002</v>
      </c>
      <c r="I38">
        <v>0</v>
      </c>
      <c r="J38" t="s">
        <v>1557</v>
      </c>
      <c r="K38" s="45">
        <f>Tabla_Consulta_desde_saif[[#This Row],[Columna2]]/Tabla_Consulta_desde_saif[[#This Row],[Columna1]]</f>
        <v>6.97</v>
      </c>
      <c r="R38" s="123"/>
    </row>
    <row r="39" spans="1:18">
      <c r="A39" t="s">
        <v>9</v>
      </c>
      <c r="B39" s="1">
        <v>45646</v>
      </c>
      <c r="C39" s="205">
        <v>3034</v>
      </c>
      <c r="D39" t="s">
        <v>6</v>
      </c>
      <c r="E39" t="s">
        <v>8</v>
      </c>
      <c r="F39">
        <v>34</v>
      </c>
      <c r="G39" s="193">
        <v>114.6</v>
      </c>
      <c r="H39" s="194">
        <v>785.01</v>
      </c>
      <c r="I39">
        <v>0</v>
      </c>
      <c r="J39" t="s">
        <v>1636</v>
      </c>
      <c r="K39" s="45">
        <f>Tabla_Consulta_desde_saif[[#This Row],[Columna2]]/Tabla_Consulta_desde_saif[[#This Row],[Columna1]]</f>
        <v>6.8500000000000005</v>
      </c>
      <c r="R39" s="123"/>
    </row>
    <row r="40" spans="1:18">
      <c r="A40" t="s">
        <v>9</v>
      </c>
      <c r="B40" s="1">
        <v>45646</v>
      </c>
      <c r="C40" s="205">
        <v>3044</v>
      </c>
      <c r="D40" t="s">
        <v>6</v>
      </c>
      <c r="E40" t="s">
        <v>7</v>
      </c>
      <c r="F40">
        <v>34</v>
      </c>
      <c r="G40" s="193">
        <v>184.93</v>
      </c>
      <c r="H40" s="194">
        <v>1288.9621</v>
      </c>
      <c r="I40">
        <v>0</v>
      </c>
      <c r="J40" t="s">
        <v>2859</v>
      </c>
      <c r="K40" s="45">
        <f>Tabla_Consulta_desde_saif[[#This Row],[Columna2]]/Tabla_Consulta_desde_saif[[#This Row],[Columna1]]</f>
        <v>6.97</v>
      </c>
      <c r="R40" s="123"/>
    </row>
    <row r="41" spans="1:18">
      <c r="A41" t="s">
        <v>703</v>
      </c>
      <c r="B41" s="1">
        <v>45646</v>
      </c>
      <c r="C41" s="205">
        <v>27006</v>
      </c>
      <c r="D41" t="s">
        <v>6</v>
      </c>
      <c r="E41" t="s">
        <v>7</v>
      </c>
      <c r="F41">
        <v>34</v>
      </c>
      <c r="G41" s="193">
        <v>2293.7600000000002</v>
      </c>
      <c r="H41" s="194">
        <v>15987.5072</v>
      </c>
      <c r="I41">
        <v>0</v>
      </c>
      <c r="J41" t="s">
        <v>2917</v>
      </c>
      <c r="K41" s="45">
        <f>Tabla_Consulta_desde_saif[[#This Row],[Columna2]]/Tabla_Consulta_desde_saif[[#This Row],[Columna1]]</f>
        <v>6.97</v>
      </c>
      <c r="R41" s="123"/>
    </row>
    <row r="42" spans="1:18">
      <c r="A42" t="s">
        <v>683</v>
      </c>
      <c r="B42" s="1">
        <v>45646</v>
      </c>
      <c r="C42" s="205">
        <v>75001</v>
      </c>
      <c r="D42" t="s">
        <v>6</v>
      </c>
      <c r="E42" t="s">
        <v>8</v>
      </c>
      <c r="F42">
        <v>34</v>
      </c>
      <c r="G42" s="193">
        <v>485.39</v>
      </c>
      <c r="H42" s="194">
        <v>3324.9214999999999</v>
      </c>
      <c r="I42">
        <v>0</v>
      </c>
      <c r="J42" t="s">
        <v>2823</v>
      </c>
      <c r="K42" s="45">
        <f>Tabla_Consulta_desde_saif[[#This Row],[Columna2]]/Tabla_Consulta_desde_saif[[#This Row],[Columna1]]</f>
        <v>6.85</v>
      </c>
      <c r="R42" s="123"/>
    </row>
    <row r="43" spans="1:18">
      <c r="A43" t="s">
        <v>699</v>
      </c>
      <c r="B43" s="1">
        <v>45646</v>
      </c>
      <c r="C43" s="205">
        <v>1003</v>
      </c>
      <c r="D43" t="s">
        <v>6</v>
      </c>
      <c r="E43" t="s">
        <v>7</v>
      </c>
      <c r="F43">
        <v>34</v>
      </c>
      <c r="G43" s="193">
        <v>1526251.48</v>
      </c>
      <c r="H43" s="194">
        <v>10637972.8156</v>
      </c>
      <c r="I43">
        <v>0</v>
      </c>
      <c r="J43" t="s">
        <v>1426</v>
      </c>
      <c r="K43" s="45">
        <f>Tabla_Consulta_desde_saif[[#This Row],[Columna2]]/Tabla_Consulta_desde_saif[[#This Row],[Columna1]]</f>
        <v>6.9700000000000006</v>
      </c>
      <c r="R43" s="123"/>
    </row>
    <row r="44" spans="1:18">
      <c r="A44" t="s">
        <v>699</v>
      </c>
      <c r="B44" s="1">
        <v>45646</v>
      </c>
      <c r="C44" s="205">
        <v>1003</v>
      </c>
      <c r="D44" t="s">
        <v>6</v>
      </c>
      <c r="E44" t="s">
        <v>8</v>
      </c>
      <c r="F44">
        <v>34</v>
      </c>
      <c r="G44" s="193">
        <v>297267.42</v>
      </c>
      <c r="H44" s="194">
        <v>2036281.827</v>
      </c>
      <c r="I44">
        <v>0</v>
      </c>
      <c r="J44" t="s">
        <v>1426</v>
      </c>
      <c r="K44" s="45">
        <f>Tabla_Consulta_desde_saif[[#This Row],[Columna2]]/Tabla_Consulta_desde_saif[[#This Row],[Columna1]]</f>
        <v>6.8500000000000005</v>
      </c>
      <c r="R44" s="123"/>
    </row>
    <row r="45" spans="1:18">
      <c r="A45" t="s">
        <v>699</v>
      </c>
      <c r="B45" s="1">
        <v>45646</v>
      </c>
      <c r="C45" s="205">
        <v>1005</v>
      </c>
      <c r="D45" t="s">
        <v>6</v>
      </c>
      <c r="E45" t="s">
        <v>8</v>
      </c>
      <c r="F45">
        <v>34</v>
      </c>
      <c r="G45" s="193">
        <v>50888.07</v>
      </c>
      <c r="H45" s="194">
        <v>348583.2795</v>
      </c>
      <c r="I45">
        <v>0</v>
      </c>
      <c r="J45" t="s">
        <v>1251</v>
      </c>
      <c r="K45" s="45">
        <f>Tabla_Consulta_desde_saif[[#This Row],[Columna2]]/Tabla_Consulta_desde_saif[[#This Row],[Columna1]]</f>
        <v>6.8500000000000005</v>
      </c>
      <c r="R45" s="123"/>
    </row>
    <row r="46" spans="1:18">
      <c r="A46" t="s">
        <v>699</v>
      </c>
      <c r="B46" s="1">
        <v>45646</v>
      </c>
      <c r="C46" s="205">
        <v>1007</v>
      </c>
      <c r="D46" t="s">
        <v>28</v>
      </c>
      <c r="E46" t="s">
        <v>8</v>
      </c>
      <c r="F46">
        <v>34</v>
      </c>
      <c r="G46" s="193">
        <v>222315.24</v>
      </c>
      <c r="H46" s="194">
        <v>1652901.9524999999</v>
      </c>
      <c r="I46">
        <v>0</v>
      </c>
      <c r="J46" t="s">
        <v>1223</v>
      </c>
      <c r="K46" s="45">
        <f>Tabla_Consulta_desde_saif[[#This Row],[Columna2]]/Tabla_Consulta_desde_saif[[#This Row],[Columna1]]</f>
        <v>7.4349466662744303</v>
      </c>
      <c r="R46" s="123"/>
    </row>
    <row r="47" spans="1:18">
      <c r="A47" t="s">
        <v>699</v>
      </c>
      <c r="B47" s="1">
        <v>45646</v>
      </c>
      <c r="C47" s="205">
        <v>1018</v>
      </c>
      <c r="D47" t="s">
        <v>28</v>
      </c>
      <c r="E47" t="s">
        <v>8</v>
      </c>
      <c r="F47">
        <v>34</v>
      </c>
      <c r="G47" s="193">
        <v>4314016.3600000003</v>
      </c>
      <c r="H47" s="194">
        <v>46481643.416754</v>
      </c>
      <c r="I47">
        <v>0</v>
      </c>
      <c r="J47" t="s">
        <v>1254</v>
      </c>
      <c r="K47" s="45">
        <f>Tabla_Consulta_desde_saif[[#This Row],[Columna2]]/Tabla_Consulta_desde_saif[[#This Row],[Columna1]]</f>
        <v>10.774563547727018</v>
      </c>
      <c r="R47" s="123"/>
    </row>
    <row r="48" spans="1:18">
      <c r="A48" t="s">
        <v>699</v>
      </c>
      <c r="B48" s="1">
        <v>45646</v>
      </c>
      <c r="C48" s="205">
        <v>1018</v>
      </c>
      <c r="D48" t="s">
        <v>28</v>
      </c>
      <c r="E48" t="s">
        <v>7</v>
      </c>
      <c r="F48">
        <v>34</v>
      </c>
      <c r="G48" s="193">
        <v>627613.6</v>
      </c>
      <c r="H48" s="194">
        <v>4305412.0638610004</v>
      </c>
      <c r="I48">
        <v>0</v>
      </c>
      <c r="J48" t="s">
        <v>1254</v>
      </c>
      <c r="K48" s="45">
        <f>Tabla_Consulta_desde_saif[[#This Row],[Columna2]]/Tabla_Consulta_desde_saif[[#This Row],[Columna1]]</f>
        <v>6.8599725433945355</v>
      </c>
      <c r="R48" s="123"/>
    </row>
    <row r="49" spans="1:18">
      <c r="A49" t="s">
        <v>700</v>
      </c>
      <c r="B49" s="1">
        <v>45646</v>
      </c>
      <c r="C49" s="205">
        <v>1033</v>
      </c>
      <c r="D49" t="s">
        <v>6</v>
      </c>
      <c r="E49" t="s">
        <v>7</v>
      </c>
      <c r="F49">
        <v>34</v>
      </c>
      <c r="G49" s="193">
        <v>33532.15</v>
      </c>
      <c r="H49" s="194">
        <v>233719.08549999999</v>
      </c>
      <c r="I49">
        <v>0</v>
      </c>
      <c r="J49" t="s">
        <v>1865</v>
      </c>
      <c r="K49" s="45">
        <f>Tabla_Consulta_desde_saif[[#This Row],[Columna2]]/Tabla_Consulta_desde_saif[[#This Row],[Columna1]]</f>
        <v>6.9699999999999989</v>
      </c>
      <c r="R49" s="123"/>
    </row>
    <row r="50" spans="1:18">
      <c r="A50" t="s">
        <v>700</v>
      </c>
      <c r="B50" s="1">
        <v>45646</v>
      </c>
      <c r="C50" s="205">
        <v>1034</v>
      </c>
      <c r="D50" t="s">
        <v>28</v>
      </c>
      <c r="E50" t="s">
        <v>8</v>
      </c>
      <c r="F50">
        <v>34</v>
      </c>
      <c r="G50" s="193">
        <v>1020540</v>
      </c>
      <c r="H50" s="194">
        <v>11372440.35</v>
      </c>
      <c r="I50">
        <v>0</v>
      </c>
      <c r="J50" t="s">
        <v>2046</v>
      </c>
      <c r="K50" s="45">
        <f>Tabla_Consulta_desde_saif[[#This Row],[Columna2]]/Tabla_Consulta_desde_saif[[#This Row],[Columna1]]</f>
        <v>11.143551796107943</v>
      </c>
      <c r="R50" s="123"/>
    </row>
    <row r="51" spans="1:18">
      <c r="A51" t="s">
        <v>9</v>
      </c>
      <c r="B51" s="1">
        <v>45646</v>
      </c>
      <c r="C51" s="205">
        <v>3012</v>
      </c>
      <c r="D51" t="s">
        <v>6</v>
      </c>
      <c r="E51" t="s">
        <v>7</v>
      </c>
      <c r="F51">
        <v>34</v>
      </c>
      <c r="G51" s="193">
        <v>2898.89</v>
      </c>
      <c r="H51" s="194">
        <v>20205.263299999999</v>
      </c>
      <c r="I51">
        <v>0</v>
      </c>
      <c r="J51" t="s">
        <v>1577</v>
      </c>
      <c r="K51" s="45">
        <f>Tabla_Consulta_desde_saif[[#This Row],[Columna2]]/Tabla_Consulta_desde_saif[[#This Row],[Columna1]]</f>
        <v>6.97</v>
      </c>
      <c r="R51" s="123"/>
    </row>
    <row r="52" spans="1:18">
      <c r="A52" t="s">
        <v>703</v>
      </c>
      <c r="B52" s="1">
        <v>45646</v>
      </c>
      <c r="C52" s="205">
        <v>27002</v>
      </c>
      <c r="D52" t="s">
        <v>6</v>
      </c>
      <c r="E52" t="s">
        <v>7</v>
      </c>
      <c r="F52">
        <v>34</v>
      </c>
      <c r="G52" s="193">
        <v>3910.59</v>
      </c>
      <c r="H52" s="194">
        <v>27256.812300000001</v>
      </c>
      <c r="I52">
        <v>0</v>
      </c>
      <c r="J52" t="s">
        <v>2906</v>
      </c>
      <c r="K52" s="45">
        <f>Tabla_Consulta_desde_saif[[#This Row],[Columna2]]/Tabla_Consulta_desde_saif[[#This Row],[Columna1]]</f>
        <v>6.97</v>
      </c>
      <c r="R52" s="123"/>
    </row>
    <row r="53" spans="1:18">
      <c r="A53" t="s">
        <v>703</v>
      </c>
      <c r="B53" s="1">
        <v>45646</v>
      </c>
      <c r="C53" s="205">
        <v>27003</v>
      </c>
      <c r="D53" t="s">
        <v>6</v>
      </c>
      <c r="E53" t="s">
        <v>7</v>
      </c>
      <c r="F53">
        <v>34</v>
      </c>
      <c r="G53" s="193">
        <v>6087.24</v>
      </c>
      <c r="H53" s="194">
        <v>42428.0628</v>
      </c>
      <c r="I53">
        <v>0</v>
      </c>
      <c r="J53" t="s">
        <v>2910</v>
      </c>
      <c r="K53" s="45">
        <f>Tabla_Consulta_desde_saif[[#This Row],[Columna2]]/Tabla_Consulta_desde_saif[[#This Row],[Columna1]]</f>
        <v>6.9700000000000006</v>
      </c>
      <c r="R53" s="123"/>
    </row>
    <row r="54" spans="1:18">
      <c r="A54" t="s">
        <v>683</v>
      </c>
      <c r="B54" s="1">
        <v>45646</v>
      </c>
      <c r="C54" s="205">
        <v>75003</v>
      </c>
      <c r="D54" t="s">
        <v>6</v>
      </c>
      <c r="E54" t="s">
        <v>7</v>
      </c>
      <c r="F54">
        <v>34</v>
      </c>
      <c r="G54" s="193">
        <v>4042.97</v>
      </c>
      <c r="H54" s="194">
        <v>28179.500899999999</v>
      </c>
      <c r="I54">
        <v>0</v>
      </c>
      <c r="J54" t="s">
        <v>2831</v>
      </c>
      <c r="K54" s="45">
        <f>Tabla_Consulta_desde_saif[[#This Row],[Columna2]]/Tabla_Consulta_desde_saif[[#This Row],[Columna1]]</f>
        <v>6.97</v>
      </c>
      <c r="R54" s="123"/>
    </row>
    <row r="55" spans="1:18">
      <c r="A55" t="s">
        <v>699</v>
      </c>
      <c r="B55" s="1">
        <v>45646</v>
      </c>
      <c r="C55" s="205">
        <v>1001</v>
      </c>
      <c r="D55" t="s">
        <v>6</v>
      </c>
      <c r="E55" t="s">
        <v>7</v>
      </c>
      <c r="F55">
        <v>34</v>
      </c>
      <c r="G55" s="193">
        <v>6170158.5999999996</v>
      </c>
      <c r="H55" s="194">
        <v>43006005.442000002</v>
      </c>
      <c r="I55">
        <v>0</v>
      </c>
      <c r="J55" t="s">
        <v>1181</v>
      </c>
      <c r="K55" s="45">
        <f>Tabla_Consulta_desde_saif[[#This Row],[Columna2]]/Tabla_Consulta_desde_saif[[#This Row],[Columna1]]</f>
        <v>6.9700000000000006</v>
      </c>
      <c r="R55" s="123"/>
    </row>
    <row r="56" spans="1:18">
      <c r="A56" t="s">
        <v>9</v>
      </c>
      <c r="B56" s="1">
        <v>45646</v>
      </c>
      <c r="C56" s="205">
        <v>3001</v>
      </c>
      <c r="D56" t="s">
        <v>6</v>
      </c>
      <c r="E56" t="s">
        <v>7</v>
      </c>
      <c r="F56">
        <v>34</v>
      </c>
      <c r="G56" s="193">
        <v>13045.49</v>
      </c>
      <c r="H56" s="194">
        <v>90927.065300000002</v>
      </c>
      <c r="I56">
        <v>0</v>
      </c>
      <c r="J56" t="s">
        <v>1535</v>
      </c>
      <c r="K56" s="45">
        <f>Tabla_Consulta_desde_saif[[#This Row],[Columna2]]/Tabla_Consulta_desde_saif[[#This Row],[Columna1]]</f>
        <v>6.9700000000000006</v>
      </c>
      <c r="R56" s="123"/>
    </row>
    <row r="57" spans="1:18">
      <c r="A57" t="s">
        <v>9</v>
      </c>
      <c r="B57" s="1">
        <v>45646</v>
      </c>
      <c r="C57" s="205">
        <v>3002</v>
      </c>
      <c r="D57" t="s">
        <v>28</v>
      </c>
      <c r="E57" t="s">
        <v>8</v>
      </c>
      <c r="F57">
        <v>34</v>
      </c>
      <c r="G57" s="193">
        <v>2774.97</v>
      </c>
      <c r="H57" s="194">
        <v>19313.7912</v>
      </c>
      <c r="I57">
        <v>0</v>
      </c>
      <c r="J57" t="s">
        <v>1540</v>
      </c>
      <c r="K57" s="45">
        <f>Tabla_Consulta_desde_saif[[#This Row],[Columna2]]/Tabla_Consulta_desde_saif[[#This Row],[Columna1]]</f>
        <v>6.96</v>
      </c>
      <c r="R57" s="123"/>
    </row>
    <row r="58" spans="1:18">
      <c r="A58" t="s">
        <v>9</v>
      </c>
      <c r="B58" s="1">
        <v>45646</v>
      </c>
      <c r="C58" s="205">
        <v>3034</v>
      </c>
      <c r="D58" t="s">
        <v>28</v>
      </c>
      <c r="E58" t="s">
        <v>7</v>
      </c>
      <c r="F58">
        <v>34</v>
      </c>
      <c r="G58" s="193">
        <v>14.76</v>
      </c>
      <c r="H58" s="194">
        <v>101.25360000000001</v>
      </c>
      <c r="I58">
        <v>0</v>
      </c>
      <c r="J58" t="s">
        <v>1636</v>
      </c>
      <c r="K58" s="45">
        <f>Tabla_Consulta_desde_saif[[#This Row],[Columna2]]/Tabla_Consulta_desde_saif[[#This Row],[Columna1]]</f>
        <v>6.86</v>
      </c>
      <c r="R58" s="123"/>
    </row>
    <row r="59" spans="1:18">
      <c r="A59" t="s">
        <v>9</v>
      </c>
      <c r="B59" s="1">
        <v>45646</v>
      </c>
      <c r="C59" s="205">
        <v>3036</v>
      </c>
      <c r="D59" t="s">
        <v>6</v>
      </c>
      <c r="E59" t="s">
        <v>8</v>
      </c>
      <c r="F59">
        <v>34</v>
      </c>
      <c r="G59" s="193">
        <v>200</v>
      </c>
      <c r="H59" s="194">
        <v>1370</v>
      </c>
      <c r="I59">
        <v>0</v>
      </c>
      <c r="J59" t="s">
        <v>1661</v>
      </c>
      <c r="K59" s="45">
        <f>Tabla_Consulta_desde_saif[[#This Row],[Columna2]]/Tabla_Consulta_desde_saif[[#This Row],[Columna1]]</f>
        <v>6.85</v>
      </c>
      <c r="R59" s="123"/>
    </row>
    <row r="60" spans="1:18">
      <c r="A60" t="s">
        <v>703</v>
      </c>
      <c r="B60" s="1">
        <v>45646</v>
      </c>
      <c r="C60" s="205">
        <v>27009</v>
      </c>
      <c r="D60" t="s">
        <v>6</v>
      </c>
      <c r="E60" t="s">
        <v>7</v>
      </c>
      <c r="F60">
        <v>34</v>
      </c>
      <c r="G60" s="193">
        <v>5193.59</v>
      </c>
      <c r="H60" s="194">
        <v>36199.3223</v>
      </c>
      <c r="I60">
        <v>0</v>
      </c>
      <c r="J60" t="s">
        <v>2923</v>
      </c>
      <c r="K60" s="45">
        <f>Tabla_Consulta_desde_saif[[#This Row],[Columna2]]/Tabla_Consulta_desde_saif[[#This Row],[Columna1]]</f>
        <v>6.97</v>
      </c>
      <c r="R60" s="123"/>
    </row>
    <row r="61" spans="1:18">
      <c r="A61" t="s">
        <v>699</v>
      </c>
      <c r="B61" s="1">
        <v>45646</v>
      </c>
      <c r="C61" s="205">
        <v>1009</v>
      </c>
      <c r="D61" t="s">
        <v>5001</v>
      </c>
      <c r="E61" t="s">
        <v>7</v>
      </c>
      <c r="F61">
        <v>34</v>
      </c>
      <c r="G61" s="193">
        <v>5000000</v>
      </c>
      <c r="H61" s="194">
        <v>34800000</v>
      </c>
      <c r="I61">
        <v>1004</v>
      </c>
      <c r="J61" t="s">
        <v>1173</v>
      </c>
      <c r="K61" s="45">
        <f>Tabla_Consulta_desde_saif[[#This Row],[Columna2]]/Tabla_Consulta_desde_saif[[#This Row],[Columna1]]</f>
        <v>6.96</v>
      </c>
      <c r="R61" s="123"/>
    </row>
    <row r="62" spans="1:18">
      <c r="A62" t="s">
        <v>9</v>
      </c>
      <c r="B62" s="1">
        <v>45646</v>
      </c>
      <c r="C62" s="205">
        <v>3015</v>
      </c>
      <c r="D62" t="s">
        <v>6</v>
      </c>
      <c r="E62" t="s">
        <v>7</v>
      </c>
      <c r="F62">
        <v>34</v>
      </c>
      <c r="G62" s="193">
        <v>5.49</v>
      </c>
      <c r="H62" s="194">
        <v>38.265300000000003</v>
      </c>
      <c r="I62">
        <v>0</v>
      </c>
      <c r="J62" t="s">
        <v>1584</v>
      </c>
      <c r="K62" s="45">
        <f>Tabla_Consulta_desde_saif[[#This Row],[Columna2]]/Tabla_Consulta_desde_saif[[#This Row],[Columna1]]</f>
        <v>6.9700000000000006</v>
      </c>
      <c r="R62" s="123"/>
    </row>
    <row r="63" spans="1:18">
      <c r="A63" t="s">
        <v>9</v>
      </c>
      <c r="B63" s="1">
        <v>45646</v>
      </c>
      <c r="C63" s="205">
        <v>3027</v>
      </c>
      <c r="D63" t="s">
        <v>6</v>
      </c>
      <c r="E63" t="s">
        <v>7</v>
      </c>
      <c r="F63">
        <v>34</v>
      </c>
      <c r="G63" s="193">
        <v>21.52</v>
      </c>
      <c r="H63" s="194">
        <v>149.99440000000001</v>
      </c>
      <c r="I63">
        <v>0</v>
      </c>
      <c r="J63" t="s">
        <v>1649</v>
      </c>
      <c r="K63" s="45">
        <f>Tabla_Consulta_desde_saif[[#This Row],[Columna2]]/Tabla_Consulta_desde_saif[[#This Row],[Columna1]]</f>
        <v>6.9700000000000006</v>
      </c>
    </row>
    <row r="64" spans="1:18">
      <c r="A64" t="s">
        <v>703</v>
      </c>
      <c r="B64" s="1">
        <v>45646</v>
      </c>
      <c r="C64" s="205">
        <v>27010</v>
      </c>
      <c r="D64" t="s">
        <v>6</v>
      </c>
      <c r="E64" t="s">
        <v>7</v>
      </c>
      <c r="F64">
        <v>34</v>
      </c>
      <c r="G64" s="193">
        <v>108.8</v>
      </c>
      <c r="H64" s="194">
        <v>758.33600000000001</v>
      </c>
      <c r="I64">
        <v>0</v>
      </c>
      <c r="J64" t="s">
        <v>2926</v>
      </c>
      <c r="K64" s="45">
        <f>Tabla_Consulta_desde_saif[[#This Row],[Columna2]]/Tabla_Consulta_desde_saif[[#This Row],[Columna1]]</f>
        <v>6.9700000000000006</v>
      </c>
    </row>
    <row r="65" spans="1:11">
      <c r="A65" t="s">
        <v>698</v>
      </c>
      <c r="B65" s="1">
        <v>45646</v>
      </c>
      <c r="C65" s="205">
        <v>74003</v>
      </c>
      <c r="D65" t="s">
        <v>6</v>
      </c>
      <c r="E65" t="s">
        <v>8</v>
      </c>
      <c r="F65">
        <v>34</v>
      </c>
      <c r="G65" s="193">
        <v>500.09</v>
      </c>
      <c r="H65" s="194">
        <v>3425.6165000000001</v>
      </c>
      <c r="I65">
        <v>0</v>
      </c>
      <c r="J65" t="s">
        <v>2855</v>
      </c>
      <c r="K65" s="45">
        <f>Tabla_Consulta_desde_saif[[#This Row],[Columna2]]/Tabla_Consulta_desde_saif[[#This Row],[Columna1]]</f>
        <v>6.8500000000000005</v>
      </c>
    </row>
    <row r="66" spans="1:11">
      <c r="A66" t="s">
        <v>699</v>
      </c>
      <c r="B66" s="1">
        <v>45646</v>
      </c>
      <c r="C66" s="205">
        <v>1001</v>
      </c>
      <c r="D66" t="s">
        <v>28</v>
      </c>
      <c r="E66" t="s">
        <v>8</v>
      </c>
      <c r="F66">
        <v>34</v>
      </c>
      <c r="G66" s="193">
        <v>3069866.3</v>
      </c>
      <c r="H66" s="194">
        <v>28778714.247469999</v>
      </c>
      <c r="I66">
        <v>0</v>
      </c>
      <c r="J66" t="s">
        <v>1181</v>
      </c>
      <c r="K66" s="45">
        <f>Tabla_Consulta_desde_saif[[#This Row],[Columna2]]/Tabla_Consulta_desde_saif[[#This Row],[Columna1]]</f>
        <v>9.3745822896163258</v>
      </c>
    </row>
    <row r="67" spans="1:11">
      <c r="A67" t="s">
        <v>699</v>
      </c>
      <c r="B67" s="1">
        <v>45646</v>
      </c>
      <c r="C67" s="205">
        <v>1009</v>
      </c>
      <c r="D67" t="s">
        <v>6</v>
      </c>
      <c r="E67" t="s">
        <v>7</v>
      </c>
      <c r="F67">
        <v>34</v>
      </c>
      <c r="G67" s="193">
        <v>751519.53</v>
      </c>
      <c r="H67" s="194">
        <v>5238091.1240999997</v>
      </c>
      <c r="I67">
        <v>0</v>
      </c>
      <c r="J67" t="s">
        <v>1173</v>
      </c>
      <c r="K67" s="45">
        <f>Tabla_Consulta_desde_saif[[#This Row],[Columna2]]/Tabla_Consulta_desde_saif[[#This Row],[Columna1]]</f>
        <v>6.9699999999999989</v>
      </c>
    </row>
    <row r="68" spans="1:11">
      <c r="A68" t="s">
        <v>699</v>
      </c>
      <c r="B68" s="1">
        <v>45646</v>
      </c>
      <c r="C68" s="205">
        <v>1014</v>
      </c>
      <c r="D68" t="s">
        <v>28</v>
      </c>
      <c r="E68" t="s">
        <v>7</v>
      </c>
      <c r="F68">
        <v>34</v>
      </c>
      <c r="G68" s="193">
        <v>1511000</v>
      </c>
      <c r="H68" s="194">
        <v>10516560</v>
      </c>
      <c r="I68">
        <v>0</v>
      </c>
      <c r="J68" t="s">
        <v>1219</v>
      </c>
      <c r="K68" s="45">
        <f>Tabla_Consulta_desde_saif[[#This Row],[Columna2]]/Tabla_Consulta_desde_saif[[#This Row],[Columna1]]</f>
        <v>6.96</v>
      </c>
    </row>
    <row r="69" spans="1:11">
      <c r="A69" t="s">
        <v>699</v>
      </c>
      <c r="B69" s="1">
        <v>45646</v>
      </c>
      <c r="C69" s="205">
        <v>1016</v>
      </c>
      <c r="D69" t="s">
        <v>6</v>
      </c>
      <c r="E69" t="s">
        <v>7</v>
      </c>
      <c r="F69">
        <v>34</v>
      </c>
      <c r="G69" s="193">
        <v>1262870.3700000001</v>
      </c>
      <c r="H69" s="194">
        <v>8802206.4789000005</v>
      </c>
      <c r="I69">
        <v>0</v>
      </c>
      <c r="J69" t="s">
        <v>1465</v>
      </c>
      <c r="K69" s="45">
        <f>Tabla_Consulta_desde_saif[[#This Row],[Columna2]]/Tabla_Consulta_desde_saif[[#This Row],[Columna1]]</f>
        <v>6.97</v>
      </c>
    </row>
    <row r="70" spans="1:11">
      <c r="A70" t="s">
        <v>9</v>
      </c>
      <c r="B70" s="1">
        <v>45646</v>
      </c>
      <c r="C70" s="205">
        <v>3002</v>
      </c>
      <c r="D70" t="s">
        <v>6</v>
      </c>
      <c r="E70" t="s">
        <v>7</v>
      </c>
      <c r="F70">
        <v>34</v>
      </c>
      <c r="G70" s="193">
        <v>23681.31</v>
      </c>
      <c r="H70" s="194">
        <v>165058.73069999999</v>
      </c>
      <c r="I70">
        <v>0</v>
      </c>
      <c r="J70" t="s">
        <v>1540</v>
      </c>
      <c r="K70" s="45">
        <f>Tabla_Consulta_desde_saif[[#This Row],[Columna2]]/Tabla_Consulta_desde_saif[[#This Row],[Columna1]]</f>
        <v>6.9699999999999989</v>
      </c>
    </row>
    <row r="71" spans="1:11">
      <c r="A71" t="s">
        <v>9</v>
      </c>
      <c r="B71" s="1">
        <v>45646</v>
      </c>
      <c r="C71" s="205">
        <v>3004</v>
      </c>
      <c r="D71" t="s">
        <v>28</v>
      </c>
      <c r="E71" t="s">
        <v>8</v>
      </c>
      <c r="F71">
        <v>34</v>
      </c>
      <c r="G71" s="193">
        <v>3705.17</v>
      </c>
      <c r="H71" s="194">
        <v>25787.983199999999</v>
      </c>
      <c r="I71">
        <v>0</v>
      </c>
      <c r="J71" t="s">
        <v>1549</v>
      </c>
      <c r="K71" s="45">
        <f>Tabla_Consulta_desde_saif[[#This Row],[Columna2]]/Tabla_Consulta_desde_saif[[#This Row],[Columna1]]</f>
        <v>6.96</v>
      </c>
    </row>
    <row r="72" spans="1:11">
      <c r="A72" t="s">
        <v>9</v>
      </c>
      <c r="B72" s="1">
        <v>45646</v>
      </c>
      <c r="C72" s="205">
        <v>3006</v>
      </c>
      <c r="D72" t="s">
        <v>6</v>
      </c>
      <c r="E72" t="s">
        <v>8</v>
      </c>
      <c r="F72">
        <v>34</v>
      </c>
      <c r="G72" s="193">
        <v>200</v>
      </c>
      <c r="H72" s="194">
        <v>1384</v>
      </c>
      <c r="I72">
        <v>0</v>
      </c>
      <c r="J72" t="s">
        <v>1557</v>
      </c>
      <c r="K72" s="45">
        <f>Tabla_Consulta_desde_saif[[#This Row],[Columna2]]/Tabla_Consulta_desde_saif[[#This Row],[Columna1]]</f>
        <v>6.92</v>
      </c>
    </row>
    <row r="73" spans="1:11">
      <c r="A73" t="s">
        <v>9</v>
      </c>
      <c r="B73" s="1">
        <v>45646</v>
      </c>
      <c r="C73" s="205">
        <v>3010</v>
      </c>
      <c r="D73" t="s">
        <v>6</v>
      </c>
      <c r="E73" t="s">
        <v>7</v>
      </c>
      <c r="F73">
        <v>34</v>
      </c>
      <c r="G73" s="193">
        <v>2755.18</v>
      </c>
      <c r="H73" s="194">
        <v>19203.604599999999</v>
      </c>
      <c r="I73">
        <v>0</v>
      </c>
      <c r="J73" t="s">
        <v>1569</v>
      </c>
      <c r="K73" s="45">
        <f>Tabla_Consulta_desde_saif[[#This Row],[Columna2]]/Tabla_Consulta_desde_saif[[#This Row],[Columna1]]</f>
        <v>6.97</v>
      </c>
    </row>
    <row r="74" spans="1:11">
      <c r="A74" t="s">
        <v>9</v>
      </c>
      <c r="B74" s="1">
        <v>45646</v>
      </c>
      <c r="C74" s="205">
        <v>3016</v>
      </c>
      <c r="D74" t="s">
        <v>6</v>
      </c>
      <c r="E74" t="s">
        <v>8</v>
      </c>
      <c r="F74">
        <v>34</v>
      </c>
      <c r="G74" s="193">
        <v>5.32</v>
      </c>
      <c r="H74" s="194">
        <v>36.442</v>
      </c>
      <c r="I74">
        <v>0</v>
      </c>
      <c r="J74" t="s">
        <v>1589</v>
      </c>
      <c r="K74" s="45">
        <f>Tabla_Consulta_desde_saif[[#This Row],[Columna2]]/Tabla_Consulta_desde_saif[[#This Row],[Columna1]]</f>
        <v>6.85</v>
      </c>
    </row>
    <row r="75" spans="1:11">
      <c r="A75" t="s">
        <v>9</v>
      </c>
      <c r="B75" s="1">
        <v>45646</v>
      </c>
      <c r="C75" s="205">
        <v>3016</v>
      </c>
      <c r="D75" t="s">
        <v>6</v>
      </c>
      <c r="E75" t="s">
        <v>7</v>
      </c>
      <c r="F75">
        <v>34</v>
      </c>
      <c r="G75" s="193">
        <v>1907</v>
      </c>
      <c r="H75" s="194">
        <v>13291.79</v>
      </c>
      <c r="I75">
        <v>0</v>
      </c>
      <c r="J75" t="s">
        <v>1589</v>
      </c>
      <c r="K75" s="45">
        <f>Tabla_Consulta_desde_saif[[#This Row],[Columna2]]/Tabla_Consulta_desde_saif[[#This Row],[Columna1]]</f>
        <v>6.9700000000000006</v>
      </c>
    </row>
    <row r="76" spans="1:11">
      <c r="A76" t="s">
        <v>9</v>
      </c>
      <c r="B76" s="1">
        <v>45646</v>
      </c>
      <c r="C76" s="205">
        <v>3048</v>
      </c>
      <c r="D76" t="s">
        <v>6</v>
      </c>
      <c r="E76" t="s">
        <v>8</v>
      </c>
      <c r="F76">
        <v>34</v>
      </c>
      <c r="G76" s="193">
        <v>131.68</v>
      </c>
      <c r="H76" s="194">
        <v>903.32479999999998</v>
      </c>
      <c r="I76">
        <v>0</v>
      </c>
      <c r="J76" t="s">
        <v>2942</v>
      </c>
      <c r="K76" s="45">
        <f>Tabla_Consulta_desde_saif[[#This Row],[Columna2]]/Tabla_Consulta_desde_saif[[#This Row],[Columna1]]</f>
        <v>6.8599999999999994</v>
      </c>
    </row>
    <row r="77" spans="1:11">
      <c r="A77" t="s">
        <v>9</v>
      </c>
      <c r="B77" s="1">
        <v>45646</v>
      </c>
      <c r="C77" s="205">
        <v>3053</v>
      </c>
      <c r="D77" t="s">
        <v>6</v>
      </c>
      <c r="E77" t="s">
        <v>7</v>
      </c>
      <c r="F77">
        <v>34</v>
      </c>
      <c r="G77" s="193">
        <v>837.74</v>
      </c>
      <c r="H77" s="194">
        <v>5839.0478000000003</v>
      </c>
      <c r="I77">
        <v>0</v>
      </c>
      <c r="J77" t="s">
        <v>3473</v>
      </c>
      <c r="K77" s="45">
        <f>Tabla_Consulta_desde_saif[[#This Row],[Columna2]]/Tabla_Consulta_desde_saif[[#This Row],[Columna1]]</f>
        <v>6.9700000000000006</v>
      </c>
    </row>
    <row r="78" spans="1:11">
      <c r="A78" t="s">
        <v>698</v>
      </c>
      <c r="B78" s="1">
        <v>45646</v>
      </c>
      <c r="C78" s="205">
        <v>74003</v>
      </c>
      <c r="D78" t="s">
        <v>6</v>
      </c>
      <c r="E78" t="s">
        <v>7</v>
      </c>
      <c r="F78">
        <v>34</v>
      </c>
      <c r="G78" s="193">
        <v>706.17</v>
      </c>
      <c r="H78" s="194">
        <v>4922.0048999999999</v>
      </c>
      <c r="I78">
        <v>0</v>
      </c>
      <c r="J78" t="s">
        <v>2855</v>
      </c>
      <c r="K78" s="45">
        <f>Tabla_Consulta_desde_saif[[#This Row],[Columna2]]/Tabla_Consulta_desde_saif[[#This Row],[Columna1]]</f>
        <v>6.9700000000000006</v>
      </c>
    </row>
    <row r="79" spans="1:11">
      <c r="A79" t="s">
        <v>683</v>
      </c>
      <c r="B79" s="1">
        <v>45646</v>
      </c>
      <c r="C79" s="205">
        <v>75001</v>
      </c>
      <c r="D79" t="s">
        <v>6</v>
      </c>
      <c r="E79" t="s">
        <v>7</v>
      </c>
      <c r="F79">
        <v>34</v>
      </c>
      <c r="G79" s="193">
        <v>2989.75</v>
      </c>
      <c r="H79" s="194">
        <v>20838.557499999999</v>
      </c>
      <c r="I79">
        <v>0</v>
      </c>
      <c r="J79" t="s">
        <v>2823</v>
      </c>
      <c r="K79" s="45">
        <f>Tabla_Consulta_desde_saif[[#This Row],[Columna2]]/Tabla_Consulta_desde_saif[[#This Row],[Columna1]]</f>
        <v>6.97</v>
      </c>
    </row>
    <row r="80" spans="1:11">
      <c r="A80" t="s">
        <v>683</v>
      </c>
      <c r="B80" s="1">
        <v>45646</v>
      </c>
      <c r="C80" s="205">
        <v>75003</v>
      </c>
      <c r="D80" t="s">
        <v>6</v>
      </c>
      <c r="E80" t="s">
        <v>8</v>
      </c>
      <c r="F80">
        <v>34</v>
      </c>
      <c r="G80" s="193">
        <v>9443.1</v>
      </c>
      <c r="H80" s="194">
        <v>64685.235000000001</v>
      </c>
      <c r="I80">
        <v>0</v>
      </c>
      <c r="J80" t="s">
        <v>2831</v>
      </c>
      <c r="K80" s="45">
        <f>Tabla_Consulta_desde_saif[[#This Row],[Columna2]]/Tabla_Consulta_desde_saif[[#This Row],[Columna1]]</f>
        <v>6.85</v>
      </c>
    </row>
    <row r="81" spans="1:11">
      <c r="A81" t="s">
        <v>699</v>
      </c>
      <c r="B81" s="1">
        <v>45646</v>
      </c>
      <c r="C81" s="205">
        <v>1001</v>
      </c>
      <c r="D81" t="s">
        <v>28</v>
      </c>
      <c r="E81" t="s">
        <v>7</v>
      </c>
      <c r="F81">
        <v>34</v>
      </c>
      <c r="G81" s="193">
        <v>1689248.79</v>
      </c>
      <c r="H81" s="194">
        <v>11756546.6994</v>
      </c>
      <c r="I81">
        <v>0</v>
      </c>
      <c r="J81" t="s">
        <v>1181</v>
      </c>
      <c r="K81" s="45">
        <f>Tabla_Consulta_desde_saif[[#This Row],[Columna2]]/Tabla_Consulta_desde_saif[[#This Row],[Columna1]]</f>
        <v>6.9596300846839734</v>
      </c>
    </row>
    <row r="82" spans="1:11">
      <c r="A82" t="s">
        <v>699</v>
      </c>
      <c r="B82" s="1">
        <v>45646</v>
      </c>
      <c r="C82" s="205">
        <v>1014</v>
      </c>
      <c r="D82" t="s">
        <v>29</v>
      </c>
      <c r="E82" t="s">
        <v>8</v>
      </c>
      <c r="F82">
        <v>34</v>
      </c>
      <c r="G82" s="193">
        <v>7000000</v>
      </c>
      <c r="H82" s="194">
        <v>48020000</v>
      </c>
      <c r="I82">
        <v>1018</v>
      </c>
      <c r="J82" t="s">
        <v>1219</v>
      </c>
      <c r="K82" s="45">
        <f>Tabla_Consulta_desde_saif[[#This Row],[Columna2]]/Tabla_Consulta_desde_saif[[#This Row],[Columna1]]</f>
        <v>6.86</v>
      </c>
    </row>
    <row r="83" spans="1:11">
      <c r="A83" t="s">
        <v>699</v>
      </c>
      <c r="B83" s="1">
        <v>45646</v>
      </c>
      <c r="C83" s="205">
        <v>1016</v>
      </c>
      <c r="D83" t="s">
        <v>6</v>
      </c>
      <c r="E83" t="s">
        <v>8</v>
      </c>
      <c r="F83">
        <v>34</v>
      </c>
      <c r="G83" s="193">
        <v>15121.21</v>
      </c>
      <c r="H83" s="194">
        <v>103580.2885</v>
      </c>
      <c r="I83" s="204">
        <v>0</v>
      </c>
      <c r="J83" s="204" t="s">
        <v>1465</v>
      </c>
      <c r="K83" s="45">
        <f>Tabla_Consulta_desde_saif[[#This Row],[Columna2]]/Tabla_Consulta_desde_saif[[#This Row],[Columna1]]</f>
        <v>6.85</v>
      </c>
    </row>
    <row r="84" spans="1:11">
      <c r="A84" t="s">
        <v>700</v>
      </c>
      <c r="B84" s="1">
        <v>45646</v>
      </c>
      <c r="C84" s="205">
        <v>1034</v>
      </c>
      <c r="D84" t="s">
        <v>6</v>
      </c>
      <c r="E84" t="s">
        <v>7</v>
      </c>
      <c r="F84">
        <v>34</v>
      </c>
      <c r="G84" s="193">
        <v>848561.75</v>
      </c>
      <c r="H84" s="194">
        <v>5914475.3975</v>
      </c>
      <c r="I84">
        <v>0</v>
      </c>
      <c r="J84" t="s">
        <v>2046</v>
      </c>
      <c r="K84" s="45">
        <f>Tabla_Consulta_desde_saif[[#This Row],[Columna2]]/Tabla_Consulta_desde_saif[[#This Row],[Columna1]]</f>
        <v>6.97</v>
      </c>
    </row>
    <row r="85" spans="1:11">
      <c r="A85" t="s">
        <v>700</v>
      </c>
      <c r="B85" s="1">
        <v>45646</v>
      </c>
      <c r="C85" s="205">
        <v>1036</v>
      </c>
      <c r="D85" t="s">
        <v>6</v>
      </c>
      <c r="E85" t="s">
        <v>7</v>
      </c>
      <c r="F85">
        <v>34</v>
      </c>
      <c r="G85" s="193">
        <v>5022.67</v>
      </c>
      <c r="H85" s="194">
        <v>35008.009899999997</v>
      </c>
      <c r="I85">
        <v>0</v>
      </c>
      <c r="J85" t="s">
        <v>2174</v>
      </c>
      <c r="K85" s="45">
        <f>Tabla_Consulta_desde_saif[[#This Row],[Columna2]]/Tabla_Consulta_desde_saif[[#This Row],[Columna1]]</f>
        <v>6.97</v>
      </c>
    </row>
    <row r="86" spans="1:11">
      <c r="A86" t="s">
        <v>703</v>
      </c>
      <c r="B86" s="1">
        <v>45646</v>
      </c>
      <c r="C86" s="205">
        <v>27002</v>
      </c>
      <c r="D86" t="s">
        <v>6</v>
      </c>
      <c r="E86" t="s">
        <v>8</v>
      </c>
      <c r="F86">
        <v>34</v>
      </c>
      <c r="G86" s="193">
        <v>2283.7199999999998</v>
      </c>
      <c r="H86" s="194">
        <v>15643.482</v>
      </c>
      <c r="I86">
        <v>0</v>
      </c>
      <c r="J86" t="s">
        <v>2906</v>
      </c>
      <c r="K86" s="45">
        <f>Tabla_Consulta_desde_saif[[#This Row],[Columna2]]/Tabla_Consulta_desde_saif[[#This Row],[Columna1]]</f>
        <v>6.8500000000000005</v>
      </c>
    </row>
    <row r="87" spans="1:11">
      <c r="A87" t="s">
        <v>699</v>
      </c>
      <c r="B87" s="1">
        <v>45646</v>
      </c>
      <c r="C87" s="205">
        <v>1003</v>
      </c>
      <c r="D87" t="s">
        <v>28</v>
      </c>
      <c r="E87" t="s">
        <v>8</v>
      </c>
      <c r="F87">
        <v>34</v>
      </c>
      <c r="G87" s="193">
        <v>1895751.31</v>
      </c>
      <c r="H87" s="194">
        <v>13419457.0184</v>
      </c>
      <c r="I87">
        <v>0</v>
      </c>
      <c r="J87" t="s">
        <v>1426</v>
      </c>
      <c r="K87" s="45">
        <f>Tabla_Consulta_desde_saif[[#This Row],[Columna2]]/Tabla_Consulta_desde_saif[[#This Row],[Columna1]]</f>
        <v>7.0787011711995076</v>
      </c>
    </row>
    <row r="88" spans="1:11">
      <c r="A88" t="s">
        <v>699</v>
      </c>
      <c r="B88" s="1">
        <v>45646</v>
      </c>
      <c r="C88" s="205">
        <v>1003</v>
      </c>
      <c r="D88" t="s">
        <v>28</v>
      </c>
      <c r="E88" t="s">
        <v>7</v>
      </c>
      <c r="F88">
        <v>34</v>
      </c>
      <c r="G88" s="193">
        <v>35774.97</v>
      </c>
      <c r="H88" s="194">
        <v>245417.51389999999</v>
      </c>
      <c r="I88">
        <v>0</v>
      </c>
      <c r="J88" t="s">
        <v>1426</v>
      </c>
      <c r="K88" s="45">
        <f>Tabla_Consulta_desde_saif[[#This Row],[Columna2]]/Tabla_Consulta_desde_saif[[#This Row],[Columna1]]</f>
        <v>6.8600340936694</v>
      </c>
    </row>
    <row r="89" spans="1:11">
      <c r="A89" t="s">
        <v>699</v>
      </c>
      <c r="B89" s="1">
        <v>45646</v>
      </c>
      <c r="C89" s="206">
        <v>1005</v>
      </c>
      <c r="D89" t="s">
        <v>28</v>
      </c>
      <c r="E89" t="s">
        <v>7</v>
      </c>
      <c r="F89">
        <v>34</v>
      </c>
      <c r="G89" s="207">
        <v>5345777.79</v>
      </c>
      <c r="H89" s="208">
        <v>37259912.096299998</v>
      </c>
      <c r="I89">
        <v>0</v>
      </c>
      <c r="J89" t="s">
        <v>1251</v>
      </c>
      <c r="K89" s="45">
        <f>Tabla_Consulta_desde_saif[[#This Row],[Columna2]]/Tabla_Consulta_desde_saif[[#This Row],[Columna1]]</f>
        <v>6.9699702381942812</v>
      </c>
    </row>
    <row r="90" spans="1:11">
      <c r="A90" t="s">
        <v>699</v>
      </c>
      <c r="B90" s="1">
        <v>45646</v>
      </c>
      <c r="C90" s="206">
        <v>1014</v>
      </c>
      <c r="D90" t="s">
        <v>6</v>
      </c>
      <c r="E90" t="s">
        <v>8</v>
      </c>
      <c r="F90">
        <v>34</v>
      </c>
      <c r="G90" s="207">
        <v>191502.28</v>
      </c>
      <c r="H90" s="208">
        <v>1311790.618</v>
      </c>
      <c r="I90">
        <v>0</v>
      </c>
      <c r="J90" t="s">
        <v>1219</v>
      </c>
      <c r="K90" s="45">
        <f>Tabla_Consulta_desde_saif[[#This Row],[Columna2]]/Tabla_Consulta_desde_saif[[#This Row],[Columna1]]</f>
        <v>6.8500000000000005</v>
      </c>
    </row>
    <row r="91" spans="1:11">
      <c r="A91" t="s">
        <v>700</v>
      </c>
      <c r="B91" s="1">
        <v>45646</v>
      </c>
      <c r="C91" s="206">
        <v>1017</v>
      </c>
      <c r="D91" t="s">
        <v>6</v>
      </c>
      <c r="E91" t="s">
        <v>7</v>
      </c>
      <c r="F91">
        <v>34</v>
      </c>
      <c r="G91" s="207">
        <v>52488.76</v>
      </c>
      <c r="H91" s="208">
        <v>365846.65720000002</v>
      </c>
      <c r="I91">
        <v>0</v>
      </c>
      <c r="J91" t="s">
        <v>1262</v>
      </c>
      <c r="K91" s="45">
        <f>Tabla_Consulta_desde_saif[[#This Row],[Columna2]]/Tabla_Consulta_desde_saif[[#This Row],[Columna1]]</f>
        <v>6.97</v>
      </c>
    </row>
    <row r="92" spans="1:11">
      <c r="A92" t="s">
        <v>700</v>
      </c>
      <c r="B92" s="1">
        <v>45646</v>
      </c>
      <c r="C92" s="206">
        <v>1036</v>
      </c>
      <c r="D92" t="s">
        <v>6</v>
      </c>
      <c r="E92" t="s">
        <v>8</v>
      </c>
      <c r="F92">
        <v>34</v>
      </c>
      <c r="G92" s="207">
        <v>14592.34</v>
      </c>
      <c r="H92" s="208">
        <v>101416.76300000001</v>
      </c>
      <c r="I92">
        <v>0</v>
      </c>
      <c r="J92" t="s">
        <v>2174</v>
      </c>
      <c r="K92" s="45">
        <f>Tabla_Consulta_desde_saif[[#This Row],[Columna2]]/Tabla_Consulta_desde_saif[[#This Row],[Columna1]]</f>
        <v>6.95</v>
      </c>
    </row>
    <row r="93" spans="1:11">
      <c r="A93" t="s">
        <v>9</v>
      </c>
      <c r="B93" s="1">
        <v>45646</v>
      </c>
      <c r="C93" s="206">
        <v>3001</v>
      </c>
      <c r="D93" t="s">
        <v>6</v>
      </c>
      <c r="E93" t="s">
        <v>8</v>
      </c>
      <c r="F93">
        <v>34</v>
      </c>
      <c r="G93" s="207">
        <v>41.39</v>
      </c>
      <c r="H93" s="208">
        <v>283.5215</v>
      </c>
      <c r="I93">
        <v>0</v>
      </c>
      <c r="J93" t="s">
        <v>1535</v>
      </c>
      <c r="K93" s="45">
        <f>Tabla_Consulta_desde_saif[[#This Row],[Columna2]]/Tabla_Consulta_desde_saif[[#This Row],[Columna1]]</f>
        <v>6.85</v>
      </c>
    </row>
    <row r="94" spans="1:11">
      <c r="A94" t="s">
        <v>9</v>
      </c>
      <c r="B94" s="1">
        <v>45646</v>
      </c>
      <c r="C94" s="206">
        <v>3005</v>
      </c>
      <c r="D94" t="s">
        <v>28</v>
      </c>
      <c r="E94" t="s">
        <v>8</v>
      </c>
      <c r="F94">
        <v>34</v>
      </c>
      <c r="G94" s="207">
        <v>1000</v>
      </c>
      <c r="H94" s="208">
        <v>6940</v>
      </c>
      <c r="I94">
        <v>0</v>
      </c>
      <c r="J94" t="s">
        <v>1552</v>
      </c>
      <c r="K94" s="45">
        <f>Tabla_Consulta_desde_saif[[#This Row],[Columna2]]/Tabla_Consulta_desde_saif[[#This Row],[Columna1]]</f>
        <v>6.94</v>
      </c>
    </row>
    <row r="95" spans="1:11">
      <c r="A95" t="s">
        <v>9</v>
      </c>
      <c r="B95" s="223">
        <v>45646</v>
      </c>
      <c r="C95" s="205">
        <v>3007</v>
      </c>
      <c r="D95" t="s">
        <v>6</v>
      </c>
      <c r="E95" t="s">
        <v>7</v>
      </c>
      <c r="F95">
        <v>34</v>
      </c>
      <c r="G95" s="183">
        <v>53.51</v>
      </c>
      <c r="H95" s="44">
        <v>372.96469999999999</v>
      </c>
      <c r="I95">
        <v>0</v>
      </c>
      <c r="J95" t="s">
        <v>1561</v>
      </c>
      <c r="K95" s="45">
        <f>Tabla_Consulta_desde_saif[[#This Row],[Columna2]]/Tabla_Consulta_desde_saif[[#This Row],[Columna1]]</f>
        <v>6.97</v>
      </c>
    </row>
    <row r="96" spans="1:11">
      <c r="A96" t="s">
        <v>9</v>
      </c>
      <c r="B96" s="223">
        <v>45646</v>
      </c>
      <c r="C96" s="205">
        <v>3011</v>
      </c>
      <c r="D96" t="s">
        <v>28</v>
      </c>
      <c r="E96" t="s">
        <v>8</v>
      </c>
      <c r="F96">
        <v>34</v>
      </c>
      <c r="G96" s="183">
        <v>40000</v>
      </c>
      <c r="H96" s="44">
        <v>278000</v>
      </c>
      <c r="I96">
        <v>0</v>
      </c>
      <c r="J96" t="s">
        <v>1573</v>
      </c>
      <c r="K96" s="45">
        <f>Tabla_Consulta_desde_saif[[#This Row],[Columna2]]/Tabla_Consulta_desde_saif[[#This Row],[Columna1]]</f>
        <v>6.95</v>
      </c>
    </row>
    <row r="97" spans="1:12">
      <c r="A97" t="s">
        <v>9</v>
      </c>
      <c r="B97" s="223">
        <v>45646</v>
      </c>
      <c r="C97" s="205">
        <v>3043</v>
      </c>
      <c r="D97" t="s">
        <v>6</v>
      </c>
      <c r="E97" t="s">
        <v>8</v>
      </c>
      <c r="F97">
        <v>34</v>
      </c>
      <c r="G97" s="183">
        <v>50</v>
      </c>
      <c r="H97" s="44">
        <v>342.5</v>
      </c>
      <c r="I97">
        <v>0</v>
      </c>
      <c r="J97" t="s">
        <v>2035</v>
      </c>
      <c r="K97" s="45">
        <f>Tabla_Consulta_desde_saif[[#This Row],[Columna2]]/Tabla_Consulta_desde_saif[[#This Row],[Columna1]]</f>
        <v>6.85</v>
      </c>
      <c r="L97"/>
    </row>
    <row r="98" spans="1:12">
      <c r="A98" t="s">
        <v>9</v>
      </c>
      <c r="B98" s="223">
        <v>45646</v>
      </c>
      <c r="C98" s="205">
        <v>3058</v>
      </c>
      <c r="D98" t="s">
        <v>6</v>
      </c>
      <c r="E98" t="s">
        <v>8</v>
      </c>
      <c r="F98">
        <v>34</v>
      </c>
      <c r="G98" s="183">
        <v>36.92</v>
      </c>
      <c r="H98" s="44">
        <v>253.6404</v>
      </c>
      <c r="I98">
        <v>0</v>
      </c>
      <c r="J98" t="s">
        <v>3511</v>
      </c>
      <c r="K98" s="45">
        <f>Tabla_Consulta_desde_saif[[#This Row],[Columna2]]/Tabla_Consulta_desde_saif[[#This Row],[Columna1]]</f>
        <v>6.87</v>
      </c>
      <c r="L98"/>
    </row>
    <row r="99" spans="1:12">
      <c r="A99" t="s">
        <v>698</v>
      </c>
      <c r="B99" s="223">
        <v>45646</v>
      </c>
      <c r="C99" s="205">
        <v>74003</v>
      </c>
      <c r="D99" t="s">
        <v>28</v>
      </c>
      <c r="E99" t="s">
        <v>8</v>
      </c>
      <c r="F99">
        <v>34</v>
      </c>
      <c r="G99" s="183">
        <v>26784.2</v>
      </c>
      <c r="H99" s="44">
        <v>188500.03200000001</v>
      </c>
      <c r="I99">
        <v>0</v>
      </c>
      <c r="J99" t="s">
        <v>2855</v>
      </c>
      <c r="K99" s="45">
        <f>Tabla_Consulta_desde_saif[[#This Row],[Columna2]]/Tabla_Consulta_desde_saif[[#This Row],[Columna1]]</f>
        <v>7.0377323944713677</v>
      </c>
      <c r="L99"/>
    </row>
    <row r="100" spans="1:12">
      <c r="A100" t="s">
        <v>699</v>
      </c>
      <c r="B100" s="223">
        <v>45646</v>
      </c>
      <c r="C100" s="205">
        <v>1005</v>
      </c>
      <c r="D100" t="s">
        <v>6</v>
      </c>
      <c r="E100" t="s">
        <v>7</v>
      </c>
      <c r="F100">
        <v>34</v>
      </c>
      <c r="G100" s="183">
        <v>379060.66</v>
      </c>
      <c r="H100" s="44">
        <v>2642052.8001999999</v>
      </c>
      <c r="I100">
        <v>0</v>
      </c>
      <c r="J100" t="s">
        <v>1251</v>
      </c>
      <c r="K100" s="45">
        <f>Tabla_Consulta_desde_saif[[#This Row],[Columna2]]/Tabla_Consulta_desde_saif[[#This Row],[Columna1]]</f>
        <v>6.9700000000000006</v>
      </c>
      <c r="L100"/>
    </row>
    <row r="101" spans="1:12">
      <c r="A101" t="s">
        <v>699</v>
      </c>
      <c r="B101" s="223">
        <v>45646</v>
      </c>
      <c r="C101" s="269">
        <v>1014</v>
      </c>
      <c r="D101" t="s">
        <v>6</v>
      </c>
      <c r="E101" t="s">
        <v>7</v>
      </c>
      <c r="F101">
        <v>34</v>
      </c>
      <c r="G101" s="270">
        <v>2592657.71</v>
      </c>
      <c r="H101" s="271">
        <v>18070824.238699999</v>
      </c>
      <c r="I101">
        <v>0</v>
      </c>
      <c r="J101" t="s">
        <v>1219</v>
      </c>
      <c r="K101" s="45">
        <f>Tabla_Consulta_desde_saif[[#This Row],[Columna2]]/Tabla_Consulta_desde_saif[[#This Row],[Columna1]]</f>
        <v>6.97</v>
      </c>
      <c r="L101"/>
    </row>
    <row r="102" spans="1:12">
      <c r="A102" t="s">
        <v>700</v>
      </c>
      <c r="B102" s="223">
        <v>45646</v>
      </c>
      <c r="C102" s="269">
        <v>1017</v>
      </c>
      <c r="D102" t="s">
        <v>28</v>
      </c>
      <c r="E102" t="s">
        <v>8</v>
      </c>
      <c r="F102">
        <v>34</v>
      </c>
      <c r="G102" s="270">
        <v>3496.38</v>
      </c>
      <c r="H102" s="271">
        <v>24677.749599999999</v>
      </c>
      <c r="I102">
        <v>0</v>
      </c>
      <c r="J102" t="s">
        <v>1262</v>
      </c>
      <c r="K102" s="45">
        <f>Tabla_Consulta_desde_saif[[#This Row],[Columna2]]/Tabla_Consulta_desde_saif[[#This Row],[Columna1]]</f>
        <v>7.058085677186118</v>
      </c>
    </row>
    <row r="103" spans="1:12">
      <c r="A103" t="s">
        <v>699</v>
      </c>
      <c r="B103" s="223">
        <v>45646</v>
      </c>
      <c r="C103" s="269">
        <v>1018</v>
      </c>
      <c r="D103" t="s">
        <v>29</v>
      </c>
      <c r="E103" t="s">
        <v>7</v>
      </c>
      <c r="F103">
        <v>34</v>
      </c>
      <c r="G103" s="270">
        <v>7000000</v>
      </c>
      <c r="H103" s="271">
        <v>48020000</v>
      </c>
      <c r="I103">
        <v>1014</v>
      </c>
      <c r="J103" t="s">
        <v>1254</v>
      </c>
      <c r="K103" s="45">
        <f>Tabla_Consulta_desde_saif[[#This Row],[Columna2]]/Tabla_Consulta_desde_saif[[#This Row],[Columna1]]</f>
        <v>6.86</v>
      </c>
    </row>
    <row r="104" spans="1:12">
      <c r="A104" t="s">
        <v>9</v>
      </c>
      <c r="B104" s="223">
        <v>45646</v>
      </c>
      <c r="C104" s="269">
        <v>3003</v>
      </c>
      <c r="D104" t="s">
        <v>28</v>
      </c>
      <c r="E104" t="s">
        <v>8</v>
      </c>
      <c r="F104">
        <v>34</v>
      </c>
      <c r="G104" s="270">
        <v>34650.17</v>
      </c>
      <c r="H104" s="271">
        <v>241165.1832</v>
      </c>
      <c r="I104">
        <v>0</v>
      </c>
      <c r="J104" t="s">
        <v>1544</v>
      </c>
      <c r="K104" s="45">
        <f>Tabla_Consulta_desde_saif[[#This Row],[Columna2]]/Tabla_Consulta_desde_saif[[#This Row],[Columna1]]</f>
        <v>6.96</v>
      </c>
    </row>
    <row r="105" spans="1:12">
      <c r="A105" t="s">
        <v>9</v>
      </c>
      <c r="B105" s="223">
        <v>45646</v>
      </c>
      <c r="C105" s="269">
        <v>3004</v>
      </c>
      <c r="D105" t="s">
        <v>6</v>
      </c>
      <c r="E105" t="s">
        <v>7</v>
      </c>
      <c r="F105">
        <v>34</v>
      </c>
      <c r="G105" s="270">
        <v>8130.47</v>
      </c>
      <c r="H105" s="271">
        <v>56669.375899999999</v>
      </c>
      <c r="I105">
        <v>0</v>
      </c>
      <c r="J105" t="s">
        <v>1549</v>
      </c>
      <c r="K105" s="45">
        <f>Tabla_Consulta_desde_saif[[#This Row],[Columna2]]/Tabla_Consulta_desde_saif[[#This Row],[Columna1]]</f>
        <v>6.97</v>
      </c>
    </row>
    <row r="106" spans="1:12">
      <c r="A106" t="s">
        <v>9</v>
      </c>
      <c r="B106" s="223">
        <v>45646</v>
      </c>
      <c r="C106" s="269">
        <v>3004</v>
      </c>
      <c r="D106" t="s">
        <v>6</v>
      </c>
      <c r="E106" t="s">
        <v>8</v>
      </c>
      <c r="F106">
        <v>34</v>
      </c>
      <c r="G106" s="270">
        <v>221.69</v>
      </c>
      <c r="H106" s="271">
        <v>1518.5764999999999</v>
      </c>
      <c r="I106">
        <v>0</v>
      </c>
      <c r="J106" t="s">
        <v>1549</v>
      </c>
      <c r="K106" s="45">
        <f>Tabla_Consulta_desde_saif[[#This Row],[Columna2]]/Tabla_Consulta_desde_saif[[#This Row],[Columna1]]</f>
        <v>6.85</v>
      </c>
    </row>
    <row r="107" spans="1:12">
      <c r="A107" t="s">
        <v>9</v>
      </c>
      <c r="B107" s="223">
        <v>45646</v>
      </c>
      <c r="C107" s="269">
        <v>3022</v>
      </c>
      <c r="D107" t="s">
        <v>6</v>
      </c>
      <c r="E107" t="s">
        <v>8</v>
      </c>
      <c r="F107">
        <v>34</v>
      </c>
      <c r="G107" s="270">
        <v>7.42</v>
      </c>
      <c r="H107" s="271">
        <v>50.826999999999998</v>
      </c>
      <c r="I107">
        <v>0</v>
      </c>
      <c r="J107" t="s">
        <v>1596</v>
      </c>
      <c r="K107" s="45">
        <f>Tabla_Consulta_desde_saif[[#This Row],[Columna2]]/Tabla_Consulta_desde_saif[[#This Row],[Columna1]]</f>
        <v>6.85</v>
      </c>
    </row>
    <row r="108" spans="1:12">
      <c r="A108" t="s">
        <v>9</v>
      </c>
      <c r="B108" s="223">
        <v>45646</v>
      </c>
      <c r="C108" s="269">
        <v>3031</v>
      </c>
      <c r="D108" t="s">
        <v>6</v>
      </c>
      <c r="E108" t="s">
        <v>8</v>
      </c>
      <c r="F108">
        <v>34</v>
      </c>
      <c r="G108" s="270">
        <v>286.86</v>
      </c>
      <c r="H108" s="271">
        <v>1964.991</v>
      </c>
      <c r="I108">
        <v>0</v>
      </c>
      <c r="J108" t="s">
        <v>2022</v>
      </c>
      <c r="K108" s="45">
        <f>Tabla_Consulta_desde_saif[[#This Row],[Columna2]]/Tabla_Consulta_desde_saif[[#This Row],[Columna1]]</f>
        <v>6.85</v>
      </c>
    </row>
    <row r="109" spans="1:12">
      <c r="A109" t="s">
        <v>9</v>
      </c>
      <c r="B109" s="223">
        <v>45646</v>
      </c>
      <c r="C109" s="269">
        <v>3052</v>
      </c>
      <c r="D109" t="s">
        <v>6</v>
      </c>
      <c r="E109" t="s">
        <v>7</v>
      </c>
      <c r="F109">
        <v>34</v>
      </c>
      <c r="G109" s="270">
        <v>4768.67</v>
      </c>
      <c r="H109" s="271">
        <v>33237.6299</v>
      </c>
      <c r="I109">
        <v>0</v>
      </c>
      <c r="J109" t="s">
        <v>3291</v>
      </c>
      <c r="K109" s="45">
        <f>Tabla_Consulta_desde_saif[[#This Row],[Columna2]]/Tabla_Consulta_desde_saif[[#This Row],[Columna1]]</f>
        <v>6.97</v>
      </c>
    </row>
    <row r="110" spans="1:12">
      <c r="A110" t="s">
        <v>683</v>
      </c>
      <c r="B110" s="223">
        <v>45646</v>
      </c>
      <c r="C110" s="269">
        <v>75001</v>
      </c>
      <c r="D110" t="s">
        <v>28</v>
      </c>
      <c r="E110" t="s">
        <v>7</v>
      </c>
      <c r="F110">
        <v>34</v>
      </c>
      <c r="G110" s="270">
        <v>117.31</v>
      </c>
      <c r="H110" s="271">
        <v>804.74659999999994</v>
      </c>
      <c r="I110">
        <v>0</v>
      </c>
      <c r="J110" t="s">
        <v>2823</v>
      </c>
      <c r="K110" s="45">
        <f>Tabla_Consulta_desde_saif[[#This Row],[Columna2]]/Tabla_Consulta_desde_saif[[#This Row],[Columna1]]</f>
        <v>6.8599999999999994</v>
      </c>
    </row>
    <row r="111" spans="1:12">
      <c r="B111" s="267"/>
      <c r="G111" s="268">
        <f>SUBTOTAL(109,Tabla_Consulta_desde_saif[Columna1])</f>
        <v>77701985.060000032</v>
      </c>
      <c r="H111" s="268">
        <f>SUBTOTAL(109,Tabla_Consulta_desde_saif[Columna1])</f>
        <v>77701985.060000032</v>
      </c>
    </row>
    <row r="113" spans="7:18">
      <c r="G113"/>
      <c r="H113"/>
      <c r="K113"/>
    </row>
    <row r="114" spans="7:18">
      <c r="G114"/>
      <c r="H114"/>
      <c r="K114"/>
    </row>
    <row r="115" spans="7:18">
      <c r="G115"/>
      <c r="H115"/>
      <c r="I115" s="190"/>
      <c r="J115" s="190"/>
      <c r="K115"/>
    </row>
    <row r="116" spans="7:18">
      <c r="G116"/>
      <c r="H116"/>
      <c r="K116"/>
    </row>
    <row r="117" spans="7:18">
      <c r="G117"/>
      <c r="H117"/>
      <c r="K117"/>
    </row>
    <row r="119" spans="7:18">
      <c r="R119" s="123"/>
    </row>
    <row r="125" spans="7:18">
      <c r="O125" s="43"/>
      <c r="P125" s="43"/>
    </row>
    <row r="126" spans="7:18">
      <c r="O126" s="43"/>
      <c r="P126" s="43"/>
    </row>
    <row r="127" spans="7:18">
      <c r="O127" s="43"/>
      <c r="P127" s="43"/>
    </row>
    <row r="128" spans="7:18">
      <c r="O128" s="43"/>
      <c r="P128" s="43"/>
    </row>
    <row r="129" spans="14:16">
      <c r="O129" s="43"/>
      <c r="P129" s="43"/>
    </row>
    <row r="137" spans="14:16">
      <c r="N137" s="44"/>
    </row>
    <row r="138" spans="14:16">
      <c r="N138" s="44"/>
    </row>
    <row r="139" spans="14:16">
      <c r="N139" s="44"/>
    </row>
    <row r="140" spans="14:16">
      <c r="N140" s="44"/>
    </row>
    <row r="141" spans="14:16">
      <c r="N141" s="44"/>
    </row>
    <row r="159" spans="14:14">
      <c r="N159" s="43"/>
    </row>
    <row r="160" spans="14:14">
      <c r="N160" s="43"/>
    </row>
  </sheetData>
  <pageMargins left="0.78740157480314965" right="0.47244094488188981" top="0.74803149606299213" bottom="0.74803149606299213" header="0.31496062992125984" footer="0.31496062992125984"/>
  <pageSetup scale="90" orientation="landscape" r:id="rId1"/>
  <drawing r:id="rId2"/>
  <tableParts count="1">
    <tablePart r:id="rId3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" filterMode="1">
    <pageSetUpPr fitToPage="1"/>
  </sheetPr>
  <dimension ref="B2:AM121"/>
  <sheetViews>
    <sheetView showZeros="0" tabSelected="1" showRuler="0" showWhiteSpace="0" zoomScaleNormal="100" workbookViewId="0">
      <selection activeCell="Q46" sqref="Q46"/>
    </sheetView>
    <sheetView topLeftCell="A73" workbookViewId="1">
      <selection activeCell="I15" sqref="I15"/>
    </sheetView>
  </sheetViews>
  <sheetFormatPr baseColWidth="10" defaultColWidth="11.42578125" defaultRowHeight="13.5"/>
  <cols>
    <col min="1" max="1" width="11.42578125" style="6"/>
    <col min="2" max="2" width="11.85546875" style="6" customWidth="1"/>
    <col min="3" max="3" width="10.140625" style="6" customWidth="1"/>
    <col min="4" max="4" width="29.7109375" style="6" customWidth="1"/>
    <col min="5" max="9" width="12.7109375" style="6" customWidth="1"/>
    <col min="10" max="10" width="13.28515625" style="6" bestFit="1" customWidth="1"/>
    <col min="11" max="11" width="14" style="6" bestFit="1" customWidth="1"/>
    <col min="12" max="12" width="12.7109375" style="6" customWidth="1"/>
    <col min="13" max="13" width="9.140625" style="6" customWidth="1"/>
    <col min="14" max="14" width="9.5703125" style="6" bestFit="1" customWidth="1"/>
    <col min="15" max="15" width="9.28515625" style="6" bestFit="1" customWidth="1"/>
    <col min="16" max="16" width="11.42578125" style="6"/>
    <col min="17" max="17" width="17.7109375" style="127" customWidth="1"/>
    <col min="18" max="18" width="11.42578125" style="39"/>
    <col min="19" max="19" width="24.85546875" style="6" customWidth="1"/>
    <col min="20" max="16384" width="11.42578125" style="6"/>
  </cols>
  <sheetData>
    <row r="2" spans="2:39" s="2" customFormat="1" ht="15.75">
      <c r="C2" s="3"/>
      <c r="Q2" s="191"/>
      <c r="R2" s="125" t="s">
        <v>6</v>
      </c>
      <c r="S2" s="2" t="s">
        <v>1051</v>
      </c>
    </row>
    <row r="3" spans="2:39" s="2" customFormat="1" ht="15.75">
      <c r="C3" s="3"/>
      <c r="F3" s="28"/>
      <c r="Q3" s="191"/>
      <c r="R3" s="125" t="s">
        <v>28</v>
      </c>
      <c r="S3" s="2" t="s">
        <v>1052</v>
      </c>
    </row>
    <row r="4" spans="2:39" s="2" customFormat="1" ht="15" customHeight="1">
      <c r="C4" s="3"/>
      <c r="D4" s="224" t="s">
        <v>987</v>
      </c>
      <c r="E4" s="224"/>
      <c r="F4" s="224"/>
      <c r="G4" s="224"/>
      <c r="H4" s="224"/>
      <c r="I4" s="224"/>
      <c r="J4" s="224"/>
      <c r="K4" s="224"/>
      <c r="L4" s="224"/>
      <c r="Q4" s="191"/>
      <c r="R4" s="125" t="s">
        <v>29</v>
      </c>
      <c r="S4" s="2" t="s">
        <v>1053</v>
      </c>
    </row>
    <row r="5" spans="2:39" s="2" customFormat="1" ht="15" customHeight="1">
      <c r="C5" s="3"/>
      <c r="D5" s="224" t="s">
        <v>39</v>
      </c>
      <c r="E5" s="224"/>
      <c r="F5" s="224"/>
      <c r="G5" s="224"/>
      <c r="H5" s="224"/>
      <c r="I5" s="224"/>
      <c r="J5" s="224"/>
      <c r="K5" s="224"/>
      <c r="L5" s="224"/>
      <c r="Q5" s="191"/>
      <c r="R5" s="125">
        <v>33</v>
      </c>
      <c r="S5" s="2" t="s">
        <v>1413</v>
      </c>
    </row>
    <row r="6" spans="2:39" s="2" customFormat="1" ht="15" customHeight="1">
      <c r="C6" s="3"/>
      <c r="D6" s="224" t="s">
        <v>40</v>
      </c>
      <c r="E6" s="224"/>
      <c r="F6" s="224"/>
      <c r="G6" s="224"/>
      <c r="H6" s="224"/>
      <c r="I6" s="224"/>
      <c r="J6" s="224"/>
      <c r="K6" s="224"/>
      <c r="L6" s="224"/>
      <c r="Q6" s="191"/>
      <c r="R6" s="40"/>
    </row>
    <row r="7" spans="2:39" s="2" customFormat="1" ht="15" customHeight="1" thickBot="1">
      <c r="C7" s="3"/>
      <c r="D7" s="225" t="str">
        <f>"Al "&amp;TEXT(B10,"dd")&amp;" de "&amp;TEXT(B10,"mmmm")&amp;" de "&amp;TEXT($B$10,"yyyy")</f>
        <v>Al 20 de diciembre de 2024</v>
      </c>
      <c r="E7" s="225"/>
      <c r="F7" s="225"/>
      <c r="G7" s="225"/>
      <c r="H7" s="225"/>
      <c r="I7" s="225"/>
      <c r="J7" s="225"/>
      <c r="K7" s="225"/>
      <c r="L7" s="225"/>
      <c r="Q7" s="191"/>
      <c r="R7" s="131"/>
    </row>
    <row r="8" spans="2:39" s="2" customFormat="1" ht="16.5" customHeight="1">
      <c r="B8" s="28" t="s">
        <v>8</v>
      </c>
      <c r="D8" s="238" t="s">
        <v>34</v>
      </c>
      <c r="E8" s="235" t="s">
        <v>33</v>
      </c>
      <c r="F8" s="236"/>
      <c r="G8" s="236"/>
      <c r="H8" s="237"/>
      <c r="I8" s="229" t="s">
        <v>32</v>
      </c>
      <c r="J8" s="230"/>
      <c r="K8" s="233" t="s">
        <v>41</v>
      </c>
      <c r="L8" s="230"/>
      <c r="Q8" s="191"/>
      <c r="AE8" s="263"/>
      <c r="AF8" s="264"/>
      <c r="AG8" s="264"/>
      <c r="AH8" s="264"/>
      <c r="AI8" s="264"/>
      <c r="AJ8" s="265"/>
      <c r="AK8" s="265"/>
      <c r="AL8" s="266"/>
      <c r="AM8" s="266"/>
    </row>
    <row r="9" spans="2:39" s="2" customFormat="1" ht="15" customHeight="1">
      <c r="B9" s="28" t="s">
        <v>7</v>
      </c>
      <c r="C9" s="4"/>
      <c r="D9" s="239"/>
      <c r="E9" s="226" t="s">
        <v>30</v>
      </c>
      <c r="F9" s="227"/>
      <c r="G9" s="228" t="s">
        <v>31</v>
      </c>
      <c r="H9" s="227"/>
      <c r="I9" s="231"/>
      <c r="J9" s="232"/>
      <c r="K9" s="234"/>
      <c r="L9" s="232"/>
      <c r="N9" s="42" t="s">
        <v>682</v>
      </c>
      <c r="O9" s="2" t="s">
        <v>1055</v>
      </c>
      <c r="Q9" s="191"/>
      <c r="AE9" s="263"/>
      <c r="AF9" s="265"/>
      <c r="AG9" s="265"/>
      <c r="AH9" s="265"/>
      <c r="AI9" s="265"/>
      <c r="AJ9" s="265"/>
      <c r="AK9" s="265"/>
      <c r="AL9" s="266"/>
      <c r="AM9" s="266"/>
    </row>
    <row r="10" spans="2:39" s="2" customFormat="1" ht="12.75" customHeight="1" thickBot="1">
      <c r="B10" s="29">
        <f>MAX(Tabla_Consulta_desde_saif[[#All],[pri_fec]])</f>
        <v>45646</v>
      </c>
      <c r="C10" s="3"/>
      <c r="D10" s="240"/>
      <c r="E10" s="11" t="s">
        <v>10</v>
      </c>
      <c r="F10" s="12" t="s">
        <v>11</v>
      </c>
      <c r="G10" s="13" t="s">
        <v>10</v>
      </c>
      <c r="H10" s="12" t="s">
        <v>11</v>
      </c>
      <c r="I10" s="13" t="s">
        <v>10</v>
      </c>
      <c r="J10" s="12" t="s">
        <v>11</v>
      </c>
      <c r="K10" s="13" t="s">
        <v>10</v>
      </c>
      <c r="L10" s="12" t="s">
        <v>11</v>
      </c>
      <c r="N10" s="47">
        <f>MAX(N12:N88)</f>
        <v>11.143551796107943</v>
      </c>
      <c r="O10" s="47">
        <f>MIN(O12:O88)</f>
        <v>0</v>
      </c>
      <c r="Q10" s="191"/>
      <c r="AE10" s="263"/>
      <c r="AF10" s="136"/>
      <c r="AG10" s="136"/>
      <c r="AH10" s="136"/>
      <c r="AI10" s="136"/>
      <c r="AJ10" s="136"/>
      <c r="AK10" s="136"/>
      <c r="AL10" s="136"/>
      <c r="AM10" s="136"/>
    </row>
    <row r="11" spans="2:39" s="2" customFormat="1" ht="12.75" customHeight="1" thickBot="1">
      <c r="B11" s="29"/>
      <c r="C11" s="3"/>
      <c r="D11" s="211"/>
      <c r="E11" s="11"/>
      <c r="F11" s="13"/>
      <c r="G11" s="13"/>
      <c r="H11" s="13"/>
      <c r="I11" s="13"/>
      <c r="J11" s="12"/>
      <c r="K11" s="13"/>
      <c r="L11" s="12"/>
      <c r="N11" s="216"/>
      <c r="O11" s="216"/>
      <c r="Q11" s="191"/>
      <c r="AE11" s="210"/>
      <c r="AF11" s="136"/>
      <c r="AG11" s="136"/>
      <c r="AH11" s="136"/>
      <c r="AI11" s="136"/>
      <c r="AJ11" s="136"/>
      <c r="AK11" s="136"/>
      <c r="AL11" s="136"/>
      <c r="AM11" s="136"/>
    </row>
    <row r="12" spans="2:39" s="4" customFormat="1" ht="16.5" hidden="1" customHeight="1" thickBot="1">
      <c r="B12" s="212" t="s">
        <v>699</v>
      </c>
      <c r="D12" s="69" t="s">
        <v>697</v>
      </c>
      <c r="E12" s="65">
        <f t="array" ref="E12">IFERROR((SUM(IF($B12=Tabla_Consulta_desde_saif[tipoentidad],IF('Reporte TC'!$B$8=Tabla_Consulta_desde_saif[tra_cod],IF($R$2=Tabla_Consulta_desde_saif[con_cod],Tabla_Consulta_desde_saif[Columna2]))))/SUM(IF('Reporte TC'!$B12=Tabla_Consulta_desde_saif[tipoentidad],IF('Reporte TC'!$B$8=Tabla_Consulta_desde_saif[tra_cod],IF($R$2=Tabla_Consulta_desde_saif[con_cod],Tabla_Consulta_desde_saif[Columna1]))))),"")</f>
        <v>6.8500000000000005</v>
      </c>
      <c r="F12" s="66">
        <f t="array" ref="F12">IFERROR((SUM(IF($B12=Tabla_Consulta_desde_saif[tipoentidad],IF('Reporte TC'!$B$9=Tabla_Consulta_desde_saif[tra_cod],IF($R$2=Tabla_Consulta_desde_saif[con_cod],Tabla_Consulta_desde_saif[Columna2]))))/SUM(IF('Reporte TC'!$B12=Tabla_Consulta_desde_saif[tipoentidad],IF('Reporte TC'!$B$9=Tabla_Consulta_desde_saif[tra_cod],IF($R$2=Tabla_Consulta_desde_saif[con_cod],Tabla_Consulta_desde_saif[Columna1]))))),"")</f>
        <v>6.9699999999999989</v>
      </c>
      <c r="G12" s="66">
        <f t="array" ref="G12">IFERROR((SUM(IF($B12=Tabla_Consulta_desde_saif[tipoentidad],IF('Reporte TC'!$B$8=Tabla_Consulta_desde_saif[tra_cod],IF($R$3=Tabla_Consulta_desde_saif[con_cod],Tabla_Consulta_desde_saif[Columna2]))))/SUM(IF('Reporte TC'!$B12=Tabla_Consulta_desde_saif[tipoentidad],IF('Reporte TC'!$B$8=Tabla_Consulta_desde_saif[tra_cod],IF($R$3=Tabla_Consulta_desde_saif[con_cod],Tabla_Consulta_desde_saif[Columna1]))))),"")</f>
        <v>9.8155515792331265</v>
      </c>
      <c r="H12" s="66">
        <f t="array" ref="H12">IFERROR((SUM(IF($B12=Tabla_Consulta_desde_saif[tipoentidad],IF('Reporte TC'!$B$9=Tabla_Consulta_desde_saif[tra_cod],IF($R$3=Tabla_Consulta_desde_saif[con_cod],Tabla_Consulta_desde_saif[Columna2]))))/SUM(IF('Reporte TC'!$B12=Tabla_Consulta_desde_saif[tipoentidad],IF('Reporte TC'!$B$9=Tabla_Consulta_desde_saif[tra_cod],IF($R$3=Tabla_Consulta_desde_saif[con_cod],Tabla_Consulta_desde_saif[Columna1]))))),"")</f>
        <v>6.9570301660163478</v>
      </c>
      <c r="I12" s="66">
        <f t="array" ref="I12">IFERROR((SUM(IF($B12=Tabla_Consulta_desde_saif[tipoentidad],IF('Reporte TC'!$B$8=Tabla_Consulta_desde_saif[tra_cod],IF($R$4=Tabla_Consulta_desde_saif[con_cod],Tabla_Consulta_desde_saif[Columna2]))))/SUM(IF('Reporte TC'!$B12=Tabla_Consulta_desde_saif[tipoentidad],IF('Reporte TC'!$B$8=Tabla_Consulta_desde_saif[tra_cod],IF($R$4=Tabla_Consulta_desde_saif[con_cod],Tabla_Consulta_desde_saif[Columna1]))))),"")</f>
        <v>6.86</v>
      </c>
      <c r="J12" s="67">
        <f t="array" ref="J12">IFERROR((SUM(IF($B12=Tabla_Consulta_desde_saif[tipoentidad],IF('Reporte TC'!$B$9=Tabla_Consulta_desde_saif[tra_cod],IF($R$4=Tabla_Consulta_desde_saif[con_cod],Tabla_Consulta_desde_saif[Columna2]))))/SUM(IF('Reporte TC'!$B12=Tabla_Consulta_desde_saif[tipoentidad],IF('Reporte TC'!$B$9=Tabla_Consulta_desde_saif[tra_cod],IF($R$4=Tabla_Consulta_desde_saif[con_cod],Tabla_Consulta_desde_saif[Columna1]))))),"")</f>
        <v>6.86</v>
      </c>
      <c r="K12" s="68">
        <f t="array" ref="K12">IFERROR((SUM(IF($B12=Tabla_Consulta_desde_saif[tipoentidad],IF('Reporte TC'!$B$8=Tabla_Consulta_desde_saif[tra_cod],IF(Tabla_Consulta_desde_saif[con_cod]=TRANSPOSE($R$2:$R$7),Tabla_Consulta_desde_saif[Columna2]))))/SUM(IF('Reporte TC'!$B12=Tabla_Consulta_desde_saif[tipoentidad],IF('Reporte TC'!$B$8=Tabla_Consulta_desde_saif[tra_cod],IF(Tabla_Consulta_desde_saif[con_cod]=TRANSPOSE($R$2:$R$7),Tabla_Consulta_desde_saif[Columna1]))))),"")</f>
        <v>8.7801281512421241</v>
      </c>
      <c r="L12" s="67">
        <f t="array" ref="L12">IFERROR((SUM(IF($B12=Tabla_Consulta_desde_saif[tipoentidad],IF('Reporte TC'!$B$9=Tabla_Consulta_desde_saif[tra_cod],IF(Tabla_Consulta_desde_saif[con_cod]=TRANSPOSE($R$2:$R$7),Tabla_Consulta_desde_saif[Columna2]))))/SUM(IF('Reporte TC'!$B12=Tabla_Consulta_desde_saif[tipoentidad],IF('Reporte TC'!$B$9=Tabla_Consulta_desde_saif[tra_cod],IF(Tabla_Consulta_desde_saif[con_cod]=TRANSPOSE($R$2:$R$7),Tabla_Consulta_desde_saif[Columna1]))))),"")</f>
        <v>6.9486922905323905</v>
      </c>
      <c r="M12" s="5"/>
      <c r="N12" s="46">
        <f>MAX(E12:L12)</f>
        <v>9.8155515792331265</v>
      </c>
      <c r="O12" s="46">
        <f>MIN(E12:L12)</f>
        <v>6.8500000000000005</v>
      </c>
      <c r="Q12" s="174"/>
      <c r="AE12" s="137"/>
      <c r="AF12" s="138"/>
      <c r="AG12" s="138"/>
      <c r="AH12" s="138"/>
      <c r="AI12" s="138"/>
      <c r="AJ12" s="138"/>
      <c r="AK12" s="138"/>
      <c r="AL12" s="138"/>
      <c r="AM12" s="138"/>
    </row>
    <row r="13" spans="2:39" s="3" customFormat="1" ht="12" hidden="1" customHeight="1">
      <c r="B13" s="31">
        <v>1001</v>
      </c>
      <c r="C13" s="31" t="s">
        <v>1182</v>
      </c>
      <c r="D13" s="175" t="s">
        <v>12</v>
      </c>
      <c r="E13" s="14">
        <f t="array" ref="E13">IFERROR((SUM(IF($B13=Tabla_Consulta_desde_saif[ifi],IF($R$2=Tabla_Consulta_desde_saif[con_cod],IF('Reporte TC'!$B$8=Tabla_Consulta_desde_saif[tra_cod],Tabla_Consulta_desde_saif[Columna2]))))/SUM(IF($B13=Tabla_Consulta_desde_saif[ifi],IF($R$2=Tabla_Consulta_desde_saif[con_cod],IF('Reporte TC'!$B$8=Tabla_Consulta_desde_saif[tra_cod],Tabla_Consulta_desde_saif[Columna1]))))),"")</f>
        <v>6.8500000000000005</v>
      </c>
      <c r="F13" s="15">
        <f t="array" ref="F13">IFERROR((SUM(IF($B13=Tabla_Consulta_desde_saif[ifi],IF($R$2=Tabla_Consulta_desde_saif[con_cod],IF('Reporte TC'!$B$9=Tabla_Consulta_desde_saif[tra_cod],Tabla_Consulta_desde_saif[Columna2]))))/SUM(IF($B13=Tabla_Consulta_desde_saif[ifi],IF($R$2=Tabla_Consulta_desde_saif[con_cod],IF('Reporte TC'!$B$9=Tabla_Consulta_desde_saif[tra_cod],Tabla_Consulta_desde_saif[Columna1]))))),"")</f>
        <v>6.9700000000000006</v>
      </c>
      <c r="G13" s="15">
        <f t="array" ref="G13">IFERROR((SUM(IF($B13=Tabla_Consulta_desde_saif[ifi],IF($R$3=Tabla_Consulta_desde_saif[con_cod],IF('Reporte TC'!$B$8=Tabla_Consulta_desde_saif[tra_cod],Tabla_Consulta_desde_saif[Columna2]))))/SUM(IF($B13=Tabla_Consulta_desde_saif[ifi],IF($R$3=Tabla_Consulta_desde_saif[con_cod],IF('Reporte TC'!$B$8=Tabla_Consulta_desde_saif[tra_cod],Tabla_Consulta_desde_saif[Columna1]))))),"")</f>
        <v>9.3745822896163258</v>
      </c>
      <c r="H13" s="15">
        <f t="array" ref="H13">IFERROR((SUM(IF($B13=Tabla_Consulta_desde_saif[ifi],IF($R$3=Tabla_Consulta_desde_saif[con_cod],IF('Reporte TC'!$B$9=Tabla_Consulta_desde_saif[tra_cod],Tabla_Consulta_desde_saif[Columna2]))))/SUM(IF($B13=Tabla_Consulta_desde_saif[ifi],IF($R$3=Tabla_Consulta_desde_saif[con_cod],IF('Reporte TC'!$B$9=Tabla_Consulta_desde_saif[tra_cod],Tabla_Consulta_desde_saif[Columna1]))))),"")</f>
        <v>6.9596300846839734</v>
      </c>
      <c r="I13" s="15" t="str">
        <f t="array" ref="I13">IFERROR((SUM(IF($B13=Tabla_Consulta_desde_saif[ifi],IF($R$4=Tabla_Consulta_desde_saif[con_cod],IF('Reporte TC'!$B$8=Tabla_Consulta_desde_saif[tra_cod],Tabla_Consulta_desde_saif[Columna2]))))/SUM(IF($B13=Tabla_Consulta_desde_saif[ifi],IF($R$4=Tabla_Consulta_desde_saif[con_cod],IF('Reporte TC'!$B$8=Tabla_Consulta_desde_saif[tra_cod],Tabla_Consulta_desde_saif[Columna1]))))),"")</f>
        <v/>
      </c>
      <c r="J13" s="16" t="str">
        <f t="array" ref="J13">IFERROR((SUM(IF($B13=Tabla_Consulta_desde_saif[ifi],IF($R$4=Tabla_Consulta_desde_saif[con_cod],IF('Reporte TC'!$B$9=Tabla_Consulta_desde_saif[tra_cod],Tabla_Consulta_desde_saif[Columna2]))))/SUM(IF($B13=Tabla_Consulta_desde_saif[ifi],IF($R$4=Tabla_Consulta_desde_saif[con_cod],IF('Reporte TC'!$B$9=Tabla_Consulta_desde_saif[tra_cod],Tabla_Consulta_desde_saif[Columna1]))))),"")</f>
        <v/>
      </c>
      <c r="K13" s="17">
        <f t="array" ref="K13">IFERROR((SUM(IF($B13=Tabla_Consulta_desde_saif[ifi],IF(Tabla_Consulta_desde_saif[con_cod]=TRANSPOSE($R$2:$R$7),IF('Reporte TC'!$B$8=Tabla_Consulta_desde_saif[tra_cod],Tabla_Consulta_desde_saif[Columna2]))))/SUM(IF($B13=Tabla_Consulta_desde_saif[ifi],IF(Tabla_Consulta_desde_saif[con_cod]=TRANSPOSE($R$2:$R$7),IF('Reporte TC'!$B$8=Tabla_Consulta_desde_saif[tra_cod],Tabla_Consulta_desde_saif[Columna1]))))),"")</f>
        <v>9.3059649213193349</v>
      </c>
      <c r="L13" s="16">
        <f t="array" ref="L13">IFERROR((SUM(IF($B13=Tabla_Consulta_desde_saif[ifi],IF(Tabla_Consulta_desde_saif[con_cod]=TRANSPOSE($R$2:$R$7),IF('Reporte TC'!$B$9=Tabla_Consulta_desde_saif[tra_cod],Tabla_Consulta_desde_saif[Columna2]))))/SUM(IF($B13=Tabla_Consulta_desde_saif[ifi],IF(Tabla_Consulta_desde_saif[con_cod]=TRANSPOSE($R$2:$R$7),IF('Reporte TC'!$B$9=Tabla_Consulta_desde_saif[tra_cod],Tabla_Consulta_desde_saif[Columna1]))))),"")</f>
        <v>6.9677711593214671</v>
      </c>
      <c r="M13" s="5"/>
      <c r="N13" s="46">
        <f t="shared" ref="N13:N21" si="0">MAX(E13:L13)</f>
        <v>9.3745822896163258</v>
      </c>
      <c r="O13" s="46">
        <f t="shared" ref="O13:O81" si="1">MIN(E13:L13)</f>
        <v>6.8500000000000005</v>
      </c>
      <c r="Q13" s="164"/>
      <c r="AE13" s="139"/>
      <c r="AF13" s="132"/>
      <c r="AG13" s="132"/>
      <c r="AH13" s="132"/>
      <c r="AI13" s="132"/>
      <c r="AJ13" s="132"/>
      <c r="AK13" s="132"/>
      <c r="AL13" s="132"/>
      <c r="AM13" s="132"/>
    </row>
    <row r="14" spans="2:39" s="3" customFormat="1" ht="12" hidden="1" customHeight="1">
      <c r="B14" s="31">
        <v>1003</v>
      </c>
      <c r="C14" s="31" t="s">
        <v>1186</v>
      </c>
      <c r="D14" s="172" t="s">
        <v>13</v>
      </c>
      <c r="E14" s="14">
        <f t="array" ref="E14">IFERROR((SUM(IF($B14=Tabla_Consulta_desde_saif[ifi],IF($R$2=Tabla_Consulta_desde_saif[con_cod],IF('Reporte TC'!$B$8=Tabla_Consulta_desde_saif[tra_cod],Tabla_Consulta_desde_saif[Columna2]))))/SUM(IF($B14=Tabla_Consulta_desde_saif[ifi],IF($R$2=Tabla_Consulta_desde_saif[con_cod],IF('Reporte TC'!$B$8=Tabla_Consulta_desde_saif[tra_cod],Tabla_Consulta_desde_saif[Columna1]))))),"")</f>
        <v>6.8500000000000005</v>
      </c>
      <c r="F14" s="15">
        <f t="array" ref="F14">IFERROR((SUM(IF($B14=Tabla_Consulta_desde_saif[ifi],IF($R$2=Tabla_Consulta_desde_saif[con_cod],IF('Reporte TC'!$B$9=Tabla_Consulta_desde_saif[tra_cod],Tabla_Consulta_desde_saif[Columna2]))))/SUM(IF($B14=Tabla_Consulta_desde_saif[ifi],IF($R$2=Tabla_Consulta_desde_saif[con_cod],IF('Reporte TC'!$B$9=Tabla_Consulta_desde_saif[tra_cod],Tabla_Consulta_desde_saif[Columna1]))))),"")</f>
        <v>6.9700000000000006</v>
      </c>
      <c r="G14" s="15">
        <f t="array" ref="G14">IFERROR((SUM(IF($B14=Tabla_Consulta_desde_saif[ifi],IF($R$3=Tabla_Consulta_desde_saif[con_cod],IF('Reporte TC'!$B$8=Tabla_Consulta_desde_saif[tra_cod],Tabla_Consulta_desde_saif[Columna2]))))/SUM(IF($B14=Tabla_Consulta_desde_saif[ifi],IF($R$3=Tabla_Consulta_desde_saif[con_cod],IF('Reporte TC'!$B$8=Tabla_Consulta_desde_saif[tra_cod],Tabla_Consulta_desde_saif[Columna1]))))),"")</f>
        <v>7.0787011711995076</v>
      </c>
      <c r="H14" s="15">
        <f t="array" ref="H14">IFERROR((SUM(IF($B14=Tabla_Consulta_desde_saif[ifi],IF($R$3=Tabla_Consulta_desde_saif[con_cod],IF('Reporte TC'!$B$9=Tabla_Consulta_desde_saif[tra_cod],Tabla_Consulta_desde_saif[Columna2]))))/SUM(IF($B14=Tabla_Consulta_desde_saif[ifi],IF($R$3=Tabla_Consulta_desde_saif[con_cod],IF('Reporte TC'!$B$9=Tabla_Consulta_desde_saif[tra_cod],Tabla_Consulta_desde_saif[Columna1]))))),"")</f>
        <v>6.8600340936694</v>
      </c>
      <c r="I14" s="15" t="str">
        <f t="array" ref="I14">IFERROR((SUM(IF($B14=Tabla_Consulta_desde_saif[ifi],IF($R$4=Tabla_Consulta_desde_saif[con_cod],IF('Reporte TC'!$B$8=Tabla_Consulta_desde_saif[tra_cod],Tabla_Consulta_desde_saif[Columna2]))))/SUM(IF($B14=Tabla_Consulta_desde_saif[ifi],IF($R$4=Tabla_Consulta_desde_saif[con_cod],IF('Reporte TC'!$B$8=Tabla_Consulta_desde_saif[tra_cod],Tabla_Consulta_desde_saif[Columna1]))))),"")</f>
        <v/>
      </c>
      <c r="J14" s="16" t="str">
        <f t="array" ref="J14">IFERROR((SUM(IF($B14=Tabla_Consulta_desde_saif[ifi],IF($R$4=Tabla_Consulta_desde_saif[con_cod],IF('Reporte TC'!$B$9=Tabla_Consulta_desde_saif[tra_cod],Tabla_Consulta_desde_saif[Columna2]))))/SUM(IF($B14=Tabla_Consulta_desde_saif[ifi],IF($R$4=Tabla_Consulta_desde_saif[con_cod],IF('Reporte TC'!$B$9=Tabla_Consulta_desde_saif[tra_cod],Tabla_Consulta_desde_saif[Columna1]))))),"")</f>
        <v/>
      </c>
      <c r="K14" s="17">
        <f t="array" ref="K14">IFERROR((SUM(IF($B14=Tabla_Consulta_desde_saif[ifi],IF(Tabla_Consulta_desde_saif[con_cod]=TRANSPOSE($R$2:$R$7),IF('Reporte TC'!$B$8=Tabla_Consulta_desde_saif[tra_cod],Tabla_Consulta_desde_saif[Columna2]))))/SUM(IF($B14=Tabla_Consulta_desde_saif[ifi],IF(Tabla_Consulta_desde_saif[con_cod]=TRANSPOSE($R$2:$R$7),IF('Reporte TC'!$B$8=Tabla_Consulta_desde_saif[tra_cod],Tabla_Consulta_desde_saif[Columna1]))))),"")</f>
        <v>7.0477003383368277</v>
      </c>
      <c r="L14" s="16">
        <f t="array" ref="L14">IFERROR((SUM(IF($B14=Tabla_Consulta_desde_saif[ifi],IF(Tabla_Consulta_desde_saif[con_cod]=TRANSPOSE($R$2:$R$7),IF('Reporte TC'!$B$9=Tabla_Consulta_desde_saif[tra_cod],Tabla_Consulta_desde_saif[Columna2]))))/SUM(IF($B14=Tabla_Consulta_desde_saif[ifi],IF(Tabla_Consulta_desde_saif[con_cod]=TRANSPOSE($R$2:$R$7),IF('Reporte TC'!$B$9=Tabla_Consulta_desde_saif[tra_cod],Tabla_Consulta_desde_saif[Columna1]))))),"")</f>
        <v>6.9674814594208705</v>
      </c>
      <c r="M14" s="5"/>
      <c r="N14" s="46">
        <f t="shared" si="0"/>
        <v>7.0787011711995076</v>
      </c>
      <c r="O14" s="46">
        <f t="shared" si="1"/>
        <v>6.8500000000000005</v>
      </c>
      <c r="Q14" s="164"/>
      <c r="AE14" s="139"/>
      <c r="AF14" s="132"/>
      <c r="AG14" s="132"/>
      <c r="AH14" s="132"/>
      <c r="AI14" s="132"/>
      <c r="AJ14" s="132"/>
      <c r="AK14" s="132"/>
      <c r="AL14" s="132"/>
      <c r="AM14" s="132"/>
    </row>
    <row r="15" spans="2:39" s="3" customFormat="1" ht="12" hidden="1" customHeight="1">
      <c r="B15" s="31">
        <v>1005</v>
      </c>
      <c r="C15" s="31" t="s">
        <v>1252</v>
      </c>
      <c r="D15" s="172" t="s">
        <v>14</v>
      </c>
      <c r="E15" s="14">
        <f t="array" ref="E15">IFERROR((SUM(IF($B15=Tabla_Consulta_desde_saif[ifi],IF($R$2=Tabla_Consulta_desde_saif[con_cod],IF('Reporte TC'!$B$8=Tabla_Consulta_desde_saif[tra_cod],Tabla_Consulta_desde_saif[Columna2]))))/SUM(IF($B15=Tabla_Consulta_desde_saif[ifi],IF($R$2=Tabla_Consulta_desde_saif[con_cod],IF('Reporte TC'!$B$8=Tabla_Consulta_desde_saif[tra_cod],Tabla_Consulta_desde_saif[Columna1]))))),"")</f>
        <v>6.8500000000000005</v>
      </c>
      <c r="F15" s="15">
        <f t="array" ref="F15">IFERROR((SUM(IF($B15=Tabla_Consulta_desde_saif[ifi],IF($R$2=Tabla_Consulta_desde_saif[con_cod],IF('Reporte TC'!$B$9=Tabla_Consulta_desde_saif[tra_cod],Tabla_Consulta_desde_saif[Columna2]))))/SUM(IF($B15=Tabla_Consulta_desde_saif[ifi],IF($R$2=Tabla_Consulta_desde_saif[con_cod],IF('Reporte TC'!$B$9=Tabla_Consulta_desde_saif[tra_cod],Tabla_Consulta_desde_saif[Columna1]))))),"")</f>
        <v>6.9700000000000006</v>
      </c>
      <c r="G15" s="15">
        <f t="array" ref="G15">IFERROR((SUM(IF($B15=Tabla_Consulta_desde_saif[ifi],IF($R$3=Tabla_Consulta_desde_saif[con_cod],IF('Reporte TC'!$B$8=Tabla_Consulta_desde_saif[tra_cod],Tabla_Consulta_desde_saif[Columna2]))))/SUM(IF($B15=Tabla_Consulta_desde_saif[ifi],IF($R$3=Tabla_Consulta_desde_saif[con_cod],IF('Reporte TC'!$B$8=Tabla_Consulta_desde_saif[tra_cod],Tabla_Consulta_desde_saif[Columna1]))))),"")</f>
        <v>8.6904608647315289</v>
      </c>
      <c r="H15" s="15">
        <f t="array" ref="H15">IFERROR((SUM(IF($B15=Tabla_Consulta_desde_saif[ifi],IF($R$3=Tabla_Consulta_desde_saif[con_cod],IF('Reporte TC'!$B$9=Tabla_Consulta_desde_saif[tra_cod],Tabla_Consulta_desde_saif[Columna2]))))/SUM(IF($B15=Tabla_Consulta_desde_saif[ifi],IF($R$3=Tabla_Consulta_desde_saif[con_cod],IF('Reporte TC'!$B$9=Tabla_Consulta_desde_saif[tra_cod],Tabla_Consulta_desde_saif[Columna1]))))),"")</f>
        <v>6.9699702381942812</v>
      </c>
      <c r="I15" s="15" t="str">
        <f t="array" ref="I15">IFERROR((SUM(IF($B15=Tabla_Consulta_desde_saif[ifi],IF($R$4=Tabla_Consulta_desde_saif[con_cod],IF('Reporte TC'!$B$8=Tabla_Consulta_desde_saif[tra_cod],Tabla_Consulta_desde_saif[Columna2]))))/SUM(IF($B15=Tabla_Consulta_desde_saif[ifi],IF($R$4=Tabla_Consulta_desde_saif[con_cod],IF('Reporte TC'!$B$8=Tabla_Consulta_desde_saif[tra_cod],Tabla_Consulta_desde_saif[Columna1]))))),"")</f>
        <v/>
      </c>
      <c r="J15" s="16" t="str">
        <f t="array" ref="J15">IFERROR((SUM(IF($B15=Tabla_Consulta_desde_saif[ifi],IF($R$4=Tabla_Consulta_desde_saif[con_cod],IF('Reporte TC'!$B$9=Tabla_Consulta_desde_saif[tra_cod],Tabla_Consulta_desde_saif[Columna2]))))/SUM(IF($B15=Tabla_Consulta_desde_saif[ifi],IF($R$4=Tabla_Consulta_desde_saif[con_cod],IF('Reporte TC'!$B$9=Tabla_Consulta_desde_saif[tra_cod],Tabla_Consulta_desde_saif[Columna1]))))),"")</f>
        <v/>
      </c>
      <c r="K15" s="17">
        <f t="array" ref="K15">IFERROR((SUM(IF($B15=Tabla_Consulta_desde_saif[ifi],IF(Tabla_Consulta_desde_saif[con_cod]=TRANSPOSE($R$2:$R$7),IF('Reporte TC'!$B$8=Tabla_Consulta_desde_saif[tra_cod],Tabla_Consulta_desde_saif[Columna2]))))/SUM(IF($B15=Tabla_Consulta_desde_saif[ifi],IF(Tabla_Consulta_desde_saif[con_cod]=TRANSPOSE($R$2:$R$7),IF('Reporte TC'!$B$8=Tabla_Consulta_desde_saif[tra_cod],Tabla_Consulta_desde_saif[Columna1]))))),"")</f>
        <v>8.6391612573605201</v>
      </c>
      <c r="L15" s="16" t="str">
        <f>IFERROR((SUM(IF($B15=Tabla_Consulta_desde_saif[ifi],IF(Tabla_Consulta_desde_saif[con_cod]=TRANSPOSE($R$2:$R$7),IF('Reporte TC'!$B$9=Tabla_Consulta_desde_saif[tra_cod],Tabla_Consulta_desde_saif[Columna2]))))/SUM(IF($B15=Tabla_Consulta_desde_saif[ifi],IF(Tabla_Consulta_desde_saif[con_cod]=TRANSPOSE($R$2:$R$7),IF('Reporte TC'!$B$9=Tabla_Consulta_desde_saif[tra_cod],Tabla_Consulta_desde_saif[Columna1]))))),"")</f>
        <v/>
      </c>
      <c r="M15" s="5"/>
      <c r="N15" s="46">
        <f>MAX(E15:L15)</f>
        <v>8.6904608647315289</v>
      </c>
      <c r="O15" s="46">
        <f t="shared" si="1"/>
        <v>6.8500000000000005</v>
      </c>
      <c r="P15" s="41"/>
      <c r="Q15" s="164"/>
      <c r="AE15" s="139"/>
      <c r="AF15" s="132"/>
      <c r="AG15" s="132"/>
      <c r="AH15" s="132"/>
      <c r="AI15" s="132"/>
      <c r="AJ15" s="132"/>
      <c r="AK15" s="132"/>
      <c r="AL15" s="132"/>
      <c r="AM15" s="132"/>
    </row>
    <row r="16" spans="2:39" s="3" customFormat="1" ht="12" customHeight="1">
      <c r="B16" s="31">
        <v>1007</v>
      </c>
      <c r="C16" s="31" t="s">
        <v>1224</v>
      </c>
      <c r="D16" s="173" t="s">
        <v>15</v>
      </c>
      <c r="E16" s="14">
        <f t="array" ref="E16">IFERROR((SUM(IF($B16=Tabla_Consulta_desde_saif[ifi],IF($R$2=Tabla_Consulta_desde_saif[con_cod],IF('Reporte TC'!$B$8=Tabla_Consulta_desde_saif[tra_cod],Tabla_Consulta_desde_saif[Columna2]))))/SUM(IF($B16=Tabla_Consulta_desde_saif[ifi],IF($R$2=Tabla_Consulta_desde_saif[con_cod],IF('Reporte TC'!$B$8=Tabla_Consulta_desde_saif[tra_cod],Tabla_Consulta_desde_saif[Columna1]))))),"")</f>
        <v>6.8500000000000005</v>
      </c>
      <c r="F16" s="15">
        <f t="array" ref="F16">IFERROR((SUM(IF($B16=Tabla_Consulta_desde_saif[ifi],IF($R$2=Tabla_Consulta_desde_saif[con_cod],IF('Reporte TC'!$B$9=Tabla_Consulta_desde_saif[tra_cod],Tabla_Consulta_desde_saif[Columna2]))))/SUM(IF($B16=Tabla_Consulta_desde_saif[ifi],IF($R$2=Tabla_Consulta_desde_saif[con_cod],IF('Reporte TC'!$B$9=Tabla_Consulta_desde_saif[tra_cod],Tabla_Consulta_desde_saif[Columna1]))))),"")</f>
        <v>6.97</v>
      </c>
      <c r="G16" s="15">
        <f t="array" ref="G16">IFERROR((SUM(IF($B16=Tabla_Consulta_desde_saif[ifi],IF($R$3=Tabla_Consulta_desde_saif[con_cod],IF('Reporte TC'!$B$8=Tabla_Consulta_desde_saif[tra_cod],Tabla_Consulta_desde_saif[Columna2]))))/SUM(IF($B16=Tabla_Consulta_desde_saif[ifi],IF($R$3=Tabla_Consulta_desde_saif[con_cod],IF('Reporte TC'!$B$8=Tabla_Consulta_desde_saif[tra_cod],Tabla_Consulta_desde_saif[Columna1]))))),"")</f>
        <v>7.4349466662744303</v>
      </c>
      <c r="H16" s="15" t="str">
        <f t="array" ref="H16">IFERROR((SUM(IF($B16=Tabla_Consulta_desde_saif[ifi],IF($R$3=Tabla_Consulta_desde_saif[con_cod],IF('Reporte TC'!$B$9=Tabla_Consulta_desde_saif[tra_cod],Tabla_Consulta_desde_saif[Columna2]))))/SUM(IF($B16=Tabla_Consulta_desde_saif[ifi],IF($R$3=Tabla_Consulta_desde_saif[con_cod],IF('Reporte TC'!$B$9=Tabla_Consulta_desde_saif[tra_cod],Tabla_Consulta_desde_saif[Columna1]))))),"")</f>
        <v/>
      </c>
      <c r="I16" s="15" t="str">
        <f t="array" ref="I16">IFERROR((SUM(IF($B16=Tabla_Consulta_desde_saif[ifi],IF($R$4=Tabla_Consulta_desde_saif[con_cod],IF('Reporte TC'!$B$8=Tabla_Consulta_desde_saif[tra_cod],Tabla_Consulta_desde_saif[Columna2]))))/SUM(IF($B16=Tabla_Consulta_desde_saif[ifi],IF($R$4=Tabla_Consulta_desde_saif[con_cod],IF('Reporte TC'!$B$8=Tabla_Consulta_desde_saif[tra_cod],Tabla_Consulta_desde_saif[Columna1]))))),"")</f>
        <v/>
      </c>
      <c r="J16" s="16" t="str">
        <f t="array" ref="J16">IFERROR((SUM(IF($B16=Tabla_Consulta_desde_saif[ifi],IF($R$4=Tabla_Consulta_desde_saif[con_cod],IF('Reporte TC'!$B$9=Tabla_Consulta_desde_saif[tra_cod],Tabla_Consulta_desde_saif[Columna2]))))/SUM(IF($B16=Tabla_Consulta_desde_saif[ifi],IF($R$4=Tabla_Consulta_desde_saif[con_cod],IF('Reporte TC'!$B$9=Tabla_Consulta_desde_saif[tra_cod],Tabla_Consulta_desde_saif[Columna1]))))),"")</f>
        <v/>
      </c>
      <c r="K16" s="17">
        <f t="array" ref="K16">IFERROR((SUM(IF($B16=Tabla_Consulta_desde_saif[ifi],IF(Tabla_Consulta_desde_saif[con_cod]=TRANSPOSE($R$2:$R$7),IF('Reporte TC'!$B$8=Tabla_Consulta_desde_saif[tra_cod],Tabla_Consulta_desde_saif[Columna2]))))/SUM(IF($B16=Tabla_Consulta_desde_saif[ifi],IF(Tabla_Consulta_desde_saif[con_cod]=TRANSPOSE($R$2:$R$7),IF('Reporte TC'!$B$8=Tabla_Consulta_desde_saif[tra_cod],Tabla_Consulta_desde_saif[Columna1]))))),"")</f>
        <v>7.4238032065807982</v>
      </c>
      <c r="L16" s="16">
        <f t="array" ref="L16">IFERROR((SUM(IF($B16=Tabla_Consulta_desde_saif[ifi],IF(Tabla_Consulta_desde_saif[con_cod]=TRANSPOSE($R$2:$R$7),IF('Reporte TC'!$B$9=Tabla_Consulta_desde_saif[tra_cod],Tabla_Consulta_desde_saif[Columna2]))))/SUM(IF($B16=Tabla_Consulta_desde_saif[ifi],IF(Tabla_Consulta_desde_saif[con_cod]=TRANSPOSE($R$2:$R$7),IF('Reporte TC'!$B$9=Tabla_Consulta_desde_saif[tra_cod],Tabla_Consulta_desde_saif[Columna1]))))),"")</f>
        <v>6.97</v>
      </c>
      <c r="M16" s="5"/>
      <c r="N16" s="46">
        <f t="shared" si="0"/>
        <v>7.4349466662744303</v>
      </c>
      <c r="O16" s="46">
        <f t="shared" si="1"/>
        <v>6.8500000000000005</v>
      </c>
      <c r="P16" s="41"/>
      <c r="Q16" s="164"/>
      <c r="AE16" s="140"/>
      <c r="AF16" s="132"/>
      <c r="AG16" s="132"/>
      <c r="AH16" s="132"/>
      <c r="AI16" s="132"/>
      <c r="AJ16" s="132"/>
      <c r="AK16" s="132"/>
      <c r="AL16" s="132"/>
      <c r="AM16" s="132"/>
    </row>
    <row r="17" spans="2:39" s="164" customFormat="1" ht="12" hidden="1" customHeight="1">
      <c r="B17" s="182">
        <v>1009</v>
      </c>
      <c r="C17" s="31" t="s">
        <v>1174</v>
      </c>
      <c r="D17" s="172" t="s">
        <v>16</v>
      </c>
      <c r="E17" s="165">
        <f t="array" ref="E17">IFERROR((SUM(IF($B17=Tabla_Consulta_desde_saif[ifi],IF($R$2=Tabla_Consulta_desde_saif[con_cod],IF('Reporte TC'!$B$8=Tabla_Consulta_desde_saif[tra_cod],Tabla_Consulta_desde_saif[Columna2]))))/SUM(IF($B17=Tabla_Consulta_desde_saif[ifi],IF($R$2=Tabla_Consulta_desde_saif[con_cod],IF('Reporte TC'!$B$8=Tabla_Consulta_desde_saif[tra_cod],Tabla_Consulta_desde_saif[Columna1]))))),"")</f>
        <v>6.85</v>
      </c>
      <c r="F17" s="15">
        <f t="array" ref="F17">IFERROR((SUM(IF($B17=Tabla_Consulta_desde_saif[ifi],IF($R$2=Tabla_Consulta_desde_saif[con_cod],IF('Reporte TC'!$B$9=Tabla_Consulta_desde_saif[tra_cod],Tabla_Consulta_desde_saif[Columna2]))))/SUM(IF($B17=Tabla_Consulta_desde_saif[ifi],IF($R$2=Tabla_Consulta_desde_saif[con_cod],IF('Reporte TC'!$B$9=Tabla_Consulta_desde_saif[tra_cod],Tabla_Consulta_desde_saif[Columna1]))))),"")</f>
        <v>6.9699999999999989</v>
      </c>
      <c r="G17" s="15">
        <f t="array" ref="G17">IFERROR((SUM(IF($B17=Tabla_Consulta_desde_saif[ifi],IF($R$3=Tabla_Consulta_desde_saif[con_cod],IF('Reporte TC'!$B$8=Tabla_Consulta_desde_saif[tra_cod],Tabla_Consulta_desde_saif[Columna2]))))/SUM(IF($B17=Tabla_Consulta_desde_saif[ifi],IF($R$3=Tabla_Consulta_desde_saif[con_cod],IF('Reporte TC'!$B$8=Tabla_Consulta_desde_saif[tra_cod],Tabla_Consulta_desde_saif[Columna1]))))),"")</f>
        <v>10.411210912558333</v>
      </c>
      <c r="H17" s="15">
        <f t="array" ref="H17">IFERROR((SUM(IF($B17=Tabla_Consulta_desde_saif[ifi],IF($R$3=Tabla_Consulta_desde_saif[con_cod],IF('Reporte TC'!$B$9=Tabla_Consulta_desde_saif[tra_cod],Tabla_Consulta_desde_saif[Columna2]))))/SUM(IF($B17=Tabla_Consulta_desde_saif[ifi],IF($R$3=Tabla_Consulta_desde_saif[con_cod],IF('Reporte TC'!$B$9=Tabla_Consulta_desde_saif[tra_cod],Tabla_Consulta_desde_saif[Columna1]))))),"")</f>
        <v>6.9590415490218254</v>
      </c>
      <c r="I17" s="15" t="str">
        <f t="array" ref="I17">IFERROR((SUM(IF($B17=Tabla_Consulta_desde_saif[ifi],IF($R$4=Tabla_Consulta_desde_saif[con_cod],IF('Reporte TC'!$B$8=Tabla_Consulta_desde_saif[tra_cod],Tabla_Consulta_desde_saif[Columna2]))))/SUM(IF($B17=Tabla_Consulta_desde_saif[ifi],IF($R$4=Tabla_Consulta_desde_saif[con_cod],IF('Reporte TC'!$B$8=Tabla_Consulta_desde_saif[tra_cod],Tabla_Consulta_desde_saif[Columna1]))))),"")</f>
        <v/>
      </c>
      <c r="J17" s="16" t="str">
        <f t="array" ref="J17">IFERROR((SUM(IF($B17=Tabla_Consulta_desde_saif[ifi],IF($R$4=Tabla_Consulta_desde_saif[con_cod],IF('Reporte TC'!$B$9=Tabla_Consulta_desde_saif[tra_cod],Tabla_Consulta_desde_saif[Columna2]))))/SUM(IF($B17=Tabla_Consulta_desde_saif[ifi],IF($R$4=Tabla_Consulta_desde_saif[con_cod],IF('Reporte TC'!$B$9=Tabla_Consulta_desde_saif[tra_cod],Tabla_Consulta_desde_saif[Columna1]))))),"")</f>
        <v/>
      </c>
      <c r="K17" s="168">
        <f t="array" ref="K17">IFERROR((SUM(IF($B17=Tabla_Consulta_desde_saif[ifi],IF(Tabla_Consulta_desde_saif[con_cod]=TRANSPOSE($R$2:$R$7),IF('Reporte TC'!$B$8=Tabla_Consulta_desde_saif[tra_cod],Tabla_Consulta_desde_saif[Columna2]))))/SUM(IF($B17=Tabla_Consulta_desde_saif[ifi],IF(Tabla_Consulta_desde_saif[con_cod]=TRANSPOSE($R$2:$R$7),IF('Reporte TC'!$B$8=Tabla_Consulta_desde_saif[tra_cod],Tabla_Consulta_desde_saif[Columna1]))))),"")</f>
        <v>10.374792882768793</v>
      </c>
      <c r="L17" s="167" t="str">
        <f>IFERROR((SUM(IF($B17=Tabla_Consulta_desde_saif[ifi],IF(Tabla_Consulta_desde_saif[con_cod]=TRANSPOSE($R$2:$R$7),IF('Reporte TC'!$B$9=Tabla_Consulta_desde_saif[tra_cod],Tabla_Consulta_desde_saif[Columna2]))))/SUM(IF($B17=Tabla_Consulta_desde_saif[ifi],IF(Tabla_Consulta_desde_saif[con_cod]=TRANSPOSE($R$2:$R$7),IF('Reporte TC'!$B$9=Tabla_Consulta_desde_saif[tra_cod],Tabla_Consulta_desde_saif[Columna1]))))),"")</f>
        <v/>
      </c>
      <c r="M17" s="169"/>
      <c r="N17" s="170">
        <f t="shared" si="0"/>
        <v>10.411210912558333</v>
      </c>
      <c r="O17" s="170">
        <f t="shared" si="1"/>
        <v>6.85</v>
      </c>
      <c r="AE17" s="139"/>
      <c r="AF17" s="132"/>
      <c r="AG17" s="132"/>
      <c r="AH17" s="132"/>
      <c r="AI17" s="132"/>
      <c r="AJ17" s="132"/>
      <c r="AK17" s="132"/>
      <c r="AL17" s="132"/>
      <c r="AM17" s="132"/>
    </row>
    <row r="18" spans="2:39" s="164" customFormat="1" ht="12" hidden="1" customHeight="1">
      <c r="B18" s="182">
        <v>1014</v>
      </c>
      <c r="C18" s="31" t="s">
        <v>1220</v>
      </c>
      <c r="D18" s="172" t="s">
        <v>17</v>
      </c>
      <c r="E18" s="165">
        <f t="array" ref="E18">IFERROR((SUM(IF($B18=Tabla_Consulta_desde_saif[ifi],IF($R$2=Tabla_Consulta_desde_saif[con_cod],IF('Reporte TC'!$B$8=Tabla_Consulta_desde_saif[tra_cod],Tabla_Consulta_desde_saif[Columna2]))))/SUM(IF($B18=Tabla_Consulta_desde_saif[ifi],IF($R$2=Tabla_Consulta_desde_saif[con_cod],IF('Reporte TC'!$B$8=Tabla_Consulta_desde_saif[tra_cod],Tabla_Consulta_desde_saif[Columna1]))))),"")</f>
        <v>6.8500000000000005</v>
      </c>
      <c r="F18" s="166">
        <f t="array" ref="F18">IFERROR((SUM(IF($B18=Tabla_Consulta_desde_saif[ifi],IF($R$2=Tabla_Consulta_desde_saif[con_cod],IF('Reporte TC'!$B$9=Tabla_Consulta_desde_saif[tra_cod],Tabla_Consulta_desde_saif[Columna2]))))/SUM(IF($B18=Tabla_Consulta_desde_saif[ifi],IF($R$2=Tabla_Consulta_desde_saif[con_cod],IF('Reporte TC'!$B$9=Tabla_Consulta_desde_saif[tra_cod],Tabla_Consulta_desde_saif[Columna1]))))),"")</f>
        <v>6.97</v>
      </c>
      <c r="G18" s="166">
        <f t="array" ref="G18">IFERROR((SUM(IF($B18=Tabla_Consulta_desde_saif[ifi],IF($R$3=Tabla_Consulta_desde_saif[con_cod],IF('Reporte TC'!$B$8=Tabla_Consulta_desde_saif[tra_cod],Tabla_Consulta_desde_saif[Columna2]))))/SUM(IF($B18=Tabla_Consulta_desde_saif[ifi],IF($R$3=Tabla_Consulta_desde_saif[con_cod],IF('Reporte TC'!$B$8=Tabla_Consulta_desde_saif[tra_cod],Tabla_Consulta_desde_saif[Columna1]))))),"")</f>
        <v>6.88</v>
      </c>
      <c r="H18" s="166">
        <f t="array" ref="H18">IFERROR((SUM(IF($B18=Tabla_Consulta_desde_saif[ifi],IF($R$3=Tabla_Consulta_desde_saif[con_cod],IF('Reporte TC'!$B$9=Tabla_Consulta_desde_saif[tra_cod],Tabla_Consulta_desde_saif[Columna2]))))/SUM(IF($B18=Tabla_Consulta_desde_saif[ifi],IF($R$3=Tabla_Consulta_desde_saif[con_cod],IF('Reporte TC'!$B$9=Tabla_Consulta_desde_saif[tra_cod],Tabla_Consulta_desde_saif[Columna1]))))),"")</f>
        <v>6.96</v>
      </c>
      <c r="I18" s="166">
        <f t="array" ref="I18">IFERROR((SUM(IF($B18=Tabla_Consulta_desde_saif[ifi],IF($R$4=Tabla_Consulta_desde_saif[con_cod],IF('Reporte TC'!$B$8=Tabla_Consulta_desde_saif[tra_cod],Tabla_Consulta_desde_saif[Columna2]))))/SUM(IF($B18=Tabla_Consulta_desde_saif[ifi],IF($R$4=Tabla_Consulta_desde_saif[con_cod],IF('Reporte TC'!$B$8=Tabla_Consulta_desde_saif[tra_cod],Tabla_Consulta_desde_saif[Columna1]))))),"")</f>
        <v>6.86</v>
      </c>
      <c r="J18" s="167" t="str">
        <f t="array" ref="J18">IFERROR((SUM(IF($B18=Tabla_Consulta_desde_saif[ifi],IF($R$4=Tabla_Consulta_desde_saif[con_cod],IF('Reporte TC'!$B$9=Tabla_Consulta_desde_saif[tra_cod],Tabla_Consulta_desde_saif[Columna2]))))/SUM(IF($B18=Tabla_Consulta_desde_saif[ifi],IF($R$4=Tabla_Consulta_desde_saif[con_cod],IF('Reporte TC'!$B$9=Tabla_Consulta_desde_saif[tra_cod],Tabla_Consulta_desde_saif[Columna1]))))),"")</f>
        <v/>
      </c>
      <c r="K18" s="168">
        <f t="array" ref="K18">IFERROR((SUM(IF($B18=Tabla_Consulta_desde_saif[ifi],IF(Tabla_Consulta_desde_saif[con_cod]=TRANSPOSE($R$2:$R$7),IF('Reporte TC'!$B$8=Tabla_Consulta_desde_saif[tra_cod],Tabla_Consulta_desde_saif[Columna2]))))/SUM(IF($B18=Tabla_Consulta_desde_saif[ifi],IF(Tabla_Consulta_desde_saif[con_cod]=TRANSPOSE($R$2:$R$7),IF('Reporte TC'!$B$8=Tabla_Consulta_desde_saif[tra_cod],Tabla_Consulta_desde_saif[Columna1]))))),"")</f>
        <v>6.8597382182642894</v>
      </c>
      <c r="L18" s="167">
        <f t="array" ref="L18">IFERROR((SUM(IF($B18=Tabla_Consulta_desde_saif[ifi],IF(Tabla_Consulta_desde_saif[con_cod]=TRANSPOSE($R$2:$R$7),IF('Reporte TC'!$B$9=Tabla_Consulta_desde_saif[tra_cod],Tabla_Consulta_desde_saif[Columna2]))))/SUM(IF($B18=Tabla_Consulta_desde_saif[ifi],IF(Tabla_Consulta_desde_saif[con_cod]=TRANSPOSE($R$2:$R$7),IF('Reporte TC'!$B$9=Tabla_Consulta_desde_saif[tra_cod],Tabla_Consulta_desde_saif[Columna1]))))),"")</f>
        <v>6.9663179190205895</v>
      </c>
      <c r="M18" s="169"/>
      <c r="N18" s="170">
        <f t="shared" si="0"/>
        <v>6.97</v>
      </c>
      <c r="O18" s="170">
        <f t="shared" si="1"/>
        <v>6.8500000000000005</v>
      </c>
      <c r="AE18" s="139"/>
      <c r="AF18" s="132"/>
      <c r="AG18" s="132"/>
      <c r="AH18" s="132"/>
      <c r="AI18" s="132"/>
      <c r="AJ18" s="132"/>
      <c r="AK18" s="132"/>
      <c r="AL18" s="132"/>
      <c r="AM18" s="132"/>
    </row>
    <row r="19" spans="2:39" s="3" customFormat="1" ht="12" hidden="1" customHeight="1">
      <c r="B19" s="31">
        <v>1016</v>
      </c>
      <c r="C19" s="31" t="s">
        <v>1466</v>
      </c>
      <c r="D19" s="172" t="s">
        <v>18</v>
      </c>
      <c r="E19" s="14">
        <f t="array" ref="E19">IFERROR((SUM(IF($B19=Tabla_Consulta_desde_saif[ifi],IF($R$2=Tabla_Consulta_desde_saif[con_cod],IF('Reporte TC'!$B$8=Tabla_Consulta_desde_saif[tra_cod],Tabla_Consulta_desde_saif[Columna2]))))/SUM(IF($B19=Tabla_Consulta_desde_saif[ifi],IF($R$2=Tabla_Consulta_desde_saif[con_cod],IF('Reporte TC'!$B$8=Tabla_Consulta_desde_saif[tra_cod],Tabla_Consulta_desde_saif[Columna1]))))),"")</f>
        <v>6.85</v>
      </c>
      <c r="F19" s="15">
        <f t="array" ref="F19">IFERROR((SUM(IF($B19=Tabla_Consulta_desde_saif[ifi],IF($R$2=Tabla_Consulta_desde_saif[con_cod],IF('Reporte TC'!$B$9=Tabla_Consulta_desde_saif[tra_cod],Tabla_Consulta_desde_saif[Columna2]))))/SUM(IF($B19=Tabla_Consulta_desde_saif[ifi],IF($R$2=Tabla_Consulta_desde_saif[con_cod],IF('Reporte TC'!$B$9=Tabla_Consulta_desde_saif[tra_cod],Tabla_Consulta_desde_saif[Columna1]))))),"")</f>
        <v>6.97</v>
      </c>
      <c r="G19" s="15">
        <f t="array" ref="G19">IFERROR((SUM(IF($B19=Tabla_Consulta_desde_saif[ifi],IF($R$3=Tabla_Consulta_desde_saif[con_cod],IF('Reporte TC'!$B$8=Tabla_Consulta_desde_saif[tra_cod],Tabla_Consulta_desde_saif[Columna2]))))/SUM(IF($B19=Tabla_Consulta_desde_saif[ifi],IF($R$3=Tabla_Consulta_desde_saif[con_cod],IF('Reporte TC'!$B$8=Tabla_Consulta_desde_saif[tra_cod],Tabla_Consulta_desde_saif[Columna1]))))),"")</f>
        <v>10.903938374733109</v>
      </c>
      <c r="H19" s="15">
        <f t="array" ref="H19">IFERROR((SUM(IF($B19=Tabla_Consulta_desde_saif[ifi],IF($R$3=Tabla_Consulta_desde_saif[con_cod],IF('Reporte TC'!$B$9=Tabla_Consulta_desde_saif[tra_cod],Tabla_Consulta_desde_saif[Columna2]))))/SUM(IF($B19=Tabla_Consulta_desde_saif[ifi],IF($R$3=Tabla_Consulta_desde_saif[con_cod],IF('Reporte TC'!$B$9=Tabla_Consulta_desde_saif[tra_cod],Tabla_Consulta_desde_saif[Columna1]))))),"")</f>
        <v>6.8599999999999994</v>
      </c>
      <c r="I19" s="15" t="str">
        <f t="array" ref="I19">IFERROR((SUM(IF($B19=Tabla_Consulta_desde_saif[ifi],IF($R$4=Tabla_Consulta_desde_saif[con_cod],IF('Reporte TC'!$B$8=Tabla_Consulta_desde_saif[tra_cod],Tabla_Consulta_desde_saif[Columna2]))))/SUM(IF($B19=Tabla_Consulta_desde_saif[ifi],IF($R$4=Tabla_Consulta_desde_saif[con_cod],IF('Reporte TC'!$B$8=Tabla_Consulta_desde_saif[tra_cod],Tabla_Consulta_desde_saif[Columna1]))))),"")</f>
        <v/>
      </c>
      <c r="J19" s="16" t="str">
        <f t="array" ref="J19">IFERROR((SUM(IF($B19=Tabla_Consulta_desde_saif[ifi],IF($R$4=Tabla_Consulta_desde_saif[con_cod],IF('Reporte TC'!$B$9=Tabla_Consulta_desde_saif[tra_cod],Tabla_Consulta_desde_saif[Columna2]))))/SUM(IF($B19=Tabla_Consulta_desde_saif[ifi],IF($R$4=Tabla_Consulta_desde_saif[con_cod],IF('Reporte TC'!$B$9=Tabla_Consulta_desde_saif[tra_cod],Tabla_Consulta_desde_saif[Columna1]))))),"")</f>
        <v/>
      </c>
      <c r="K19" s="17">
        <f t="array" ref="K19">IFERROR((SUM(IF($B19=Tabla_Consulta_desde_saif[ifi],IF(Tabla_Consulta_desde_saif[con_cod]=TRANSPOSE($R$2:$R$7),IF('Reporte TC'!$B$8=Tabla_Consulta_desde_saif[tra_cod],Tabla_Consulta_desde_saif[Columna2]))))/SUM(IF($B19=Tabla_Consulta_desde_saif[ifi],IF(Tabla_Consulta_desde_saif[con_cod]=TRANSPOSE($R$2:$R$7),IF('Reporte TC'!$B$8=Tabla_Consulta_desde_saif[tra_cod],Tabla_Consulta_desde_saif[Columna1]))))),"")</f>
        <v>10.867620712085868</v>
      </c>
      <c r="L19" s="16">
        <f t="array" ref="L19">IFERROR((SUM(IF($B19=Tabla_Consulta_desde_saif[ifi],IF(Tabla_Consulta_desde_saif[con_cod]=TRANSPOSE($R$2:$R$7),IF('Reporte TC'!$B$9=Tabla_Consulta_desde_saif[tra_cod],Tabla_Consulta_desde_saif[Columna2]))))/SUM(IF($B19=Tabla_Consulta_desde_saif[ifi],IF(Tabla_Consulta_desde_saif[con_cod]=TRANSPOSE($R$2:$R$7),IF('Reporte TC'!$B$9=Tabla_Consulta_desde_saif[tra_cod],Tabla_Consulta_desde_saif[Columna1]))))),"")</f>
        <v>6.9574958776865614</v>
      </c>
      <c r="M19" s="5"/>
      <c r="N19" s="46">
        <f>MAX(E19:L19)</f>
        <v>10.903938374733109</v>
      </c>
      <c r="O19" s="46">
        <f t="shared" si="1"/>
        <v>6.85</v>
      </c>
      <c r="Q19" s="164"/>
      <c r="AE19" s="139"/>
      <c r="AF19" s="132"/>
      <c r="AG19" s="132"/>
      <c r="AH19" s="132"/>
      <c r="AI19" s="132"/>
      <c r="AJ19" s="132"/>
      <c r="AK19" s="132"/>
      <c r="AL19" s="132"/>
      <c r="AM19" s="132"/>
    </row>
    <row r="20" spans="2:39" s="3" customFormat="1" ht="12" hidden="1" customHeight="1">
      <c r="B20" s="31">
        <v>1018</v>
      </c>
      <c r="C20" s="31" t="s">
        <v>1255</v>
      </c>
      <c r="D20" s="176" t="s">
        <v>19</v>
      </c>
      <c r="E20" s="14">
        <f t="array" ref="E20">IFERROR((SUM(IF($B20=Tabla_Consulta_desde_saif[ifi],IF($R$2=Tabla_Consulta_desde_saif[con_cod],IF('Reporte TC'!$B$8=Tabla_Consulta_desde_saif[tra_cod],Tabla_Consulta_desde_saif[Columna2]))))/SUM(IF($B20=Tabla_Consulta_desde_saif[ifi],IF($R$2=Tabla_Consulta_desde_saif[con_cod],IF('Reporte TC'!$B$8=Tabla_Consulta_desde_saif[tra_cod],Tabla_Consulta_desde_saif[Columna1]))))),"")</f>
        <v>6.8500000000000005</v>
      </c>
      <c r="F20" s="15">
        <f t="array" ref="F20">IFERROR((SUM(IF($B20=Tabla_Consulta_desde_saif[ifi],IF($R$2=Tabla_Consulta_desde_saif[con_cod],IF('Reporte TC'!$B$9=Tabla_Consulta_desde_saif[tra_cod],Tabla_Consulta_desde_saif[Columna2]))))/SUM(IF($B20=Tabla_Consulta_desde_saif[ifi],IF($R$2=Tabla_Consulta_desde_saif[con_cod],IF('Reporte TC'!$B$9=Tabla_Consulta_desde_saif[tra_cod],Tabla_Consulta_desde_saif[Columna1]))))),"")</f>
        <v>6.9700000000000006</v>
      </c>
      <c r="G20" s="15">
        <f t="array" ref="G20">IFERROR((SUM(IF($B20=Tabla_Consulta_desde_saif[ifi],IF($R$3=Tabla_Consulta_desde_saif[con_cod],IF('Reporte TC'!$B$8=Tabla_Consulta_desde_saif[tra_cod],Tabla_Consulta_desde_saif[Columna2]))))/SUM(IF($B20=Tabla_Consulta_desde_saif[ifi],IF($R$3=Tabla_Consulta_desde_saif[con_cod],IF('Reporte TC'!$B$8=Tabla_Consulta_desde_saif[tra_cod],Tabla_Consulta_desde_saif[Columna1]))))),"")</f>
        <v>10.774563547727018</v>
      </c>
      <c r="H20" s="15">
        <f t="array" ref="H20">IFERROR((SUM(IF($B20=Tabla_Consulta_desde_saif[ifi],IF($R$3=Tabla_Consulta_desde_saif[con_cod],IF('Reporte TC'!$B$9=Tabla_Consulta_desde_saif[tra_cod],Tabla_Consulta_desde_saif[Columna2]))))/SUM(IF($B20=Tabla_Consulta_desde_saif[ifi],IF($R$3=Tabla_Consulta_desde_saif[con_cod],IF('Reporte TC'!$B$9=Tabla_Consulta_desde_saif[tra_cod],Tabla_Consulta_desde_saif[Columna1]))))),"")</f>
        <v>6.8599725433945355</v>
      </c>
      <c r="I20" s="15" t="str">
        <f t="array" ref="I20">IFERROR((SUM(IF($B20=Tabla_Consulta_desde_saif[ifi],IF($R$4=Tabla_Consulta_desde_saif[con_cod],IF('Reporte TC'!$B$8=Tabla_Consulta_desde_saif[tra_cod],Tabla_Consulta_desde_saif[Columna2]))))/SUM(IF($B20=Tabla_Consulta_desde_saif[ifi],IF($R$4=Tabla_Consulta_desde_saif[con_cod],IF('Reporte TC'!$B$8=Tabla_Consulta_desde_saif[tra_cod],Tabla_Consulta_desde_saif[Columna1]))))),"")</f>
        <v/>
      </c>
      <c r="J20" s="16">
        <f t="array" ref="J20">IFERROR((SUM(IF($B20=Tabla_Consulta_desde_saif[ifi],IF($R$4=Tabla_Consulta_desde_saif[con_cod],IF('Reporte TC'!$B$9=Tabla_Consulta_desde_saif[tra_cod],Tabla_Consulta_desde_saif[Columna2]))))/SUM(IF($B20=Tabla_Consulta_desde_saif[ifi],IF($R$4=Tabla_Consulta_desde_saif[con_cod],IF('Reporte TC'!$B$9=Tabla_Consulta_desde_saif[tra_cod],Tabla_Consulta_desde_saif[Columna1]))))),"")</f>
        <v>6.86</v>
      </c>
      <c r="K20" s="17">
        <f t="array" ref="K20">IFERROR((SUM(IF($B20=Tabla_Consulta_desde_saif[ifi],IF(Tabla_Consulta_desde_saif[con_cod]=TRANSPOSE($R$2:$R$7),IF('Reporte TC'!$B$8=Tabla_Consulta_desde_saif[tra_cod],Tabla_Consulta_desde_saif[Columna2]))))/SUM(IF($B20=Tabla_Consulta_desde_saif[ifi],IF(Tabla_Consulta_desde_saif[con_cod]=TRANSPOSE($R$2:$R$7),IF('Reporte TC'!$B$8=Tabla_Consulta_desde_saif[tra_cod],Tabla_Consulta_desde_saif[Columna1]))))),"")</f>
        <v>9.4935581547278751</v>
      </c>
      <c r="L20" s="16">
        <f t="array" ref="L20">IFERROR((SUM(IF($B20=Tabla_Consulta_desde_saif[ifi],IF(Tabla_Consulta_desde_saif[con_cod]=TRANSPOSE($R$2:$R$7),IF('Reporte TC'!$B$9=Tabla_Consulta_desde_saif[tra_cod],Tabla_Consulta_desde_saif[Columna2]))))/SUM(IF($B20=Tabla_Consulta_desde_saif[ifi],IF(Tabla_Consulta_desde_saif[con_cod]=TRANSPOSE($R$2:$R$7),IF('Reporte TC'!$B$9=Tabla_Consulta_desde_saif[tra_cod],Tabla_Consulta_desde_saif[Columna1]))))),"")</f>
        <v>6.9278778323335786</v>
      </c>
      <c r="M20" s="5"/>
      <c r="N20" s="46">
        <f t="shared" si="0"/>
        <v>10.774563547727018</v>
      </c>
      <c r="O20" s="46">
        <f t="shared" si="1"/>
        <v>6.8500000000000005</v>
      </c>
      <c r="Q20" s="164"/>
      <c r="AE20" s="139"/>
      <c r="AF20" s="132"/>
      <c r="AG20" s="132"/>
      <c r="AH20" s="132"/>
      <c r="AI20" s="132"/>
      <c r="AJ20" s="132"/>
      <c r="AK20" s="132"/>
      <c r="AL20" s="132"/>
      <c r="AM20" s="132"/>
    </row>
    <row r="21" spans="2:39" s="164" customFormat="1" ht="15" customHeight="1" thickBot="1">
      <c r="B21" s="182">
        <v>1035</v>
      </c>
      <c r="C21" s="31" t="s">
        <v>2975</v>
      </c>
      <c r="D21" s="181" t="s">
        <v>4598</v>
      </c>
      <c r="E21" s="185" t="str">
        <f t="array" ref="E21">IFERROR((SUM(IF($B21=Tabla_Consulta_desde_saif[ifi],IF($R$2=Tabla_Consulta_desde_saif[con_cod],IF('Reporte TC'!$B$8=Tabla_Consulta_desde_saif[tra_cod],Tabla_Consulta_desde_saif[Columna2]))))/SUM(IF($B21=Tabla_Consulta_desde_saif[ifi],IF($R$2=Tabla_Consulta_desde_saif[con_cod],IF('Reporte TC'!$B$8=Tabla_Consulta_desde_saif[tra_cod],Tabla_Consulta_desde_saif[Columna1]))))),"")</f>
        <v/>
      </c>
      <c r="F21" s="186" t="str">
        <f t="array" ref="F21">IFERROR((SUM(IF($B21=Tabla_Consulta_desde_saif[ifi],IF($R$2=Tabla_Consulta_desde_saif[con_cod],IF('Reporte TC'!$B$9=Tabla_Consulta_desde_saif[tra_cod],Tabla_Consulta_desde_saif[Columna2]))))/SUM(IF($B21=Tabla_Consulta_desde_saif[ifi],IF($R$2=Tabla_Consulta_desde_saif[con_cod],IF('Reporte TC'!$B$9=Tabla_Consulta_desde_saif[tra_cod],Tabla_Consulta_desde_saif[Columna1]))))),"")</f>
        <v/>
      </c>
      <c r="G21" s="166" t="str">
        <f t="array" ref="G21">IFERROR((SUM(IF($B21=Tabla_Consulta_desde_saif[ifi],IF($R$3=Tabla_Consulta_desde_saif[con_cod],IF('Reporte TC'!$B$8=Tabla_Consulta_desde_saif[tra_cod],Tabla_Consulta_desde_saif[Columna2]))))/SUM(IF($B21=Tabla_Consulta_desde_saif[ifi],IF($R$3=Tabla_Consulta_desde_saif[con_cod],IF('Reporte TC'!$B$8=Tabla_Consulta_desde_saif[tra_cod],Tabla_Consulta_desde_saif[Columna1]))))),"")</f>
        <v/>
      </c>
      <c r="H21" s="186" t="str">
        <f t="array" ref="H21">IFERROR((SUM(IF($B21=Tabla_Consulta_desde_saif[ifi],IF($R$3=Tabla_Consulta_desde_saif[con_cod],IF('Reporte TC'!$B$9=Tabla_Consulta_desde_saif[tra_cod],Tabla_Consulta_desde_saif[Columna2]))))/SUM(IF($B21=Tabla_Consulta_desde_saif[ifi],IF($R$3=Tabla_Consulta_desde_saif[con_cod],IF('Reporte TC'!$B$9=Tabla_Consulta_desde_saif[tra_cod],Tabla_Consulta_desde_saif[Columna1]))))),"")</f>
        <v/>
      </c>
      <c r="I21" s="166" t="str">
        <f t="array" ref="I21">IFERROR((SUM(IF($B21=Tabla_Consulta_desde_saif[ifi],IF($R$4=Tabla_Consulta_desde_saif[con_cod],IF('Reporte TC'!$B$8=Tabla_Consulta_desde_saif[tra_cod],Tabla_Consulta_desde_saif[Columna2]))))/SUM(IF($B21=Tabla_Consulta_desde_saif[ifi],IF($R$4=Tabla_Consulta_desde_saif[con_cod],IF('Reporte TC'!$B$8=Tabla_Consulta_desde_saif[tra_cod],Tabla_Consulta_desde_saif[Columna1]))))),"")</f>
        <v/>
      </c>
      <c r="J21" s="167" t="str">
        <f t="array" ref="J21">IFERROR((SUM(IF($B21=Tabla_Consulta_desde_saif[ifi],IF($R$4=Tabla_Consulta_desde_saif[con_cod],IF('Reporte TC'!$B$9=Tabla_Consulta_desde_saif[tra_cod],Tabla_Consulta_desde_saif[Columna2]))))/SUM(IF($B21=Tabla_Consulta_desde_saif[ifi],IF($R$4=Tabla_Consulta_desde_saif[con_cod],IF('Reporte TC'!$B$9=Tabla_Consulta_desde_saif[tra_cod],Tabla_Consulta_desde_saif[Columna1]))))),"")</f>
        <v/>
      </c>
      <c r="K21" s="187" t="str">
        <f t="array" ref="K21">IFERROR((SUM(IF($B21=Tabla_Consulta_desde_saif[ifi],IF(Tabla_Consulta_desde_saif[con_cod]=TRANSPOSE($R$2:$R$7),IF('Reporte TC'!$B$8=Tabla_Consulta_desde_saif[tra_cod],Tabla_Consulta_desde_saif[Columna2]))))/SUM(IF($B21=Tabla_Consulta_desde_saif[ifi],IF(Tabla_Consulta_desde_saif[con_cod]=TRANSPOSE($R$2:$R$7),IF('Reporte TC'!$B$8=Tabla_Consulta_desde_saif[tra_cod],Tabla_Consulta_desde_saif[Columna1]))))),"")</f>
        <v/>
      </c>
      <c r="L21" s="188" t="str">
        <f t="array" ref="L21">IFERROR((SUM(IF($B21=Tabla_Consulta_desde_saif[ifi],IF(Tabla_Consulta_desde_saif[con_cod]=TRANSPOSE($R$2:$R$7),IF('Reporte TC'!$B$9=Tabla_Consulta_desde_saif[tra_cod],Tabla_Consulta_desde_saif[Columna2]))))/SUM(IF($B21=Tabla_Consulta_desde_saif[ifi],IF(Tabla_Consulta_desde_saif[con_cod]=TRANSPOSE($R$2:$R$7),IF('Reporte TC'!$B$9=Tabla_Consulta_desde_saif[tra_cod],Tabla_Consulta_desde_saif[Columna1]))))),"")</f>
        <v/>
      </c>
      <c r="M21" s="169"/>
      <c r="N21" s="170">
        <f t="shared" si="0"/>
        <v>0</v>
      </c>
      <c r="O21" s="170">
        <f t="shared" si="1"/>
        <v>0</v>
      </c>
      <c r="AE21" s="139"/>
      <c r="AF21" s="132"/>
      <c r="AG21" s="132"/>
      <c r="AH21" s="132"/>
      <c r="AI21" s="132"/>
      <c r="AJ21" s="132"/>
      <c r="AK21" s="132"/>
      <c r="AL21" s="132"/>
      <c r="AM21" s="132"/>
    </row>
    <row r="22" spans="2:39" s="4" customFormat="1" ht="39.75" hidden="1" customHeight="1" thickBot="1">
      <c r="B22" s="213" t="s">
        <v>683</v>
      </c>
      <c r="D22" s="69" t="s">
        <v>683</v>
      </c>
      <c r="E22" s="65">
        <f t="array" ref="E22">IFERROR((SUM(IF($B22=Tabla_Consulta_desde_saif[tipoentidad],IF('Reporte TC'!$B$8=Tabla_Consulta_desde_saif[tra_cod],IF($R$2=Tabla_Consulta_desde_saif[con_cod],Tabla_Consulta_desde_saif[Columna2]))))/SUM(IF('Reporte TC'!$B22=Tabla_Consulta_desde_saif[tipoentidad],IF('Reporte TC'!$B$8=Tabla_Consulta_desde_saif[tra_cod],IF($R$2=Tabla_Consulta_desde_saif[con_cod],Tabla_Consulta_desde_saif[Columna1]))))),"")</f>
        <v>6.8500000000000005</v>
      </c>
      <c r="F22" s="66">
        <f t="array" ref="F22">IFERROR((SUM(IF($B22=Tabla_Consulta_desde_saif[tipoentidad],IF('Reporte TC'!$B$9=Tabla_Consulta_desde_saif[tra_cod],IF($R$2=Tabla_Consulta_desde_saif[con_cod],Tabla_Consulta_desde_saif[Columna2]))))/SUM(IF('Reporte TC'!$B22=Tabla_Consulta_desde_saif[tipoentidad],IF('Reporte TC'!$B$9=Tabla_Consulta_desde_saif[tra_cod],IF($R$2=Tabla_Consulta_desde_saif[con_cod],Tabla_Consulta_desde_saif[Columna1]))))),"")</f>
        <v>6.97</v>
      </c>
      <c r="G22" s="66">
        <f t="array" ref="G22">IFERROR((SUM(IF($B22=Tabla_Consulta_desde_saif[tipoentidad],IF('Reporte TC'!$B$8=Tabla_Consulta_desde_saif[tra_cod],IF($R$3=Tabla_Consulta_desde_saif[con_cod],Tabla_Consulta_desde_saif[Columna2]))))/SUM(IF('Reporte TC'!$B22=Tabla_Consulta_desde_saif[tipoentidad],IF('Reporte TC'!$B$8=Tabla_Consulta_desde_saif[tra_cod],IF($R$3=Tabla_Consulta_desde_saif[con_cod],Tabla_Consulta_desde_saif[Columna1]))))),"")</f>
        <v>6.8981788380238802</v>
      </c>
      <c r="H22" s="66">
        <f t="array" ref="H22">IFERROR((SUM(IF($B22=Tabla_Consulta_desde_saif[tipoentidad],IF('Reporte TC'!$B$9=Tabla_Consulta_desde_saif[tra_cod],IF($R$3=Tabla_Consulta_desde_saif[con_cod],Tabla_Consulta_desde_saif[Columna2]))))/SUM(IF('Reporte TC'!$B22=Tabla_Consulta_desde_saif[tipoentidad],IF('Reporte TC'!$B$9=Tabla_Consulta_desde_saif[tra_cod],IF($R$3=Tabla_Consulta_desde_saif[con_cod],Tabla_Consulta_desde_saif[Columna1]))))),"")</f>
        <v>6.8599999999999994</v>
      </c>
      <c r="I22" s="66" t="str">
        <f t="array" ref="I22">IFERROR((SUM(IF($B22=Tabla_Consulta_desde_saif[tipoentidad],IF('Reporte TC'!$B$8=Tabla_Consulta_desde_saif[tra_cod],IF($R$4=Tabla_Consulta_desde_saif[con_cod],Tabla_Consulta_desde_saif[Columna2]))))/SUM(IF('Reporte TC'!$B22=Tabla_Consulta_desde_saif[tipoentidad],IF('Reporte TC'!$B$8=Tabla_Consulta_desde_saif[tra_cod],IF($R$4=Tabla_Consulta_desde_saif[con_cod],Tabla_Consulta_desde_saif[Columna1]))))),"")</f>
        <v/>
      </c>
      <c r="J22" s="67" t="str">
        <f t="array" ref="J22">IFERROR((SUM(IF($B22=Tabla_Consulta_desde_saif[tipoentidad],IF('Reporte TC'!$B$9=Tabla_Consulta_desde_saif[tra_cod],IF($R$4=Tabla_Consulta_desde_saif[con_cod],Tabla_Consulta_desde_saif[Columna2]))))/SUM(IF('Reporte TC'!$B22=Tabla_Consulta_desde_saif[tipoentidad],IF('Reporte TC'!$B$9=Tabla_Consulta_desde_saif[tra_cod],IF($R$4=Tabla_Consulta_desde_saif[con_cod],Tabla_Consulta_desde_saif[Columna1]))))),"")</f>
        <v/>
      </c>
      <c r="K22" s="68">
        <f t="array" ref="K22">IFERROR((SUM(IF($B22=Tabla_Consulta_desde_saif[tipoentidad],IF('Reporte TC'!$B$8=Tabla_Consulta_desde_saif[tra_cod],IF(Tabla_Consulta_desde_saif[con_cod]=TRANSPOSE($R$2:$R$7),Tabla_Consulta_desde_saif[Columna2]))))/SUM(IF('Reporte TC'!$B22=Tabla_Consulta_desde_saif[tipoentidad],IF('Reporte TC'!$B$8=Tabla_Consulta_desde_saif[tra_cod],IF(Tabla_Consulta_desde_saif[con_cod]=TRANSPOSE($R$2:$R$7),Tabla_Consulta_desde_saif[Columna1]))))),"")</f>
        <v>6.869596669742501</v>
      </c>
      <c r="L22" s="67">
        <f t="array" ref="L22">IFERROR((SUM(IF($B22=Tabla_Consulta_desde_saif[tipoentidad],IF('Reporte TC'!$B$9=Tabla_Consulta_desde_saif[tra_cod],IF(Tabla_Consulta_desde_saif[con_cod]=TRANSPOSE($R$2:$R$7),Tabla_Consulta_desde_saif[Columna2]))))/SUM(IF('Reporte TC'!$B22=Tabla_Consulta_desde_saif[tipoentidad],IF('Reporte TC'!$B$9=Tabla_Consulta_desde_saif[tra_cod],IF(Tabla_Consulta_desde_saif[con_cod]=TRANSPOSE($R$2:$R$7),Tabla_Consulta_desde_saif[Columna1]))))),"")</f>
        <v>6.9681952383416563</v>
      </c>
      <c r="M22" s="5"/>
      <c r="N22" s="46">
        <f t="shared" ref="N22:N77" si="2">MAX(E22:L22)</f>
        <v>6.97</v>
      </c>
      <c r="O22" s="46">
        <f t="shared" si="1"/>
        <v>6.8500000000000005</v>
      </c>
      <c r="Q22" s="174"/>
      <c r="AE22" s="137"/>
      <c r="AF22" s="138"/>
      <c r="AG22" s="138"/>
      <c r="AH22" s="138"/>
      <c r="AI22" s="138"/>
      <c r="AJ22" s="138"/>
      <c r="AK22" s="138"/>
      <c r="AL22" s="138"/>
      <c r="AM22" s="138"/>
    </row>
    <row r="23" spans="2:39" s="3" customFormat="1" ht="12" hidden="1" customHeight="1">
      <c r="B23" s="32">
        <v>75001</v>
      </c>
      <c r="C23" s="31" t="s">
        <v>2824</v>
      </c>
      <c r="D23" s="175" t="s">
        <v>709</v>
      </c>
      <c r="E23" s="14">
        <f t="array" ref="E23">IFERROR((SUM(IF($B23=Tabla_Consulta_desde_saif[ifi],IF($R$2=Tabla_Consulta_desde_saif[con_cod],IF('Reporte TC'!$B$8=Tabla_Consulta_desde_saif[tra_cod],Tabla_Consulta_desde_saif[Columna2]))))/SUM(IF($B23=Tabla_Consulta_desde_saif[ifi],IF($R$2=Tabla_Consulta_desde_saif[con_cod],IF('Reporte TC'!$B$8=Tabla_Consulta_desde_saif[tra_cod],Tabla_Consulta_desde_saif[Columna1]))))),"")</f>
        <v>6.85</v>
      </c>
      <c r="F23" s="15">
        <f t="array" ref="F23">IFERROR((SUM(IF($B23=Tabla_Consulta_desde_saif[ifi],IF($R$2=Tabla_Consulta_desde_saif[con_cod],IF('Reporte TC'!$B$9=Tabla_Consulta_desde_saif[tra_cod],Tabla_Consulta_desde_saif[Columna2]))))/SUM(IF($B23=Tabla_Consulta_desde_saif[ifi],IF($R$2=Tabla_Consulta_desde_saif[con_cod],IF('Reporte TC'!$B$9=Tabla_Consulta_desde_saif[tra_cod],Tabla_Consulta_desde_saif[Columna1]))))),"")</f>
        <v>6.97</v>
      </c>
      <c r="G23" s="15">
        <f t="array" ref="G23">IFERROR((SUM(IF($B23=Tabla_Consulta_desde_saif[ifi],IF($R$3=Tabla_Consulta_desde_saif[con_cod],IF('Reporte TC'!$B$8=Tabla_Consulta_desde_saif[tra_cod],Tabla_Consulta_desde_saif[Columna2]))))/SUM(IF($B23=Tabla_Consulta_desde_saif[ifi],IF($R$3=Tabla_Consulta_desde_saif[con_cod],IF('Reporte TC'!$B$8=Tabla_Consulta_desde_saif[tra_cod],Tabla_Consulta_desde_saif[Columna1]))))),"")</f>
        <v>6.8836056988777408</v>
      </c>
      <c r="H23" s="15">
        <f t="array" ref="H23">IFERROR((SUM(IF($B23=Tabla_Consulta_desde_saif[ifi],IF($R$3=Tabla_Consulta_desde_saif[con_cod],IF('Reporte TC'!$B$9=Tabla_Consulta_desde_saif[tra_cod],Tabla_Consulta_desde_saif[Columna2]))))/SUM(IF($B23=Tabla_Consulta_desde_saif[ifi],IF($R$3=Tabla_Consulta_desde_saif[con_cod],IF('Reporte TC'!$B$9=Tabla_Consulta_desde_saif[tra_cod],Tabla_Consulta_desde_saif[Columna1]))))),"")</f>
        <v>6.8599999999999994</v>
      </c>
      <c r="I23" s="15" t="str">
        <f t="array" ref="I23">IFERROR((SUM(IF($B23=Tabla_Consulta_desde_saif[ifi],IF($R$4=Tabla_Consulta_desde_saif[con_cod],IF('Reporte TC'!$B$8=Tabla_Consulta_desde_saif[tra_cod],Tabla_Consulta_desde_saif[Columna2]))))/SUM(IF($B23=Tabla_Consulta_desde_saif[ifi],IF($R$4=Tabla_Consulta_desde_saif[con_cod],IF('Reporte TC'!$B$8=Tabla_Consulta_desde_saif[tra_cod],Tabla_Consulta_desde_saif[Columna1]))))),"")</f>
        <v/>
      </c>
      <c r="J23" s="16" t="str">
        <f t="array" ref="J23">IFERROR((SUM(IF($B23=Tabla_Consulta_desde_saif[ifi],IF($R$4=Tabla_Consulta_desde_saif[con_cod],IF('Reporte TC'!$B$9=Tabla_Consulta_desde_saif[tra_cod],Tabla_Consulta_desde_saif[Columna2]))))/SUM(IF($B23=Tabla_Consulta_desde_saif[ifi],IF($R$4=Tabla_Consulta_desde_saif[con_cod],IF('Reporte TC'!$B$9=Tabla_Consulta_desde_saif[tra_cod],Tabla_Consulta_desde_saif[Columna1]))))),"")</f>
        <v/>
      </c>
      <c r="K23" s="17">
        <f t="array" ref="K23">IFERROR((SUM(IF($B23=Tabla_Consulta_desde_saif[ifi],IF(Tabla_Consulta_desde_saif[con_cod]=TRANSPOSE($R$2:$R$7),IF('Reporte TC'!$B$8=Tabla_Consulta_desde_saif[tra_cod],Tabla_Consulta_desde_saif[Columna2]))))/SUM(IF($B23=Tabla_Consulta_desde_saif[ifi],IF(Tabla_Consulta_desde_saif[con_cod]=TRANSPOSE($R$2:$R$7),IF('Reporte TC'!$B$8=Tabla_Consulta_desde_saif[tra_cod],Tabla_Consulta_desde_saif[Columna1]))))),"")</f>
        <v>6.8808871263432962</v>
      </c>
      <c r="L23" s="16">
        <f t="array" ref="L23">IFERROR((SUM(IF($B23=Tabla_Consulta_desde_saif[ifi],IF(Tabla_Consulta_desde_saif[con_cod]=TRANSPOSE($R$2:$R$7),IF('Reporte TC'!$B$9=Tabla_Consulta_desde_saif[tra_cod],Tabla_Consulta_desde_saif[Columna2]))))/SUM(IF($B23=Tabla_Consulta_desde_saif[ifi],IF(Tabla_Consulta_desde_saif[con_cod]=TRANSPOSE($R$2:$R$7),IF('Reporte TC'!$B$9=Tabla_Consulta_desde_saif[tra_cod],Tabla_Consulta_desde_saif[Columna1]))))),"")</f>
        <v>6.965846845571054</v>
      </c>
      <c r="M23" s="5"/>
      <c r="N23" s="46">
        <f t="shared" si="2"/>
        <v>6.97</v>
      </c>
      <c r="O23" s="46">
        <f t="shared" si="1"/>
        <v>6.85</v>
      </c>
      <c r="Q23" s="164"/>
      <c r="AE23" s="139"/>
      <c r="AF23" s="132"/>
      <c r="AG23" s="132"/>
      <c r="AH23" s="132"/>
      <c r="AI23" s="132"/>
      <c r="AJ23" s="132"/>
      <c r="AK23" s="132"/>
      <c r="AL23" s="132"/>
      <c r="AM23" s="132"/>
    </row>
    <row r="24" spans="2:39" s="3" customFormat="1" ht="12" customHeight="1">
      <c r="B24" s="32">
        <v>75003</v>
      </c>
      <c r="C24" s="31" t="s">
        <v>2832</v>
      </c>
      <c r="D24" s="172" t="s">
        <v>710</v>
      </c>
      <c r="E24" s="14">
        <f t="array" ref="E24">IFERROR((SUM(IF($B24=Tabla_Consulta_desde_saif[ifi],IF($R$2=Tabla_Consulta_desde_saif[con_cod],IF('Reporte TC'!$B$8=Tabla_Consulta_desde_saif[tra_cod],Tabla_Consulta_desde_saif[Columna2]))))/SUM(IF($B24=Tabla_Consulta_desde_saif[ifi],IF($R$2=Tabla_Consulta_desde_saif[con_cod],IF('Reporte TC'!$B$8=Tabla_Consulta_desde_saif[tra_cod],Tabla_Consulta_desde_saif[Columna1]))))),"")</f>
        <v>6.85</v>
      </c>
      <c r="F24" s="15">
        <f t="array" ref="F24">IFERROR((SUM(IF($B24=Tabla_Consulta_desde_saif[ifi],IF($R$2=Tabla_Consulta_desde_saif[con_cod],IF('Reporte TC'!$B$9=Tabla_Consulta_desde_saif[tra_cod],Tabla_Consulta_desde_saif[Columna2]))))/SUM(IF($B24=Tabla_Consulta_desde_saif[ifi],IF($R$2=Tabla_Consulta_desde_saif[con_cod],IF('Reporte TC'!$B$9=Tabla_Consulta_desde_saif[tra_cod],Tabla_Consulta_desde_saif[Columna1]))))),"")</f>
        <v>6.97</v>
      </c>
      <c r="G24" s="15" t="str">
        <f t="array" ref="G24">IFERROR((SUM(IF($B24=Tabla_Consulta_desde_saif[ifi],IF($R$3=Tabla_Consulta_desde_saif[con_cod],IF('Reporte TC'!$B$8=Tabla_Consulta_desde_saif[tra_cod],Tabla_Consulta_desde_saif[Columna2]))))/SUM(IF($B24=Tabla_Consulta_desde_saif[ifi],IF($R$3=Tabla_Consulta_desde_saif[con_cod],IF('Reporte TC'!$B$8=Tabla_Consulta_desde_saif[tra_cod],Tabla_Consulta_desde_saif[Columna1]))))),"")</f>
        <v/>
      </c>
      <c r="H24" s="15" t="str">
        <f t="array" ref="H24">IFERROR((SUM(IF($B24=Tabla_Consulta_desde_saif[ifi],IF($R$3=Tabla_Consulta_desde_saif[con_cod],IF('Reporte TC'!$B$9=Tabla_Consulta_desde_saif[tra_cod],Tabla_Consulta_desde_saif[Columna2]))))/SUM(IF($B24=Tabla_Consulta_desde_saif[ifi],IF($R$3=Tabla_Consulta_desde_saif[con_cod],IF('Reporte TC'!$B$9=Tabla_Consulta_desde_saif[tra_cod],Tabla_Consulta_desde_saif[Columna1]))))),"")</f>
        <v/>
      </c>
      <c r="I24" s="15" t="str">
        <f t="array" ref="I24">IFERROR((SUM(IF($B24=Tabla_Consulta_desde_saif[ifi],IF($R$4=Tabla_Consulta_desde_saif[con_cod],IF('Reporte TC'!$B$8=Tabla_Consulta_desde_saif[tra_cod],Tabla_Consulta_desde_saif[Columna2]))))/SUM(IF($B24=Tabla_Consulta_desde_saif[ifi],IF($R$4=Tabla_Consulta_desde_saif[con_cod],IF('Reporte TC'!$B$8=Tabla_Consulta_desde_saif[tra_cod],Tabla_Consulta_desde_saif[Columna1]))))),"")</f>
        <v/>
      </c>
      <c r="J24" s="16" t="str">
        <f t="array" ref="J24">IFERROR((SUM(IF($B24=Tabla_Consulta_desde_saif[ifi],IF($R$4=Tabla_Consulta_desde_saif[con_cod],IF('Reporte TC'!$B$9=Tabla_Consulta_desde_saif[tra_cod],Tabla_Consulta_desde_saif[Columna2]))))/SUM(IF($B24=Tabla_Consulta_desde_saif[ifi],IF($R$4=Tabla_Consulta_desde_saif[con_cod],IF('Reporte TC'!$B$9=Tabla_Consulta_desde_saif[tra_cod],Tabla_Consulta_desde_saif[Columna1]))))),"")</f>
        <v/>
      </c>
      <c r="K24" s="17">
        <f t="array" ref="K24">IFERROR((SUM(IF($B24=Tabla_Consulta_desde_saif[ifi],IF(Tabla_Consulta_desde_saif[con_cod]=TRANSPOSE($R$2:$R$7),IF('Reporte TC'!$B$8=Tabla_Consulta_desde_saif[tra_cod],Tabla_Consulta_desde_saif[Columna2]))))/SUM(IF($B24=Tabla_Consulta_desde_saif[ifi],IF(Tabla_Consulta_desde_saif[con_cod]=TRANSPOSE($R$2:$R$7),IF('Reporte TC'!$B$8=Tabla_Consulta_desde_saif[tra_cod],Tabla_Consulta_desde_saif[Columna1]))))),"")</f>
        <v>6.85</v>
      </c>
      <c r="L24" s="16">
        <f t="array" ref="L24">IFERROR((SUM(IF($B24=Tabla_Consulta_desde_saif[ifi],IF(Tabla_Consulta_desde_saif[con_cod]=TRANSPOSE($R$2:$R$7),IF('Reporte TC'!$B$9=Tabla_Consulta_desde_saif[tra_cod],Tabla_Consulta_desde_saif[Columna2]))))/SUM(IF($B24=Tabla_Consulta_desde_saif[ifi],IF(Tabla_Consulta_desde_saif[con_cod]=TRANSPOSE($R$2:$R$7),IF('Reporte TC'!$B$9=Tabla_Consulta_desde_saif[tra_cod],Tabla_Consulta_desde_saif[Columna1]))))),"")</f>
        <v>6.97</v>
      </c>
      <c r="M24" s="5"/>
      <c r="N24" s="46">
        <f t="shared" si="2"/>
        <v>6.97</v>
      </c>
      <c r="O24" s="46">
        <f t="shared" si="1"/>
        <v>6.85</v>
      </c>
      <c r="Q24" s="164"/>
      <c r="AE24" s="139"/>
      <c r="AF24" s="132"/>
      <c r="AG24" s="132"/>
      <c r="AH24" s="132"/>
      <c r="AI24" s="132"/>
      <c r="AJ24" s="132"/>
      <c r="AK24" s="132"/>
      <c r="AL24" s="132"/>
      <c r="AM24" s="132"/>
    </row>
    <row r="25" spans="2:39" s="164" customFormat="1" ht="12" customHeight="1">
      <c r="B25" s="163">
        <v>75004</v>
      </c>
      <c r="C25" s="31" t="s">
        <v>2836</v>
      </c>
      <c r="D25" s="172" t="s">
        <v>4935</v>
      </c>
      <c r="E25" s="165">
        <f t="array" ref="E25">IFERROR((SUM(IF($B25=Tabla_Consulta_desde_saif[ifi],IF($R$2=Tabla_Consulta_desde_saif[con_cod],IF('Reporte TC'!$B$8=Tabla_Consulta_desde_saif[tra_cod],Tabla_Consulta_desde_saif[Columna2]))))/SUM(IF($B25=Tabla_Consulta_desde_saif[ifi],IF($R$2=Tabla_Consulta_desde_saif[con_cod],IF('Reporte TC'!$B$8=Tabla_Consulta_desde_saif[tra_cod],Tabla_Consulta_desde_saif[Columna1]))))),"")</f>
        <v>6.85</v>
      </c>
      <c r="F25" s="166" t="str">
        <f t="array" ref="F25">IFERROR((SUM(IF($B25=Tabla_Consulta_desde_saif[ifi],IF($R$2=Tabla_Consulta_desde_saif[con_cod],IF('Reporte TC'!$B$9=Tabla_Consulta_desde_saif[tra_cod],Tabla_Consulta_desde_saif[Columna2]))))/SUM(IF($B25=Tabla_Consulta_desde_saif[ifi],IF($R$2=Tabla_Consulta_desde_saif[con_cod],IF('Reporte TC'!$B$9=Tabla_Consulta_desde_saif[tra_cod],Tabla_Consulta_desde_saif[Columna1]))))),"")</f>
        <v/>
      </c>
      <c r="G25" s="166">
        <f t="array" ref="G25">IFERROR((SUM(IF($B25=Tabla_Consulta_desde_saif[ifi],IF($R$3=Tabla_Consulta_desde_saif[con_cod],IF('Reporte TC'!$B$8=Tabla_Consulta_desde_saif[tra_cod],Tabla_Consulta_desde_saif[Columna2]))))/SUM(IF($B25=Tabla_Consulta_desde_saif[ifi],IF($R$3=Tabla_Consulta_desde_saif[con_cod],IF('Reporte TC'!$B$8=Tabla_Consulta_desde_saif[tra_cod],Tabla_Consulta_desde_saif[Columna1]))))),"")</f>
        <v>6.96</v>
      </c>
      <c r="H25" s="166" t="str">
        <f t="array" ref="H25">IFERROR((SUM(IF($B25=Tabla_Consulta_desde_saif[ifi],IF($R$3=Tabla_Consulta_desde_saif[con_cod],IF('Reporte TC'!$B$9=Tabla_Consulta_desde_saif[tra_cod],Tabla_Consulta_desde_saif[Columna2]))))/SUM(IF($B25=Tabla_Consulta_desde_saif[ifi],IF($R$3=Tabla_Consulta_desde_saif[con_cod],IF('Reporte TC'!$B$9=Tabla_Consulta_desde_saif[tra_cod],Tabla_Consulta_desde_saif[Columna1]))))),"")</f>
        <v/>
      </c>
      <c r="I25" s="166" t="str">
        <f t="array" ref="I25">IFERROR((SUM(IF($B25=Tabla_Consulta_desde_saif[ifi],IF($R$4=Tabla_Consulta_desde_saif[con_cod],IF('Reporte TC'!$B$8=Tabla_Consulta_desde_saif[tra_cod],Tabla_Consulta_desde_saif[Columna2]))))/SUM(IF($B25=Tabla_Consulta_desde_saif[ifi],IF($R$4=Tabla_Consulta_desde_saif[con_cod],IF('Reporte TC'!$B$8=Tabla_Consulta_desde_saif[tra_cod],Tabla_Consulta_desde_saif[Columna1]))))),"")</f>
        <v/>
      </c>
      <c r="J25" s="167" t="str">
        <f t="array" ref="J25">IFERROR((SUM(IF($B25=Tabla_Consulta_desde_saif[ifi],IF($R$4=Tabla_Consulta_desde_saif[con_cod],IF('Reporte TC'!$B$9=Tabla_Consulta_desde_saif[tra_cod],Tabla_Consulta_desde_saif[Columna2]))))/SUM(IF($B25=Tabla_Consulta_desde_saif[ifi],IF($R$4=Tabla_Consulta_desde_saif[con_cod],IF('Reporte TC'!$B$9=Tabla_Consulta_desde_saif[tra_cod],Tabla_Consulta_desde_saif[Columna1]))))),"")</f>
        <v/>
      </c>
      <c r="K25" s="168">
        <f t="array" ref="K25">IFERROR((SUM(IF($B25=Tabla_Consulta_desde_saif[ifi],IF(Tabla_Consulta_desde_saif[con_cod]=TRANSPOSE($R$2:$R$7),IF('Reporte TC'!$B$8=Tabla_Consulta_desde_saif[tra_cod],Tabla_Consulta_desde_saif[Columna2]))))/SUM(IF($B25=Tabla_Consulta_desde_saif[ifi],IF(Tabla_Consulta_desde_saif[con_cod]=TRANSPOSE($R$2:$R$7),IF('Reporte TC'!$B$8=Tabla_Consulta_desde_saif[tra_cod],Tabla_Consulta_desde_saif[Columna1]))))),"")</f>
        <v>6.9590770404271547</v>
      </c>
      <c r="L25" s="167" t="str">
        <f t="array" ref="L25">IFERROR((SUM(IF($B25=Tabla_Consulta_desde_saif[ifi],IF(Tabla_Consulta_desde_saif[con_cod]=TRANSPOSE($R$2:$R$7),IF('Reporte TC'!$B$9=Tabla_Consulta_desde_saif[tra_cod],Tabla_Consulta_desde_saif[Columna2]))))/SUM(IF($B25=Tabla_Consulta_desde_saif[ifi],IF(Tabla_Consulta_desde_saif[con_cod]=TRANSPOSE($R$2:$R$7),IF('Reporte TC'!$B$9=Tabla_Consulta_desde_saif[tra_cod],Tabla_Consulta_desde_saif[Columna1]))))),"")</f>
        <v/>
      </c>
      <c r="M25" s="169"/>
      <c r="N25" s="170">
        <f t="shared" si="2"/>
        <v>6.96</v>
      </c>
      <c r="O25" s="170">
        <f t="shared" si="1"/>
        <v>6.85</v>
      </c>
      <c r="AE25" s="139"/>
      <c r="AF25" s="132"/>
      <c r="AG25" s="132"/>
      <c r="AH25" s="132"/>
      <c r="AI25" s="132"/>
      <c r="AJ25" s="132"/>
      <c r="AK25" s="132"/>
      <c r="AL25" s="132"/>
      <c r="AM25" s="132"/>
    </row>
    <row r="26" spans="2:39" s="4" customFormat="1" ht="14.25" hidden="1" customHeight="1" thickBot="1">
      <c r="B26" s="212" t="s">
        <v>9</v>
      </c>
      <c r="C26" s="31"/>
      <c r="D26" s="69" t="s">
        <v>9</v>
      </c>
      <c r="E26" s="65">
        <f t="array" ref="E26">IFERROR((SUM(IF($B26=Tabla_Consulta_desde_saif[tipoentidad],IF('Reporte TC'!$B$8=Tabla_Consulta_desde_saif[tra_cod],IF($R$2=Tabla_Consulta_desde_saif[con_cod],Tabla_Consulta_desde_saif[Columna2]))))/SUM(IF('Reporte TC'!$B26=Tabla_Consulta_desde_saif[tipoentidad],IF('Reporte TC'!$B$8=Tabla_Consulta_desde_saif[tra_cod],IF($R$2=Tabla_Consulta_desde_saif[con_cod],Tabla_Consulta_desde_saif[Columna1]))))),"")</f>
        <v>6.8632113047564403</v>
      </c>
      <c r="F26" s="66">
        <f t="array" ref="F26">IFERROR((SUM(IF($B26=Tabla_Consulta_desde_saif[tipoentidad],IF('Reporte TC'!$B$9=Tabla_Consulta_desde_saif[tra_cod],IF($R$2=Tabla_Consulta_desde_saif[con_cod],Tabla_Consulta_desde_saif[Columna2]))))/SUM(IF('Reporte TC'!$B26=Tabla_Consulta_desde_saif[tipoentidad],IF('Reporte TC'!$B$9=Tabla_Consulta_desde_saif[tra_cod],IF($R$2=Tabla_Consulta_desde_saif[con_cod],Tabla_Consulta_desde_saif[Columna1]))))),"")</f>
        <v>6.9700000000000006</v>
      </c>
      <c r="G26" s="66">
        <f t="array" ref="G26">IFERROR((SUM(IF($B26=Tabla_Consulta_desde_saif[tipoentidad],IF('Reporte TC'!$B$8=Tabla_Consulta_desde_saif[tra_cod],IF($R$3=Tabla_Consulta_desde_saif[con_cod],Tabla_Consulta_desde_saif[Columna2]))))/SUM(IF('Reporte TC'!$B26=Tabla_Consulta_desde_saif[tipoentidad],IF('Reporte TC'!$B$8=Tabla_Consulta_desde_saif[tra_cod],IF($R$3=Tabla_Consulta_desde_saif[con_cod],Tabla_Consulta_desde_saif[Columna1]))))),"")</f>
        <v>6.9548861753961475</v>
      </c>
      <c r="H26" s="66">
        <f t="array" ref="H26">IFERROR((SUM(IF($B26=Tabla_Consulta_desde_saif[tipoentidad],IF('Reporte TC'!$B$9=Tabla_Consulta_desde_saif[tra_cod],IF($R$3=Tabla_Consulta_desde_saif[con_cod],Tabla_Consulta_desde_saif[Columna2]))))/SUM(IF('Reporte TC'!$B26=Tabla_Consulta_desde_saif[tipoentidad],IF('Reporte TC'!$B$9=Tabla_Consulta_desde_saif[tra_cod],IF($R$3=Tabla_Consulta_desde_saif[con_cod],Tabla_Consulta_desde_saif[Columna1]))))),"")</f>
        <v>6.9474968814968809</v>
      </c>
      <c r="I26" s="66" t="str">
        <f t="array" ref="I26">IFERROR((SUM(IF($B26=Tabla_Consulta_desde_saif[tipoentidad],IF('Reporte TC'!$B$8=Tabla_Consulta_desde_saif[tra_cod],IF($R$4=Tabla_Consulta_desde_saif[con_cod],Tabla_Consulta_desde_saif[Columna2]))))/SUM(IF('Reporte TC'!$B26=Tabla_Consulta_desde_saif[tipoentidad],IF('Reporte TC'!$B$8=Tabla_Consulta_desde_saif[tra_cod],IF($R$4=Tabla_Consulta_desde_saif[con_cod],Tabla_Consulta_desde_saif[Columna1]))))),"")</f>
        <v/>
      </c>
      <c r="J26" s="67" t="str">
        <f t="array" ref="J26">IFERROR((SUM(IF($B26=Tabla_Consulta_desde_saif[tipoentidad],IF('Reporte TC'!$B$9=Tabla_Consulta_desde_saif[tra_cod],IF($R$4=Tabla_Consulta_desde_saif[con_cod],Tabla_Consulta_desde_saif[Columna2]))))/SUM(IF('Reporte TC'!$B26=Tabla_Consulta_desde_saif[tipoentidad],IF('Reporte TC'!$B$9=Tabla_Consulta_desde_saif[tra_cod],IF($R$4=Tabla_Consulta_desde_saif[con_cod],Tabla_Consulta_desde_saif[Columna1]))))),"")</f>
        <v/>
      </c>
      <c r="K26" s="68">
        <f t="array" ref="K26">IFERROR((SUM(IF($B26=Tabla_Consulta_desde_saif[tipoentidad],IF('Reporte TC'!$B$8=Tabla_Consulta_desde_saif[tra_cod],IF(Tabla_Consulta_desde_saif[con_cod]=TRANSPOSE($R$2:$R$7),Tabla_Consulta_desde_saif[Columna2]))))/SUM(IF('Reporte TC'!$B26=Tabla_Consulta_desde_saif[tipoentidad],IF('Reporte TC'!$B$8=Tabla_Consulta_desde_saif[tra_cod],IF(Tabla_Consulta_desde_saif[con_cod]=TRANSPOSE($R$2:$R$7),Tabla_Consulta_desde_saif[Columna1]))))),"")</f>
        <v>6.9507793223104244</v>
      </c>
      <c r="L26" s="67">
        <f t="array" ref="L26">IFERROR((SUM(IF($B26=Tabla_Consulta_desde_saif[tipoentidad],IF('Reporte TC'!$B$9=Tabla_Consulta_desde_saif[tra_cod],IF(Tabla_Consulta_desde_saif[con_cod]=TRANSPOSE($R$2:$R$7),Tabla_Consulta_desde_saif[Columna2]))))/SUM(IF('Reporte TC'!$B26=Tabla_Consulta_desde_saif[tipoentidad],IF('Reporte TC'!$B$9=Tabla_Consulta_desde_saif[tra_cod],IF(Tabla_Consulta_desde_saif[con_cod]=TRANSPOSE($R$2:$R$7),Tabla_Consulta_desde_saif[Columna1]))))),"")</f>
        <v>6.9699838906564935</v>
      </c>
      <c r="M26" s="5"/>
      <c r="N26" s="46">
        <f t="shared" si="2"/>
        <v>6.9700000000000006</v>
      </c>
      <c r="O26" s="46">
        <f t="shared" si="1"/>
        <v>6.8632113047564403</v>
      </c>
      <c r="Q26" s="174"/>
      <c r="AE26" s="137"/>
      <c r="AF26" s="138"/>
      <c r="AG26" s="138"/>
      <c r="AH26" s="138"/>
      <c r="AI26" s="138"/>
      <c r="AJ26" s="138"/>
      <c r="AK26" s="138"/>
      <c r="AL26" s="138"/>
      <c r="AM26" s="138"/>
    </row>
    <row r="27" spans="2:39" s="3" customFormat="1" ht="12" customHeight="1">
      <c r="B27" s="32">
        <v>3001</v>
      </c>
      <c r="C27" s="31" t="s">
        <v>1267</v>
      </c>
      <c r="D27" s="175" t="s">
        <v>21</v>
      </c>
      <c r="E27" s="14">
        <f t="array" ref="E27">IFERROR((SUM(IF($B27=Tabla_Consulta_desde_saif[ifi],IF($R$2=Tabla_Consulta_desde_saif[con_cod],IF('Reporte TC'!$B$8=Tabla_Consulta_desde_saif[tra_cod],Tabla_Consulta_desde_saif[Columna2]))))/SUM(IF($B27=Tabla_Consulta_desde_saif[ifi],IF($R$2=Tabla_Consulta_desde_saif[con_cod],IF('Reporte TC'!$B$8=Tabla_Consulta_desde_saif[tra_cod],Tabla_Consulta_desde_saif[Columna1]))))),"")</f>
        <v>6.85</v>
      </c>
      <c r="F27" s="15">
        <f t="array" ref="F27">IFERROR((SUM(IF($B27=Tabla_Consulta_desde_saif[ifi],IF($R$2=Tabla_Consulta_desde_saif[con_cod],IF('Reporte TC'!$B$9=Tabla_Consulta_desde_saif[tra_cod],Tabla_Consulta_desde_saif[Columna2]))))/SUM(IF($B27=Tabla_Consulta_desde_saif[ifi],IF($R$2=Tabla_Consulta_desde_saif[con_cod],IF('Reporte TC'!$B$9=Tabla_Consulta_desde_saif[tra_cod],Tabla_Consulta_desde_saif[Columna1]))))),"")</f>
        <v>6.9700000000000006</v>
      </c>
      <c r="G27" s="15" t="str">
        <f t="array" ref="G27">IFERROR((SUM(IF($B27=Tabla_Consulta_desde_saif[ifi],IF($R$3=Tabla_Consulta_desde_saif[con_cod],IF('Reporte TC'!$B$8=Tabla_Consulta_desde_saif[tra_cod],Tabla_Consulta_desde_saif[Columna2]))))/SUM(IF($B27=Tabla_Consulta_desde_saif[ifi],IF($R$3=Tabla_Consulta_desde_saif[con_cod],IF('Reporte TC'!$B$8=Tabla_Consulta_desde_saif[tra_cod],Tabla_Consulta_desde_saif[Columna1]))))),"")</f>
        <v/>
      </c>
      <c r="H27" s="15" t="str">
        <f t="array" ref="H27">IFERROR((SUM(IF($B27=Tabla_Consulta_desde_saif[ifi],IF($R$3=Tabla_Consulta_desde_saif[con_cod],IF('Reporte TC'!$B$9=Tabla_Consulta_desde_saif[tra_cod],Tabla_Consulta_desde_saif[Columna2]))))/SUM(IF($B27=Tabla_Consulta_desde_saif[ifi],IF($R$3=Tabla_Consulta_desde_saif[con_cod],IF('Reporte TC'!$B$9=Tabla_Consulta_desde_saif[tra_cod],Tabla_Consulta_desde_saif[Columna1]))))),"")</f>
        <v/>
      </c>
      <c r="I27" s="15" t="str">
        <f t="array" ref="I27">IFERROR((SUM(IF($B27=Tabla_Consulta_desde_saif[ifi],IF($R$4=Tabla_Consulta_desde_saif[con_cod],IF('Reporte TC'!$B$8=Tabla_Consulta_desde_saif[tra_cod],Tabla_Consulta_desde_saif[Columna2]))))/SUM(IF($B27=Tabla_Consulta_desde_saif[ifi],IF($R$4=Tabla_Consulta_desde_saif[con_cod],IF('Reporte TC'!$B$8=Tabla_Consulta_desde_saif[tra_cod],Tabla_Consulta_desde_saif[Columna1]))))),"")</f>
        <v/>
      </c>
      <c r="J27" s="16" t="str">
        <f t="array" ref="J27">IFERROR((SUM(IF($B27=Tabla_Consulta_desde_saif[ifi],IF($R$4=Tabla_Consulta_desde_saif[con_cod],IF('Reporte TC'!$B$9=Tabla_Consulta_desde_saif[tra_cod],Tabla_Consulta_desde_saif[Columna2]))))/SUM(IF($B27=Tabla_Consulta_desde_saif[ifi],IF($R$4=Tabla_Consulta_desde_saif[con_cod],IF('Reporte TC'!$B$9=Tabla_Consulta_desde_saif[tra_cod],Tabla_Consulta_desde_saif[Columna1]))))),"")</f>
        <v/>
      </c>
      <c r="K27" s="17">
        <f t="array" ref="K27">IFERROR((SUM(IF($B27=Tabla_Consulta_desde_saif[ifi],IF(Tabla_Consulta_desde_saif[con_cod]=TRANSPOSE($R$2:$R$7),IF('Reporte TC'!$B$8=Tabla_Consulta_desde_saif[tra_cod],Tabla_Consulta_desde_saif[Columna2]))))/SUM(IF($B27=Tabla_Consulta_desde_saif[ifi],IF(Tabla_Consulta_desde_saif[con_cod]=TRANSPOSE($R$2:$R$7),IF('Reporte TC'!$B$8=Tabla_Consulta_desde_saif[tra_cod],Tabla_Consulta_desde_saif[Columna1]))))),"")</f>
        <v>6.85</v>
      </c>
      <c r="L27" s="16">
        <f t="array" ref="L27">IFERROR((SUM(IF($B27=Tabla_Consulta_desde_saif[ifi],IF(Tabla_Consulta_desde_saif[con_cod]=TRANSPOSE($R$2:$R$7),IF('Reporte TC'!$B$9=Tabla_Consulta_desde_saif[tra_cod],Tabla_Consulta_desde_saif[Columna2]))))/SUM(IF($B27=Tabla_Consulta_desde_saif[ifi],IF(Tabla_Consulta_desde_saif[con_cod]=TRANSPOSE($R$2:$R$7),IF('Reporte TC'!$B$9=Tabla_Consulta_desde_saif[tra_cod],Tabla_Consulta_desde_saif[Columna1]))))),"")</f>
        <v>6.9700000000000006</v>
      </c>
      <c r="M27" s="5"/>
      <c r="N27" s="46">
        <f t="shared" si="2"/>
        <v>6.9700000000000006</v>
      </c>
      <c r="O27" s="46">
        <f t="shared" si="1"/>
        <v>6.85</v>
      </c>
      <c r="Q27" s="164"/>
      <c r="AE27" s="139"/>
      <c r="AF27" s="132"/>
      <c r="AG27" s="132"/>
      <c r="AH27" s="132"/>
      <c r="AI27" s="132"/>
      <c r="AJ27" s="132"/>
      <c r="AK27" s="132"/>
      <c r="AL27" s="132"/>
      <c r="AM27" s="132"/>
    </row>
    <row r="28" spans="2:39" s="3" customFormat="1" ht="12" customHeight="1">
      <c r="B28" s="32">
        <v>3002</v>
      </c>
      <c r="C28" s="31" t="s">
        <v>1278</v>
      </c>
      <c r="D28" s="172" t="s">
        <v>771</v>
      </c>
      <c r="E28" s="14">
        <f t="array" ref="E28">IFERROR((SUM(IF($B28=Tabla_Consulta_desde_saif[ifi],IF($R$2=Tabla_Consulta_desde_saif[con_cod],IF('Reporte TC'!$B$8=Tabla_Consulta_desde_saif[tra_cod],Tabla_Consulta_desde_saif[Columna2]))))/SUM(IF($B28=Tabla_Consulta_desde_saif[ifi],IF($R$2=Tabla_Consulta_desde_saif[con_cod],IF('Reporte TC'!$B$8=Tabla_Consulta_desde_saif[tra_cod],Tabla_Consulta_desde_saif[Columna1]))))),"")</f>
        <v>6.85</v>
      </c>
      <c r="F28" s="15">
        <f t="array" ref="F28">IFERROR((SUM(IF($B28=Tabla_Consulta_desde_saif[ifi],IF($R$2=Tabla_Consulta_desde_saif[con_cod],IF('Reporte TC'!$B$9=Tabla_Consulta_desde_saif[tra_cod],Tabla_Consulta_desde_saif[Columna2]))))/SUM(IF($B28=Tabla_Consulta_desde_saif[ifi],IF($R$2=Tabla_Consulta_desde_saif[con_cod],IF('Reporte TC'!$B$9=Tabla_Consulta_desde_saif[tra_cod],Tabla_Consulta_desde_saif[Columna1]))))),"")</f>
        <v>6.9699999999999989</v>
      </c>
      <c r="G28" s="15">
        <f t="array" ref="G28">IFERROR((SUM(IF($B28=Tabla_Consulta_desde_saif[ifi],IF($R$3=Tabla_Consulta_desde_saif[con_cod],IF('Reporte TC'!$B$8=Tabla_Consulta_desde_saif[tra_cod],Tabla_Consulta_desde_saif[Columna2]))))/SUM(IF($B28=Tabla_Consulta_desde_saif[ifi],IF($R$3=Tabla_Consulta_desde_saif[con_cod],IF('Reporte TC'!$B$8=Tabla_Consulta_desde_saif[tra_cod],Tabla_Consulta_desde_saif[Columna1]))))),"")</f>
        <v>6.96</v>
      </c>
      <c r="H28" s="15" t="str">
        <f t="array" ref="H28">IFERROR((SUM(IF($B28=Tabla_Consulta_desde_saif[ifi],IF($R$3=Tabla_Consulta_desde_saif[con_cod],IF('Reporte TC'!$B$9=Tabla_Consulta_desde_saif[tra_cod],Tabla_Consulta_desde_saif[Columna2]))))/SUM(IF($B28=Tabla_Consulta_desde_saif[ifi],IF($R$3=Tabla_Consulta_desde_saif[con_cod],IF('Reporte TC'!$B$9=Tabla_Consulta_desde_saif[tra_cod],Tabla_Consulta_desde_saif[Columna1]))))),"")</f>
        <v/>
      </c>
      <c r="I28" s="15" t="str">
        <f t="array" ref="I28">IFERROR((SUM(IF($B28=Tabla_Consulta_desde_saif[ifi],IF($R$4=Tabla_Consulta_desde_saif[con_cod],IF('Reporte TC'!$B$8=Tabla_Consulta_desde_saif[tra_cod],Tabla_Consulta_desde_saif[Columna2]))))/SUM(IF($B28=Tabla_Consulta_desde_saif[ifi],IF($R$4=Tabla_Consulta_desde_saif[con_cod],IF('Reporte TC'!$B$8=Tabla_Consulta_desde_saif[tra_cod],Tabla_Consulta_desde_saif[Columna1]))))),"")</f>
        <v/>
      </c>
      <c r="J28" s="16" t="str">
        <f t="array" ref="J28">IFERROR((SUM(IF($B28=Tabla_Consulta_desde_saif[ifi],IF($R$4=Tabla_Consulta_desde_saif[con_cod],IF('Reporte TC'!$B$9=Tabla_Consulta_desde_saif[tra_cod],Tabla_Consulta_desde_saif[Columna2]))))/SUM(IF($B28=Tabla_Consulta_desde_saif[ifi],IF($R$4=Tabla_Consulta_desde_saif[con_cod],IF('Reporte TC'!$B$9=Tabla_Consulta_desde_saif[tra_cod],Tabla_Consulta_desde_saif[Columna1]))))),"")</f>
        <v/>
      </c>
      <c r="K28" s="17">
        <f t="array" ref="K28">IFERROR((SUM(IF($B28=Tabla_Consulta_desde_saif[ifi],IF(Tabla_Consulta_desde_saif[con_cod]=TRANSPOSE($R$2:$R$7),IF('Reporte TC'!$B$8=Tabla_Consulta_desde_saif[tra_cod],Tabla_Consulta_desde_saif[Columna2]))))/SUM(IF($B28=Tabla_Consulta_desde_saif[ifi],IF(Tabla_Consulta_desde_saif[con_cod]=TRANSPOSE($R$2:$R$7),IF('Reporte TC'!$B$8=Tabla_Consulta_desde_saif[tra_cod],Tabla_Consulta_desde_saif[Columna1]))))),"")</f>
        <v>6.9589781470123073</v>
      </c>
      <c r="L28" s="16">
        <f t="array" ref="L28">IFERROR((SUM(IF($B28=Tabla_Consulta_desde_saif[ifi],IF(Tabla_Consulta_desde_saif[con_cod]=TRANSPOSE($R$2:$R$7),IF('Reporte TC'!$B$9=Tabla_Consulta_desde_saif[tra_cod],Tabla_Consulta_desde_saif[Columna2]))))/SUM(IF($B28=Tabla_Consulta_desde_saif[ifi],IF(Tabla_Consulta_desde_saif[con_cod]=TRANSPOSE($R$2:$R$7),IF('Reporte TC'!$B$9=Tabla_Consulta_desde_saif[tra_cod],Tabla_Consulta_desde_saif[Columna1]))))),"")</f>
        <v>6.9699999999999989</v>
      </c>
      <c r="M28" s="5"/>
      <c r="N28" s="46">
        <f t="shared" si="2"/>
        <v>6.9699999999999989</v>
      </c>
      <c r="O28" s="46">
        <f t="shared" si="1"/>
        <v>6.85</v>
      </c>
      <c r="Q28" s="164"/>
      <c r="AE28" s="139"/>
      <c r="AF28" s="132"/>
      <c r="AG28" s="132"/>
      <c r="AH28" s="132"/>
      <c r="AI28" s="132"/>
      <c r="AJ28" s="132"/>
      <c r="AK28" s="132"/>
      <c r="AL28" s="132"/>
      <c r="AM28" s="132"/>
    </row>
    <row r="29" spans="2:39" s="164" customFormat="1" ht="12" customHeight="1">
      <c r="B29" s="163">
        <v>3003</v>
      </c>
      <c r="C29" s="31" t="s">
        <v>1292</v>
      </c>
      <c r="D29" s="172" t="s">
        <v>4602</v>
      </c>
      <c r="E29" s="165">
        <f t="array" ref="E29">IFERROR((SUM(IF($B29=Tabla_Consulta_desde_saif[ifi],IF($R$2=Tabla_Consulta_desde_saif[con_cod],IF('Reporte TC'!$B$8=Tabla_Consulta_desde_saif[tra_cod],Tabla_Consulta_desde_saif[Columna2]))))/SUM(IF($B29=Tabla_Consulta_desde_saif[ifi],IF($R$2=Tabla_Consulta_desde_saif[con_cod],IF('Reporte TC'!$B$8=Tabla_Consulta_desde_saif[tra_cod],Tabla_Consulta_desde_saif[Columna1]))))),"")</f>
        <v>6.86</v>
      </c>
      <c r="F29" s="166">
        <f t="array" ref="F29">IFERROR((SUM(IF($B29=Tabla_Consulta_desde_saif[ifi],IF($R$2=Tabla_Consulta_desde_saif[con_cod],IF('Reporte TC'!$B$9=Tabla_Consulta_desde_saif[tra_cod],Tabla_Consulta_desde_saif[Columna2]))))/SUM(IF($B29=Tabla_Consulta_desde_saif[ifi],IF($R$2=Tabla_Consulta_desde_saif[con_cod],IF('Reporte TC'!$B$9=Tabla_Consulta_desde_saif[tra_cod],Tabla_Consulta_desde_saif[Columna1]))))),"")</f>
        <v>6.9700000000000006</v>
      </c>
      <c r="G29" s="166">
        <f t="array" ref="G29">IFERROR((SUM(IF($B29=Tabla_Consulta_desde_saif[ifi],IF($R$3=Tabla_Consulta_desde_saif[con_cod],IF('Reporte TC'!$B$8=Tabla_Consulta_desde_saif[tra_cod],Tabla_Consulta_desde_saif[Columna2]))))/SUM(IF($B29=Tabla_Consulta_desde_saif[ifi],IF($R$3=Tabla_Consulta_desde_saif[con_cod],IF('Reporte TC'!$B$8=Tabla_Consulta_desde_saif[tra_cod],Tabla_Consulta_desde_saif[Columna1]))))),"")</f>
        <v>6.96</v>
      </c>
      <c r="H29" s="166" t="str">
        <f t="array" ref="H29">IFERROR((SUM(IF($B29=Tabla_Consulta_desde_saif[ifi],IF($R$3=Tabla_Consulta_desde_saif[con_cod],IF('Reporte TC'!$B$9=Tabla_Consulta_desde_saif[tra_cod],Tabla_Consulta_desde_saif[Columna2]))))/SUM(IF($B29=Tabla_Consulta_desde_saif[ifi],IF($R$3=Tabla_Consulta_desde_saif[con_cod],IF('Reporte TC'!$B$9=Tabla_Consulta_desde_saif[tra_cod],Tabla_Consulta_desde_saif[Columna1]))))),"")</f>
        <v/>
      </c>
      <c r="I29" s="166" t="str">
        <f t="array" ref="I29">IFERROR((SUM(IF($B29=Tabla_Consulta_desde_saif[ifi],IF($R$4=Tabla_Consulta_desde_saif[con_cod],IF('Reporte TC'!$B$8=Tabla_Consulta_desde_saif[tra_cod],Tabla_Consulta_desde_saif[Columna2]))))/SUM(IF($B29=Tabla_Consulta_desde_saif[ifi],IF($R$4=Tabla_Consulta_desde_saif[con_cod],IF('Reporte TC'!$B$8=Tabla_Consulta_desde_saif[tra_cod],Tabla_Consulta_desde_saif[Columna1]))))),"")</f>
        <v/>
      </c>
      <c r="J29" s="167" t="str">
        <f t="array" ref="J29">IFERROR((SUM(IF($B29=Tabla_Consulta_desde_saif[ifi],IF($R$4=Tabla_Consulta_desde_saif[con_cod],IF('Reporte TC'!$B$9=Tabla_Consulta_desde_saif[tra_cod],Tabla_Consulta_desde_saif[Columna2]))))/SUM(IF($B29=Tabla_Consulta_desde_saif[ifi],IF($R$4=Tabla_Consulta_desde_saif[con_cod],IF('Reporte TC'!$B$9=Tabla_Consulta_desde_saif[tra_cod],Tabla_Consulta_desde_saif[Columna1]))))),"")</f>
        <v/>
      </c>
      <c r="K29" s="168">
        <f t="array" ref="K29">IFERROR((SUM(IF($B29=Tabla_Consulta_desde_saif[ifi],IF(Tabla_Consulta_desde_saif[con_cod]=TRANSPOSE($R$2:$R$7),IF('Reporte TC'!$B$8=Tabla_Consulta_desde_saif[tra_cod],Tabla_Consulta_desde_saif[Columna2]))))/SUM(IF($B29=Tabla_Consulta_desde_saif[ifi],IF(Tabla_Consulta_desde_saif[con_cod]=TRANSPOSE($R$2:$R$7),IF('Reporte TC'!$B$8=Tabla_Consulta_desde_saif[tra_cod],Tabla_Consulta_desde_saif[Columna1]))))),"")</f>
        <v>6.9599999134204138</v>
      </c>
      <c r="L29" s="167">
        <f t="array" ref="L29">IFERROR((SUM(IF($B29=Tabla_Consulta_desde_saif[ifi],IF(Tabla_Consulta_desde_saif[con_cod]=TRANSPOSE($R$2:$R$7),IF('Reporte TC'!$B$9=Tabla_Consulta_desde_saif[tra_cod],Tabla_Consulta_desde_saif[Columna2]))))/SUM(IF($B29=Tabla_Consulta_desde_saif[ifi],IF(Tabla_Consulta_desde_saif[con_cod]=TRANSPOSE($R$2:$R$7),IF('Reporte TC'!$B$9=Tabla_Consulta_desde_saif[tra_cod],Tabla_Consulta_desde_saif[Columna1]))))),"")</f>
        <v>6.9700000000000006</v>
      </c>
      <c r="M29" s="169"/>
      <c r="N29" s="170">
        <f t="shared" si="2"/>
        <v>6.9700000000000006</v>
      </c>
      <c r="O29" s="170">
        <f t="shared" si="1"/>
        <v>6.86</v>
      </c>
      <c r="AE29" s="139"/>
      <c r="AF29" s="132"/>
      <c r="AG29" s="132"/>
      <c r="AH29" s="132"/>
      <c r="AI29" s="132"/>
      <c r="AJ29" s="132"/>
      <c r="AK29" s="132"/>
      <c r="AL29" s="132"/>
      <c r="AM29" s="132"/>
    </row>
    <row r="30" spans="2:39" s="164" customFormat="1" ht="12" customHeight="1">
      <c r="B30" s="163">
        <v>3004</v>
      </c>
      <c r="C30" s="31" t="s">
        <v>8</v>
      </c>
      <c r="D30" s="172" t="s">
        <v>27</v>
      </c>
      <c r="E30" s="14">
        <f t="array" ref="E30">IFERROR((SUM(IF($B30=Tabla_Consulta_desde_saif[ifi],IF($R$2=Tabla_Consulta_desde_saif[con_cod],IF('Reporte TC'!$B$8=Tabla_Consulta_desde_saif[tra_cod],Tabla_Consulta_desde_saif[Columna2]))))/SUM(IF($B30=Tabla_Consulta_desde_saif[ifi],IF($R$2=Tabla_Consulta_desde_saif[con_cod],IF('Reporte TC'!$B$8=Tabla_Consulta_desde_saif[tra_cod],Tabla_Consulta_desde_saif[Columna1]))))),"")</f>
        <v>6.85</v>
      </c>
      <c r="F30" s="15">
        <f t="array" ref="F30">IFERROR((SUM(IF($B30=Tabla_Consulta_desde_saif[ifi],IF($R$2=Tabla_Consulta_desde_saif[con_cod],IF('Reporte TC'!$B$9=Tabla_Consulta_desde_saif[tra_cod],Tabla_Consulta_desde_saif[Columna2]))))/SUM(IF($B30=Tabla_Consulta_desde_saif[ifi],IF($R$2=Tabla_Consulta_desde_saif[con_cod],IF('Reporte TC'!$B$9=Tabla_Consulta_desde_saif[tra_cod],Tabla_Consulta_desde_saif[Columna1]))))),"")</f>
        <v>6.97</v>
      </c>
      <c r="G30" s="166">
        <f t="array" ref="G30">IFERROR((SUM(IF($B30=Tabla_Consulta_desde_saif[ifi],IF($R$3=Tabla_Consulta_desde_saif[con_cod],IF('Reporte TC'!$B$8=Tabla_Consulta_desde_saif[tra_cod],Tabla_Consulta_desde_saif[Columna2]))))/SUM(IF($B30=Tabla_Consulta_desde_saif[ifi],IF($R$3=Tabla_Consulta_desde_saif[con_cod],IF('Reporte TC'!$B$8=Tabla_Consulta_desde_saif[tra_cod],Tabla_Consulta_desde_saif[Columna1]))))),"")</f>
        <v>6.96</v>
      </c>
      <c r="H30" s="166" t="str">
        <f t="array" ref="H30">IFERROR((SUM(IF($B30=Tabla_Consulta_desde_saif[ifi],IF($R$3=Tabla_Consulta_desde_saif[con_cod],IF('Reporte TC'!$B$9=Tabla_Consulta_desde_saif[tra_cod],Tabla_Consulta_desde_saif[Columna2]))))/SUM(IF($B30=Tabla_Consulta_desde_saif[ifi],IF($R$3=Tabla_Consulta_desde_saif[con_cod],IF('Reporte TC'!$B$9=Tabla_Consulta_desde_saif[tra_cod],Tabla_Consulta_desde_saif[Columna1]))))),"")</f>
        <v/>
      </c>
      <c r="I30" s="166" t="str">
        <f t="array" ref="I30">IFERROR((SUM(IF($B30=Tabla_Consulta_desde_saif[ifi],IF($R$4=Tabla_Consulta_desde_saif[con_cod],IF('Reporte TC'!$B$8=Tabla_Consulta_desde_saif[tra_cod],Tabla_Consulta_desde_saif[Columna2]))))/SUM(IF($B30=Tabla_Consulta_desde_saif[ifi],IF($R$4=Tabla_Consulta_desde_saif[con_cod],IF('Reporte TC'!$B$8=Tabla_Consulta_desde_saif[tra_cod],Tabla_Consulta_desde_saif[Columna1]))))),"")</f>
        <v/>
      </c>
      <c r="J30" s="167" t="str">
        <f t="array" ref="J30">IFERROR((SUM(IF($B30=Tabla_Consulta_desde_saif[ifi],IF($R$4=Tabla_Consulta_desde_saif[con_cod],IF('Reporte TC'!$B$9=Tabla_Consulta_desde_saif[tra_cod],Tabla_Consulta_desde_saif[Columna2]))))/SUM(IF($B30=Tabla_Consulta_desde_saif[ifi],IF($R$4=Tabla_Consulta_desde_saif[con_cod],IF('Reporte TC'!$B$9=Tabla_Consulta_desde_saif[tra_cod],Tabla_Consulta_desde_saif[Columna1]))))),"")</f>
        <v/>
      </c>
      <c r="K30" s="168">
        <f t="array" ref="K30">IFERROR((SUM(IF($B30=Tabla_Consulta_desde_saif[ifi],IF(Tabla_Consulta_desde_saif[con_cod]=TRANSPOSE($R$2:$R$7),IF('Reporte TC'!$B$8=Tabla_Consulta_desde_saif[tra_cod],Tabla_Consulta_desde_saif[Columna2]))))/SUM(IF($B30=Tabla_Consulta_desde_saif[ifi],IF(Tabla_Consulta_desde_saif[con_cod]=TRANSPOSE($R$2:$R$7),IF('Reporte TC'!$B$8=Tabla_Consulta_desde_saif[tra_cod],Tabla_Consulta_desde_saif[Columna1]))))),"")</f>
        <v>6.9537899746871537</v>
      </c>
      <c r="L30" s="167">
        <f t="array" ref="L30">IFERROR((SUM(IF($B30=Tabla_Consulta_desde_saif[ifi],IF(Tabla_Consulta_desde_saif[con_cod]=TRANSPOSE($R$2:$R$7),IF('Reporte TC'!$B$9=Tabla_Consulta_desde_saif[tra_cod],Tabla_Consulta_desde_saif[Columna2]))))/SUM(IF($B30=Tabla_Consulta_desde_saif[ifi],IF(Tabla_Consulta_desde_saif[con_cod]=TRANSPOSE($R$2:$R$7),IF('Reporte TC'!$B$9=Tabla_Consulta_desde_saif[tra_cod],Tabla_Consulta_desde_saif[Columna1]))))),"")</f>
        <v>6.97</v>
      </c>
      <c r="M30" s="169"/>
      <c r="N30" s="170">
        <f t="shared" si="2"/>
        <v>6.97</v>
      </c>
      <c r="O30" s="170">
        <f t="shared" si="1"/>
        <v>6.85</v>
      </c>
      <c r="AE30" s="139"/>
      <c r="AF30" s="132"/>
      <c r="AG30" s="132"/>
      <c r="AH30" s="132"/>
      <c r="AI30" s="132"/>
      <c r="AJ30" s="132"/>
      <c r="AK30" s="132"/>
      <c r="AL30" s="132"/>
      <c r="AM30" s="132"/>
    </row>
    <row r="31" spans="2:39" s="164" customFormat="1" ht="12" customHeight="1">
      <c r="B31" s="163">
        <v>3005</v>
      </c>
      <c r="C31" s="31" t="s">
        <v>1553</v>
      </c>
      <c r="D31" s="172" t="s">
        <v>4599</v>
      </c>
      <c r="E31" s="165" t="str">
        <f t="array" ref="E31">IFERROR((SUM(IF($B31=Tabla_Consulta_desde_saif[ifi],IF($R$2=Tabla_Consulta_desde_saif[con_cod],IF('Reporte TC'!$B$8=Tabla_Consulta_desde_saif[tra_cod],Tabla_Consulta_desde_saif[Columna2]))))/SUM(IF($B31=Tabla_Consulta_desde_saif[ifi],IF($R$2=Tabla_Consulta_desde_saif[con_cod],IF('Reporte TC'!$B$8=Tabla_Consulta_desde_saif[tra_cod],Tabla_Consulta_desde_saif[Columna1]))))),"")</f>
        <v/>
      </c>
      <c r="F31" s="166">
        <f t="array" ref="F31">IFERROR((SUM(IF($B31=Tabla_Consulta_desde_saif[ifi],IF($R$2=Tabla_Consulta_desde_saif[con_cod],IF('Reporte TC'!$B$9=Tabla_Consulta_desde_saif[tra_cod],Tabla_Consulta_desde_saif[Columna2]))))/SUM(IF($B31=Tabla_Consulta_desde_saif[ifi],IF($R$2=Tabla_Consulta_desde_saif[con_cod],IF('Reporte TC'!$B$9=Tabla_Consulta_desde_saif[tra_cod],Tabla_Consulta_desde_saif[Columna1]))))),"")</f>
        <v>6.97</v>
      </c>
      <c r="G31" s="166">
        <f t="array" ref="G31">IFERROR((SUM(IF($B31=Tabla_Consulta_desde_saif[ifi],IF($R$3=Tabla_Consulta_desde_saif[con_cod],IF('Reporte TC'!$B$8=Tabla_Consulta_desde_saif[tra_cod],Tabla_Consulta_desde_saif[Columna2]))))/SUM(IF($B31=Tabla_Consulta_desde_saif[ifi],IF($R$3=Tabla_Consulta_desde_saif[con_cod],IF('Reporte TC'!$B$8=Tabla_Consulta_desde_saif[tra_cod],Tabla_Consulta_desde_saif[Columna1]))))),"")</f>
        <v>6.94</v>
      </c>
      <c r="H31" s="166" t="str">
        <f t="array" ref="H31">IFERROR((SUM(IF($B31=Tabla_Consulta_desde_saif[ifi],IF($R$3=Tabla_Consulta_desde_saif[con_cod],IF('Reporte TC'!$B$9=Tabla_Consulta_desde_saif[tra_cod],Tabla_Consulta_desde_saif[Columna2]))))/SUM(IF($B31=Tabla_Consulta_desde_saif[ifi],IF($R$3=Tabla_Consulta_desde_saif[con_cod],IF('Reporte TC'!$B$9=Tabla_Consulta_desde_saif[tra_cod],Tabla_Consulta_desde_saif[Columna1]))))),"")</f>
        <v/>
      </c>
      <c r="I31" s="166" t="str">
        <f t="array" ref="I31">IFERROR((SUM(IF($B31=Tabla_Consulta_desde_saif[ifi],IF($R$4=Tabla_Consulta_desde_saif[con_cod],IF('Reporte TC'!$B$8=Tabla_Consulta_desde_saif[tra_cod],Tabla_Consulta_desde_saif[Columna2]))))/SUM(IF($B31=Tabla_Consulta_desde_saif[ifi],IF($R$4=Tabla_Consulta_desde_saif[con_cod],IF('Reporte TC'!$B$8=Tabla_Consulta_desde_saif[tra_cod],Tabla_Consulta_desde_saif[Columna1]))))),"")</f>
        <v/>
      </c>
      <c r="J31" s="167" t="str">
        <f t="array" ref="J31">IFERROR((SUM(IF($B31=Tabla_Consulta_desde_saif[ifi],IF($R$4=Tabla_Consulta_desde_saif[con_cod],IF('Reporte TC'!$B$9=Tabla_Consulta_desde_saif[tra_cod],Tabla_Consulta_desde_saif[Columna2]))))/SUM(IF($B31=Tabla_Consulta_desde_saif[ifi],IF($R$4=Tabla_Consulta_desde_saif[con_cod],IF('Reporte TC'!$B$9=Tabla_Consulta_desde_saif[tra_cod],Tabla_Consulta_desde_saif[Columna1]))))),"")</f>
        <v/>
      </c>
      <c r="K31" s="168">
        <f t="array" ref="K31">IFERROR((SUM(IF($B31=Tabla_Consulta_desde_saif[ifi],IF(Tabla_Consulta_desde_saif[con_cod]=TRANSPOSE($R$2:$R$7),IF('Reporte TC'!$B$8=Tabla_Consulta_desde_saif[tra_cod],Tabla_Consulta_desde_saif[Columna2]))))/SUM(IF($B31=Tabla_Consulta_desde_saif[ifi],IF(Tabla_Consulta_desde_saif[con_cod]=TRANSPOSE($R$2:$R$7),IF('Reporte TC'!$B$8=Tabla_Consulta_desde_saif[tra_cod],Tabla_Consulta_desde_saif[Columna1]))))),"")</f>
        <v>6.94</v>
      </c>
      <c r="L31" s="167">
        <f t="array" ref="L31">IFERROR((SUM(IF($B31=Tabla_Consulta_desde_saif[ifi],IF(Tabla_Consulta_desde_saif[con_cod]=TRANSPOSE($R$2:$R$7),IF('Reporte TC'!$B$9=Tabla_Consulta_desde_saif[tra_cod],Tabla_Consulta_desde_saif[Columna2]))))/SUM(IF($B31=Tabla_Consulta_desde_saif[ifi],IF(Tabla_Consulta_desde_saif[con_cod]=TRANSPOSE($R$2:$R$7),IF('Reporte TC'!$B$9=Tabla_Consulta_desde_saif[tra_cod],Tabla_Consulta_desde_saif[Columna1]))))),"")</f>
        <v>6.97</v>
      </c>
      <c r="M31" s="169"/>
      <c r="N31" s="170">
        <f t="shared" si="2"/>
        <v>6.97</v>
      </c>
      <c r="O31" s="170">
        <f t="shared" si="1"/>
        <v>6.94</v>
      </c>
      <c r="AE31" s="139"/>
      <c r="AF31" s="132"/>
      <c r="AG31" s="132"/>
      <c r="AH31" s="132"/>
      <c r="AI31" s="132"/>
      <c r="AJ31" s="132"/>
      <c r="AK31" s="132"/>
      <c r="AL31" s="132"/>
      <c r="AM31" s="132"/>
    </row>
    <row r="32" spans="2:39" s="164" customFormat="1" ht="12" customHeight="1">
      <c r="B32" s="163">
        <v>3006</v>
      </c>
      <c r="C32" s="31" t="s">
        <v>1316</v>
      </c>
      <c r="D32" s="172" t="s">
        <v>1057</v>
      </c>
      <c r="E32" s="165">
        <f t="array" ref="E32">IFERROR((SUM(IF($B32=Tabla_Consulta_desde_saif[ifi],IF($R$2=Tabla_Consulta_desde_saif[con_cod],IF('Reporte TC'!$B$8=Tabla_Consulta_desde_saif[tra_cod],Tabla_Consulta_desde_saif[Columna2]))))/SUM(IF($B32=Tabla_Consulta_desde_saif[ifi],IF($R$2=Tabla_Consulta_desde_saif[con_cod],IF('Reporte TC'!$B$8=Tabla_Consulta_desde_saif[tra_cod],Tabla_Consulta_desde_saif[Columna1]))))),"")</f>
        <v>6.92</v>
      </c>
      <c r="F32" s="166">
        <f t="array" ref="F32">IFERROR((SUM(IF($B32=Tabla_Consulta_desde_saif[ifi],IF($R$2=Tabla_Consulta_desde_saif[con_cod],IF('Reporte TC'!$B$9=Tabla_Consulta_desde_saif[tra_cod],Tabla_Consulta_desde_saif[Columna2]))))/SUM(IF($B32=Tabla_Consulta_desde_saif[ifi],IF($R$2=Tabla_Consulta_desde_saif[con_cod],IF('Reporte TC'!$B$9=Tabla_Consulta_desde_saif[tra_cod],Tabla_Consulta_desde_saif[Columna1]))))),"")</f>
        <v>6.97</v>
      </c>
      <c r="G32" s="166" t="str">
        <f t="array" ref="G32">IFERROR((SUM(IF($B32=Tabla_Consulta_desde_saif[ifi],IF($R$3=Tabla_Consulta_desde_saif[con_cod],IF('Reporte TC'!$B$8=Tabla_Consulta_desde_saif[tra_cod],Tabla_Consulta_desde_saif[Columna2]))))/SUM(IF($B32=Tabla_Consulta_desde_saif[ifi],IF($R$3=Tabla_Consulta_desde_saif[con_cod],IF('Reporte TC'!$B$8=Tabla_Consulta_desde_saif[tra_cod],Tabla_Consulta_desde_saif[Columna1]))))),"")</f>
        <v/>
      </c>
      <c r="H32" s="166" t="str">
        <f t="array" ref="H32">IFERROR((SUM(IF($B32=Tabla_Consulta_desde_saif[ifi],IF($R$3=Tabla_Consulta_desde_saif[con_cod],IF('Reporte TC'!$B$9=Tabla_Consulta_desde_saif[tra_cod],Tabla_Consulta_desde_saif[Columna2]))))/SUM(IF($B32=Tabla_Consulta_desde_saif[ifi],IF($R$3=Tabla_Consulta_desde_saif[con_cod],IF('Reporte TC'!$B$9=Tabla_Consulta_desde_saif[tra_cod],Tabla_Consulta_desde_saif[Columna1]))))),"")</f>
        <v/>
      </c>
      <c r="I32" s="166" t="str">
        <f t="array" ref="I32">IFERROR((SUM(IF($B32=Tabla_Consulta_desde_saif[ifi],IF($R$4=Tabla_Consulta_desde_saif[con_cod],IF('Reporte TC'!$B$8=Tabla_Consulta_desde_saif[tra_cod],Tabla_Consulta_desde_saif[Columna2]))))/SUM(IF($B32=Tabla_Consulta_desde_saif[ifi],IF($R$4=Tabla_Consulta_desde_saif[con_cod],IF('Reporte TC'!$B$8=Tabla_Consulta_desde_saif[tra_cod],Tabla_Consulta_desde_saif[Columna1]))))),"")</f>
        <v/>
      </c>
      <c r="J32" s="167" t="str">
        <f t="array" ref="J32">IFERROR((SUM(IF($B32=Tabla_Consulta_desde_saif[ifi],IF($R$4=Tabla_Consulta_desde_saif[con_cod],IF('Reporte TC'!$B$9=Tabla_Consulta_desde_saif[tra_cod],Tabla_Consulta_desde_saif[Columna2]))))/SUM(IF($B32=Tabla_Consulta_desde_saif[ifi],IF($R$4=Tabla_Consulta_desde_saif[con_cod],IF('Reporte TC'!$B$9=Tabla_Consulta_desde_saif[tra_cod],Tabla_Consulta_desde_saif[Columna1]))))),"")</f>
        <v/>
      </c>
      <c r="K32" s="168">
        <f t="array" ref="K32">IFERROR((SUM(IF($B32=Tabla_Consulta_desde_saif[ifi],IF(Tabla_Consulta_desde_saif[con_cod]=TRANSPOSE($R$2:$R$7),IF('Reporte TC'!$B$8=Tabla_Consulta_desde_saif[tra_cod],Tabla_Consulta_desde_saif[Columna2]))))/SUM(IF($B32=Tabla_Consulta_desde_saif[ifi],IF(Tabla_Consulta_desde_saif[con_cod]=TRANSPOSE($R$2:$R$7),IF('Reporte TC'!$B$8=Tabla_Consulta_desde_saif[tra_cod],Tabla_Consulta_desde_saif[Columna1]))))),"")</f>
        <v>6.92</v>
      </c>
      <c r="L32" s="167">
        <f t="array" ref="L32">IFERROR((SUM(IF($B32=Tabla_Consulta_desde_saif[ifi],IF(Tabla_Consulta_desde_saif[con_cod]=TRANSPOSE($R$2:$R$7),IF('Reporte TC'!$B$9=Tabla_Consulta_desde_saif[tra_cod],Tabla_Consulta_desde_saif[Columna2]))))/SUM(IF($B32=Tabla_Consulta_desde_saif[ifi],IF(Tabla_Consulta_desde_saif[con_cod]=TRANSPOSE($R$2:$R$7),IF('Reporte TC'!$B$9=Tabla_Consulta_desde_saif[tra_cod],Tabla_Consulta_desde_saif[Columna1]))))),"")</f>
        <v>6.97</v>
      </c>
      <c r="M32" s="169"/>
      <c r="N32" s="170">
        <f t="shared" si="2"/>
        <v>6.97</v>
      </c>
      <c r="O32" s="170">
        <f t="shared" si="1"/>
        <v>6.92</v>
      </c>
      <c r="AE32" s="139"/>
      <c r="AF32" s="132"/>
      <c r="AG32" s="132"/>
      <c r="AH32" s="132"/>
      <c r="AI32" s="132"/>
      <c r="AJ32" s="132"/>
      <c r="AK32" s="132"/>
      <c r="AL32" s="132"/>
      <c r="AM32" s="132"/>
    </row>
    <row r="33" spans="2:39" s="164" customFormat="1" ht="12" customHeight="1">
      <c r="B33" s="163">
        <v>3007</v>
      </c>
      <c r="C33" s="31" t="s">
        <v>1272</v>
      </c>
      <c r="D33" s="172" t="s">
        <v>4933</v>
      </c>
      <c r="E33" s="165" t="str">
        <f t="array" ref="E33">IFERROR((SUM(IF($B33=Tabla_Consulta_desde_saif[ifi],IF($R$2=Tabla_Consulta_desde_saif[con_cod],IF('Reporte TC'!$B$8=Tabla_Consulta_desde_saif[tra_cod],Tabla_Consulta_desde_saif[Columna2]))))/SUM(IF($B33=Tabla_Consulta_desde_saif[ifi],IF($R$2=Tabla_Consulta_desde_saif[con_cod],IF('Reporte TC'!$B$8=Tabla_Consulta_desde_saif[tra_cod],Tabla_Consulta_desde_saif[Columna1]))))),"")</f>
        <v/>
      </c>
      <c r="F33" s="166">
        <f t="array" ref="F33">IFERROR((SUM(IF($B33=Tabla_Consulta_desde_saif[ifi],IF($R$2=Tabla_Consulta_desde_saif[con_cod],IF('Reporte TC'!$B$9=Tabla_Consulta_desde_saif[tra_cod],Tabla_Consulta_desde_saif[Columna2]))))/SUM(IF($B33=Tabla_Consulta_desde_saif[ifi],IF($R$2=Tabla_Consulta_desde_saif[con_cod],IF('Reporte TC'!$B$9=Tabla_Consulta_desde_saif[tra_cod],Tabla_Consulta_desde_saif[Columna1]))))),"")</f>
        <v>6.97</v>
      </c>
      <c r="G33" s="166" t="str">
        <f t="array" ref="G33">IFERROR((SUM(IF($B33=Tabla_Consulta_desde_saif[ifi],IF($R$3=Tabla_Consulta_desde_saif[con_cod],IF('Reporte TC'!$B$8=Tabla_Consulta_desde_saif[tra_cod],Tabla_Consulta_desde_saif[Columna2]))))/SUM(IF($B33=Tabla_Consulta_desde_saif[ifi],IF($R$3=Tabla_Consulta_desde_saif[con_cod],IF('Reporte TC'!$B$8=Tabla_Consulta_desde_saif[tra_cod],Tabla_Consulta_desde_saif[Columna1]))))),"")</f>
        <v/>
      </c>
      <c r="H33" s="166" t="str">
        <f t="array" ref="H33">IFERROR((SUM(IF($B33=Tabla_Consulta_desde_saif[ifi],IF($R$3=Tabla_Consulta_desde_saif[con_cod],IF('Reporte TC'!$B$9=Tabla_Consulta_desde_saif[tra_cod],Tabla_Consulta_desde_saif[Columna2]))))/SUM(IF($B33=Tabla_Consulta_desde_saif[ifi],IF($R$3=Tabla_Consulta_desde_saif[con_cod],IF('Reporte TC'!$B$9=Tabla_Consulta_desde_saif[tra_cod],Tabla_Consulta_desde_saif[Columna1]))))),"")</f>
        <v/>
      </c>
      <c r="I33" s="166" t="str">
        <f t="array" ref="I33">IFERROR((SUM(IF($B33=Tabla_Consulta_desde_saif[ifi],IF($R$4=Tabla_Consulta_desde_saif[con_cod],IF('Reporte TC'!$B$8=Tabla_Consulta_desde_saif[tra_cod],Tabla_Consulta_desde_saif[Columna2]))))/SUM(IF($B33=Tabla_Consulta_desde_saif[ifi],IF($R$4=Tabla_Consulta_desde_saif[con_cod],IF('Reporte TC'!$B$8=Tabla_Consulta_desde_saif[tra_cod],Tabla_Consulta_desde_saif[Columna1]))))),"")</f>
        <v/>
      </c>
      <c r="J33" s="167" t="str">
        <f t="array" ref="J33">IFERROR((SUM(IF($B33=Tabla_Consulta_desde_saif[ifi],IF($R$4=Tabla_Consulta_desde_saif[con_cod],IF('Reporte TC'!$B$9=Tabla_Consulta_desde_saif[tra_cod],Tabla_Consulta_desde_saif[Columna2]))))/SUM(IF($B33=Tabla_Consulta_desde_saif[ifi],IF($R$4=Tabla_Consulta_desde_saif[con_cod],IF('Reporte TC'!$B$9=Tabla_Consulta_desde_saif[tra_cod],Tabla_Consulta_desde_saif[Columna1]))))),"")</f>
        <v/>
      </c>
      <c r="K33" s="168" t="str">
        <f t="array" ref="K33">IFERROR((SUM(IF($B33=Tabla_Consulta_desde_saif[ifi],IF(Tabla_Consulta_desde_saif[con_cod]=TRANSPOSE($R$2:$R$7),IF('Reporte TC'!$B$8=Tabla_Consulta_desde_saif[tra_cod],Tabla_Consulta_desde_saif[Columna2]))))/SUM(IF($B33=Tabla_Consulta_desde_saif[ifi],IF(Tabla_Consulta_desde_saif[con_cod]=TRANSPOSE($R$2:$R$7),IF('Reporte TC'!$B$8=Tabla_Consulta_desde_saif[tra_cod],Tabla_Consulta_desde_saif[Columna1]))))),"")</f>
        <v/>
      </c>
      <c r="L33" s="167">
        <f t="array" ref="L33">IFERROR((SUM(IF($B33=Tabla_Consulta_desde_saif[ifi],IF(Tabla_Consulta_desde_saif[con_cod]=TRANSPOSE($R$2:$R$7),IF('Reporte TC'!$B$9=Tabla_Consulta_desde_saif[tra_cod],Tabla_Consulta_desde_saif[Columna2]))))/SUM(IF($B33=Tabla_Consulta_desde_saif[ifi],IF(Tabla_Consulta_desde_saif[con_cod]=TRANSPOSE($R$2:$R$7),IF('Reporte TC'!$B$9=Tabla_Consulta_desde_saif[tra_cod],Tabla_Consulta_desde_saif[Columna1]))))),"")</f>
        <v>6.97</v>
      </c>
      <c r="M33" s="169"/>
      <c r="N33" s="170">
        <f t="shared" si="2"/>
        <v>6.97</v>
      </c>
      <c r="O33" s="170">
        <f t="shared" si="1"/>
        <v>6.97</v>
      </c>
      <c r="AE33" s="139"/>
      <c r="AF33" s="132"/>
      <c r="AG33" s="132"/>
      <c r="AH33" s="132"/>
      <c r="AI33" s="132"/>
      <c r="AJ33" s="132"/>
      <c r="AK33" s="132"/>
      <c r="AL33" s="132"/>
      <c r="AM33" s="132"/>
    </row>
    <row r="34" spans="2:39" s="164" customFormat="1" ht="12" customHeight="1">
      <c r="B34" s="163">
        <v>3010</v>
      </c>
      <c r="C34" s="31" t="s">
        <v>1294</v>
      </c>
      <c r="D34" s="172" t="s">
        <v>1050</v>
      </c>
      <c r="E34" s="165">
        <f t="array" ref="E34">IFERROR((SUM(IF($B34=Tabla_Consulta_desde_saif[ifi],IF($R$2=Tabla_Consulta_desde_saif[con_cod],IF('Reporte TC'!$B$8=Tabla_Consulta_desde_saif[tra_cod],Tabla_Consulta_desde_saif[Columna2]))))/SUM(IF($B34=Tabla_Consulta_desde_saif[ifi],IF($R$2=Tabla_Consulta_desde_saif[con_cod],IF('Reporte TC'!$B$8=Tabla_Consulta_desde_saif[tra_cod],Tabla_Consulta_desde_saif[Columna1]))))),"")</f>
        <v>6.85</v>
      </c>
      <c r="F34" s="166">
        <f t="array" ref="F34">IFERROR((SUM(IF($B34=Tabla_Consulta_desde_saif[ifi],IF($R$2=Tabla_Consulta_desde_saif[con_cod],IF('Reporte TC'!$B$9=Tabla_Consulta_desde_saif[tra_cod],Tabla_Consulta_desde_saif[Columna2]))))/SUM(IF($B34=Tabla_Consulta_desde_saif[ifi],IF($R$2=Tabla_Consulta_desde_saif[con_cod],IF('Reporte TC'!$B$9=Tabla_Consulta_desde_saif[tra_cod],Tabla_Consulta_desde_saif[Columna1]))))),"")</f>
        <v>6.97</v>
      </c>
      <c r="G34" s="166" t="str">
        <f t="array" ref="G34">IFERROR((SUM(IF($B34=Tabla_Consulta_desde_saif[ifi],IF($R$3=Tabla_Consulta_desde_saif[con_cod],IF('Reporte TC'!$B$8=Tabla_Consulta_desde_saif[tra_cod],Tabla_Consulta_desde_saif[Columna2]))))/SUM(IF($B34=Tabla_Consulta_desde_saif[ifi],IF($R$3=Tabla_Consulta_desde_saif[con_cod],IF('Reporte TC'!$B$8=Tabla_Consulta_desde_saif[tra_cod],Tabla_Consulta_desde_saif[Columna1]))))),"")</f>
        <v/>
      </c>
      <c r="H34" s="166" t="str">
        <f t="array" ref="H34">IFERROR((SUM(IF($B34=Tabla_Consulta_desde_saif[ifi],IF($R$3=Tabla_Consulta_desde_saif[con_cod],IF('Reporte TC'!$B$9=Tabla_Consulta_desde_saif[tra_cod],Tabla_Consulta_desde_saif[Columna2]))))/SUM(IF($B34=Tabla_Consulta_desde_saif[ifi],IF($R$3=Tabla_Consulta_desde_saif[con_cod],IF('Reporte TC'!$B$9=Tabla_Consulta_desde_saif[tra_cod],Tabla_Consulta_desde_saif[Columna1]))))),"")</f>
        <v/>
      </c>
      <c r="I34" s="166" t="str">
        <f t="array" ref="I34">IFERROR((SUM(IF($B34=Tabla_Consulta_desde_saif[ifi],IF($R$4=Tabla_Consulta_desde_saif[con_cod],IF('Reporte TC'!$B$8=Tabla_Consulta_desde_saif[tra_cod],Tabla_Consulta_desde_saif[Columna2]))))/SUM(IF($B34=Tabla_Consulta_desde_saif[ifi],IF($R$4=Tabla_Consulta_desde_saif[con_cod],IF('Reporte TC'!$B$8=Tabla_Consulta_desde_saif[tra_cod],Tabla_Consulta_desde_saif[Columna1]))))),"")</f>
        <v/>
      </c>
      <c r="J34" s="167" t="str">
        <f t="array" ref="J34">IFERROR((SUM(IF($B34=Tabla_Consulta_desde_saif[ifi],IF($R$4=Tabla_Consulta_desde_saif[con_cod],IF('Reporte TC'!$B$9=Tabla_Consulta_desde_saif[tra_cod],Tabla_Consulta_desde_saif[Columna2]))))/SUM(IF($B34=Tabla_Consulta_desde_saif[ifi],IF($R$4=Tabla_Consulta_desde_saif[con_cod],IF('Reporte TC'!$B$9=Tabla_Consulta_desde_saif[tra_cod],Tabla_Consulta_desde_saif[Columna1]))))),"")</f>
        <v/>
      </c>
      <c r="K34" s="168">
        <f t="array" ref="K34">IFERROR((SUM(IF($B34=Tabla_Consulta_desde_saif[ifi],IF(Tabla_Consulta_desde_saif[con_cod]=TRANSPOSE($R$2:$R$7),IF('Reporte TC'!$B$8=Tabla_Consulta_desde_saif[tra_cod],Tabla_Consulta_desde_saif[Columna2]))))/SUM(IF($B34=Tabla_Consulta_desde_saif[ifi],IF(Tabla_Consulta_desde_saif[con_cod]=TRANSPOSE($R$2:$R$7),IF('Reporte TC'!$B$8=Tabla_Consulta_desde_saif[tra_cod],Tabla_Consulta_desde_saif[Columna1]))))),"")</f>
        <v>6.85</v>
      </c>
      <c r="L34" s="167">
        <f t="array" ref="L34">IFERROR((SUM(IF($B34=Tabla_Consulta_desde_saif[ifi],IF(Tabla_Consulta_desde_saif[con_cod]=TRANSPOSE($R$2:$R$7),IF('Reporte TC'!$B$9=Tabla_Consulta_desde_saif[tra_cod],Tabla_Consulta_desde_saif[Columna2]))))/SUM(IF($B34=Tabla_Consulta_desde_saif[ifi],IF(Tabla_Consulta_desde_saif[con_cod]=TRANSPOSE($R$2:$R$7),IF('Reporte TC'!$B$9=Tabla_Consulta_desde_saif[tra_cod],Tabla_Consulta_desde_saif[Columna1]))))),"")</f>
        <v>6.97</v>
      </c>
      <c r="M34" s="169"/>
      <c r="N34" s="170">
        <f t="shared" si="2"/>
        <v>6.97</v>
      </c>
      <c r="O34" s="170">
        <f t="shared" si="1"/>
        <v>6.85</v>
      </c>
      <c r="AE34" s="139"/>
      <c r="AF34" s="132"/>
      <c r="AG34" s="132"/>
      <c r="AH34" s="132"/>
      <c r="AI34" s="132"/>
      <c r="AJ34" s="132"/>
      <c r="AK34" s="132"/>
      <c r="AL34" s="132"/>
      <c r="AM34" s="132"/>
    </row>
    <row r="35" spans="2:39" s="164" customFormat="1" ht="12" customHeight="1">
      <c r="B35" s="163">
        <v>3011</v>
      </c>
      <c r="C35" s="31" t="s">
        <v>1304</v>
      </c>
      <c r="D35" s="172" t="s">
        <v>4963</v>
      </c>
      <c r="E35" s="165" t="str">
        <f t="array" ref="E35">IFERROR((SUM(IF($B35=Tabla_Consulta_desde_saif[ifi],IF($R$2=Tabla_Consulta_desde_saif[con_cod],IF('Reporte TC'!$B$8=Tabla_Consulta_desde_saif[tra_cod],Tabla_Consulta_desde_saif[Columna2]))))/SUM(IF($B35=Tabla_Consulta_desde_saif[ifi],IF($R$2=Tabla_Consulta_desde_saif[con_cod],IF('Reporte TC'!$B$8=Tabla_Consulta_desde_saif[tra_cod],Tabla_Consulta_desde_saif[Columna1]))))),"")</f>
        <v/>
      </c>
      <c r="F35" s="166" t="str">
        <f t="array" ref="F35">IFERROR((SUM(IF($B35=Tabla_Consulta_desde_saif[ifi],IF($R$2=Tabla_Consulta_desde_saif[con_cod],IF('Reporte TC'!$B$9=Tabla_Consulta_desde_saif[tra_cod],Tabla_Consulta_desde_saif[Columna2]))))/SUM(IF($B35=Tabla_Consulta_desde_saif[ifi],IF($R$2=Tabla_Consulta_desde_saif[con_cod],IF('Reporte TC'!$B$9=Tabla_Consulta_desde_saif[tra_cod],Tabla_Consulta_desde_saif[Columna1]))))),"")</f>
        <v/>
      </c>
      <c r="G35" s="166">
        <f t="array" ref="G35">IFERROR((SUM(IF($B35=Tabla_Consulta_desde_saif[ifi],IF($R$3=Tabla_Consulta_desde_saif[con_cod],IF('Reporte TC'!$B$8=Tabla_Consulta_desde_saif[tra_cod],Tabla_Consulta_desde_saif[Columna2]))))/SUM(IF($B35=Tabla_Consulta_desde_saif[ifi],IF($R$3=Tabla_Consulta_desde_saif[con_cod],IF('Reporte TC'!$B$8=Tabla_Consulta_desde_saif[tra_cod],Tabla_Consulta_desde_saif[Columna1]))))),"")</f>
        <v>6.95</v>
      </c>
      <c r="H35" s="166" t="str">
        <f t="array" ref="H35">IFERROR((SUM(IF($B35=Tabla_Consulta_desde_saif[ifi],IF($R$3=Tabla_Consulta_desde_saif[con_cod],IF('Reporte TC'!$B$9=Tabla_Consulta_desde_saif[tra_cod],Tabla_Consulta_desde_saif[Columna2]))))/SUM(IF($B35=Tabla_Consulta_desde_saif[ifi],IF($R$3=Tabla_Consulta_desde_saif[con_cod],IF('Reporte TC'!$B$9=Tabla_Consulta_desde_saif[tra_cod],Tabla_Consulta_desde_saif[Columna1]))))),"")</f>
        <v/>
      </c>
      <c r="I35" s="166" t="str">
        <f t="array" ref="I35">IFERROR((SUM(IF($B35=Tabla_Consulta_desde_saif[ifi],IF($R$4=Tabla_Consulta_desde_saif[con_cod],IF('Reporte TC'!$B$8=Tabla_Consulta_desde_saif[tra_cod],Tabla_Consulta_desde_saif[Columna2]))))/SUM(IF($B35=Tabla_Consulta_desde_saif[ifi],IF($R$4=Tabla_Consulta_desde_saif[con_cod],IF('Reporte TC'!$B$8=Tabla_Consulta_desde_saif[tra_cod],Tabla_Consulta_desde_saif[Columna1]))))),"")</f>
        <v/>
      </c>
      <c r="J35" s="167" t="str">
        <f t="array" ref="J35">IFERROR((SUM(IF($B35=Tabla_Consulta_desde_saif[ifi],IF($R$4=Tabla_Consulta_desde_saif[con_cod],IF('Reporte TC'!$B$9=Tabla_Consulta_desde_saif[tra_cod],Tabla_Consulta_desde_saif[Columna2]))))/SUM(IF($B35=Tabla_Consulta_desde_saif[ifi],IF($R$4=Tabla_Consulta_desde_saif[con_cod],IF('Reporte TC'!$B$9=Tabla_Consulta_desde_saif[tra_cod],Tabla_Consulta_desde_saif[Columna1]))))),"")</f>
        <v/>
      </c>
      <c r="K35" s="168">
        <f t="array" ref="K35">IFERROR((SUM(IF($B35=Tabla_Consulta_desde_saif[ifi],IF(Tabla_Consulta_desde_saif[con_cod]=TRANSPOSE($R$2:$R$7),IF('Reporte TC'!$B$8=Tabla_Consulta_desde_saif[tra_cod],Tabla_Consulta_desde_saif[Columna2]))))/SUM(IF($B35=Tabla_Consulta_desde_saif[ifi],IF(Tabla_Consulta_desde_saif[con_cod]=TRANSPOSE($R$2:$R$7),IF('Reporte TC'!$B$8=Tabla_Consulta_desde_saif[tra_cod],Tabla_Consulta_desde_saif[Columna1]))))),"")</f>
        <v>6.95</v>
      </c>
      <c r="L35" s="167" t="str">
        <f t="array" ref="L35">IFERROR((SUM(IF($B35=Tabla_Consulta_desde_saif[ifi],IF(Tabla_Consulta_desde_saif[con_cod]=TRANSPOSE($R$2:$R$7),IF('Reporte TC'!$B$9=Tabla_Consulta_desde_saif[tra_cod],Tabla_Consulta_desde_saif[Columna2]))))/SUM(IF($B35=Tabla_Consulta_desde_saif[ifi],IF(Tabla_Consulta_desde_saif[con_cod]=TRANSPOSE($R$2:$R$7),IF('Reporte TC'!$B$9=Tabla_Consulta_desde_saif[tra_cod],Tabla_Consulta_desde_saif[Columna1]))))),"")</f>
        <v/>
      </c>
      <c r="M35" s="169"/>
      <c r="N35" s="170">
        <f t="shared" si="2"/>
        <v>6.95</v>
      </c>
      <c r="O35" s="170">
        <f t="shared" si="1"/>
        <v>6.95</v>
      </c>
      <c r="AE35" s="139"/>
      <c r="AF35" s="132"/>
      <c r="AG35" s="132"/>
      <c r="AH35" s="132"/>
      <c r="AI35" s="132"/>
      <c r="AJ35" s="132"/>
      <c r="AK35" s="132"/>
      <c r="AL35" s="132"/>
      <c r="AM35" s="132"/>
    </row>
    <row r="36" spans="2:39" s="164" customFormat="1" ht="12" customHeight="1">
      <c r="B36" s="163">
        <v>3012</v>
      </c>
      <c r="C36" s="31" t="s">
        <v>1280</v>
      </c>
      <c r="D36" s="172" t="s">
        <v>4960</v>
      </c>
      <c r="E36" s="165" t="str">
        <f t="array" ref="E36">IFERROR((SUM(IF($B36=Tabla_Consulta_desde_saif[ifi],IF($R$2=Tabla_Consulta_desde_saif[con_cod],IF('Reporte TC'!$B$8=Tabla_Consulta_desde_saif[tra_cod],Tabla_Consulta_desde_saif[Columna2]))))/SUM(IF($B36=Tabla_Consulta_desde_saif[ifi],IF($R$2=Tabla_Consulta_desde_saif[con_cod],IF('Reporte TC'!$B$8=Tabla_Consulta_desde_saif[tra_cod],Tabla_Consulta_desde_saif[Columna1]))))),"")</f>
        <v/>
      </c>
      <c r="F36" s="166">
        <f t="array" ref="F36">IFERROR((SUM(IF($B36=Tabla_Consulta_desde_saif[ifi],IF($R$2=Tabla_Consulta_desde_saif[con_cod],IF('Reporte TC'!$B$9=Tabla_Consulta_desde_saif[tra_cod],Tabla_Consulta_desde_saif[Columna2]))))/SUM(IF($B36=Tabla_Consulta_desde_saif[ifi],IF($R$2=Tabla_Consulta_desde_saif[con_cod],IF('Reporte TC'!$B$9=Tabla_Consulta_desde_saif[tra_cod],Tabla_Consulta_desde_saif[Columna1]))))),"")</f>
        <v>6.97</v>
      </c>
      <c r="G36" s="166" t="str">
        <f t="array" ref="G36">IFERROR((SUM(IF($B36=Tabla_Consulta_desde_saif[ifi],IF($R$3=Tabla_Consulta_desde_saif[con_cod],IF('Reporte TC'!$B$8=Tabla_Consulta_desde_saif[tra_cod],Tabla_Consulta_desde_saif[Columna2]))))/SUM(IF($B36=Tabla_Consulta_desde_saif[ifi],IF($R$3=Tabla_Consulta_desde_saif[con_cod],IF('Reporte TC'!$B$8=Tabla_Consulta_desde_saif[tra_cod],Tabla_Consulta_desde_saif[Columna1]))))),"")</f>
        <v/>
      </c>
      <c r="H36" s="166" t="str">
        <f t="array" ref="H36">IFERROR((SUM(IF($B36=Tabla_Consulta_desde_saif[ifi],IF($R$3=Tabla_Consulta_desde_saif[con_cod],IF('Reporte TC'!$B$9=Tabla_Consulta_desde_saif[tra_cod],Tabla_Consulta_desde_saif[Columna2]))))/SUM(IF($B36=Tabla_Consulta_desde_saif[ifi],IF($R$3=Tabla_Consulta_desde_saif[con_cod],IF('Reporte TC'!$B$9=Tabla_Consulta_desde_saif[tra_cod],Tabla_Consulta_desde_saif[Columna1]))))),"")</f>
        <v/>
      </c>
      <c r="I36" s="166" t="str">
        <f t="array" ref="I36">IFERROR((SUM(IF($B36=Tabla_Consulta_desde_saif[ifi],IF($R$4=Tabla_Consulta_desde_saif[con_cod],IF('Reporte TC'!$B$8=Tabla_Consulta_desde_saif[tra_cod],Tabla_Consulta_desde_saif[Columna2]))))/SUM(IF($B36=Tabla_Consulta_desde_saif[ifi],IF($R$4=Tabla_Consulta_desde_saif[con_cod],IF('Reporte TC'!$B$8=Tabla_Consulta_desde_saif[tra_cod],Tabla_Consulta_desde_saif[Columna1]))))),"")</f>
        <v/>
      </c>
      <c r="J36" s="167" t="str">
        <f t="array" ref="J36">IFERROR((SUM(IF($B36=Tabla_Consulta_desde_saif[ifi],IF($R$4=Tabla_Consulta_desde_saif[con_cod],IF('Reporte TC'!$B$9=Tabla_Consulta_desde_saif[tra_cod],Tabla_Consulta_desde_saif[Columna2]))))/SUM(IF($B36=Tabla_Consulta_desde_saif[ifi],IF($R$4=Tabla_Consulta_desde_saif[con_cod],IF('Reporte TC'!$B$9=Tabla_Consulta_desde_saif[tra_cod],Tabla_Consulta_desde_saif[Columna1]))))),"")</f>
        <v/>
      </c>
      <c r="K36" s="168" t="str">
        <f t="array" ref="K36">IFERROR((SUM(IF($B36=Tabla_Consulta_desde_saif[ifi],IF(Tabla_Consulta_desde_saif[con_cod]=TRANSPOSE($R$2:$R$7),IF('Reporte TC'!$B$8=Tabla_Consulta_desde_saif[tra_cod],Tabla_Consulta_desde_saif[Columna2]))))/SUM(IF($B36=Tabla_Consulta_desde_saif[ifi],IF(Tabla_Consulta_desde_saif[con_cod]=TRANSPOSE($R$2:$R$7),IF('Reporte TC'!$B$8=Tabla_Consulta_desde_saif[tra_cod],Tabla_Consulta_desde_saif[Columna1]))))),"")</f>
        <v/>
      </c>
      <c r="L36" s="167">
        <f t="array" ref="L36">IFERROR((SUM(IF($B36=Tabla_Consulta_desde_saif[ifi],IF(Tabla_Consulta_desde_saif[con_cod]=TRANSPOSE($R$2:$R$7),IF('Reporte TC'!$B$9=Tabla_Consulta_desde_saif[tra_cod],Tabla_Consulta_desde_saif[Columna2]))))/SUM(IF($B36=Tabla_Consulta_desde_saif[ifi],IF(Tabla_Consulta_desde_saif[con_cod]=TRANSPOSE($R$2:$R$7),IF('Reporte TC'!$B$9=Tabla_Consulta_desde_saif[tra_cod],Tabla_Consulta_desde_saif[Columna1]))))),"")</f>
        <v>6.97</v>
      </c>
      <c r="M36" s="169"/>
      <c r="N36" s="170">
        <f t="shared" si="2"/>
        <v>6.97</v>
      </c>
      <c r="O36" s="170">
        <f t="shared" si="1"/>
        <v>6.97</v>
      </c>
      <c r="AE36" s="139"/>
      <c r="AF36" s="132"/>
      <c r="AG36" s="132"/>
      <c r="AH36" s="132"/>
      <c r="AI36" s="132"/>
      <c r="AJ36" s="132"/>
      <c r="AK36" s="132"/>
      <c r="AL36" s="132"/>
      <c r="AM36" s="132"/>
    </row>
    <row r="37" spans="2:39" s="164" customFormat="1" ht="12" customHeight="1">
      <c r="B37" s="163">
        <v>3015</v>
      </c>
      <c r="C37" s="31" t="s">
        <v>1585</v>
      </c>
      <c r="D37" s="172" t="s">
        <v>4941</v>
      </c>
      <c r="E37" s="165" t="str">
        <f t="array" ref="E37">IFERROR((SUM(IF($B37=Tabla_Consulta_desde_saif[ifi],IF($R$2=Tabla_Consulta_desde_saif[con_cod],IF('Reporte TC'!$B$8=Tabla_Consulta_desde_saif[tra_cod],Tabla_Consulta_desde_saif[Columna2]))))/SUM(IF($B37=Tabla_Consulta_desde_saif[ifi],IF($R$2=Tabla_Consulta_desde_saif[con_cod],IF('Reporte TC'!$B$8=Tabla_Consulta_desde_saif[tra_cod],Tabla_Consulta_desde_saif[Columna1]))))),"")</f>
        <v/>
      </c>
      <c r="F37" s="166">
        <f t="array" ref="F37">IFERROR((SUM(IF($B37=Tabla_Consulta_desde_saif[ifi],IF($R$2=Tabla_Consulta_desde_saif[con_cod],IF('Reporte TC'!$B$9=Tabla_Consulta_desde_saif[tra_cod],Tabla_Consulta_desde_saif[Columna2]))))/SUM(IF($B37=Tabla_Consulta_desde_saif[ifi],IF($R$2=Tabla_Consulta_desde_saif[con_cod],IF('Reporte TC'!$B$9=Tabla_Consulta_desde_saif[tra_cod],Tabla_Consulta_desde_saif[Columna1]))))),"")</f>
        <v>6.9700000000000006</v>
      </c>
      <c r="G37" s="166" t="str">
        <f t="array" ref="G37">IFERROR((SUM(IF($B37=Tabla_Consulta_desde_saif[ifi],IF($R$3=Tabla_Consulta_desde_saif[con_cod],IF('Reporte TC'!$B$8=Tabla_Consulta_desde_saif[tra_cod],Tabla_Consulta_desde_saif[Columna2]))))/SUM(IF($B37=Tabla_Consulta_desde_saif[ifi],IF($R$3=Tabla_Consulta_desde_saif[con_cod],IF('Reporte TC'!$B$8=Tabla_Consulta_desde_saif[tra_cod],Tabla_Consulta_desde_saif[Columna1]))))),"")</f>
        <v/>
      </c>
      <c r="H37" s="166" t="str">
        <f t="array" ref="H37">IFERROR((SUM(IF($B37=Tabla_Consulta_desde_saif[ifi],IF($R$3=Tabla_Consulta_desde_saif[con_cod],IF('Reporte TC'!$B$9=Tabla_Consulta_desde_saif[tra_cod],Tabla_Consulta_desde_saif[Columna2]))))/SUM(IF($B37=Tabla_Consulta_desde_saif[ifi],IF($R$3=Tabla_Consulta_desde_saif[con_cod],IF('Reporte TC'!$B$9=Tabla_Consulta_desde_saif[tra_cod],Tabla_Consulta_desde_saif[Columna1]))))),"")</f>
        <v/>
      </c>
      <c r="I37" s="166" t="str">
        <f t="array" ref="I37">IFERROR((SUM(IF($B37=Tabla_Consulta_desde_saif[ifi],IF($R$4=Tabla_Consulta_desde_saif[con_cod],IF('Reporte TC'!$B$8=Tabla_Consulta_desde_saif[tra_cod],Tabla_Consulta_desde_saif[Columna2]))))/SUM(IF($B37=Tabla_Consulta_desde_saif[ifi],IF($R$4=Tabla_Consulta_desde_saif[con_cod],IF('Reporte TC'!$B$8=Tabla_Consulta_desde_saif[tra_cod],Tabla_Consulta_desde_saif[Columna1]))))),"")</f>
        <v/>
      </c>
      <c r="J37" s="167" t="str">
        <f t="array" ref="J37">IFERROR((SUM(IF($B37=Tabla_Consulta_desde_saif[ifi],IF($R$4=Tabla_Consulta_desde_saif[con_cod],IF('Reporte TC'!$B$9=Tabla_Consulta_desde_saif[tra_cod],Tabla_Consulta_desde_saif[Columna2]))))/SUM(IF($B37=Tabla_Consulta_desde_saif[ifi],IF($R$4=Tabla_Consulta_desde_saif[con_cod],IF('Reporte TC'!$B$9=Tabla_Consulta_desde_saif[tra_cod],Tabla_Consulta_desde_saif[Columna1]))))),"")</f>
        <v/>
      </c>
      <c r="K37" s="168" t="str">
        <f t="array" ref="K37">IFERROR((SUM(IF($B37=Tabla_Consulta_desde_saif[ifi],IF(Tabla_Consulta_desde_saif[con_cod]=TRANSPOSE($R$2:$R$7),IF('Reporte TC'!$B$8=Tabla_Consulta_desde_saif[tra_cod],Tabla_Consulta_desde_saif[Columna2]))))/SUM(IF($B37=Tabla_Consulta_desde_saif[ifi],IF(Tabla_Consulta_desde_saif[con_cod]=TRANSPOSE($R$2:$R$7),IF('Reporte TC'!$B$8=Tabla_Consulta_desde_saif[tra_cod],Tabla_Consulta_desde_saif[Columna1]))))),"")</f>
        <v/>
      </c>
      <c r="L37" s="167">
        <f t="array" ref="L37">IFERROR((SUM(IF($B37=Tabla_Consulta_desde_saif[ifi],IF(Tabla_Consulta_desde_saif[con_cod]=TRANSPOSE($R$2:$R$7),IF('Reporte TC'!$B$9=Tabla_Consulta_desde_saif[tra_cod],Tabla_Consulta_desde_saif[Columna2]))))/SUM(IF($B37=Tabla_Consulta_desde_saif[ifi],IF(Tabla_Consulta_desde_saif[con_cod]=TRANSPOSE($R$2:$R$7),IF('Reporte TC'!$B$9=Tabla_Consulta_desde_saif[tra_cod],Tabla_Consulta_desde_saif[Columna1]))))),"")</f>
        <v>6.9700000000000006</v>
      </c>
      <c r="M37" s="169"/>
      <c r="N37" s="170">
        <f t="shared" si="2"/>
        <v>6.9700000000000006</v>
      </c>
      <c r="O37" s="170">
        <f t="shared" si="1"/>
        <v>6.9700000000000006</v>
      </c>
      <c r="AE37" s="139"/>
      <c r="AF37" s="132"/>
      <c r="AG37" s="132"/>
      <c r="AH37" s="132"/>
      <c r="AI37" s="132"/>
      <c r="AJ37" s="132"/>
      <c r="AK37" s="132"/>
      <c r="AL37" s="132"/>
      <c r="AM37" s="132"/>
    </row>
    <row r="38" spans="2:39" s="164" customFormat="1" ht="12" customHeight="1">
      <c r="B38" s="163">
        <v>3016</v>
      </c>
      <c r="C38" s="31" t="s">
        <v>1310</v>
      </c>
      <c r="D38" s="172" t="s">
        <v>4937</v>
      </c>
      <c r="E38" s="165">
        <f t="array" ref="E38">IFERROR((SUM(IF($B38=Tabla_Consulta_desde_saif[ifi],IF($R$2=Tabla_Consulta_desde_saif[con_cod],IF('Reporte TC'!$B$8=Tabla_Consulta_desde_saif[tra_cod],Tabla_Consulta_desde_saif[Columna2]))))/SUM(IF($B38=Tabla_Consulta_desde_saif[ifi],IF($R$2=Tabla_Consulta_desde_saif[con_cod],IF('Reporte TC'!$B$8=Tabla_Consulta_desde_saif[tra_cod],Tabla_Consulta_desde_saif[Columna1]))))),"")</f>
        <v>6.85</v>
      </c>
      <c r="F38" s="166">
        <f t="array" ref="F38">IFERROR((SUM(IF($B38=Tabla_Consulta_desde_saif[ifi],IF($R$2=Tabla_Consulta_desde_saif[con_cod],IF('Reporte TC'!$B$9=Tabla_Consulta_desde_saif[tra_cod],Tabla_Consulta_desde_saif[Columna2]))))/SUM(IF($B38=Tabla_Consulta_desde_saif[ifi],IF($R$2=Tabla_Consulta_desde_saif[con_cod],IF('Reporte TC'!$B$9=Tabla_Consulta_desde_saif[tra_cod],Tabla_Consulta_desde_saif[Columna1]))))),"")</f>
        <v>6.9700000000000006</v>
      </c>
      <c r="G38" s="166" t="str">
        <f t="array" ref="G38">IFERROR((SUM(IF($B38=Tabla_Consulta_desde_saif[ifi],IF($R$3=Tabla_Consulta_desde_saif[con_cod],IF('Reporte TC'!$B$8=Tabla_Consulta_desde_saif[tra_cod],Tabla_Consulta_desde_saif[Columna2]))))/SUM(IF($B38=Tabla_Consulta_desde_saif[ifi],IF($R$3=Tabla_Consulta_desde_saif[con_cod],IF('Reporte TC'!$B$8=Tabla_Consulta_desde_saif[tra_cod],Tabla_Consulta_desde_saif[Columna1]))))),"")</f>
        <v/>
      </c>
      <c r="H38" s="166" t="str">
        <f t="array" ref="H38">IFERROR((SUM(IF($B38=Tabla_Consulta_desde_saif[ifi],IF($R$3=Tabla_Consulta_desde_saif[con_cod],IF('Reporte TC'!$B$9=Tabla_Consulta_desde_saif[tra_cod],Tabla_Consulta_desde_saif[Columna2]))))/SUM(IF($B38=Tabla_Consulta_desde_saif[ifi],IF($R$3=Tabla_Consulta_desde_saif[con_cod],IF('Reporte TC'!$B$9=Tabla_Consulta_desde_saif[tra_cod],Tabla_Consulta_desde_saif[Columna1]))))),"")</f>
        <v/>
      </c>
      <c r="I38" s="166" t="str">
        <f t="array" ref="I38">IFERROR((SUM(IF($B38=Tabla_Consulta_desde_saif[ifi],IF($R$4=Tabla_Consulta_desde_saif[con_cod],IF('Reporte TC'!$B$8=Tabla_Consulta_desde_saif[tra_cod],Tabla_Consulta_desde_saif[Columna2]))))/SUM(IF($B38=Tabla_Consulta_desde_saif[ifi],IF($R$4=Tabla_Consulta_desde_saif[con_cod],IF('Reporte TC'!$B$8=Tabla_Consulta_desde_saif[tra_cod],Tabla_Consulta_desde_saif[Columna1]))))),"")</f>
        <v/>
      </c>
      <c r="J38" s="167" t="str">
        <f t="array" ref="J38">IFERROR((SUM(IF($B38=Tabla_Consulta_desde_saif[ifi],IF($R$4=Tabla_Consulta_desde_saif[con_cod],IF('Reporte TC'!$B$9=Tabla_Consulta_desde_saif[tra_cod],Tabla_Consulta_desde_saif[Columna2]))))/SUM(IF($B38=Tabla_Consulta_desde_saif[ifi],IF($R$4=Tabla_Consulta_desde_saif[con_cod],IF('Reporte TC'!$B$9=Tabla_Consulta_desde_saif[tra_cod],Tabla_Consulta_desde_saif[Columna1]))))),"")</f>
        <v/>
      </c>
      <c r="K38" s="168">
        <f t="array" ref="K38">IFERROR((SUM(IF($B38=Tabla_Consulta_desde_saif[ifi],IF(Tabla_Consulta_desde_saif[con_cod]=TRANSPOSE($R$2:$R$7),IF('Reporte TC'!$B$8=Tabla_Consulta_desde_saif[tra_cod],Tabla_Consulta_desde_saif[Columna2]))))/SUM(IF($B38=Tabla_Consulta_desde_saif[ifi],IF(Tabla_Consulta_desde_saif[con_cod]=TRANSPOSE($R$2:$R$7),IF('Reporte TC'!$B$8=Tabla_Consulta_desde_saif[tra_cod],Tabla_Consulta_desde_saif[Columna1]))))),"")</f>
        <v>6.85</v>
      </c>
      <c r="L38" s="167">
        <f t="array" ref="L38">IFERROR((SUM(IF($B38=Tabla_Consulta_desde_saif[ifi],IF(Tabla_Consulta_desde_saif[con_cod]=TRANSPOSE($R$2:$R$7),IF('Reporte TC'!$B$9=Tabla_Consulta_desde_saif[tra_cod],Tabla_Consulta_desde_saif[Columna2]))))/SUM(IF($B38=Tabla_Consulta_desde_saif[ifi],IF(Tabla_Consulta_desde_saif[con_cod]=TRANSPOSE($R$2:$R$7),IF('Reporte TC'!$B$9=Tabla_Consulta_desde_saif[tra_cod],Tabla_Consulta_desde_saif[Columna1]))))),"")</f>
        <v>6.9700000000000006</v>
      </c>
      <c r="M38" s="169"/>
      <c r="N38" s="170">
        <f t="shared" si="2"/>
        <v>6.9700000000000006</v>
      </c>
      <c r="O38" s="170">
        <f t="shared" si="1"/>
        <v>6.85</v>
      </c>
      <c r="AE38" s="139"/>
      <c r="AF38" s="132"/>
      <c r="AG38" s="132"/>
      <c r="AH38" s="132"/>
      <c r="AI38" s="132"/>
      <c r="AJ38" s="132"/>
      <c r="AK38" s="132"/>
      <c r="AL38" s="132"/>
      <c r="AM38" s="132"/>
    </row>
    <row r="39" spans="2:39" s="164" customFormat="1" ht="15.75">
      <c r="B39" s="163">
        <v>3021</v>
      </c>
      <c r="C39" s="31" t="s">
        <v>1623</v>
      </c>
      <c r="D39" s="172" t="s">
        <v>5393</v>
      </c>
      <c r="E39" s="165" t="str">
        <f t="array" ref="E39">IFERROR((SUM(IF($B39=Tabla_Consulta_desde_saif[ifi],IF($R$2=Tabla_Consulta_desde_saif[con_cod],IF('Reporte TC'!$B$8=Tabla_Consulta_desde_saif[tra_cod],Tabla_Consulta_desde_saif[Columna2]))))/SUM(IF($B39=Tabla_Consulta_desde_saif[ifi],IF($R$2=Tabla_Consulta_desde_saif[con_cod],IF('Reporte TC'!$B$8=Tabla_Consulta_desde_saif[tra_cod],Tabla_Consulta_desde_saif[Columna1]))))),"")</f>
        <v/>
      </c>
      <c r="F39" s="166" t="str">
        <f t="array" ref="F39">IFERROR((SUM(IF($B39=Tabla_Consulta_desde_saif[ifi],IF($R$2=Tabla_Consulta_desde_saif[con_cod],IF('Reporte TC'!$B$9=Tabla_Consulta_desde_saif[tra_cod],Tabla_Consulta_desde_saif[Columna2]))))/SUM(IF($B39=Tabla_Consulta_desde_saif[ifi],IF($R$2=Tabla_Consulta_desde_saif[con_cod],IF('Reporte TC'!$B$9=Tabla_Consulta_desde_saif[tra_cod],Tabla_Consulta_desde_saif[Columna1]))))),"")</f>
        <v/>
      </c>
      <c r="G39" s="166" t="str">
        <f t="array" ref="G39">IFERROR((SUM(IF($B39=Tabla_Consulta_desde_saif[ifi],IF($R$3=Tabla_Consulta_desde_saif[con_cod],IF('Reporte TC'!$B$8=Tabla_Consulta_desde_saif[tra_cod],Tabla_Consulta_desde_saif[Columna2]))))/SUM(IF($B39=Tabla_Consulta_desde_saif[ifi],IF($R$3=Tabla_Consulta_desde_saif[con_cod],IF('Reporte TC'!$B$8=Tabla_Consulta_desde_saif[tra_cod],Tabla_Consulta_desde_saif[Columna1]))))),"")</f>
        <v/>
      </c>
      <c r="H39" s="166" t="str">
        <f t="array" ref="H39">IFERROR((SUM(IF($B39=Tabla_Consulta_desde_saif[ifi],IF($R$3=Tabla_Consulta_desde_saif[con_cod],IF('Reporte TC'!$B$9=Tabla_Consulta_desde_saif[tra_cod],Tabla_Consulta_desde_saif[Columna2]))))/SUM(IF($B39=Tabla_Consulta_desde_saif[ifi],IF($R$3=Tabla_Consulta_desde_saif[con_cod],IF('Reporte TC'!$B$9=Tabla_Consulta_desde_saif[tra_cod],Tabla_Consulta_desde_saif[Columna1]))))),"")</f>
        <v/>
      </c>
      <c r="I39" s="166" t="str">
        <f t="array" ref="I39">IFERROR((SUM(IF($B39=Tabla_Consulta_desde_saif[ifi],IF($R$4=Tabla_Consulta_desde_saif[con_cod],IF('Reporte TC'!$B$8=Tabla_Consulta_desde_saif[tra_cod],Tabla_Consulta_desde_saif[Columna2]))))/SUM(IF($B39=Tabla_Consulta_desde_saif[ifi],IF($R$4=Tabla_Consulta_desde_saif[con_cod],IF('Reporte TC'!$B$8=Tabla_Consulta_desde_saif[tra_cod],Tabla_Consulta_desde_saif[Columna1]))))),"")</f>
        <v/>
      </c>
      <c r="J39" s="167" t="str">
        <f t="array" ref="J39">IFERROR((SUM(IF($B39=Tabla_Consulta_desde_saif[ifi],IF($R$4=Tabla_Consulta_desde_saif[con_cod],IF('Reporte TC'!$B$9=Tabla_Consulta_desde_saif[tra_cod],Tabla_Consulta_desde_saif[Columna2]))))/SUM(IF($B39=Tabla_Consulta_desde_saif[ifi],IF($R$4=Tabla_Consulta_desde_saif[con_cod],IF('Reporte TC'!$B$9=Tabla_Consulta_desde_saif[tra_cod],Tabla_Consulta_desde_saif[Columna1]))))),"")</f>
        <v/>
      </c>
      <c r="K39" s="168" t="str">
        <f t="array" ref="K39">IFERROR((SUM(IF($B39=Tabla_Consulta_desde_saif[ifi],IF(Tabla_Consulta_desde_saif[con_cod]=TRANSPOSE($R$2:$R$7),IF('Reporte TC'!$B$8=Tabla_Consulta_desde_saif[tra_cod],Tabla_Consulta_desde_saif[Columna2]))))/SUM(IF($B39=Tabla_Consulta_desde_saif[ifi],IF(Tabla_Consulta_desde_saif[con_cod]=TRANSPOSE($R$2:$R$7),IF('Reporte TC'!$B$8=Tabla_Consulta_desde_saif[tra_cod],Tabla_Consulta_desde_saif[Columna1]))))),"")</f>
        <v/>
      </c>
      <c r="L39" s="167" t="str">
        <f t="array" ref="L39">IFERROR((SUM(IF($B39=Tabla_Consulta_desde_saif[ifi],IF(Tabla_Consulta_desde_saif[con_cod]=TRANSPOSE($R$2:$R$7),IF('Reporte TC'!$B$9=Tabla_Consulta_desde_saif[tra_cod],Tabla_Consulta_desde_saif[Columna2]))))/SUM(IF($B39=Tabla_Consulta_desde_saif[ifi],IF(Tabla_Consulta_desde_saif[con_cod]=TRANSPOSE($R$2:$R$7),IF('Reporte TC'!$B$9=Tabla_Consulta_desde_saif[tra_cod],Tabla_Consulta_desde_saif[Columna1]))))),"")</f>
        <v/>
      </c>
      <c r="M39" s="169"/>
      <c r="N39" s="170">
        <f t="shared" si="2"/>
        <v>0</v>
      </c>
      <c r="O39" s="170">
        <f t="shared" si="1"/>
        <v>0</v>
      </c>
      <c r="AE39" s="139"/>
      <c r="AF39" s="132"/>
      <c r="AG39" s="132"/>
      <c r="AH39" s="132"/>
      <c r="AI39" s="132"/>
      <c r="AJ39" s="132"/>
      <c r="AK39" s="132"/>
      <c r="AL39" s="132"/>
      <c r="AM39" s="132"/>
    </row>
    <row r="40" spans="2:39" s="164" customFormat="1" ht="15">
      <c r="B40" s="163">
        <v>3022</v>
      </c>
      <c r="C40" s="31" t="s">
        <v>1597</v>
      </c>
      <c r="D40" s="172" t="s">
        <v>4938</v>
      </c>
      <c r="E40" s="165">
        <f t="array" ref="E40">IFERROR((SUM(IF($B40=Tabla_Consulta_desde_saif[ifi],IF($R$2=Tabla_Consulta_desde_saif[con_cod],IF('Reporte TC'!$B$8=Tabla_Consulta_desde_saif[tra_cod],Tabla_Consulta_desde_saif[Columna2]))))/SUM(IF($B40=Tabla_Consulta_desde_saif[ifi],IF($R$2=Tabla_Consulta_desde_saif[con_cod],IF('Reporte TC'!$B$8=Tabla_Consulta_desde_saif[tra_cod],Tabla_Consulta_desde_saif[Columna1]))))),"")</f>
        <v>6.85</v>
      </c>
      <c r="F40" s="166" t="str">
        <f t="array" ref="F40">IFERROR((SUM(IF($B40=Tabla_Consulta_desde_saif[ifi],IF($R$2=Tabla_Consulta_desde_saif[con_cod],IF('Reporte TC'!$B$9=Tabla_Consulta_desde_saif[tra_cod],Tabla_Consulta_desde_saif[Columna2]))))/SUM(IF($B40=Tabla_Consulta_desde_saif[ifi],IF($R$2=Tabla_Consulta_desde_saif[con_cod],IF('Reporte TC'!$B$9=Tabla_Consulta_desde_saif[tra_cod],Tabla_Consulta_desde_saif[Columna1]))))),"")</f>
        <v/>
      </c>
      <c r="G40" s="166" t="str">
        <f t="array" ref="G40">IFERROR((SUM(IF($B40=Tabla_Consulta_desde_saif[ifi],IF($R$3=Tabla_Consulta_desde_saif[con_cod],IF('Reporte TC'!$B$8=Tabla_Consulta_desde_saif[tra_cod],Tabla_Consulta_desde_saif[Columna2]))))/SUM(IF($B40=Tabla_Consulta_desde_saif[ifi],IF($R$3=Tabla_Consulta_desde_saif[con_cod],IF('Reporte TC'!$B$8=Tabla_Consulta_desde_saif[tra_cod],Tabla_Consulta_desde_saif[Columna1]))))),"")</f>
        <v/>
      </c>
      <c r="H40" s="166" t="str">
        <f t="array" ref="H40">IFERROR((SUM(IF($B40=Tabla_Consulta_desde_saif[ifi],IF($R$3=Tabla_Consulta_desde_saif[con_cod],IF('Reporte TC'!$B$9=Tabla_Consulta_desde_saif[tra_cod],Tabla_Consulta_desde_saif[Columna2]))))/SUM(IF($B40=Tabla_Consulta_desde_saif[ifi],IF($R$3=Tabla_Consulta_desde_saif[con_cod],IF('Reporte TC'!$B$9=Tabla_Consulta_desde_saif[tra_cod],Tabla_Consulta_desde_saif[Columna1]))))),"")</f>
        <v/>
      </c>
      <c r="I40" s="166" t="str">
        <f t="array" ref="I40">IFERROR((SUM(IF($B40=Tabla_Consulta_desde_saif[ifi],IF($R$4=Tabla_Consulta_desde_saif[con_cod],IF('Reporte TC'!$B$8=Tabla_Consulta_desde_saif[tra_cod],Tabla_Consulta_desde_saif[Columna2]))))/SUM(IF($B40=Tabla_Consulta_desde_saif[ifi],IF($R$4=Tabla_Consulta_desde_saif[con_cod],IF('Reporte TC'!$B$8=Tabla_Consulta_desde_saif[tra_cod],Tabla_Consulta_desde_saif[Columna1]))))),"")</f>
        <v/>
      </c>
      <c r="J40" s="167" t="str">
        <f t="array" ref="J40">IFERROR((SUM(IF($B40=Tabla_Consulta_desde_saif[ifi],IF($R$4=Tabla_Consulta_desde_saif[con_cod],IF('Reporte TC'!$B$9=Tabla_Consulta_desde_saif[tra_cod],Tabla_Consulta_desde_saif[Columna2]))))/SUM(IF($B40=Tabla_Consulta_desde_saif[ifi],IF($R$4=Tabla_Consulta_desde_saif[con_cod],IF('Reporte TC'!$B$9=Tabla_Consulta_desde_saif[tra_cod],Tabla_Consulta_desde_saif[Columna1]))))),"")</f>
        <v/>
      </c>
      <c r="K40" s="168">
        <f t="array" ref="K40">IFERROR((SUM(IF($B40=Tabla_Consulta_desde_saif[ifi],IF(Tabla_Consulta_desde_saif[con_cod]=TRANSPOSE($R$2:$R$7),IF('Reporte TC'!$B$8=Tabla_Consulta_desde_saif[tra_cod],Tabla_Consulta_desde_saif[Columna2]))))/SUM(IF($B40=Tabla_Consulta_desde_saif[ifi],IF(Tabla_Consulta_desde_saif[con_cod]=TRANSPOSE($R$2:$R$7),IF('Reporte TC'!$B$8=Tabla_Consulta_desde_saif[tra_cod],Tabla_Consulta_desde_saif[Columna1]))))),"")</f>
        <v>6.85</v>
      </c>
      <c r="L40" s="167" t="str">
        <f t="array" ref="L40">IFERROR((SUM(IF($B40=Tabla_Consulta_desde_saif[ifi],IF(Tabla_Consulta_desde_saif[con_cod]=TRANSPOSE($R$2:$R$7),IF('Reporte TC'!$B$9=Tabla_Consulta_desde_saif[tra_cod],Tabla_Consulta_desde_saif[Columna2]))))/SUM(IF($B40=Tabla_Consulta_desde_saif[ifi],IF(Tabla_Consulta_desde_saif[con_cod]=TRANSPOSE($R$2:$R$7),IF('Reporte TC'!$B$9=Tabla_Consulta_desde_saif[tra_cod],Tabla_Consulta_desde_saif[Columna1]))))),"")</f>
        <v/>
      </c>
      <c r="M40" s="169"/>
      <c r="N40" s="170">
        <f t="shared" si="2"/>
        <v>6.85</v>
      </c>
      <c r="O40" s="170">
        <f t="shared" si="1"/>
        <v>6.85</v>
      </c>
      <c r="AE40" s="139"/>
      <c r="AF40" s="132"/>
      <c r="AG40" s="132"/>
      <c r="AH40" s="132"/>
      <c r="AI40" s="132"/>
      <c r="AJ40" s="132"/>
      <c r="AK40" s="132"/>
      <c r="AL40" s="132"/>
      <c r="AM40" s="132"/>
    </row>
    <row r="41" spans="2:39" s="164" customFormat="1" ht="15">
      <c r="B41" s="163">
        <v>3024</v>
      </c>
      <c r="C41" s="31" t="s">
        <v>1608</v>
      </c>
      <c r="D41" s="173" t="s">
        <v>4932</v>
      </c>
      <c r="E41" s="165">
        <f t="array" ref="E41">IFERROR((SUM(IF($B41=Tabla_Consulta_desde_saif[ifi],IF($R$2=Tabla_Consulta_desde_saif[con_cod],IF('Reporte TC'!$B$8=Tabla_Consulta_desde_saif[tra_cod],Tabla_Consulta_desde_saif[Columna2]))))/SUM(IF($B41=Tabla_Consulta_desde_saif[ifi],IF($R$2=Tabla_Consulta_desde_saif[con_cod],IF('Reporte TC'!$B$8=Tabla_Consulta_desde_saif[tra_cod],Tabla_Consulta_desde_saif[Columna1]))))),"")</f>
        <v>6.9</v>
      </c>
      <c r="F41" s="166" t="str">
        <f t="array" ref="F41">IFERROR((SUM(IF($B41=Tabla_Consulta_desde_saif[ifi],IF($R$2=Tabla_Consulta_desde_saif[con_cod],IF('Reporte TC'!$B$9=Tabla_Consulta_desde_saif[tra_cod],Tabla_Consulta_desde_saif[Columna2]))))/SUM(IF($B41=Tabla_Consulta_desde_saif[ifi],IF($R$2=Tabla_Consulta_desde_saif[con_cod],IF('Reporte TC'!$B$9=Tabla_Consulta_desde_saif[tra_cod],Tabla_Consulta_desde_saif[Columna1]))))),"")</f>
        <v/>
      </c>
      <c r="G41" s="166" t="str">
        <f t="array" ref="G41">IFERROR((SUM(IF($B41=Tabla_Consulta_desde_saif[ifi],IF($R$3=Tabla_Consulta_desde_saif[con_cod],IF('Reporte TC'!$B$8=Tabla_Consulta_desde_saif[tra_cod],Tabla_Consulta_desde_saif[Columna2]))))/SUM(IF($B41=Tabla_Consulta_desde_saif[ifi],IF($R$3=Tabla_Consulta_desde_saif[con_cod],IF('Reporte TC'!$B$8=Tabla_Consulta_desde_saif[tra_cod],Tabla_Consulta_desde_saif[Columna1]))))),"")</f>
        <v/>
      </c>
      <c r="H41" s="166" t="str">
        <f t="array" ref="H41">IFERROR((SUM(IF($B41=Tabla_Consulta_desde_saif[ifi],IF($R$3=Tabla_Consulta_desde_saif[con_cod],IF('Reporte TC'!$B$9=Tabla_Consulta_desde_saif[tra_cod],Tabla_Consulta_desde_saif[Columna2]))))/SUM(IF($B41=Tabla_Consulta_desde_saif[ifi],IF($R$3=Tabla_Consulta_desde_saif[con_cod],IF('Reporte TC'!$B$9=Tabla_Consulta_desde_saif[tra_cod],Tabla_Consulta_desde_saif[Columna1]))))),"")</f>
        <v/>
      </c>
      <c r="I41" s="166" t="str">
        <f t="array" ref="I41">IFERROR((SUM(IF($B41=Tabla_Consulta_desde_saif[ifi],IF($R$4=Tabla_Consulta_desde_saif[con_cod],IF('Reporte TC'!$B$8=Tabla_Consulta_desde_saif[tra_cod],Tabla_Consulta_desde_saif[Columna2]))))/SUM(IF($B41=Tabla_Consulta_desde_saif[ifi],IF($R$4=Tabla_Consulta_desde_saif[con_cod],IF('Reporte TC'!$B$8=Tabla_Consulta_desde_saif[tra_cod],Tabla_Consulta_desde_saif[Columna1]))))),"")</f>
        <v/>
      </c>
      <c r="J41" s="167" t="str">
        <f t="array" ref="J41">IFERROR((SUM(IF($B41=Tabla_Consulta_desde_saif[ifi],IF($R$4=Tabla_Consulta_desde_saif[con_cod],IF('Reporte TC'!$B$9=Tabla_Consulta_desde_saif[tra_cod],Tabla_Consulta_desde_saif[Columna2]))))/SUM(IF($B41=Tabla_Consulta_desde_saif[ifi],IF($R$4=Tabla_Consulta_desde_saif[con_cod],IF('Reporte TC'!$B$9=Tabla_Consulta_desde_saif[tra_cod],Tabla_Consulta_desde_saif[Columna1]))))),"")</f>
        <v/>
      </c>
      <c r="K41" s="168">
        <f t="array" ref="K41">IFERROR((SUM(IF($B41=Tabla_Consulta_desde_saif[ifi],IF(Tabla_Consulta_desde_saif[con_cod]=TRANSPOSE($R$2:$R$7),IF('Reporte TC'!$B$8=Tabla_Consulta_desde_saif[tra_cod],Tabla_Consulta_desde_saif[Columna2]))))/SUM(IF($B41=Tabla_Consulta_desde_saif[ifi],IF(Tabla_Consulta_desde_saif[con_cod]=TRANSPOSE($R$2:$R$7),IF('Reporte TC'!$B$8=Tabla_Consulta_desde_saif[tra_cod],Tabla_Consulta_desde_saif[Columna1]))))),"")</f>
        <v>6.9</v>
      </c>
      <c r="L41" s="167" t="str">
        <f t="array" ref="L41">IFERROR((SUM(IF($B41=Tabla_Consulta_desde_saif[ifi],IF(Tabla_Consulta_desde_saif[con_cod]=TRANSPOSE($R$2:$R$7),IF('Reporte TC'!$B$9=Tabla_Consulta_desde_saif[tra_cod],Tabla_Consulta_desde_saif[Columna2]))))/SUM(IF($B41=Tabla_Consulta_desde_saif[ifi],IF(Tabla_Consulta_desde_saif[con_cod]=TRANSPOSE($R$2:$R$7),IF('Reporte TC'!$B$9=Tabla_Consulta_desde_saif[tra_cod],Tabla_Consulta_desde_saif[Columna1]))))),"")</f>
        <v/>
      </c>
      <c r="M41" s="169"/>
      <c r="N41" s="170">
        <f t="shared" si="2"/>
        <v>6.9</v>
      </c>
      <c r="O41" s="170">
        <f t="shared" si="1"/>
        <v>6.9</v>
      </c>
      <c r="AE41" s="140"/>
      <c r="AF41" s="132"/>
      <c r="AG41" s="132"/>
      <c r="AH41" s="132"/>
      <c r="AI41" s="132"/>
      <c r="AJ41" s="132"/>
      <c r="AK41" s="132"/>
      <c r="AL41" s="132"/>
      <c r="AM41" s="132"/>
    </row>
    <row r="42" spans="2:39" s="164" customFormat="1" ht="15.75">
      <c r="B42" s="163">
        <v>3025</v>
      </c>
      <c r="C42" s="31" t="s">
        <v>1613</v>
      </c>
      <c r="D42" s="173" t="s">
        <v>5394</v>
      </c>
      <c r="E42" s="165" t="str">
        <f t="array" ref="E42">IFERROR((SUM(IF($B42=Tabla_Consulta_desde_saif[ifi],IF($R$2=Tabla_Consulta_desde_saif[con_cod],IF('Reporte TC'!$B$8=Tabla_Consulta_desde_saif[tra_cod],Tabla_Consulta_desde_saif[Columna2]))))/SUM(IF($B42=Tabla_Consulta_desde_saif[ifi],IF($R$2=Tabla_Consulta_desde_saif[con_cod],IF('Reporte TC'!$B$8=Tabla_Consulta_desde_saif[tra_cod],Tabla_Consulta_desde_saif[Columna1]))))),"")</f>
        <v/>
      </c>
      <c r="F42" s="166" t="str">
        <f t="array" ref="F42">IFERROR((SUM(IF($B42=Tabla_Consulta_desde_saif[ifi],IF($R$2=Tabla_Consulta_desde_saif[con_cod],IF('Reporte TC'!$B$9=Tabla_Consulta_desde_saif[tra_cod],Tabla_Consulta_desde_saif[Columna2]))))/SUM(IF($B42=Tabla_Consulta_desde_saif[ifi],IF($R$2=Tabla_Consulta_desde_saif[con_cod],IF('Reporte TC'!$B$9=Tabla_Consulta_desde_saif[tra_cod],Tabla_Consulta_desde_saif[Columna1]))))),"")</f>
        <v/>
      </c>
      <c r="G42" s="166" t="str">
        <f t="array" ref="G42">IFERROR((SUM(IF($B42=Tabla_Consulta_desde_saif[ifi],IF($R$3=Tabla_Consulta_desde_saif[con_cod],IF('Reporte TC'!$B$8=Tabla_Consulta_desde_saif[tra_cod],Tabla_Consulta_desde_saif[Columna2]))))/SUM(IF($B42=Tabla_Consulta_desde_saif[ifi],IF($R$3=Tabla_Consulta_desde_saif[con_cod],IF('Reporte TC'!$B$8=Tabla_Consulta_desde_saif[tra_cod],Tabla_Consulta_desde_saif[Columna1]))))),"")</f>
        <v/>
      </c>
      <c r="H42" s="166" t="str">
        <f t="array" ref="H42">IFERROR((SUM(IF($B42=Tabla_Consulta_desde_saif[ifi],IF($R$3=Tabla_Consulta_desde_saif[con_cod],IF('Reporte TC'!$B$9=Tabla_Consulta_desde_saif[tra_cod],Tabla_Consulta_desde_saif[Columna2]))))/SUM(IF($B42=Tabla_Consulta_desde_saif[ifi],IF($R$3=Tabla_Consulta_desde_saif[con_cod],IF('Reporte TC'!$B$9=Tabla_Consulta_desde_saif[tra_cod],Tabla_Consulta_desde_saif[Columna1]))))),"")</f>
        <v/>
      </c>
      <c r="I42" s="166" t="str">
        <f t="array" ref="I42">IFERROR((SUM(IF($B42=Tabla_Consulta_desde_saif[ifi],IF($R$4=Tabla_Consulta_desde_saif[con_cod],IF('Reporte TC'!$B$8=Tabla_Consulta_desde_saif[tra_cod],Tabla_Consulta_desde_saif[Columna2]))))/SUM(IF($B42=Tabla_Consulta_desde_saif[ifi],IF($R$4=Tabla_Consulta_desde_saif[con_cod],IF('Reporte TC'!$B$8=Tabla_Consulta_desde_saif[tra_cod],Tabla_Consulta_desde_saif[Columna1]))))),"")</f>
        <v/>
      </c>
      <c r="J42" s="167" t="str">
        <f t="array" ref="J42">IFERROR((SUM(IF($B42=Tabla_Consulta_desde_saif[ifi],IF($R$4=Tabla_Consulta_desde_saif[con_cod],IF('Reporte TC'!$B$9=Tabla_Consulta_desde_saif[tra_cod],Tabla_Consulta_desde_saif[Columna2]))))/SUM(IF($B42=Tabla_Consulta_desde_saif[ifi],IF($R$4=Tabla_Consulta_desde_saif[con_cod],IF('Reporte TC'!$B$9=Tabla_Consulta_desde_saif[tra_cod],Tabla_Consulta_desde_saif[Columna1]))))),"")</f>
        <v/>
      </c>
      <c r="K42" s="168" t="str">
        <f t="array" ref="K42">IFERROR((SUM(IF($B42=Tabla_Consulta_desde_saif[ifi],IF(Tabla_Consulta_desde_saif[con_cod]=TRANSPOSE($R$2:$R$7),IF('Reporte TC'!$B$8=Tabla_Consulta_desde_saif[tra_cod],Tabla_Consulta_desde_saif[Columna2]))))/SUM(IF($B42=Tabla_Consulta_desde_saif[ifi],IF(Tabla_Consulta_desde_saif[con_cod]=TRANSPOSE($R$2:$R$7),IF('Reporte TC'!$B$8=Tabla_Consulta_desde_saif[tra_cod],Tabla_Consulta_desde_saif[Columna1]))))),"")</f>
        <v/>
      </c>
      <c r="L42" s="167" t="str">
        <f t="array" ref="L42">IFERROR((SUM(IF($B42=Tabla_Consulta_desde_saif[ifi],IF(Tabla_Consulta_desde_saif[con_cod]=TRANSPOSE($R$2:$R$7),IF('Reporte TC'!$B$9=Tabla_Consulta_desde_saif[tra_cod],Tabla_Consulta_desde_saif[Columna2]))))/SUM(IF($B42=Tabla_Consulta_desde_saif[ifi],IF(Tabla_Consulta_desde_saif[con_cod]=TRANSPOSE($R$2:$R$7),IF('Reporte TC'!$B$9=Tabla_Consulta_desde_saif[tra_cod],Tabla_Consulta_desde_saif[Columna1]))))),"")</f>
        <v/>
      </c>
      <c r="M42" s="169"/>
      <c r="N42" s="170">
        <f t="shared" si="2"/>
        <v>0</v>
      </c>
      <c r="O42" s="170">
        <f t="shared" si="1"/>
        <v>0</v>
      </c>
      <c r="AE42" s="140"/>
      <c r="AF42" s="132"/>
      <c r="AG42" s="132"/>
      <c r="AH42" s="132"/>
      <c r="AI42" s="132"/>
      <c r="AJ42" s="132"/>
      <c r="AK42" s="132"/>
      <c r="AL42" s="132"/>
      <c r="AM42" s="132"/>
    </row>
    <row r="43" spans="2:39" s="164" customFormat="1" ht="15.75">
      <c r="B43" s="163">
        <v>3026</v>
      </c>
      <c r="C43" s="31" t="s">
        <v>1643</v>
      </c>
      <c r="D43" s="173" t="s">
        <v>5395</v>
      </c>
      <c r="E43" s="165" t="str">
        <f t="array" ref="E43">IFERROR((SUM(IF($B43=Tabla_Consulta_desde_saif[ifi],IF($R$2=Tabla_Consulta_desde_saif[con_cod],IF('Reporte TC'!$B$8=Tabla_Consulta_desde_saif[tra_cod],Tabla_Consulta_desde_saif[Columna2]))))/SUM(IF($B43=Tabla_Consulta_desde_saif[ifi],IF($R$2=Tabla_Consulta_desde_saif[con_cod],IF('Reporte TC'!$B$8=Tabla_Consulta_desde_saif[tra_cod],Tabla_Consulta_desde_saif[Columna1]))))),"")</f>
        <v/>
      </c>
      <c r="F43" s="166" t="str">
        <f t="array" ref="F43">IFERROR((SUM(IF($B43=Tabla_Consulta_desde_saif[ifi],IF($R$2=Tabla_Consulta_desde_saif[con_cod],IF('Reporte TC'!$B$9=Tabla_Consulta_desde_saif[tra_cod],Tabla_Consulta_desde_saif[Columna2]))))/SUM(IF($B43=Tabla_Consulta_desde_saif[ifi],IF($R$2=Tabla_Consulta_desde_saif[con_cod],IF('Reporte TC'!$B$9=Tabla_Consulta_desde_saif[tra_cod],Tabla_Consulta_desde_saif[Columna1]))))),"")</f>
        <v/>
      </c>
      <c r="G43" s="166" t="str">
        <f t="array" ref="G43">IFERROR((SUM(IF($B43=Tabla_Consulta_desde_saif[ifi],IF($R$3=Tabla_Consulta_desde_saif[con_cod],IF('Reporte TC'!$B$8=Tabla_Consulta_desde_saif[tra_cod],Tabla_Consulta_desde_saif[Columna2]))))/SUM(IF($B43=Tabla_Consulta_desde_saif[ifi],IF($R$3=Tabla_Consulta_desde_saif[con_cod],IF('Reporte TC'!$B$8=Tabla_Consulta_desde_saif[tra_cod],Tabla_Consulta_desde_saif[Columna1]))))),"")</f>
        <v/>
      </c>
      <c r="H43" s="166" t="str">
        <f t="array" ref="H43">IFERROR((SUM(IF($B43=Tabla_Consulta_desde_saif[ifi],IF($R$3=Tabla_Consulta_desde_saif[con_cod],IF('Reporte TC'!$B$9=Tabla_Consulta_desde_saif[tra_cod],Tabla_Consulta_desde_saif[Columna2]))))/SUM(IF($B43=Tabla_Consulta_desde_saif[ifi],IF($R$3=Tabla_Consulta_desde_saif[con_cod],IF('Reporte TC'!$B$9=Tabla_Consulta_desde_saif[tra_cod],Tabla_Consulta_desde_saif[Columna1]))))),"")</f>
        <v/>
      </c>
      <c r="I43" s="166" t="str">
        <f t="array" ref="I43">IFERROR((SUM(IF($B43=Tabla_Consulta_desde_saif[ifi],IF($R$4=Tabla_Consulta_desde_saif[con_cod],IF('Reporte TC'!$B$8=Tabla_Consulta_desde_saif[tra_cod],Tabla_Consulta_desde_saif[Columna2]))))/SUM(IF($B43=Tabla_Consulta_desde_saif[ifi],IF($R$4=Tabla_Consulta_desde_saif[con_cod],IF('Reporte TC'!$B$8=Tabla_Consulta_desde_saif[tra_cod],Tabla_Consulta_desde_saif[Columna1]))))),"")</f>
        <v/>
      </c>
      <c r="J43" s="167" t="str">
        <f t="array" ref="J43">IFERROR((SUM(IF($B43=Tabla_Consulta_desde_saif[ifi],IF($R$4=Tabla_Consulta_desde_saif[con_cod],IF('Reporte TC'!$B$9=Tabla_Consulta_desde_saif[tra_cod],Tabla_Consulta_desde_saif[Columna2]))))/SUM(IF($B43=Tabla_Consulta_desde_saif[ifi],IF($R$4=Tabla_Consulta_desde_saif[con_cod],IF('Reporte TC'!$B$9=Tabla_Consulta_desde_saif[tra_cod],Tabla_Consulta_desde_saif[Columna1]))))),"")</f>
        <v/>
      </c>
      <c r="K43" s="168" t="str">
        <f t="array" ref="K43">IFERROR((SUM(IF($B43=Tabla_Consulta_desde_saif[ifi],IF(Tabla_Consulta_desde_saif[con_cod]=TRANSPOSE($R$2:$R$7),IF('Reporte TC'!$B$8=Tabla_Consulta_desde_saif[tra_cod],Tabla_Consulta_desde_saif[Columna2]))))/SUM(IF($B43=Tabla_Consulta_desde_saif[ifi],IF(Tabla_Consulta_desde_saif[con_cod]=TRANSPOSE($R$2:$R$7),IF('Reporte TC'!$B$8=Tabla_Consulta_desde_saif[tra_cod],Tabla_Consulta_desde_saif[Columna1]))))),"")</f>
        <v/>
      </c>
      <c r="L43" s="167" t="str">
        <f t="array" ref="L43">IFERROR((SUM(IF($B43=Tabla_Consulta_desde_saif[ifi],IF(Tabla_Consulta_desde_saif[con_cod]=TRANSPOSE($R$2:$R$7),IF('Reporte TC'!$B$9=Tabla_Consulta_desde_saif[tra_cod],Tabla_Consulta_desde_saif[Columna2]))))/SUM(IF($B43=Tabla_Consulta_desde_saif[ifi],IF(Tabla_Consulta_desde_saif[con_cod]=TRANSPOSE($R$2:$R$7),IF('Reporte TC'!$B$9=Tabla_Consulta_desde_saif[tra_cod],Tabla_Consulta_desde_saif[Columna1]))))),"")</f>
        <v/>
      </c>
      <c r="M43" s="169"/>
      <c r="N43" s="170">
        <f t="shared" si="2"/>
        <v>0</v>
      </c>
      <c r="O43" s="170">
        <f t="shared" si="1"/>
        <v>0</v>
      </c>
      <c r="AE43" s="140"/>
      <c r="AF43" s="132"/>
      <c r="AG43" s="132"/>
      <c r="AH43" s="132"/>
      <c r="AI43" s="132"/>
      <c r="AJ43" s="132"/>
      <c r="AK43" s="132"/>
      <c r="AL43" s="132"/>
      <c r="AM43" s="132"/>
    </row>
    <row r="44" spans="2:39" s="164" customFormat="1" ht="15">
      <c r="B44" s="163">
        <v>3027</v>
      </c>
      <c r="C44" s="31" t="s">
        <v>1650</v>
      </c>
      <c r="D44" s="173" t="s">
        <v>4964</v>
      </c>
      <c r="E44" s="165" t="str">
        <f t="array" ref="E44">IFERROR((SUM(IF($B44=Tabla_Consulta_desde_saif[ifi],IF($R$2=Tabla_Consulta_desde_saif[con_cod],IF('Reporte TC'!$B$8=Tabla_Consulta_desde_saif[tra_cod],Tabla_Consulta_desde_saif[Columna2]))))/SUM(IF($B44=Tabla_Consulta_desde_saif[ifi],IF($R$2=Tabla_Consulta_desde_saif[con_cod],IF('Reporte TC'!$B$8=Tabla_Consulta_desde_saif[tra_cod],Tabla_Consulta_desde_saif[Columna1]))))),"")</f>
        <v/>
      </c>
      <c r="F44" s="166">
        <f t="array" ref="F44">IFERROR((SUM(IF($B44=Tabla_Consulta_desde_saif[ifi],IF($R$2=Tabla_Consulta_desde_saif[con_cod],IF('Reporte TC'!$B$9=Tabla_Consulta_desde_saif[tra_cod],Tabla_Consulta_desde_saif[Columna2]))))/SUM(IF($B44=Tabla_Consulta_desde_saif[ifi],IF($R$2=Tabla_Consulta_desde_saif[con_cod],IF('Reporte TC'!$B$9=Tabla_Consulta_desde_saif[tra_cod],Tabla_Consulta_desde_saif[Columna1]))))),"")</f>
        <v>6.9700000000000006</v>
      </c>
      <c r="G44" s="166" t="str">
        <f t="array" ref="G44">IFERROR((SUM(IF($B44=Tabla_Consulta_desde_saif[ifi],IF($R$3=Tabla_Consulta_desde_saif[con_cod],IF('Reporte TC'!$B$8=Tabla_Consulta_desde_saif[tra_cod],Tabla_Consulta_desde_saif[Columna2]))))/SUM(IF($B44=Tabla_Consulta_desde_saif[ifi],IF($R$3=Tabla_Consulta_desde_saif[con_cod],IF('Reporte TC'!$B$8=Tabla_Consulta_desde_saif[tra_cod],Tabla_Consulta_desde_saif[Columna1]))))),"")</f>
        <v/>
      </c>
      <c r="H44" s="166" t="str">
        <f t="array" ref="H44">IFERROR((SUM(IF($B44=Tabla_Consulta_desde_saif[ifi],IF($R$3=Tabla_Consulta_desde_saif[con_cod],IF('Reporte TC'!$B$9=Tabla_Consulta_desde_saif[tra_cod],Tabla_Consulta_desde_saif[Columna2]))))/SUM(IF($B44=Tabla_Consulta_desde_saif[ifi],IF($R$3=Tabla_Consulta_desde_saif[con_cod],IF('Reporte TC'!$B$9=Tabla_Consulta_desde_saif[tra_cod],Tabla_Consulta_desde_saif[Columna1]))))),"")</f>
        <v/>
      </c>
      <c r="I44" s="166" t="str">
        <f t="array" ref="I44">IFERROR((SUM(IF($B44=Tabla_Consulta_desde_saif[ifi],IF($R$4=Tabla_Consulta_desde_saif[con_cod],IF('Reporte TC'!$B$8=Tabla_Consulta_desde_saif[tra_cod],Tabla_Consulta_desde_saif[Columna2]))))/SUM(IF($B44=Tabla_Consulta_desde_saif[ifi],IF($R$4=Tabla_Consulta_desde_saif[con_cod],IF('Reporte TC'!$B$8=Tabla_Consulta_desde_saif[tra_cod],Tabla_Consulta_desde_saif[Columna1]))))),"")</f>
        <v/>
      </c>
      <c r="J44" s="167" t="str">
        <f t="array" ref="J44">IFERROR((SUM(IF($B44=Tabla_Consulta_desde_saif[ifi],IF($R$4=Tabla_Consulta_desde_saif[con_cod],IF('Reporte TC'!$B$9=Tabla_Consulta_desde_saif[tra_cod],Tabla_Consulta_desde_saif[Columna2]))))/SUM(IF($B44=Tabla_Consulta_desde_saif[ifi],IF($R$4=Tabla_Consulta_desde_saif[con_cod],IF('Reporte TC'!$B$9=Tabla_Consulta_desde_saif[tra_cod],Tabla_Consulta_desde_saif[Columna1]))))),"")</f>
        <v/>
      </c>
      <c r="K44" s="168" t="str">
        <f t="array" ref="K44">IFERROR((SUM(IF($B44=Tabla_Consulta_desde_saif[ifi],IF(Tabla_Consulta_desde_saif[con_cod]=TRANSPOSE($R$2:$R$7),IF('Reporte TC'!$B$8=Tabla_Consulta_desde_saif[tra_cod],Tabla_Consulta_desde_saif[Columna2]))))/SUM(IF($B44=Tabla_Consulta_desde_saif[ifi],IF(Tabla_Consulta_desde_saif[con_cod]=TRANSPOSE($R$2:$R$7),IF('Reporte TC'!$B$8=Tabla_Consulta_desde_saif[tra_cod],Tabla_Consulta_desde_saif[Columna1]))))),"")</f>
        <v/>
      </c>
      <c r="L44" s="167">
        <f t="array" ref="L44">IFERROR((SUM(IF($B44=Tabla_Consulta_desde_saif[ifi],IF(Tabla_Consulta_desde_saif[con_cod]=TRANSPOSE($R$2:$R$7),IF('Reporte TC'!$B$9=Tabla_Consulta_desde_saif[tra_cod],Tabla_Consulta_desde_saif[Columna2]))))/SUM(IF($B44=Tabla_Consulta_desde_saif[ifi],IF(Tabla_Consulta_desde_saif[con_cod]=TRANSPOSE($R$2:$R$7),IF('Reporte TC'!$B$9=Tabla_Consulta_desde_saif[tra_cod],Tabla_Consulta_desde_saif[Columna1]))))),"")</f>
        <v>6.9700000000000006</v>
      </c>
      <c r="M44" s="169"/>
      <c r="N44" s="170">
        <f t="shared" si="2"/>
        <v>6.9700000000000006</v>
      </c>
      <c r="O44" s="170">
        <f t="shared" si="1"/>
        <v>6.9700000000000006</v>
      </c>
      <c r="AE44" s="140"/>
      <c r="AF44" s="132"/>
      <c r="AG44" s="132"/>
      <c r="AH44" s="132"/>
      <c r="AI44" s="132"/>
      <c r="AJ44" s="132"/>
      <c r="AK44" s="132"/>
      <c r="AL44" s="132"/>
      <c r="AM44" s="132"/>
    </row>
    <row r="45" spans="2:39" s="164" customFormat="1" ht="15.75">
      <c r="B45" s="163">
        <v>3028</v>
      </c>
      <c r="C45" s="31" t="s">
        <v>1859</v>
      </c>
      <c r="D45" s="173" t="s">
        <v>5397</v>
      </c>
      <c r="E45" s="165" t="str">
        <f t="array" ref="E45">IFERROR((SUM(IF($B45=Tabla_Consulta_desde_saif[ifi],IF($R$2=Tabla_Consulta_desde_saif[con_cod],IF('Reporte TC'!$B$8=Tabla_Consulta_desde_saif[tra_cod],Tabla_Consulta_desde_saif[Columna2]))))/SUM(IF($B45=Tabla_Consulta_desde_saif[ifi],IF($R$2=Tabla_Consulta_desde_saif[con_cod],IF('Reporte TC'!$B$8=Tabla_Consulta_desde_saif[tra_cod],Tabla_Consulta_desde_saif[Columna1]))))),"")</f>
        <v/>
      </c>
      <c r="F45" s="166" t="str">
        <f t="array" ref="F45">IFERROR((SUM(IF($B45=Tabla_Consulta_desde_saif[ifi],IF($R$2=Tabla_Consulta_desde_saif[con_cod],IF('Reporte TC'!$B$9=Tabla_Consulta_desde_saif[tra_cod],Tabla_Consulta_desde_saif[Columna2]))))/SUM(IF($B45=Tabla_Consulta_desde_saif[ifi],IF($R$2=Tabla_Consulta_desde_saif[con_cod],IF('Reporte TC'!$B$9=Tabla_Consulta_desde_saif[tra_cod],Tabla_Consulta_desde_saif[Columna1]))))),"")</f>
        <v/>
      </c>
      <c r="G45" s="166" t="str">
        <f t="array" ref="G45">IFERROR((SUM(IF($B45=Tabla_Consulta_desde_saif[ifi],IF($R$3=Tabla_Consulta_desde_saif[con_cod],IF('Reporte TC'!$B$8=Tabla_Consulta_desde_saif[tra_cod],Tabla_Consulta_desde_saif[Columna2]))))/SUM(IF($B45=Tabla_Consulta_desde_saif[ifi],IF($R$3=Tabla_Consulta_desde_saif[con_cod],IF('Reporte TC'!$B$8=Tabla_Consulta_desde_saif[tra_cod],Tabla_Consulta_desde_saif[Columna1]))))),"")</f>
        <v/>
      </c>
      <c r="H45" s="166" t="str">
        <f t="array" ref="H45">IFERROR((SUM(IF($B45=Tabla_Consulta_desde_saif[ifi],IF($R$3=Tabla_Consulta_desde_saif[con_cod],IF('Reporte TC'!$B$9=Tabla_Consulta_desde_saif[tra_cod],Tabla_Consulta_desde_saif[Columna2]))))/SUM(IF($B45=Tabla_Consulta_desde_saif[ifi],IF($R$3=Tabla_Consulta_desde_saif[con_cod],IF('Reporte TC'!$B$9=Tabla_Consulta_desde_saif[tra_cod],Tabla_Consulta_desde_saif[Columna1]))))),"")</f>
        <v/>
      </c>
      <c r="I45" s="166" t="str">
        <f t="array" ref="I45">IFERROR((SUM(IF($B45=Tabla_Consulta_desde_saif[ifi],IF($R$4=Tabla_Consulta_desde_saif[con_cod],IF('Reporte TC'!$B$8=Tabla_Consulta_desde_saif[tra_cod],Tabla_Consulta_desde_saif[Columna2]))))/SUM(IF($B45=Tabla_Consulta_desde_saif[ifi],IF($R$4=Tabla_Consulta_desde_saif[con_cod],IF('Reporte TC'!$B$8=Tabla_Consulta_desde_saif[tra_cod],Tabla_Consulta_desde_saif[Columna1]))))),"")</f>
        <v/>
      </c>
      <c r="J45" s="167" t="str">
        <f t="array" ref="J45">IFERROR((SUM(IF($B45=Tabla_Consulta_desde_saif[ifi],IF($R$4=Tabla_Consulta_desde_saif[con_cod],IF('Reporte TC'!$B$9=Tabla_Consulta_desde_saif[tra_cod],Tabla_Consulta_desde_saif[Columna2]))))/SUM(IF($B45=Tabla_Consulta_desde_saif[ifi],IF($R$4=Tabla_Consulta_desde_saif[con_cod],IF('Reporte TC'!$B$9=Tabla_Consulta_desde_saif[tra_cod],Tabla_Consulta_desde_saif[Columna1]))))),"")</f>
        <v/>
      </c>
      <c r="K45" s="168" t="str">
        <f t="array" ref="K45">IFERROR((SUM(IF($B45=Tabla_Consulta_desde_saif[ifi],IF(Tabla_Consulta_desde_saif[con_cod]=TRANSPOSE($R$2:$R$7),IF('Reporte TC'!$B$8=Tabla_Consulta_desde_saif[tra_cod],Tabla_Consulta_desde_saif[Columna2]))))/SUM(IF($B45=Tabla_Consulta_desde_saif[ifi],IF(Tabla_Consulta_desde_saif[con_cod]=TRANSPOSE($R$2:$R$7),IF('Reporte TC'!$B$8=Tabla_Consulta_desde_saif[tra_cod],Tabla_Consulta_desde_saif[Columna1]))))),"")</f>
        <v/>
      </c>
      <c r="L45" s="167" t="str">
        <f t="array" ref="L45">IFERROR((SUM(IF($B45=Tabla_Consulta_desde_saif[ifi],IF(Tabla_Consulta_desde_saif[con_cod]=TRANSPOSE($R$2:$R$7),IF('Reporte TC'!$B$9=Tabla_Consulta_desde_saif[tra_cod],Tabla_Consulta_desde_saif[Columna2]))))/SUM(IF($B45=Tabla_Consulta_desde_saif[ifi],IF(Tabla_Consulta_desde_saif[con_cod]=TRANSPOSE($R$2:$R$7),IF('Reporte TC'!$B$9=Tabla_Consulta_desde_saif[tra_cod],Tabla_Consulta_desde_saif[Columna1]))))),"")</f>
        <v/>
      </c>
      <c r="M45" s="169"/>
      <c r="N45" s="170">
        <f t="shared" si="2"/>
        <v>0</v>
      </c>
      <c r="O45" s="170">
        <f t="shared" si="1"/>
        <v>0</v>
      </c>
      <c r="AE45" s="140"/>
      <c r="AF45" s="132"/>
      <c r="AG45" s="132"/>
      <c r="AH45" s="132"/>
      <c r="AI45" s="132"/>
      <c r="AJ45" s="132"/>
      <c r="AK45" s="132"/>
      <c r="AL45" s="132"/>
      <c r="AM45" s="132"/>
    </row>
    <row r="46" spans="2:39" s="164" customFormat="1" ht="15.75">
      <c r="B46" s="163">
        <v>3029</v>
      </c>
      <c r="C46" s="31" t="s">
        <v>1656</v>
      </c>
      <c r="D46" s="198" t="s">
        <v>5396</v>
      </c>
      <c r="E46" s="165" t="str">
        <f t="array" ref="E46">IFERROR((SUM(IF($B46=Tabla_Consulta_desde_saif[ifi],IF($R$2=Tabla_Consulta_desde_saif[con_cod],IF('Reporte TC'!$B$8=Tabla_Consulta_desde_saif[tra_cod],Tabla_Consulta_desde_saif[Columna2]))))/SUM(IF($B46=Tabla_Consulta_desde_saif[ifi],IF($R$2=Tabla_Consulta_desde_saif[con_cod],IF('Reporte TC'!$B$8=Tabla_Consulta_desde_saif[tra_cod],Tabla_Consulta_desde_saif[Columna1]))))),"")</f>
        <v/>
      </c>
      <c r="F46" s="166" t="str">
        <f t="array" ref="F46">IFERROR((SUM(IF($B46=Tabla_Consulta_desde_saif[ifi],IF($R$2=Tabla_Consulta_desde_saif[con_cod],IF('Reporte TC'!$B$9=Tabla_Consulta_desde_saif[tra_cod],Tabla_Consulta_desde_saif[Columna2]))))/SUM(IF($B46=Tabla_Consulta_desde_saif[ifi],IF($R$2=Tabla_Consulta_desde_saif[con_cod],IF('Reporte TC'!$B$9=Tabla_Consulta_desde_saif[tra_cod],Tabla_Consulta_desde_saif[Columna1]))))),"")</f>
        <v/>
      </c>
      <c r="G46" s="166" t="str">
        <f t="array" ref="G46">IFERROR((SUM(IF($B46=Tabla_Consulta_desde_saif[ifi],IF($R$3=Tabla_Consulta_desde_saif[con_cod],IF('Reporte TC'!$B$8=Tabla_Consulta_desde_saif[tra_cod],Tabla_Consulta_desde_saif[Columna2]))))/SUM(IF($B46=Tabla_Consulta_desde_saif[ifi],IF($R$3=Tabla_Consulta_desde_saif[con_cod],IF('Reporte TC'!$B$8=Tabla_Consulta_desde_saif[tra_cod],Tabla_Consulta_desde_saif[Columna1]))))),"")</f>
        <v/>
      </c>
      <c r="H46" s="166" t="str">
        <f t="array" ref="H46">IFERROR((SUM(IF($B46=Tabla_Consulta_desde_saif[ifi],IF($R$3=Tabla_Consulta_desde_saif[con_cod],IF('Reporte TC'!$B$9=Tabla_Consulta_desde_saif[tra_cod],Tabla_Consulta_desde_saif[Columna2]))))/SUM(IF($B46=Tabla_Consulta_desde_saif[ifi],IF($R$3=Tabla_Consulta_desde_saif[con_cod],IF('Reporte TC'!$B$9=Tabla_Consulta_desde_saif[tra_cod],Tabla_Consulta_desde_saif[Columna1]))))),"")</f>
        <v/>
      </c>
      <c r="I46" s="166" t="str">
        <f t="array" ref="I46">IFERROR((SUM(IF($B46=Tabla_Consulta_desde_saif[ifi],IF($R$4=Tabla_Consulta_desde_saif[con_cod],IF('Reporte TC'!$B$8=Tabla_Consulta_desde_saif[tra_cod],Tabla_Consulta_desde_saif[Columna2]))))/SUM(IF($B46=Tabla_Consulta_desde_saif[ifi],IF($R$4=Tabla_Consulta_desde_saif[con_cod],IF('Reporte TC'!$B$8=Tabla_Consulta_desde_saif[tra_cod],Tabla_Consulta_desde_saif[Columna1]))))),"")</f>
        <v/>
      </c>
      <c r="J46" s="167" t="str">
        <f t="array" ref="J46">IFERROR((SUM(IF($B46=Tabla_Consulta_desde_saif[ifi],IF($R$4=Tabla_Consulta_desde_saif[con_cod],IF('Reporte TC'!$B$9=Tabla_Consulta_desde_saif[tra_cod],Tabla_Consulta_desde_saif[Columna2]))))/SUM(IF($B46=Tabla_Consulta_desde_saif[ifi],IF($R$4=Tabla_Consulta_desde_saif[con_cod],IF('Reporte TC'!$B$9=Tabla_Consulta_desde_saif[tra_cod],Tabla_Consulta_desde_saif[Columna1]))))),"")</f>
        <v/>
      </c>
      <c r="K46" s="168" t="str">
        <f t="array" ref="K46">IFERROR((SUM(IF($B46=Tabla_Consulta_desde_saif[ifi],IF(Tabla_Consulta_desde_saif[con_cod]=TRANSPOSE($R$2:$R$7),IF('Reporte TC'!$B$8=Tabla_Consulta_desde_saif[tra_cod],Tabla_Consulta_desde_saif[Columna2]))))/SUM(IF($B46=Tabla_Consulta_desde_saif[ifi],IF(Tabla_Consulta_desde_saif[con_cod]=TRANSPOSE($R$2:$R$7),IF('Reporte TC'!$B$8=Tabla_Consulta_desde_saif[tra_cod],Tabla_Consulta_desde_saif[Columna1]))))),"")</f>
        <v/>
      </c>
      <c r="L46" s="167" t="str">
        <f t="array" ref="L46">IFERROR((SUM(IF($B46=Tabla_Consulta_desde_saif[ifi],IF(Tabla_Consulta_desde_saif[con_cod]=TRANSPOSE($R$2:$R$7),IF('Reporte TC'!$B$9=Tabla_Consulta_desde_saif[tra_cod],Tabla_Consulta_desde_saif[Columna2]))))/SUM(IF($B46=Tabla_Consulta_desde_saif[ifi],IF(Tabla_Consulta_desde_saif[con_cod]=TRANSPOSE($R$2:$R$7),IF('Reporte TC'!$B$9=Tabla_Consulta_desde_saif[tra_cod],Tabla_Consulta_desde_saif[Columna1]))))),"")</f>
        <v/>
      </c>
      <c r="M46" s="169"/>
      <c r="N46" s="170">
        <f t="shared" si="2"/>
        <v>0</v>
      </c>
      <c r="O46" s="170">
        <f t="shared" si="1"/>
        <v>0</v>
      </c>
      <c r="AE46" s="141"/>
      <c r="AF46" s="132"/>
      <c r="AG46" s="132"/>
      <c r="AH46" s="132"/>
      <c r="AI46" s="132"/>
      <c r="AJ46" s="132"/>
      <c r="AK46" s="132"/>
      <c r="AL46" s="132"/>
      <c r="AM46" s="132"/>
    </row>
    <row r="47" spans="2:39" s="164" customFormat="1" ht="15">
      <c r="B47" s="163">
        <v>3030</v>
      </c>
      <c r="C47" s="31" t="s">
        <v>1628</v>
      </c>
      <c r="D47" s="195" t="s">
        <v>4939</v>
      </c>
      <c r="E47" s="165" t="str">
        <f t="array" ref="E47">IFERROR((SUM(IF($B47=Tabla_Consulta_desde_saif[ifi],IF($R$2=Tabla_Consulta_desde_saif[con_cod],IF('Reporte TC'!$B$8=Tabla_Consulta_desde_saif[tra_cod],Tabla_Consulta_desde_saif[Columna2]))))/SUM(IF($B47=Tabla_Consulta_desde_saif[ifi],IF($R$2=Tabla_Consulta_desde_saif[con_cod],IF('Reporte TC'!$B$8=Tabla_Consulta_desde_saif[tra_cod],Tabla_Consulta_desde_saif[Columna1]))))),"")</f>
        <v/>
      </c>
      <c r="F47" s="166">
        <f t="array" ref="F47">IFERROR((SUM(IF($B47=Tabla_Consulta_desde_saif[ifi],IF($R$2=Tabla_Consulta_desde_saif[con_cod],IF('Reporte TC'!$B$9=Tabla_Consulta_desde_saif[tra_cod],Tabla_Consulta_desde_saif[Columna2]))))/SUM(IF($B47=Tabla_Consulta_desde_saif[ifi],IF($R$2=Tabla_Consulta_desde_saif[con_cod],IF('Reporte TC'!$B$9=Tabla_Consulta_desde_saif[tra_cod],Tabla_Consulta_desde_saif[Columna1]))))),"")</f>
        <v>6.97</v>
      </c>
      <c r="G47" s="166" t="str">
        <f t="array" ref="G47">IFERROR((SUM(IF($B47=Tabla_Consulta_desde_saif[ifi],IF($R$3=Tabla_Consulta_desde_saif[con_cod],IF('Reporte TC'!$B$8=Tabla_Consulta_desde_saif[tra_cod],Tabla_Consulta_desde_saif[Columna2]))))/SUM(IF($B47=Tabla_Consulta_desde_saif[ifi],IF($R$3=Tabla_Consulta_desde_saif[con_cod],IF('Reporte TC'!$B$8=Tabla_Consulta_desde_saif[tra_cod],Tabla_Consulta_desde_saif[Columna1]))))),"")</f>
        <v/>
      </c>
      <c r="H47" s="166" t="str">
        <f t="array" ref="H47">IFERROR((SUM(IF($B47=Tabla_Consulta_desde_saif[ifi],IF($R$3=Tabla_Consulta_desde_saif[con_cod],IF('Reporte TC'!$B$9=Tabla_Consulta_desde_saif[tra_cod],Tabla_Consulta_desde_saif[Columna2]))))/SUM(IF($B47=Tabla_Consulta_desde_saif[ifi],IF($R$3=Tabla_Consulta_desde_saif[con_cod],IF('Reporte TC'!$B$9=Tabla_Consulta_desde_saif[tra_cod],Tabla_Consulta_desde_saif[Columna1]))))),"")</f>
        <v/>
      </c>
      <c r="I47" s="166" t="str">
        <f t="array" ref="I47">IFERROR((SUM(IF($B47=Tabla_Consulta_desde_saif[ifi],IF($R$4=Tabla_Consulta_desde_saif[con_cod],IF('Reporte TC'!$B$8=Tabla_Consulta_desde_saif[tra_cod],Tabla_Consulta_desde_saif[Columna2]))))/SUM(IF($B47=Tabla_Consulta_desde_saif[ifi],IF($R$4=Tabla_Consulta_desde_saif[con_cod],IF('Reporte TC'!$B$8=Tabla_Consulta_desde_saif[tra_cod],Tabla_Consulta_desde_saif[Columna1]))))),"")</f>
        <v/>
      </c>
      <c r="J47" s="167" t="str">
        <f t="array" ref="J47">IFERROR((SUM(IF($B47=Tabla_Consulta_desde_saif[ifi],IF($R$4=Tabla_Consulta_desde_saif[con_cod],IF('Reporte TC'!$B$9=Tabla_Consulta_desde_saif[tra_cod],Tabla_Consulta_desde_saif[Columna2]))))/SUM(IF($B47=Tabla_Consulta_desde_saif[ifi],IF($R$4=Tabla_Consulta_desde_saif[con_cod],IF('Reporte TC'!$B$9=Tabla_Consulta_desde_saif[tra_cod],Tabla_Consulta_desde_saif[Columna1]))))),"")</f>
        <v/>
      </c>
      <c r="K47" s="168" t="str">
        <f t="array" ref="K47">IFERROR((SUM(IF($B47=Tabla_Consulta_desde_saif[ifi],IF(Tabla_Consulta_desde_saif[con_cod]=TRANSPOSE($R$2:$R$7),IF('Reporte TC'!$B$8=Tabla_Consulta_desde_saif[tra_cod],Tabla_Consulta_desde_saif[Columna2]))))/SUM(IF($B47=Tabla_Consulta_desde_saif[ifi],IF(Tabla_Consulta_desde_saif[con_cod]=TRANSPOSE($R$2:$R$7),IF('Reporte TC'!$B$8=Tabla_Consulta_desde_saif[tra_cod],Tabla_Consulta_desde_saif[Columna1]))))),"")</f>
        <v/>
      </c>
      <c r="L47" s="167">
        <f t="array" ref="L47">IFERROR((SUM(IF($B47=Tabla_Consulta_desde_saif[ifi],IF(Tabla_Consulta_desde_saif[con_cod]=TRANSPOSE($R$2:$R$7),IF('Reporte TC'!$B$9=Tabla_Consulta_desde_saif[tra_cod],Tabla_Consulta_desde_saif[Columna2]))))/SUM(IF($B47=Tabla_Consulta_desde_saif[ifi],IF(Tabla_Consulta_desde_saif[con_cod]=TRANSPOSE($R$2:$R$7),IF('Reporte TC'!$B$9=Tabla_Consulta_desde_saif[tra_cod],Tabla_Consulta_desde_saif[Columna1]))))),"")</f>
        <v>6.97</v>
      </c>
      <c r="M47" s="169"/>
      <c r="N47" s="170">
        <f t="shared" si="2"/>
        <v>6.97</v>
      </c>
      <c r="O47" s="170">
        <f t="shared" si="1"/>
        <v>6.97</v>
      </c>
      <c r="AE47" s="141"/>
      <c r="AF47" s="132"/>
      <c r="AG47" s="132"/>
      <c r="AH47" s="132"/>
      <c r="AI47" s="132"/>
      <c r="AJ47" s="132"/>
      <c r="AK47" s="132"/>
      <c r="AL47" s="132"/>
      <c r="AM47" s="132"/>
    </row>
    <row r="48" spans="2:39" s="164" customFormat="1" ht="14.25" customHeight="1">
      <c r="B48" s="163">
        <v>3031</v>
      </c>
      <c r="C48" s="31" t="s">
        <v>2023</v>
      </c>
      <c r="D48" s="196" t="s">
        <v>4961</v>
      </c>
      <c r="E48" s="165">
        <f t="array" ref="E48">IFERROR((SUM(IF($B48=Tabla_Consulta_desde_saif[ifi],IF($R$2=Tabla_Consulta_desde_saif[con_cod],IF('Reporte TC'!$B$8=Tabla_Consulta_desde_saif[tra_cod],Tabla_Consulta_desde_saif[Columna2]))))/SUM(IF($B48=Tabla_Consulta_desde_saif[ifi],IF($R$2=Tabla_Consulta_desde_saif[con_cod],IF('Reporte TC'!$B$8=Tabla_Consulta_desde_saif[tra_cod],Tabla_Consulta_desde_saif[Columna1]))))),"")</f>
        <v>6.85</v>
      </c>
      <c r="F48" s="166">
        <f t="array" ref="F48">IFERROR((SUM(IF($B48=Tabla_Consulta_desde_saif[ifi],IF($R$2=Tabla_Consulta_desde_saif[con_cod],IF('Reporte TC'!$B$9=Tabla_Consulta_desde_saif[tra_cod],Tabla_Consulta_desde_saif[Columna2]))))/SUM(IF($B48=Tabla_Consulta_desde_saif[ifi],IF($R$2=Tabla_Consulta_desde_saif[con_cod],IF('Reporte TC'!$B$9=Tabla_Consulta_desde_saif[tra_cod],Tabla_Consulta_desde_saif[Columna1]))))),"")</f>
        <v>6.9700000000000006</v>
      </c>
      <c r="G48" s="166" t="str">
        <f t="array" ref="G48">IFERROR((SUM(IF($B48=Tabla_Consulta_desde_saif[ifi],IF($R$3=Tabla_Consulta_desde_saif[con_cod],IF('Reporte TC'!$B$8=Tabla_Consulta_desde_saif[tra_cod],Tabla_Consulta_desde_saif[Columna2]))))/SUM(IF($B48=Tabla_Consulta_desde_saif[ifi],IF($R$3=Tabla_Consulta_desde_saif[con_cod],IF('Reporte TC'!$B$8=Tabla_Consulta_desde_saif[tra_cod],Tabla_Consulta_desde_saif[Columna1]))))),"")</f>
        <v/>
      </c>
      <c r="H48" s="166" t="str">
        <f t="array" ref="H48">IFERROR((SUM(IF($B48=Tabla_Consulta_desde_saif[ifi],IF($R$3=Tabla_Consulta_desde_saif[con_cod],IF('Reporte TC'!$B$9=Tabla_Consulta_desde_saif[tra_cod],Tabla_Consulta_desde_saif[Columna2]))))/SUM(IF($B48=Tabla_Consulta_desde_saif[ifi],IF($R$3=Tabla_Consulta_desde_saif[con_cod],IF('Reporte TC'!$B$9=Tabla_Consulta_desde_saif[tra_cod],Tabla_Consulta_desde_saif[Columna1]))))),"")</f>
        <v/>
      </c>
      <c r="I48" s="166" t="str">
        <f t="array" ref="I48">IFERROR((SUM(IF($B48=Tabla_Consulta_desde_saif[ifi],IF($R$4=Tabla_Consulta_desde_saif[con_cod],IF('Reporte TC'!$B$8=Tabla_Consulta_desde_saif[tra_cod],Tabla_Consulta_desde_saif[Columna2]))))/SUM(IF($B48=Tabla_Consulta_desde_saif[ifi],IF($R$4=Tabla_Consulta_desde_saif[con_cod],IF('Reporte TC'!$B$8=Tabla_Consulta_desde_saif[tra_cod],Tabla_Consulta_desde_saif[Columna1]))))),"")</f>
        <v/>
      </c>
      <c r="J48" s="167" t="str">
        <f t="array" ref="J48">IFERROR((SUM(IF($B48=Tabla_Consulta_desde_saif[ifi],IF($R$4=Tabla_Consulta_desde_saif[con_cod],IF('Reporte TC'!$B$9=Tabla_Consulta_desde_saif[tra_cod],Tabla_Consulta_desde_saif[Columna2]))))/SUM(IF($B48=Tabla_Consulta_desde_saif[ifi],IF($R$4=Tabla_Consulta_desde_saif[con_cod],IF('Reporte TC'!$B$9=Tabla_Consulta_desde_saif[tra_cod],Tabla_Consulta_desde_saif[Columna1]))))),"")</f>
        <v/>
      </c>
      <c r="K48" s="168">
        <f t="array" ref="K48">IFERROR((SUM(IF($B48=Tabla_Consulta_desde_saif[ifi],IF(Tabla_Consulta_desde_saif[con_cod]=TRANSPOSE($R$2:$R$7),IF('Reporte TC'!$B$8=Tabla_Consulta_desde_saif[tra_cod],Tabla_Consulta_desde_saif[Columna2]))))/SUM(IF($B48=Tabla_Consulta_desde_saif[ifi],IF(Tabla_Consulta_desde_saif[con_cod]=TRANSPOSE($R$2:$R$7),IF('Reporte TC'!$B$8=Tabla_Consulta_desde_saif[tra_cod],Tabla_Consulta_desde_saif[Columna1]))))),"")</f>
        <v>6.85</v>
      </c>
      <c r="L48" s="167">
        <f t="array" ref="L48">IFERROR((SUM(IF($B48=Tabla_Consulta_desde_saif[ifi],IF(Tabla_Consulta_desde_saif[con_cod]=TRANSPOSE($R$2:$R$7),IF('Reporte TC'!$B$9=Tabla_Consulta_desde_saif[tra_cod],Tabla_Consulta_desde_saif[Columna2]))))/SUM(IF($B48=Tabla_Consulta_desde_saif[ifi],IF(Tabla_Consulta_desde_saif[con_cod]=TRANSPOSE($R$2:$R$7),IF('Reporte TC'!$B$9=Tabla_Consulta_desde_saif[tra_cod],Tabla_Consulta_desde_saif[Columna1]))))),"")</f>
        <v>6.9700000000000006</v>
      </c>
      <c r="M48" s="169"/>
      <c r="N48" s="170">
        <f t="shared" si="2"/>
        <v>6.9700000000000006</v>
      </c>
      <c r="O48" s="170">
        <f t="shared" si="1"/>
        <v>6.85</v>
      </c>
      <c r="AE48" s="139"/>
      <c r="AF48" s="132"/>
      <c r="AG48" s="132"/>
      <c r="AH48" s="132"/>
      <c r="AI48" s="132"/>
      <c r="AJ48" s="132"/>
      <c r="AK48" s="132"/>
      <c r="AL48" s="132"/>
      <c r="AM48" s="132"/>
    </row>
    <row r="49" spans="2:39" s="164" customFormat="1" ht="15.75">
      <c r="B49" s="163">
        <v>3033</v>
      </c>
      <c r="C49" s="31" t="s">
        <v>2811</v>
      </c>
      <c r="D49" s="195" t="s">
        <v>5398</v>
      </c>
      <c r="E49" s="165" t="str">
        <f t="array" ref="E49">IFERROR((SUM(IF($B49=Tabla_Consulta_desde_saif[ifi],IF($R$2=Tabla_Consulta_desde_saif[con_cod],IF('Reporte TC'!$B$8=Tabla_Consulta_desde_saif[tra_cod],Tabla_Consulta_desde_saif[Columna2]))))/SUM(IF($B49=Tabla_Consulta_desde_saif[ifi],IF($R$2=Tabla_Consulta_desde_saif[con_cod],IF('Reporte TC'!$B$8=Tabla_Consulta_desde_saif[tra_cod],Tabla_Consulta_desde_saif[Columna1]))))),"")</f>
        <v/>
      </c>
      <c r="F49" s="166" t="str">
        <f t="array" ref="F49">IFERROR((SUM(IF($B49=Tabla_Consulta_desde_saif[ifi],IF($R$2=Tabla_Consulta_desde_saif[con_cod],IF('Reporte TC'!$B$9=Tabla_Consulta_desde_saif[tra_cod],Tabla_Consulta_desde_saif[Columna2]))))/SUM(IF($B49=Tabla_Consulta_desde_saif[ifi],IF($R$2=Tabla_Consulta_desde_saif[con_cod],IF('Reporte TC'!$B$9=Tabla_Consulta_desde_saif[tra_cod],Tabla_Consulta_desde_saif[Columna1]))))),"")</f>
        <v/>
      </c>
      <c r="G49" s="166" t="str">
        <f t="array" ref="G49">IFERROR((SUM(IF($B49=Tabla_Consulta_desde_saif[ifi],IF($R$3=Tabla_Consulta_desde_saif[con_cod],IF('Reporte TC'!$B$8=Tabla_Consulta_desde_saif[tra_cod],Tabla_Consulta_desde_saif[Columna2]))))/SUM(IF($B49=Tabla_Consulta_desde_saif[ifi],IF($R$3=Tabla_Consulta_desde_saif[con_cod],IF('Reporte TC'!$B$8=Tabla_Consulta_desde_saif[tra_cod],Tabla_Consulta_desde_saif[Columna1]))))),"")</f>
        <v/>
      </c>
      <c r="H49" s="166" t="str">
        <f t="array" ref="H49">IFERROR((SUM(IF($B49=Tabla_Consulta_desde_saif[ifi],IF($R$3=Tabla_Consulta_desde_saif[con_cod],IF('Reporte TC'!$B$9=Tabla_Consulta_desde_saif[tra_cod],Tabla_Consulta_desde_saif[Columna2]))))/SUM(IF($B49=Tabla_Consulta_desde_saif[ifi],IF($R$3=Tabla_Consulta_desde_saif[con_cod],IF('Reporte TC'!$B$9=Tabla_Consulta_desde_saif[tra_cod],Tabla_Consulta_desde_saif[Columna1]))))),"")</f>
        <v/>
      </c>
      <c r="I49" s="166" t="str">
        <f t="array" ref="I49">IFERROR((SUM(IF($B49=Tabla_Consulta_desde_saif[ifi],IF($R$4=Tabla_Consulta_desde_saif[con_cod],IF('Reporte TC'!$B$8=Tabla_Consulta_desde_saif[tra_cod],Tabla_Consulta_desde_saif[Columna2]))))/SUM(IF($B49=Tabla_Consulta_desde_saif[ifi],IF($R$4=Tabla_Consulta_desde_saif[con_cod],IF('Reporte TC'!$B$8=Tabla_Consulta_desde_saif[tra_cod],Tabla_Consulta_desde_saif[Columna1]))))),"")</f>
        <v/>
      </c>
      <c r="J49" s="167" t="str">
        <f t="array" ref="J49">IFERROR((SUM(IF($B49=Tabla_Consulta_desde_saif[ifi],IF($R$4=Tabla_Consulta_desde_saif[con_cod],IF('Reporte TC'!$B$9=Tabla_Consulta_desde_saif[tra_cod],Tabla_Consulta_desde_saif[Columna2]))))/SUM(IF($B49=Tabla_Consulta_desde_saif[ifi],IF($R$4=Tabla_Consulta_desde_saif[con_cod],IF('Reporte TC'!$B$9=Tabla_Consulta_desde_saif[tra_cod],Tabla_Consulta_desde_saif[Columna1]))))),"")</f>
        <v/>
      </c>
      <c r="K49" s="168" t="str">
        <f t="array" ref="K49">IFERROR((SUM(IF($B49=Tabla_Consulta_desde_saif[ifi],IF(Tabla_Consulta_desde_saif[con_cod]=TRANSPOSE($R$2:$R$7),IF('Reporte TC'!$B$8=Tabla_Consulta_desde_saif[tra_cod],Tabla_Consulta_desde_saif[Columna2]))))/SUM(IF($B49=Tabla_Consulta_desde_saif[ifi],IF(Tabla_Consulta_desde_saif[con_cod]=TRANSPOSE($R$2:$R$7),IF('Reporte TC'!$B$8=Tabla_Consulta_desde_saif[tra_cod],Tabla_Consulta_desde_saif[Columna1]))))),"")</f>
        <v/>
      </c>
      <c r="L49" s="167" t="str">
        <f t="array" ref="L49">IFERROR((SUM(IF($B49=Tabla_Consulta_desde_saif[ifi],IF(Tabla_Consulta_desde_saif[con_cod]=TRANSPOSE($R$2:$R$7),IF('Reporte TC'!$B$9=Tabla_Consulta_desde_saif[tra_cod],Tabla_Consulta_desde_saif[Columna2]))))/SUM(IF($B49=Tabla_Consulta_desde_saif[ifi],IF(Tabla_Consulta_desde_saif[con_cod]=TRANSPOSE($R$2:$R$7),IF('Reporte TC'!$B$9=Tabla_Consulta_desde_saif[tra_cod],Tabla_Consulta_desde_saif[Columna1]))))),"")</f>
        <v/>
      </c>
      <c r="M49" s="169"/>
      <c r="N49" s="170">
        <f t="shared" si="2"/>
        <v>0</v>
      </c>
      <c r="O49" s="170">
        <f t="shared" si="1"/>
        <v>0</v>
      </c>
      <c r="AE49" s="141"/>
      <c r="AF49" s="132"/>
      <c r="AG49" s="132"/>
      <c r="AH49" s="132"/>
      <c r="AI49" s="132"/>
      <c r="AJ49" s="132"/>
      <c r="AK49" s="132"/>
      <c r="AL49" s="132"/>
      <c r="AM49" s="132"/>
    </row>
    <row r="50" spans="2:39" s="174" customFormat="1" ht="15" hidden="1">
      <c r="B50" s="163">
        <v>3034</v>
      </c>
      <c r="C50" s="31" t="s">
        <v>1637</v>
      </c>
      <c r="D50" s="175" t="s">
        <v>4936</v>
      </c>
      <c r="E50" s="165">
        <f t="array" ref="E50">IFERROR((SUM(IF($B50=Tabla_Consulta_desde_saif[ifi],IF($R$2=Tabla_Consulta_desde_saif[con_cod],IF('Reporte TC'!$B$8=Tabla_Consulta_desde_saif[tra_cod],Tabla_Consulta_desde_saif[Columna2]))))/SUM(IF($B50=Tabla_Consulta_desde_saif[ifi],IF($R$2=Tabla_Consulta_desde_saif[con_cod],IF('Reporte TC'!$B$8=Tabla_Consulta_desde_saif[tra_cod],Tabla_Consulta_desde_saif[Columna1]))))),"")</f>
        <v>6.8500000000000005</v>
      </c>
      <c r="F50" s="166" t="str">
        <f t="array" ref="F50">IFERROR((SUM(IF($B50=Tabla_Consulta_desde_saif[ifi],IF($R$2=Tabla_Consulta_desde_saif[con_cod],IF('Reporte TC'!$B$9=Tabla_Consulta_desde_saif[tra_cod],Tabla_Consulta_desde_saif[Columna2]))))/SUM(IF($B50=Tabla_Consulta_desde_saif[ifi],IF($R$2=Tabla_Consulta_desde_saif[con_cod],IF('Reporte TC'!$B$9=Tabla_Consulta_desde_saif[tra_cod],Tabla_Consulta_desde_saif[Columna1]))))),"")</f>
        <v/>
      </c>
      <c r="G50" s="166" t="str">
        <f t="array" ref="G50">IFERROR((SUM(IF($B50=Tabla_Consulta_desde_saif[ifi],IF($R$3=Tabla_Consulta_desde_saif[con_cod],IF('Reporte TC'!$B$8=Tabla_Consulta_desde_saif[tra_cod],Tabla_Consulta_desde_saif[Columna2]))))/SUM(IF($B50=Tabla_Consulta_desde_saif[ifi],IF($R$3=Tabla_Consulta_desde_saif[con_cod],IF('Reporte TC'!$B$8=Tabla_Consulta_desde_saif[tra_cod],Tabla_Consulta_desde_saif[Columna1]))))),"")</f>
        <v/>
      </c>
      <c r="H50" s="166">
        <f t="array" ref="H50">IFERROR((SUM(IF($B50=Tabla_Consulta_desde_saif[ifi],IF($R$3=Tabla_Consulta_desde_saif[con_cod],IF('Reporte TC'!$B$9=Tabla_Consulta_desde_saif[tra_cod],Tabla_Consulta_desde_saif[Columna2]))))/SUM(IF($B50=Tabla_Consulta_desde_saif[ifi],IF($R$3=Tabla_Consulta_desde_saif[con_cod],IF('Reporte TC'!$B$9=Tabla_Consulta_desde_saif[tra_cod],Tabla_Consulta_desde_saif[Columna1]))))),"")</f>
        <v>6.86</v>
      </c>
      <c r="I50" s="166" t="str">
        <f t="array" ref="I50">IFERROR((SUM(IF($B50=Tabla_Consulta_desde_saif[ifi],IF($R$4=Tabla_Consulta_desde_saif[con_cod],IF('Reporte TC'!$B$8=Tabla_Consulta_desde_saif[tra_cod],Tabla_Consulta_desde_saif[Columna2]))))/SUM(IF($B50=Tabla_Consulta_desde_saif[ifi],IF($R$4=Tabla_Consulta_desde_saif[con_cod],IF('Reporte TC'!$B$8=Tabla_Consulta_desde_saif[tra_cod],Tabla_Consulta_desde_saif[Columna1]))))),"")</f>
        <v/>
      </c>
      <c r="J50" s="167" t="str">
        <f t="array" ref="J50">IFERROR((SUM(IF($B50=Tabla_Consulta_desde_saif[ifi],IF($R$4=Tabla_Consulta_desde_saif[con_cod],IF('Reporte TC'!$B$9=Tabla_Consulta_desde_saif[tra_cod],Tabla_Consulta_desde_saif[Columna2]))))/SUM(IF($B50=Tabla_Consulta_desde_saif[ifi],IF($R$4=Tabla_Consulta_desde_saif[con_cod],IF('Reporte TC'!$B$9=Tabla_Consulta_desde_saif[tra_cod],Tabla_Consulta_desde_saif[Columna1]))))),"")</f>
        <v/>
      </c>
      <c r="K50" s="168">
        <f t="array" ref="K50">IFERROR((SUM(IF($B50=Tabla_Consulta_desde_saif[ifi],IF(Tabla_Consulta_desde_saif[con_cod]=TRANSPOSE($R$2:$R$7),IF('Reporte TC'!$B$8=Tabla_Consulta_desde_saif[tra_cod],Tabla_Consulta_desde_saif[Columna2]))))/SUM(IF($B50=Tabla_Consulta_desde_saif[ifi],IF(Tabla_Consulta_desde_saif[con_cod]=TRANSPOSE($R$2:$R$7),IF('Reporte TC'!$B$8=Tabla_Consulta_desde_saif[tra_cod],Tabla_Consulta_desde_saif[Columna1]))))),"")</f>
        <v>6.8500000000000005</v>
      </c>
      <c r="L50" s="167">
        <f t="array" ref="L50">IFERROR((SUM(IF($B50=Tabla_Consulta_desde_saif[ifi],IF(Tabla_Consulta_desde_saif[con_cod]=TRANSPOSE($R$2:$R$7),IF('Reporte TC'!$B$9=Tabla_Consulta_desde_saif[tra_cod],Tabla_Consulta_desde_saif[Columna2]))))/SUM(IF($B50=Tabla_Consulta_desde_saif[ifi],IF(Tabla_Consulta_desde_saif[con_cod]=TRANSPOSE($R$2:$R$7),IF('Reporte TC'!$B$9=Tabla_Consulta_desde_saif[tra_cod],Tabla_Consulta_desde_saif[Columna1]))))),"")</f>
        <v>6.86</v>
      </c>
      <c r="M50" s="169"/>
      <c r="N50" s="170">
        <f t="shared" si="2"/>
        <v>6.86</v>
      </c>
      <c r="O50" s="170">
        <f t="shared" si="1"/>
        <v>6.8500000000000005</v>
      </c>
      <c r="AE50" s="139"/>
      <c r="AF50" s="132"/>
      <c r="AG50" s="132"/>
      <c r="AH50" s="132"/>
      <c r="AI50" s="132"/>
      <c r="AJ50" s="132"/>
      <c r="AK50" s="132"/>
      <c r="AL50" s="132"/>
      <c r="AM50" s="132"/>
    </row>
    <row r="51" spans="2:39" s="174" customFormat="1" ht="15">
      <c r="B51" s="163">
        <v>3036</v>
      </c>
      <c r="C51" s="31" t="s">
        <v>1662</v>
      </c>
      <c r="D51" s="176" t="s">
        <v>4940</v>
      </c>
      <c r="E51" s="165">
        <f t="array" ref="E51">IFERROR((SUM(IF($B51=Tabla_Consulta_desde_saif[ifi],IF($R$2=Tabla_Consulta_desde_saif[con_cod],IF('Reporte TC'!$B$8=Tabla_Consulta_desde_saif[tra_cod],Tabla_Consulta_desde_saif[Columna2]))))/SUM(IF($B51=Tabla_Consulta_desde_saif[ifi],IF($R$2=Tabla_Consulta_desde_saif[con_cod],IF('Reporte TC'!$B$8=Tabla_Consulta_desde_saif[tra_cod],Tabla_Consulta_desde_saif[Columna1]))))),"")</f>
        <v>6.85</v>
      </c>
      <c r="F51" s="166" t="str">
        <f t="array" ref="F51">IFERROR((SUM(IF($B51=Tabla_Consulta_desde_saif[ifi],IF($R$2=Tabla_Consulta_desde_saif[con_cod],IF('Reporte TC'!$B$9=Tabla_Consulta_desde_saif[tra_cod],Tabla_Consulta_desde_saif[Columna2]))))/SUM(IF($B51=Tabla_Consulta_desde_saif[ifi],IF($R$2=Tabla_Consulta_desde_saif[con_cod],IF('Reporte TC'!$B$9=Tabla_Consulta_desde_saif[tra_cod],Tabla_Consulta_desde_saif[Columna1]))))),"")</f>
        <v/>
      </c>
      <c r="G51" s="166" t="str">
        <f t="array" ref="G51">IFERROR((SUM(IF($B51=Tabla_Consulta_desde_saif[ifi],IF($R$3=Tabla_Consulta_desde_saif[con_cod],IF('Reporte TC'!$B$8=Tabla_Consulta_desde_saif[tra_cod],Tabla_Consulta_desde_saif[Columna2]))))/SUM(IF($B51=Tabla_Consulta_desde_saif[ifi],IF($R$3=Tabla_Consulta_desde_saif[con_cod],IF('Reporte TC'!$B$8=Tabla_Consulta_desde_saif[tra_cod],Tabla_Consulta_desde_saif[Columna1]))))),"")</f>
        <v/>
      </c>
      <c r="H51" s="166" t="str">
        <f t="array" ref="H51">IFERROR((SUM(IF($B51=Tabla_Consulta_desde_saif[ifi],IF($R$3=Tabla_Consulta_desde_saif[con_cod],IF('Reporte TC'!$B$9=Tabla_Consulta_desde_saif[tra_cod],Tabla_Consulta_desde_saif[Columna2]))))/SUM(IF($B51=Tabla_Consulta_desde_saif[ifi],IF($R$3=Tabla_Consulta_desde_saif[con_cod],IF('Reporte TC'!$B$9=Tabla_Consulta_desde_saif[tra_cod],Tabla_Consulta_desde_saif[Columna1]))))),"")</f>
        <v/>
      </c>
      <c r="I51" s="166" t="str">
        <f t="array" ref="I51">IFERROR((SUM(IF($B51=Tabla_Consulta_desde_saif[ifi],IF($R$4=Tabla_Consulta_desde_saif[con_cod],IF('Reporte TC'!$B$8=Tabla_Consulta_desde_saif[tra_cod],Tabla_Consulta_desde_saif[Columna2]))))/SUM(IF($B51=Tabla_Consulta_desde_saif[ifi],IF($R$4=Tabla_Consulta_desde_saif[con_cod],IF('Reporte TC'!$B$8=Tabla_Consulta_desde_saif[tra_cod],Tabla_Consulta_desde_saif[Columna1]))))),"")</f>
        <v/>
      </c>
      <c r="J51" s="167" t="str">
        <f t="array" ref="J51">IFERROR((SUM(IF($B51=Tabla_Consulta_desde_saif[ifi],IF($R$4=Tabla_Consulta_desde_saif[con_cod],IF('Reporte TC'!$B$9=Tabla_Consulta_desde_saif[tra_cod],Tabla_Consulta_desde_saif[Columna2]))))/SUM(IF($B51=Tabla_Consulta_desde_saif[ifi],IF($R$4=Tabla_Consulta_desde_saif[con_cod],IF('Reporte TC'!$B$9=Tabla_Consulta_desde_saif[tra_cod],Tabla_Consulta_desde_saif[Columna1]))))),"")</f>
        <v/>
      </c>
      <c r="K51" s="168">
        <f t="array" ref="K51">IFERROR((SUM(IF($B51=Tabla_Consulta_desde_saif[ifi],IF(Tabla_Consulta_desde_saif[con_cod]=TRANSPOSE($R$2:$R$7),IF('Reporte TC'!$B$8=Tabla_Consulta_desde_saif[tra_cod],Tabla_Consulta_desde_saif[Columna2]))))/SUM(IF($B51=Tabla_Consulta_desde_saif[ifi],IF(Tabla_Consulta_desde_saif[con_cod]=TRANSPOSE($R$2:$R$7),IF('Reporte TC'!$B$8=Tabla_Consulta_desde_saif[tra_cod],Tabla_Consulta_desde_saif[Columna1]))))),"")</f>
        <v>6.85</v>
      </c>
      <c r="L51" s="167" t="str">
        <f t="array" ref="L51">IFERROR((SUM(IF($B51=Tabla_Consulta_desde_saif[ifi],IF(Tabla_Consulta_desde_saif[con_cod]=TRANSPOSE($R$2:$R$7),IF('Reporte TC'!$B$9=Tabla_Consulta_desde_saif[tra_cod],Tabla_Consulta_desde_saif[Columna2]))))/SUM(IF($B51=Tabla_Consulta_desde_saif[ifi],IF(Tabla_Consulta_desde_saif[con_cod]=TRANSPOSE($R$2:$R$7),IF('Reporte TC'!$B$9=Tabla_Consulta_desde_saif[tra_cod],Tabla_Consulta_desde_saif[Columna1]))))),"")</f>
        <v/>
      </c>
      <c r="M51" s="169"/>
      <c r="N51" s="170">
        <f t="shared" si="2"/>
        <v>6.85</v>
      </c>
      <c r="O51" s="170">
        <f t="shared" si="1"/>
        <v>6.85</v>
      </c>
      <c r="AE51" s="139"/>
      <c r="AF51" s="132"/>
      <c r="AG51" s="132"/>
      <c r="AH51" s="132"/>
      <c r="AI51" s="132"/>
      <c r="AJ51" s="132"/>
      <c r="AK51" s="132"/>
      <c r="AL51" s="132"/>
      <c r="AM51" s="132"/>
    </row>
    <row r="52" spans="2:39" s="174" customFormat="1" ht="15">
      <c r="B52" s="163">
        <v>3043</v>
      </c>
      <c r="C52" s="31" t="s">
        <v>1250</v>
      </c>
      <c r="D52" s="176" t="s">
        <v>4965</v>
      </c>
      <c r="E52" s="165">
        <f t="array" ref="E52">IFERROR((SUM(IF($B52=Tabla_Consulta_desde_saif[ifi],IF($R$2=Tabla_Consulta_desde_saif[con_cod],IF('Reporte TC'!$B$8=Tabla_Consulta_desde_saif[tra_cod],Tabla_Consulta_desde_saif[Columna2]))))/SUM(IF($B52=Tabla_Consulta_desde_saif[ifi],IF($R$2=Tabla_Consulta_desde_saif[con_cod],IF('Reporte TC'!$B$8=Tabla_Consulta_desde_saif[tra_cod],Tabla_Consulta_desde_saif[Columna1]))))),"")</f>
        <v>6.85</v>
      </c>
      <c r="F52" s="166" t="str">
        <f t="array" ref="F52">IFERROR((SUM(IF($B52=Tabla_Consulta_desde_saif[ifi],IF($R$2=Tabla_Consulta_desde_saif[con_cod],IF('Reporte TC'!$B$9=Tabla_Consulta_desde_saif[tra_cod],Tabla_Consulta_desde_saif[Columna2]))))/SUM(IF($B52=Tabla_Consulta_desde_saif[ifi],IF($R$2=Tabla_Consulta_desde_saif[con_cod],IF('Reporte TC'!$B$9=Tabla_Consulta_desde_saif[tra_cod],Tabla_Consulta_desde_saif[Columna1]))))),"")</f>
        <v/>
      </c>
      <c r="G52" s="166" t="str">
        <f t="array" ref="G52">IFERROR((SUM(IF($B52=Tabla_Consulta_desde_saif[ifi],IF($R$3=Tabla_Consulta_desde_saif[con_cod],IF('Reporte TC'!$B$8=Tabla_Consulta_desde_saif[tra_cod],Tabla_Consulta_desde_saif[Columna2]))))/SUM(IF($B52=Tabla_Consulta_desde_saif[ifi],IF($R$3=Tabla_Consulta_desde_saif[con_cod],IF('Reporte TC'!$B$8=Tabla_Consulta_desde_saif[tra_cod],Tabla_Consulta_desde_saif[Columna1]))))),"")</f>
        <v/>
      </c>
      <c r="H52" s="166" t="str">
        <f t="array" ref="H52">IFERROR((SUM(IF($B52=Tabla_Consulta_desde_saif[ifi],IF($R$3=Tabla_Consulta_desde_saif[con_cod],IF('Reporte TC'!$B$9=Tabla_Consulta_desde_saif[tra_cod],Tabla_Consulta_desde_saif[Columna2]))))/SUM(IF($B52=Tabla_Consulta_desde_saif[ifi],IF($R$3=Tabla_Consulta_desde_saif[con_cod],IF('Reporte TC'!$B$9=Tabla_Consulta_desde_saif[tra_cod],Tabla_Consulta_desde_saif[Columna1]))))),"")</f>
        <v/>
      </c>
      <c r="I52" s="166" t="str">
        <f t="array" ref="I52">IFERROR((SUM(IF($B52=Tabla_Consulta_desde_saif[ifi],IF($R$4=Tabla_Consulta_desde_saif[con_cod],IF('Reporte TC'!$B$8=Tabla_Consulta_desde_saif[tra_cod],Tabla_Consulta_desde_saif[Columna2]))))/SUM(IF($B52=Tabla_Consulta_desde_saif[ifi],IF($R$4=Tabla_Consulta_desde_saif[con_cod],IF('Reporte TC'!$B$8=Tabla_Consulta_desde_saif[tra_cod],Tabla_Consulta_desde_saif[Columna1]))))),"")</f>
        <v/>
      </c>
      <c r="J52" s="167" t="str">
        <f t="array" ref="J52">IFERROR((SUM(IF($B52=Tabla_Consulta_desde_saif[ifi],IF($R$4=Tabla_Consulta_desde_saif[con_cod],IF('Reporte TC'!$B$9=Tabla_Consulta_desde_saif[tra_cod],Tabla_Consulta_desde_saif[Columna2]))))/SUM(IF($B52=Tabla_Consulta_desde_saif[ifi],IF($R$4=Tabla_Consulta_desde_saif[con_cod],IF('Reporte TC'!$B$9=Tabla_Consulta_desde_saif[tra_cod],Tabla_Consulta_desde_saif[Columna1]))))),"")</f>
        <v/>
      </c>
      <c r="K52" s="168">
        <f t="array" ref="K52">IFERROR((SUM(IF($B52=Tabla_Consulta_desde_saif[ifi],IF(Tabla_Consulta_desde_saif[con_cod]=TRANSPOSE($R$2:$R$7),IF('Reporte TC'!$B$8=Tabla_Consulta_desde_saif[tra_cod],Tabla_Consulta_desde_saif[Columna2]))))/SUM(IF($B52=Tabla_Consulta_desde_saif[ifi],IF(Tabla_Consulta_desde_saif[con_cod]=TRANSPOSE($R$2:$R$7),IF('Reporte TC'!$B$8=Tabla_Consulta_desde_saif[tra_cod],Tabla_Consulta_desde_saif[Columna1]))))),"")</f>
        <v>6.85</v>
      </c>
      <c r="L52" s="167" t="str">
        <f t="array" ref="L52">IFERROR((SUM(IF($B52=Tabla_Consulta_desde_saif[ifi],IF(Tabla_Consulta_desde_saif[con_cod]=TRANSPOSE($R$2:$R$7),IF('Reporte TC'!$B$9=Tabla_Consulta_desde_saif[tra_cod],Tabla_Consulta_desde_saif[Columna2]))))/SUM(IF($B52=Tabla_Consulta_desde_saif[ifi],IF(Tabla_Consulta_desde_saif[con_cod]=TRANSPOSE($R$2:$R$7),IF('Reporte TC'!$B$9=Tabla_Consulta_desde_saif[tra_cod],Tabla_Consulta_desde_saif[Columna1]))))),"")</f>
        <v/>
      </c>
      <c r="M52" s="169"/>
      <c r="N52" s="170">
        <f t="shared" si="2"/>
        <v>6.85</v>
      </c>
      <c r="O52" s="170">
        <f t="shared" si="1"/>
        <v>6.85</v>
      </c>
      <c r="P52" s="164"/>
      <c r="AE52" s="139"/>
      <c r="AF52" s="132"/>
      <c r="AG52" s="132"/>
      <c r="AH52" s="132"/>
      <c r="AI52" s="132"/>
      <c r="AJ52" s="132"/>
      <c r="AK52" s="132"/>
      <c r="AL52" s="132"/>
      <c r="AM52" s="132"/>
    </row>
    <row r="53" spans="2:39" s="174" customFormat="1" ht="15">
      <c r="B53" s="163">
        <v>3044</v>
      </c>
      <c r="C53" s="31" t="s">
        <v>2860</v>
      </c>
      <c r="D53" s="176" t="s">
        <v>2861</v>
      </c>
      <c r="E53" s="165" t="str">
        <f t="array" ref="E53">IFERROR((SUM(IF($B53=Tabla_Consulta_desde_saif[ifi],IF($R$2=Tabla_Consulta_desde_saif[con_cod],IF('Reporte TC'!$B$8=Tabla_Consulta_desde_saif[tra_cod],Tabla_Consulta_desde_saif[Columna2]))))/SUM(IF($B53=Tabla_Consulta_desde_saif[ifi],IF($R$2=Tabla_Consulta_desde_saif[con_cod],IF('Reporte TC'!$B$8=Tabla_Consulta_desde_saif[tra_cod],Tabla_Consulta_desde_saif[Columna1]))))),"")</f>
        <v/>
      </c>
      <c r="F53" s="166">
        <f t="array" ref="F53">IFERROR((SUM(IF($B53=Tabla_Consulta_desde_saif[ifi],IF($R$2=Tabla_Consulta_desde_saif[con_cod],IF('Reporte TC'!$B$9=Tabla_Consulta_desde_saif[tra_cod],Tabla_Consulta_desde_saif[Columna2]))))/SUM(IF($B53=Tabla_Consulta_desde_saif[ifi],IF($R$2=Tabla_Consulta_desde_saif[con_cod],IF('Reporte TC'!$B$9=Tabla_Consulta_desde_saif[tra_cod],Tabla_Consulta_desde_saif[Columna1]))))),"")</f>
        <v>6.97</v>
      </c>
      <c r="G53" s="166" t="str">
        <f t="array" ref="G53">IFERROR((SUM(IF($B53=Tabla_Consulta_desde_saif[ifi],IF($R$3=Tabla_Consulta_desde_saif[con_cod],IF('Reporte TC'!$B$8=Tabla_Consulta_desde_saif[tra_cod],Tabla_Consulta_desde_saif[Columna2]))))/SUM(IF($B53=Tabla_Consulta_desde_saif[ifi],IF($R$3=Tabla_Consulta_desde_saif[con_cod],IF('Reporte TC'!$B$8=Tabla_Consulta_desde_saif[tra_cod],Tabla_Consulta_desde_saif[Columna1]))))),"")</f>
        <v/>
      </c>
      <c r="H53" s="166" t="str">
        <f t="array" ref="H53">IFERROR((SUM(IF($B53=Tabla_Consulta_desde_saif[ifi],IF($R$3=Tabla_Consulta_desde_saif[con_cod],IF('Reporte TC'!$B$9=Tabla_Consulta_desde_saif[tra_cod],Tabla_Consulta_desde_saif[Columna2]))))/SUM(IF($B53=Tabla_Consulta_desde_saif[ifi],IF($R$3=Tabla_Consulta_desde_saif[con_cod],IF('Reporte TC'!$B$9=Tabla_Consulta_desde_saif[tra_cod],Tabla_Consulta_desde_saif[Columna1]))))),"")</f>
        <v/>
      </c>
      <c r="I53" s="166" t="str">
        <f t="array" ref="I53">IFERROR((SUM(IF($B53=Tabla_Consulta_desde_saif[ifi],IF($R$4=Tabla_Consulta_desde_saif[con_cod],IF('Reporte TC'!$B$8=Tabla_Consulta_desde_saif[tra_cod],Tabla_Consulta_desde_saif[Columna2]))))/SUM(IF($B53=Tabla_Consulta_desde_saif[ifi],IF($R$4=Tabla_Consulta_desde_saif[con_cod],IF('Reporte TC'!$B$8=Tabla_Consulta_desde_saif[tra_cod],Tabla_Consulta_desde_saif[Columna1]))))),"")</f>
        <v/>
      </c>
      <c r="J53" s="167" t="str">
        <f t="array" ref="J53">IFERROR((SUM(IF($B53=Tabla_Consulta_desde_saif[ifi],IF($R$4=Tabla_Consulta_desde_saif[con_cod],IF('Reporte TC'!$B$9=Tabla_Consulta_desde_saif[tra_cod],Tabla_Consulta_desde_saif[Columna2]))))/SUM(IF($B53=Tabla_Consulta_desde_saif[ifi],IF($R$4=Tabla_Consulta_desde_saif[con_cod],IF('Reporte TC'!$B$9=Tabla_Consulta_desde_saif[tra_cod],Tabla_Consulta_desde_saif[Columna1]))))),"")</f>
        <v/>
      </c>
      <c r="K53" s="168" t="str">
        <f t="array" ref="K53">IFERROR((SUM(IF($B53=Tabla_Consulta_desde_saif[ifi],IF(Tabla_Consulta_desde_saif[con_cod]=TRANSPOSE($R$2:$R$7),IF('Reporte TC'!$B$8=Tabla_Consulta_desde_saif[tra_cod],Tabla_Consulta_desde_saif[Columna2]))))/SUM(IF($B53=Tabla_Consulta_desde_saif[ifi],IF(Tabla_Consulta_desde_saif[con_cod]=TRANSPOSE($R$2:$R$7),IF('Reporte TC'!$B$8=Tabla_Consulta_desde_saif[tra_cod],Tabla_Consulta_desde_saif[Columna1]))))),"")</f>
        <v/>
      </c>
      <c r="L53" s="167">
        <f t="array" ref="L53">IFERROR((SUM(IF($B53=Tabla_Consulta_desde_saif[ifi],IF(Tabla_Consulta_desde_saif[con_cod]=TRANSPOSE($R$2:$R$7),IF('Reporte TC'!$B$9=Tabla_Consulta_desde_saif[tra_cod],Tabla_Consulta_desde_saif[Columna2]))))/SUM(IF($B53=Tabla_Consulta_desde_saif[ifi],IF(Tabla_Consulta_desde_saif[con_cod]=TRANSPOSE($R$2:$R$7),IF('Reporte TC'!$B$9=Tabla_Consulta_desde_saif[tra_cod],Tabla_Consulta_desde_saif[Columna1]))))),"")</f>
        <v>6.97</v>
      </c>
      <c r="M53" s="169"/>
      <c r="N53" s="170">
        <f>MAX(E53:L53)</f>
        <v>6.97</v>
      </c>
      <c r="O53" s="170">
        <f t="shared" si="1"/>
        <v>6.97</v>
      </c>
      <c r="P53" s="164"/>
      <c r="AE53" s="139"/>
      <c r="AF53" s="132"/>
      <c r="AG53" s="132"/>
      <c r="AH53" s="132"/>
      <c r="AI53" s="132"/>
      <c r="AJ53" s="132"/>
      <c r="AK53" s="132"/>
      <c r="AL53" s="132"/>
      <c r="AM53" s="132"/>
    </row>
    <row r="54" spans="2:39" s="174" customFormat="1" ht="15.75">
      <c r="B54" s="163">
        <v>3046</v>
      </c>
      <c r="C54" s="31" t="s">
        <v>2939</v>
      </c>
      <c r="D54" s="176" t="s">
        <v>5399</v>
      </c>
      <c r="E54" s="165" t="str">
        <f t="array" ref="E54">IFERROR((SUM(IF($B54=Tabla_Consulta_desde_saif[ifi],IF($R$2=Tabla_Consulta_desde_saif[con_cod],IF('Reporte TC'!$B$8=Tabla_Consulta_desde_saif[tra_cod],Tabla_Consulta_desde_saif[Columna2]))))/SUM(IF($B54=Tabla_Consulta_desde_saif[ifi],IF($R$2=Tabla_Consulta_desde_saif[con_cod],IF('Reporte TC'!$B$8=Tabla_Consulta_desde_saif[tra_cod],Tabla_Consulta_desde_saif[Columna1]))))),"")</f>
        <v/>
      </c>
      <c r="F54" s="166" t="str">
        <f t="array" ref="F54">IFERROR((SUM(IF($B54=Tabla_Consulta_desde_saif[ifi],IF($R$2=Tabla_Consulta_desde_saif[con_cod],IF('Reporte TC'!$B$9=Tabla_Consulta_desde_saif[tra_cod],Tabla_Consulta_desde_saif[Columna2]))))/SUM(IF($B54=Tabla_Consulta_desde_saif[ifi],IF($R$2=Tabla_Consulta_desde_saif[con_cod],IF('Reporte TC'!$B$9=Tabla_Consulta_desde_saif[tra_cod],Tabla_Consulta_desde_saif[Columna1]))))),"")</f>
        <v/>
      </c>
      <c r="G54" s="166" t="str">
        <f t="array" ref="G54">IFERROR((SUM(IF($B54=Tabla_Consulta_desde_saif[ifi],IF($R$3=Tabla_Consulta_desde_saif[con_cod],IF('Reporte TC'!$B$8=Tabla_Consulta_desde_saif[tra_cod],Tabla_Consulta_desde_saif[Columna2]))))/SUM(IF($B54=Tabla_Consulta_desde_saif[ifi],IF($R$3=Tabla_Consulta_desde_saif[con_cod],IF('Reporte TC'!$B$8=Tabla_Consulta_desde_saif[tra_cod],Tabla_Consulta_desde_saif[Columna1]))))),"")</f>
        <v/>
      </c>
      <c r="H54" s="166" t="str">
        <f t="array" ref="H54">IFERROR((SUM(IF($B54=Tabla_Consulta_desde_saif[ifi],IF($R$3=Tabla_Consulta_desde_saif[con_cod],IF('Reporte TC'!$B$9=Tabla_Consulta_desde_saif[tra_cod],Tabla_Consulta_desde_saif[Columna2]))))/SUM(IF($B54=Tabla_Consulta_desde_saif[ifi],IF($R$3=Tabla_Consulta_desde_saif[con_cod],IF('Reporte TC'!$B$9=Tabla_Consulta_desde_saif[tra_cod],Tabla_Consulta_desde_saif[Columna1]))))),"")</f>
        <v/>
      </c>
      <c r="I54" s="166" t="str">
        <f t="array" ref="I54">IFERROR((SUM(IF($B54=Tabla_Consulta_desde_saif[ifi],IF($R$4=Tabla_Consulta_desde_saif[con_cod],IF('Reporte TC'!$B$8=Tabla_Consulta_desde_saif[tra_cod],Tabla_Consulta_desde_saif[Columna2]))))/SUM(IF($B54=Tabla_Consulta_desde_saif[ifi],IF($R$4=Tabla_Consulta_desde_saif[con_cod],IF('Reporte TC'!$B$8=Tabla_Consulta_desde_saif[tra_cod],Tabla_Consulta_desde_saif[Columna1]))))),"")</f>
        <v/>
      </c>
      <c r="J54" s="167" t="str">
        <f t="array" ref="J54">IFERROR((SUM(IF($B54=Tabla_Consulta_desde_saif[ifi],IF($R$4=Tabla_Consulta_desde_saif[con_cod],IF('Reporte TC'!$B$9=Tabla_Consulta_desde_saif[tra_cod],Tabla_Consulta_desde_saif[Columna2]))))/SUM(IF($B54=Tabla_Consulta_desde_saif[ifi],IF($R$4=Tabla_Consulta_desde_saif[con_cod],IF('Reporte TC'!$B$9=Tabla_Consulta_desde_saif[tra_cod],Tabla_Consulta_desde_saif[Columna1]))))),"")</f>
        <v/>
      </c>
      <c r="K54" s="168" t="str">
        <f t="array" ref="K54">IFERROR((SUM(IF($B54=Tabla_Consulta_desde_saif[ifi],IF(Tabla_Consulta_desde_saif[con_cod]=TRANSPOSE($R$2:$R$7),IF('Reporte TC'!$B$8=Tabla_Consulta_desde_saif[tra_cod],Tabla_Consulta_desde_saif[Columna2]))))/SUM(IF($B54=Tabla_Consulta_desde_saif[ifi],IF(Tabla_Consulta_desde_saif[con_cod]=TRANSPOSE($R$2:$R$7),IF('Reporte TC'!$B$8=Tabla_Consulta_desde_saif[tra_cod],Tabla_Consulta_desde_saif[Columna1]))))),"")</f>
        <v/>
      </c>
      <c r="L54" s="167" t="str">
        <f t="array" ref="L54">IFERROR((SUM(IF($B54=Tabla_Consulta_desde_saif[ifi],IF(Tabla_Consulta_desde_saif[con_cod]=TRANSPOSE($R$2:$R$7),IF('Reporte TC'!$B$9=Tabla_Consulta_desde_saif[tra_cod],Tabla_Consulta_desde_saif[Columna2]))))/SUM(IF($B54=Tabla_Consulta_desde_saif[ifi],IF(Tabla_Consulta_desde_saif[con_cod]=TRANSPOSE($R$2:$R$7),IF('Reporte TC'!$B$9=Tabla_Consulta_desde_saif[tra_cod],Tabla_Consulta_desde_saif[Columna1]))))),"")</f>
        <v/>
      </c>
      <c r="M54" s="169"/>
      <c r="N54" s="170">
        <f>MAX(E54:L54)</f>
        <v>0</v>
      </c>
      <c r="O54" s="170">
        <f t="shared" si="1"/>
        <v>0</v>
      </c>
      <c r="P54" s="164"/>
      <c r="AE54" s="139"/>
      <c r="AF54" s="132"/>
      <c r="AG54" s="132"/>
      <c r="AH54" s="132"/>
      <c r="AI54" s="132"/>
      <c r="AJ54" s="132"/>
      <c r="AK54" s="132"/>
      <c r="AL54" s="132"/>
      <c r="AM54" s="132"/>
    </row>
    <row r="55" spans="2:39" s="174" customFormat="1" ht="15.75" customHeight="1">
      <c r="B55" s="163">
        <v>3047</v>
      </c>
      <c r="C55" s="31" t="s">
        <v>2881</v>
      </c>
      <c r="D55" s="176" t="s">
        <v>20</v>
      </c>
      <c r="E55" s="165">
        <f t="array" ref="E55">IFERROR((SUM(IF($B55=Tabla_Consulta_desde_saif[ifi],IF($R$2=Tabla_Consulta_desde_saif[con_cod],IF('Reporte TC'!$B$8=Tabla_Consulta_desde_saif[tra_cod],Tabla_Consulta_desde_saif[Columna2]))))/SUM(IF($B55=Tabla_Consulta_desde_saif[ifi],IF($R$2=Tabla_Consulta_desde_saif[con_cod],IF('Reporte TC'!$B$8=Tabla_Consulta_desde_saif[tra_cod],Tabla_Consulta_desde_saif[Columna1]))))),"")</f>
        <v>6.86</v>
      </c>
      <c r="F55" s="166">
        <f t="array" ref="F55">IFERROR((SUM(IF($B55=Tabla_Consulta_desde_saif[ifi],IF($R$2=Tabla_Consulta_desde_saif[con_cod],IF('Reporte TC'!$B$9=Tabla_Consulta_desde_saif[tra_cod],Tabla_Consulta_desde_saif[Columna2]))))/SUM(IF($B55=Tabla_Consulta_desde_saif[ifi],IF($R$2=Tabla_Consulta_desde_saif[con_cod],IF('Reporte TC'!$B$9=Tabla_Consulta_desde_saif[tra_cod],Tabla_Consulta_desde_saif[Columna1]))))),"")</f>
        <v>6.97</v>
      </c>
      <c r="G55" s="166" t="str">
        <f t="array" ref="G55">IFERROR((SUM(IF($B55=Tabla_Consulta_desde_saif[ifi],IF($R$3=Tabla_Consulta_desde_saif[con_cod],IF('Reporte TC'!$B$8=Tabla_Consulta_desde_saif[tra_cod],Tabla_Consulta_desde_saif[Columna2]))))/SUM(IF($B55=Tabla_Consulta_desde_saif[ifi],IF($R$3=Tabla_Consulta_desde_saif[con_cod],IF('Reporte TC'!$B$8=Tabla_Consulta_desde_saif[tra_cod],Tabla_Consulta_desde_saif[Columna1]))))),"")</f>
        <v/>
      </c>
      <c r="H55" s="166" t="str">
        <f t="array" ref="H55">IFERROR((SUM(IF($B55=Tabla_Consulta_desde_saif[ifi],IF($R$3=Tabla_Consulta_desde_saif[con_cod],IF('Reporte TC'!$B$9=Tabla_Consulta_desde_saif[tra_cod],Tabla_Consulta_desde_saif[Columna2]))))/SUM(IF($B55=Tabla_Consulta_desde_saif[ifi],IF($R$3=Tabla_Consulta_desde_saif[con_cod],IF('Reporte TC'!$B$9=Tabla_Consulta_desde_saif[tra_cod],Tabla_Consulta_desde_saif[Columna1]))))),"")</f>
        <v/>
      </c>
      <c r="I55" s="166" t="str">
        <f t="array" ref="I55">IFERROR((SUM(IF($B55=Tabla_Consulta_desde_saif[ifi],IF($R$4=Tabla_Consulta_desde_saif[con_cod],IF('Reporte TC'!$B$8=Tabla_Consulta_desde_saif[tra_cod],Tabla_Consulta_desde_saif[Columna2]))))/SUM(IF($B55=Tabla_Consulta_desde_saif[ifi],IF($R$4=Tabla_Consulta_desde_saif[con_cod],IF('Reporte TC'!$B$8=Tabla_Consulta_desde_saif[tra_cod],Tabla_Consulta_desde_saif[Columna1]))))),"")</f>
        <v/>
      </c>
      <c r="J55" s="167" t="str">
        <f t="array" ref="J55">IFERROR((SUM(IF($B55=Tabla_Consulta_desde_saif[ifi],IF($R$4=Tabla_Consulta_desde_saif[con_cod],IF('Reporte TC'!$B$9=Tabla_Consulta_desde_saif[tra_cod],Tabla_Consulta_desde_saif[Columna2]))))/SUM(IF($B55=Tabla_Consulta_desde_saif[ifi],IF($R$4=Tabla_Consulta_desde_saif[con_cod],IF('Reporte TC'!$B$9=Tabla_Consulta_desde_saif[tra_cod],Tabla_Consulta_desde_saif[Columna1]))))),"")</f>
        <v/>
      </c>
      <c r="K55" s="168">
        <f t="array" ref="K55">IFERROR((SUM(IF($B55=Tabla_Consulta_desde_saif[ifi],IF(Tabla_Consulta_desde_saif[con_cod]=TRANSPOSE($R$2:$R$7),IF('Reporte TC'!$B$8=Tabla_Consulta_desde_saif[tra_cod],Tabla_Consulta_desde_saif[Columna2]))))/SUM(IF($B55=Tabla_Consulta_desde_saif[ifi],IF(Tabla_Consulta_desde_saif[con_cod]=TRANSPOSE($R$2:$R$7),IF('Reporte TC'!$B$8=Tabla_Consulta_desde_saif[tra_cod],Tabla_Consulta_desde_saif[Columna1]))))),"")</f>
        <v>6.86</v>
      </c>
      <c r="L55" s="167">
        <f t="array" ref="L55">IFERROR((SUM(IF($B55=Tabla_Consulta_desde_saif[ifi],IF(Tabla_Consulta_desde_saif[con_cod]=TRANSPOSE($R$2:$R$7),IF('Reporte TC'!$B$9=Tabla_Consulta_desde_saif[tra_cod],Tabla_Consulta_desde_saif[Columna2]))))/SUM(IF($B55=Tabla_Consulta_desde_saif[ifi],IF(Tabla_Consulta_desde_saif[con_cod]=TRANSPOSE($R$2:$R$7),IF('Reporte TC'!$B$9=Tabla_Consulta_desde_saif[tra_cod],Tabla_Consulta_desde_saif[Columna1]))))),"")</f>
        <v>6.97</v>
      </c>
      <c r="M55" s="169"/>
      <c r="N55" s="170">
        <f>MAX(E55:L55)</f>
        <v>6.97</v>
      </c>
      <c r="O55" s="170">
        <f t="shared" si="1"/>
        <v>6.86</v>
      </c>
      <c r="P55" s="164"/>
      <c r="AE55" s="139"/>
      <c r="AF55" s="132"/>
      <c r="AG55" s="132"/>
      <c r="AH55" s="132"/>
      <c r="AI55" s="132"/>
      <c r="AJ55" s="132"/>
      <c r="AK55" s="132"/>
      <c r="AL55" s="132"/>
      <c r="AM55" s="132"/>
    </row>
    <row r="56" spans="2:39" s="174" customFormat="1" ht="15">
      <c r="B56" s="163">
        <v>3048</v>
      </c>
      <c r="C56" s="31" t="s">
        <v>2943</v>
      </c>
      <c r="D56" s="176" t="s">
        <v>4942</v>
      </c>
      <c r="E56" s="165">
        <f t="array" ref="E56">IFERROR((SUM(IF($B56=Tabla_Consulta_desde_saif[ifi],IF($R$2=Tabla_Consulta_desde_saif[con_cod],IF('Reporte TC'!$B$8=Tabla_Consulta_desde_saif[tra_cod],Tabla_Consulta_desde_saif[Columna2]))))/SUM(IF($B56=Tabla_Consulta_desde_saif[ifi],IF($R$2=Tabla_Consulta_desde_saif[con_cod],IF('Reporte TC'!$B$8=Tabla_Consulta_desde_saif[tra_cod],Tabla_Consulta_desde_saif[Columna1]))))),"")</f>
        <v>6.8599999999999994</v>
      </c>
      <c r="F56" s="166" t="str">
        <f t="array" ref="F56">IFERROR((SUM(IF($B56=Tabla_Consulta_desde_saif[ifi],IF($R$2=Tabla_Consulta_desde_saif[con_cod],IF('Reporte TC'!$B$9=Tabla_Consulta_desde_saif[tra_cod],Tabla_Consulta_desde_saif[Columna2]))))/SUM(IF($B56=Tabla_Consulta_desde_saif[ifi],IF($R$2=Tabla_Consulta_desde_saif[con_cod],IF('Reporte TC'!$B$9=Tabla_Consulta_desde_saif[tra_cod],Tabla_Consulta_desde_saif[Columna1]))))),"")</f>
        <v/>
      </c>
      <c r="G56" s="166" t="str">
        <f t="array" ref="G56">IFERROR((SUM(IF($B56=Tabla_Consulta_desde_saif[ifi],IF($R$3=Tabla_Consulta_desde_saif[con_cod],IF('Reporte TC'!$B$8=Tabla_Consulta_desde_saif[tra_cod],Tabla_Consulta_desde_saif[Columna2]))))/SUM(IF($B56=Tabla_Consulta_desde_saif[ifi],IF($R$3=Tabla_Consulta_desde_saif[con_cod],IF('Reporte TC'!$B$8=Tabla_Consulta_desde_saif[tra_cod],Tabla_Consulta_desde_saif[Columna1]))))),"")</f>
        <v/>
      </c>
      <c r="H56" s="51" t="str">
        <f t="array" ref="H56">IFERROR((SUM(IF($B56=Tabla_Consulta_desde_saif[ifi],IF($R$3=Tabla_Consulta_desde_saif[con_cod],IF('Reporte TC'!$B$9=Tabla_Consulta_desde_saif[tra_cod],Tabla_Consulta_desde_saif[Columna2]))))/SUM(IF($B56=Tabla_Consulta_desde_saif[ifi],IF($R$3=Tabla_Consulta_desde_saif[con_cod],IF('Reporte TC'!$B$9=Tabla_Consulta_desde_saif[tra_cod],Tabla_Consulta_desde_saif[Columna1]))))),"")</f>
        <v/>
      </c>
      <c r="I56" s="51" t="str">
        <f t="array" ref="I56">IFERROR((SUM(IF($B56=Tabla_Consulta_desde_saif[ifi],IF($R$4=Tabla_Consulta_desde_saif[con_cod],IF('Reporte TC'!$B$8=Tabla_Consulta_desde_saif[tra_cod],Tabla_Consulta_desde_saif[Columna2]))))/SUM(IF($B56=Tabla_Consulta_desde_saif[ifi],IF($R$4=Tabla_Consulta_desde_saif[con_cod],IF('Reporte TC'!$B$8=Tabla_Consulta_desde_saif[tra_cod],Tabla_Consulta_desde_saif[Columna1]))))),"")</f>
        <v/>
      </c>
      <c r="J56" s="177" t="str">
        <f t="array" ref="J56">IFERROR((SUM(IF($B56=Tabla_Consulta_desde_saif[ifi],IF($R$4=Tabla_Consulta_desde_saif[con_cod],IF('Reporte TC'!$B$9=Tabla_Consulta_desde_saif[tra_cod],Tabla_Consulta_desde_saif[Columna2]))))/SUM(IF($B56=Tabla_Consulta_desde_saif[ifi],IF($R$4=Tabla_Consulta_desde_saif[con_cod],IF('Reporte TC'!$B$9=Tabla_Consulta_desde_saif[tra_cod],Tabla_Consulta_desde_saif[Columna1]))))),"")</f>
        <v/>
      </c>
      <c r="K56" s="178">
        <f t="array" ref="K56">IFERROR((SUM(IF($B56=Tabla_Consulta_desde_saif[ifi],IF(Tabla_Consulta_desde_saif[con_cod]=TRANSPOSE($R$2:$R$7),IF('Reporte TC'!$B$8=Tabla_Consulta_desde_saif[tra_cod],Tabla_Consulta_desde_saif[Columna2]))))/SUM(IF($B56=Tabla_Consulta_desde_saif[ifi],IF(Tabla_Consulta_desde_saif[con_cod]=TRANSPOSE($R$2:$R$7),IF('Reporte TC'!$B$8=Tabla_Consulta_desde_saif[tra_cod],Tabla_Consulta_desde_saif[Columna1]))))),"")</f>
        <v>6.8599999999999994</v>
      </c>
      <c r="L56" s="177" t="str">
        <f t="array" ref="L56">IFERROR((SUM(IF($B56=Tabla_Consulta_desde_saif[ifi],IF(Tabla_Consulta_desde_saif[con_cod]=TRANSPOSE($R$2:$R$7),IF('Reporte TC'!$B$9=Tabla_Consulta_desde_saif[tra_cod],Tabla_Consulta_desde_saif[Columna2]))))/SUM(IF($B56=Tabla_Consulta_desde_saif[ifi],IF(Tabla_Consulta_desde_saif[con_cod]=TRANSPOSE($R$2:$R$7),IF('Reporte TC'!$B$9=Tabla_Consulta_desde_saif[tra_cod],Tabla_Consulta_desde_saif[Columna1]))))),"")</f>
        <v/>
      </c>
      <c r="M56" s="169"/>
      <c r="N56" s="170">
        <f t="shared" ref="N56:N58" si="3">MAX(E56:L56)</f>
        <v>6.8599999999999994</v>
      </c>
      <c r="O56" s="170">
        <f t="shared" si="1"/>
        <v>6.8599999999999994</v>
      </c>
      <c r="P56" s="164"/>
      <c r="AE56" s="139"/>
      <c r="AF56" s="132"/>
      <c r="AG56" s="132"/>
      <c r="AH56" s="132"/>
      <c r="AI56" s="132"/>
      <c r="AJ56" s="132"/>
      <c r="AK56" s="132"/>
      <c r="AL56" s="132"/>
      <c r="AM56" s="132"/>
    </row>
    <row r="57" spans="2:39" s="174" customFormat="1" ht="15" hidden="1">
      <c r="B57" s="163">
        <v>3049</v>
      </c>
      <c r="C57" s="31" t="s">
        <v>2968</v>
      </c>
      <c r="D57" s="176" t="s">
        <v>4962</v>
      </c>
      <c r="E57" s="165" t="str">
        <f t="array" ref="E57">IFERROR((SUM(IF($B57=Tabla_Consulta_desde_saif[ifi],IF($R$2=Tabla_Consulta_desde_saif[con_cod],IF('Reporte TC'!$B$8=Tabla_Consulta_desde_saif[tra_cod],Tabla_Consulta_desde_saif[Columna2]))))/SUM(IF($B57=Tabla_Consulta_desde_saif[ifi],IF($R$2=Tabla_Consulta_desde_saif[con_cod],IF('Reporte TC'!$B$8=Tabla_Consulta_desde_saif[tra_cod],Tabla_Consulta_desde_saif[Columna1]))))),"")</f>
        <v/>
      </c>
      <c r="F57" s="166" t="str">
        <f t="array" ref="F57">IFERROR((SUM(IF($B57=Tabla_Consulta_desde_saif[ifi],IF($R$2=Tabla_Consulta_desde_saif[con_cod],IF('Reporte TC'!$B$9=Tabla_Consulta_desde_saif[tra_cod],Tabla_Consulta_desde_saif[Columna2]))))/SUM(IF($B57=Tabla_Consulta_desde_saif[ifi],IF($R$2=Tabla_Consulta_desde_saif[con_cod],IF('Reporte TC'!$B$9=Tabla_Consulta_desde_saif[tra_cod],Tabla_Consulta_desde_saif[Columna1]))))),"")</f>
        <v/>
      </c>
      <c r="G57" s="166" t="str">
        <f t="array" ref="G57">IFERROR((SUM(IF($B57=Tabla_Consulta_desde_saif[ifi],IF($R$3=Tabla_Consulta_desde_saif[con_cod],IF('Reporte TC'!$B$8=Tabla_Consulta_desde_saif[tra_cod],Tabla_Consulta_desde_saif[Columna2]))))/SUM(IF($B57=Tabla_Consulta_desde_saif[ifi],IF($R$3=Tabla_Consulta_desde_saif[con_cod],IF('Reporte TC'!$B$8=Tabla_Consulta_desde_saif[tra_cod],Tabla_Consulta_desde_saif[Columna1]))))),"")</f>
        <v/>
      </c>
      <c r="H57" s="51">
        <f t="array" ref="H57">IFERROR((SUM(IF($B57=Tabla_Consulta_desde_saif[ifi],IF($R$3=Tabla_Consulta_desde_saif[con_cod],IF('Reporte TC'!$B$9=Tabla_Consulta_desde_saif[tra_cod],Tabla_Consulta_desde_saif[Columna2]))))/SUM(IF($B57=Tabla_Consulta_desde_saif[ifi],IF($R$3=Tabla_Consulta_desde_saif[con_cod],IF('Reporte TC'!$B$9=Tabla_Consulta_desde_saif[tra_cod],Tabla_Consulta_desde_saif[Columna1]))))),"")</f>
        <v>6.9700000000000006</v>
      </c>
      <c r="I57" s="51" t="str">
        <f t="array" ref="I57">IFERROR((SUM(IF($B57=Tabla_Consulta_desde_saif[ifi],IF($R$4=Tabla_Consulta_desde_saif[con_cod],IF('Reporte TC'!$B$8=Tabla_Consulta_desde_saif[tra_cod],Tabla_Consulta_desde_saif[Columna2]))))/SUM(IF($B57=Tabla_Consulta_desde_saif[ifi],IF($R$4=Tabla_Consulta_desde_saif[con_cod],IF('Reporte TC'!$B$8=Tabla_Consulta_desde_saif[tra_cod],Tabla_Consulta_desde_saif[Columna1]))))),"")</f>
        <v/>
      </c>
      <c r="J57" s="177" t="str">
        <f t="array" ref="J57">IFERROR((SUM(IF($B57=Tabla_Consulta_desde_saif[ifi],IF($R$4=Tabla_Consulta_desde_saif[con_cod],IF('Reporte TC'!$B$9=Tabla_Consulta_desde_saif[tra_cod],Tabla_Consulta_desde_saif[Columna2]))))/SUM(IF($B57=Tabla_Consulta_desde_saif[ifi],IF($R$4=Tabla_Consulta_desde_saif[con_cod],IF('Reporte TC'!$B$9=Tabla_Consulta_desde_saif[tra_cod],Tabla_Consulta_desde_saif[Columna1]))))),"")</f>
        <v/>
      </c>
      <c r="K57" s="178" t="str">
        <f t="array" ref="K57">IFERROR((SUM(IF($B57=Tabla_Consulta_desde_saif[ifi],IF(Tabla_Consulta_desde_saif[con_cod]=TRANSPOSE($R$2:$R$7),IF('Reporte TC'!$B$8=Tabla_Consulta_desde_saif[tra_cod],Tabla_Consulta_desde_saif[Columna2]))))/SUM(IF($B57=Tabla_Consulta_desde_saif[ifi],IF(Tabla_Consulta_desde_saif[con_cod]=TRANSPOSE($R$2:$R$7),IF('Reporte TC'!$B$8=Tabla_Consulta_desde_saif[tra_cod],Tabla_Consulta_desde_saif[Columna1]))))),"")</f>
        <v/>
      </c>
      <c r="L57" s="177">
        <f t="array" ref="L57">IFERROR((SUM(IF($B57=Tabla_Consulta_desde_saif[ifi],IF(Tabla_Consulta_desde_saif[con_cod]=TRANSPOSE($R$2:$R$7),IF('Reporte TC'!$B$9=Tabla_Consulta_desde_saif[tra_cod],Tabla_Consulta_desde_saif[Columna2]))))/SUM(IF($B57=Tabla_Consulta_desde_saif[ifi],IF(Tabla_Consulta_desde_saif[con_cod]=TRANSPOSE($R$2:$R$7),IF('Reporte TC'!$B$9=Tabla_Consulta_desde_saif[tra_cod],Tabla_Consulta_desde_saif[Columna1]))))),"")</f>
        <v>6.9700000000000006</v>
      </c>
      <c r="M57" s="169"/>
      <c r="N57" s="170">
        <f t="shared" ref="N57" si="4">MAX(E57:L57)</f>
        <v>6.9700000000000006</v>
      </c>
      <c r="O57" s="170">
        <f t="shared" ref="O57" si="5">MIN(E57:L57)</f>
        <v>6.9700000000000006</v>
      </c>
      <c r="P57" s="164"/>
      <c r="AE57" s="139"/>
      <c r="AF57" s="132"/>
      <c r="AG57" s="132"/>
      <c r="AH57" s="132"/>
      <c r="AI57" s="132"/>
      <c r="AJ57" s="132"/>
      <c r="AK57" s="132"/>
      <c r="AL57" s="132"/>
      <c r="AM57" s="132"/>
    </row>
    <row r="58" spans="2:39" s="174" customFormat="1" ht="15.75">
      <c r="B58" s="163">
        <v>3051</v>
      </c>
      <c r="C58" s="31" t="s">
        <v>3454</v>
      </c>
      <c r="D58" s="176" t="s">
        <v>5400</v>
      </c>
      <c r="E58" s="165" t="str">
        <f t="array" ref="E58">IFERROR((SUM(IF($B58=Tabla_Consulta_desde_saif[ifi],IF($R$2=Tabla_Consulta_desde_saif[con_cod],IF('Reporte TC'!$B$8=Tabla_Consulta_desde_saif[tra_cod],Tabla_Consulta_desde_saif[Columna2]))))/SUM(IF($B58=Tabla_Consulta_desde_saif[ifi],IF($R$2=Tabla_Consulta_desde_saif[con_cod],IF('Reporte TC'!$B$8=Tabla_Consulta_desde_saif[tra_cod],Tabla_Consulta_desde_saif[Columna1]))))),"")</f>
        <v/>
      </c>
      <c r="F58" s="166" t="str">
        <f t="array" ref="F58">IFERROR((SUM(IF($B58=Tabla_Consulta_desde_saif[ifi],IF($R$2=Tabla_Consulta_desde_saif[con_cod],IF('Reporte TC'!$B$9=Tabla_Consulta_desde_saif[tra_cod],Tabla_Consulta_desde_saif[Columna2]))))/SUM(IF($B58=Tabla_Consulta_desde_saif[ifi],IF($R$2=Tabla_Consulta_desde_saif[con_cod],IF('Reporte TC'!$B$9=Tabla_Consulta_desde_saif[tra_cod],Tabla_Consulta_desde_saif[Columna1]))))),"")</f>
        <v/>
      </c>
      <c r="G58" s="166" t="str">
        <f t="array" ref="G58">IFERROR((SUM(IF($B58=Tabla_Consulta_desde_saif[ifi],IF($R$3=Tabla_Consulta_desde_saif[con_cod],IF('Reporte TC'!$B$8=Tabla_Consulta_desde_saif[tra_cod],Tabla_Consulta_desde_saif[Columna2]))))/SUM(IF($B58=Tabla_Consulta_desde_saif[ifi],IF($R$3=Tabla_Consulta_desde_saif[con_cod],IF('Reporte TC'!$B$8=Tabla_Consulta_desde_saif[tra_cod],Tabla_Consulta_desde_saif[Columna1]))))),"")</f>
        <v/>
      </c>
      <c r="H58" s="51" t="str">
        <f t="array" ref="H58">IFERROR((SUM(IF($B58=Tabla_Consulta_desde_saif[ifi],IF($R$3=Tabla_Consulta_desde_saif[con_cod],IF('Reporte TC'!$B$9=Tabla_Consulta_desde_saif[tra_cod],Tabla_Consulta_desde_saif[Columna2]))))/SUM(IF($B58=Tabla_Consulta_desde_saif[ifi],IF($R$3=Tabla_Consulta_desde_saif[con_cod],IF('Reporte TC'!$B$9=Tabla_Consulta_desde_saif[tra_cod],Tabla_Consulta_desde_saif[Columna1]))))),"")</f>
        <v/>
      </c>
      <c r="I58" s="51" t="str">
        <f t="array" ref="I58">IFERROR((SUM(IF($B58=Tabla_Consulta_desde_saif[ifi],IF($R$4=Tabla_Consulta_desde_saif[con_cod],IF('Reporte TC'!$B$8=Tabla_Consulta_desde_saif[tra_cod],Tabla_Consulta_desde_saif[Columna2]))))/SUM(IF($B58=Tabla_Consulta_desde_saif[ifi],IF($R$4=Tabla_Consulta_desde_saif[con_cod],IF('Reporte TC'!$B$8=Tabla_Consulta_desde_saif[tra_cod],Tabla_Consulta_desde_saif[Columna1]))))),"")</f>
        <v/>
      </c>
      <c r="J58" s="177" t="str">
        <f t="array" ref="J58">IFERROR((SUM(IF($B58=Tabla_Consulta_desde_saif[ifi],IF($R$4=Tabla_Consulta_desde_saif[con_cod],IF('Reporte TC'!$B$9=Tabla_Consulta_desde_saif[tra_cod],Tabla_Consulta_desde_saif[Columna2]))))/SUM(IF($B58=Tabla_Consulta_desde_saif[ifi],IF($R$4=Tabla_Consulta_desde_saif[con_cod],IF('Reporte TC'!$B$9=Tabla_Consulta_desde_saif[tra_cod],Tabla_Consulta_desde_saif[Columna1]))))),"")</f>
        <v/>
      </c>
      <c r="K58" s="178" t="str">
        <f t="array" ref="K58">IFERROR((SUM(IF($B58=Tabla_Consulta_desde_saif[ifi],IF(Tabla_Consulta_desde_saif[con_cod]=TRANSPOSE($R$2:$R$7),IF('Reporte TC'!$B$8=Tabla_Consulta_desde_saif[tra_cod],Tabla_Consulta_desde_saif[Columna2]))))/SUM(IF($B58=Tabla_Consulta_desde_saif[ifi],IF(Tabla_Consulta_desde_saif[con_cod]=TRANSPOSE($R$2:$R$7),IF('Reporte TC'!$B$8=Tabla_Consulta_desde_saif[tra_cod],Tabla_Consulta_desde_saif[Columna1]))))),"")</f>
        <v/>
      </c>
      <c r="L58" s="177" t="str">
        <f t="array" ref="L58">IFERROR((SUM(IF($B58=Tabla_Consulta_desde_saif[ifi],IF(Tabla_Consulta_desde_saif[con_cod]=TRANSPOSE($R$2:$R$7),IF('Reporte TC'!$B$9=Tabla_Consulta_desde_saif[tra_cod],Tabla_Consulta_desde_saif[Columna2]))))/SUM(IF($B58=Tabla_Consulta_desde_saif[ifi],IF(Tabla_Consulta_desde_saif[con_cod]=TRANSPOSE($R$2:$R$7),IF('Reporte TC'!$B$9=Tabla_Consulta_desde_saif[tra_cod],Tabla_Consulta_desde_saif[Columna1]))))),"")</f>
        <v/>
      </c>
      <c r="M58" s="169"/>
      <c r="N58" s="170">
        <f t="shared" si="3"/>
        <v>0</v>
      </c>
      <c r="O58" s="170">
        <f t="shared" si="1"/>
        <v>0</v>
      </c>
      <c r="P58" s="164"/>
      <c r="AE58" s="139"/>
      <c r="AF58" s="132"/>
      <c r="AG58" s="132"/>
      <c r="AH58" s="132"/>
      <c r="AI58" s="132"/>
      <c r="AJ58" s="132"/>
      <c r="AK58" s="132"/>
      <c r="AL58" s="132"/>
      <c r="AM58" s="132"/>
    </row>
    <row r="59" spans="2:39" s="164" customFormat="1" ht="15">
      <c r="B59" s="163">
        <v>3052</v>
      </c>
      <c r="C59" s="31" t="s">
        <v>3292</v>
      </c>
      <c r="D59" s="176" t="s">
        <v>4959</v>
      </c>
      <c r="E59" s="165" t="str">
        <f t="array" ref="E59">IFERROR((SUM(IF($B59=Tabla_Consulta_desde_saif[ifi],IF($R$2=Tabla_Consulta_desde_saif[con_cod],IF('Reporte TC'!$B$8=Tabla_Consulta_desde_saif[tra_cod],Tabla_Consulta_desde_saif[Columna2]))))/SUM(IF($B59=Tabla_Consulta_desde_saif[ifi],IF($R$2=Tabla_Consulta_desde_saif[con_cod],IF('Reporte TC'!$B$8=Tabla_Consulta_desde_saif[tra_cod],Tabla_Consulta_desde_saif[Columna1]))))),"")</f>
        <v/>
      </c>
      <c r="F59" s="166">
        <f t="array" ref="F59">IFERROR((SUM(IF($B59=Tabla_Consulta_desde_saif[ifi],IF($R$2=Tabla_Consulta_desde_saif[con_cod],IF('Reporte TC'!$B$9=Tabla_Consulta_desde_saif[tra_cod],Tabla_Consulta_desde_saif[Columna2]))))/SUM(IF($B59=Tabla_Consulta_desde_saif[ifi],IF($R$2=Tabla_Consulta_desde_saif[con_cod],IF('Reporte TC'!$B$9=Tabla_Consulta_desde_saif[tra_cod],Tabla_Consulta_desde_saif[Columna1]))))),"")</f>
        <v>6.97</v>
      </c>
      <c r="G59" s="166" t="str">
        <f t="array" ref="G59">IFERROR((SUM(IF($B59=Tabla_Consulta_desde_saif[ifi],IF($R$3=Tabla_Consulta_desde_saif[con_cod],IF('Reporte TC'!$B$8=Tabla_Consulta_desde_saif[tra_cod],Tabla_Consulta_desde_saif[Columna2]))))/SUM(IF($B59=Tabla_Consulta_desde_saif[ifi],IF($R$3=Tabla_Consulta_desde_saif[con_cod],IF('Reporte TC'!$B$8=Tabla_Consulta_desde_saif[tra_cod],Tabla_Consulta_desde_saif[Columna1]))))),"")</f>
        <v/>
      </c>
      <c r="H59" s="51" t="str">
        <f t="array" ref="H59">IFERROR((SUM(IF($B59=Tabla_Consulta_desde_saif[ifi],IF($R$3=Tabla_Consulta_desde_saif[con_cod],IF('Reporte TC'!$B$9=Tabla_Consulta_desde_saif[tra_cod],Tabla_Consulta_desde_saif[Columna2]))))/SUM(IF($B59=Tabla_Consulta_desde_saif[ifi],IF($R$3=Tabla_Consulta_desde_saif[con_cod],IF('Reporte TC'!$B$9=Tabla_Consulta_desde_saif[tra_cod],Tabla_Consulta_desde_saif[Columna1]))))),"")</f>
        <v/>
      </c>
      <c r="I59" s="51" t="str">
        <f t="array" ref="I59">IFERROR((SUM(IF($B59=Tabla_Consulta_desde_saif[ifi],IF($R$4=Tabla_Consulta_desde_saif[con_cod],IF('Reporte TC'!$B$8=Tabla_Consulta_desde_saif[tra_cod],Tabla_Consulta_desde_saif[Columna2]))))/SUM(IF($B59=Tabla_Consulta_desde_saif[ifi],IF($R$4=Tabla_Consulta_desde_saif[con_cod],IF('Reporte TC'!$B$8=Tabla_Consulta_desde_saif[tra_cod],Tabla_Consulta_desde_saif[Columna1]))))),"")</f>
        <v/>
      </c>
      <c r="J59" s="177" t="str">
        <f t="array" ref="J59">IFERROR((SUM(IF($B59=Tabla_Consulta_desde_saif[ifi],IF($R$4=Tabla_Consulta_desde_saif[con_cod],IF('Reporte TC'!$B$9=Tabla_Consulta_desde_saif[tra_cod],Tabla_Consulta_desde_saif[Columna2]))))/SUM(IF($B59=Tabla_Consulta_desde_saif[ifi],IF($R$4=Tabla_Consulta_desde_saif[con_cod],IF('Reporte TC'!$B$9=Tabla_Consulta_desde_saif[tra_cod],Tabla_Consulta_desde_saif[Columna1]))))),"")</f>
        <v/>
      </c>
      <c r="K59" s="179" t="str">
        <f t="array" ref="K59">IFERROR((SUM(IF($B59=Tabla_Consulta_desde_saif[ifi],IF(Tabla_Consulta_desde_saif[con_cod]=TRANSPOSE($R$2:$R$7),IF('Reporte TC'!$B$8=Tabla_Consulta_desde_saif[tra_cod],Tabla_Consulta_desde_saif[Columna2]))))/SUM(IF($B59=Tabla_Consulta_desde_saif[ifi],IF(Tabla_Consulta_desde_saif[con_cod]=TRANSPOSE($R$2:$R$7),IF('Reporte TC'!$B$8=Tabla_Consulta_desde_saif[tra_cod],Tabla_Consulta_desde_saif[Columna1]))))),"")</f>
        <v/>
      </c>
      <c r="L59" s="177">
        <f t="array" ref="L59">IFERROR((SUM(IF($B59=Tabla_Consulta_desde_saif[ifi],IF(Tabla_Consulta_desde_saif[con_cod]=TRANSPOSE($R$2:$R$7),IF('Reporte TC'!$B$9=Tabla_Consulta_desde_saif[tra_cod],Tabla_Consulta_desde_saif[Columna2]))))/SUM(IF($B59=Tabla_Consulta_desde_saif[ifi],IF(Tabla_Consulta_desde_saif[con_cod]=TRANSPOSE($R$2:$R$7),IF('Reporte TC'!$B$9=Tabla_Consulta_desde_saif[tra_cod],Tabla_Consulta_desde_saif[Columna1]))))),"")</f>
        <v>6.97</v>
      </c>
      <c r="M59" s="169"/>
      <c r="N59" s="170">
        <f t="shared" si="2"/>
        <v>6.97</v>
      </c>
      <c r="O59" s="170">
        <f t="shared" si="1"/>
        <v>6.97</v>
      </c>
      <c r="AE59" s="139"/>
      <c r="AF59" s="132"/>
      <c r="AG59" s="132"/>
      <c r="AH59" s="132"/>
      <c r="AI59" s="132"/>
      <c r="AJ59" s="132"/>
      <c r="AK59" s="132"/>
      <c r="AL59" s="132"/>
      <c r="AM59" s="132"/>
    </row>
    <row r="60" spans="2:39" s="164" customFormat="1" ht="15">
      <c r="B60" s="163">
        <v>3053</v>
      </c>
      <c r="C60" s="31" t="s">
        <v>3474</v>
      </c>
      <c r="D60" s="176" t="s">
        <v>4866</v>
      </c>
      <c r="E60" s="165" t="str">
        <f t="array" ref="E60">IFERROR((SUM(IF($B60=Tabla_Consulta_desde_saif[ifi],IF($R$2=Tabla_Consulta_desde_saif[con_cod],IF('Reporte TC'!$B$8=Tabla_Consulta_desde_saif[tra_cod],Tabla_Consulta_desde_saif[Columna2]))))/SUM(IF($B60=Tabla_Consulta_desde_saif[ifi],IF($R$2=Tabla_Consulta_desde_saif[con_cod],IF('Reporte TC'!$B$8=Tabla_Consulta_desde_saif[tra_cod],Tabla_Consulta_desde_saif[Columna1]))))),"")</f>
        <v/>
      </c>
      <c r="F60" s="166">
        <f t="array" ref="F60">IFERROR((SUM(IF($B60=Tabla_Consulta_desde_saif[ifi],IF($R$2=Tabla_Consulta_desde_saif[con_cod],IF('Reporte TC'!$B$9=Tabla_Consulta_desde_saif[tra_cod],Tabla_Consulta_desde_saif[Columna2]))))/SUM(IF($B60=Tabla_Consulta_desde_saif[ifi],IF($R$2=Tabla_Consulta_desde_saif[con_cod],IF('Reporte TC'!$B$9=Tabla_Consulta_desde_saif[tra_cod],Tabla_Consulta_desde_saif[Columna1]))))),"")</f>
        <v>6.9700000000000006</v>
      </c>
      <c r="G60" s="166" t="str">
        <f t="array" ref="G60">IFERROR((SUM(IF($B60=Tabla_Consulta_desde_saif[ifi],IF($R$3=Tabla_Consulta_desde_saif[con_cod],IF('Reporte TC'!$B$8=Tabla_Consulta_desde_saif[tra_cod],Tabla_Consulta_desde_saif[Columna2]))))/SUM(IF($B60=Tabla_Consulta_desde_saif[ifi],IF($R$3=Tabla_Consulta_desde_saif[con_cod],IF('Reporte TC'!$B$8=Tabla_Consulta_desde_saif[tra_cod],Tabla_Consulta_desde_saif[Columna1]))))),"")</f>
        <v/>
      </c>
      <c r="H60" s="51" t="str">
        <f t="array" ref="H60">IFERROR((SUM(IF($B60=Tabla_Consulta_desde_saif[ifi],IF($R$3=Tabla_Consulta_desde_saif[con_cod],IF('Reporte TC'!$B$9=Tabla_Consulta_desde_saif[tra_cod],Tabla_Consulta_desde_saif[Columna2]))))/SUM(IF($B60=Tabla_Consulta_desde_saif[ifi],IF($R$3=Tabla_Consulta_desde_saif[con_cod],IF('Reporte TC'!$B$9=Tabla_Consulta_desde_saif[tra_cod],Tabla_Consulta_desde_saif[Columna1]))))),"")</f>
        <v/>
      </c>
      <c r="I60" s="51" t="str">
        <f t="array" ref="I60">IFERROR((SUM(IF($B60=Tabla_Consulta_desde_saif[ifi],IF($R$4=Tabla_Consulta_desde_saif[con_cod],IF('Reporte TC'!$B$8=Tabla_Consulta_desde_saif[tra_cod],Tabla_Consulta_desde_saif[Columna2]))))/SUM(IF($B60=Tabla_Consulta_desde_saif[ifi],IF($R$4=Tabla_Consulta_desde_saif[con_cod],IF('Reporte TC'!$B$8=Tabla_Consulta_desde_saif[tra_cod],Tabla_Consulta_desde_saif[Columna1]))))),"")</f>
        <v/>
      </c>
      <c r="J60" s="177" t="str">
        <f t="array" ref="J60">IFERROR((SUM(IF($B60=Tabla_Consulta_desde_saif[ifi],IF($R$4=Tabla_Consulta_desde_saif[con_cod],IF('Reporte TC'!$B$9=Tabla_Consulta_desde_saif[tra_cod],Tabla_Consulta_desde_saif[Columna2]))))/SUM(IF($B60=Tabla_Consulta_desde_saif[ifi],IF($R$4=Tabla_Consulta_desde_saif[con_cod],IF('Reporte TC'!$B$9=Tabla_Consulta_desde_saif[tra_cod],Tabla_Consulta_desde_saif[Columna1]))))),"")</f>
        <v/>
      </c>
      <c r="K60" s="179" t="str">
        <f t="array" ref="K60">IFERROR((SUM(IF($B60=Tabla_Consulta_desde_saif[ifi],IF(Tabla_Consulta_desde_saif[con_cod]=TRANSPOSE($R$2:$R$7),IF('Reporte TC'!$B$8=Tabla_Consulta_desde_saif[tra_cod],Tabla_Consulta_desde_saif[Columna2]))))/SUM(IF($B60=Tabla_Consulta_desde_saif[ifi],IF(Tabla_Consulta_desde_saif[con_cod]=TRANSPOSE($R$2:$R$7),IF('Reporte TC'!$B$8=Tabla_Consulta_desde_saif[tra_cod],Tabla_Consulta_desde_saif[Columna1]))))),"")</f>
        <v/>
      </c>
      <c r="L60" s="177">
        <f t="array" ref="L60">IFERROR((SUM(IF($B60=Tabla_Consulta_desde_saif[ifi],IF(Tabla_Consulta_desde_saif[con_cod]=TRANSPOSE($R$2:$R$7),IF('Reporte TC'!$B$9=Tabla_Consulta_desde_saif[tra_cod],Tabla_Consulta_desde_saif[Columna2]))))/SUM(IF($B60=Tabla_Consulta_desde_saif[ifi],IF(Tabla_Consulta_desde_saif[con_cod]=TRANSPOSE($R$2:$R$7),IF('Reporte TC'!$B$9=Tabla_Consulta_desde_saif[tra_cod],Tabla_Consulta_desde_saif[Columna1]))))),"")</f>
        <v>6.9700000000000006</v>
      </c>
      <c r="M60" s="169"/>
      <c r="N60" s="170">
        <f t="shared" ref="N60:N63" si="6">MAX(E60:L60)</f>
        <v>6.9700000000000006</v>
      </c>
      <c r="O60" s="170">
        <f t="shared" si="1"/>
        <v>6.9700000000000006</v>
      </c>
      <c r="AE60" s="139"/>
      <c r="AF60" s="132"/>
      <c r="AG60" s="132"/>
      <c r="AH60" s="132"/>
      <c r="AI60" s="132"/>
      <c r="AJ60" s="132"/>
      <c r="AK60" s="132"/>
      <c r="AL60" s="132"/>
      <c r="AM60" s="132"/>
    </row>
    <row r="61" spans="2:39" s="164" customFormat="1" ht="15.75">
      <c r="B61" s="163">
        <v>3054</v>
      </c>
      <c r="C61" s="31" t="s">
        <v>379</v>
      </c>
      <c r="D61" s="176" t="s">
        <v>5401</v>
      </c>
      <c r="E61" s="165" t="str">
        <f t="array" ref="E61">IFERROR((SUM(IF($B61=Tabla_Consulta_desde_saif[ifi],IF($R$2=Tabla_Consulta_desde_saif[con_cod],IF('Reporte TC'!$B$8=Tabla_Consulta_desde_saif[tra_cod],Tabla_Consulta_desde_saif[Columna2]))))/SUM(IF($B61=Tabla_Consulta_desde_saif[ifi],IF($R$2=Tabla_Consulta_desde_saif[con_cod],IF('Reporte TC'!$B$8=Tabla_Consulta_desde_saif[tra_cod],Tabla_Consulta_desde_saif[Columna1]))))),"")</f>
        <v/>
      </c>
      <c r="F61" s="166" t="str">
        <f t="array" ref="F61">IFERROR((SUM(IF($B61=Tabla_Consulta_desde_saif[ifi],IF($R$2=Tabla_Consulta_desde_saif[con_cod],IF('Reporte TC'!$B$9=Tabla_Consulta_desde_saif[tra_cod],Tabla_Consulta_desde_saif[Columna2]))))/SUM(IF($B61=Tabla_Consulta_desde_saif[ifi],IF($R$2=Tabla_Consulta_desde_saif[con_cod],IF('Reporte TC'!$B$9=Tabla_Consulta_desde_saif[tra_cod],Tabla_Consulta_desde_saif[Columna1]))))),"")</f>
        <v/>
      </c>
      <c r="G61" s="166" t="str">
        <f t="array" ref="G61">IFERROR((SUM(IF($B61=Tabla_Consulta_desde_saif[ifi],IF($R$3=Tabla_Consulta_desde_saif[con_cod],IF('Reporte TC'!$B$8=Tabla_Consulta_desde_saif[tra_cod],Tabla_Consulta_desde_saif[Columna2]))))/SUM(IF($B61=Tabla_Consulta_desde_saif[ifi],IF($R$3=Tabla_Consulta_desde_saif[con_cod],IF('Reporte TC'!$B$8=Tabla_Consulta_desde_saif[tra_cod],Tabla_Consulta_desde_saif[Columna1]))))),"")</f>
        <v/>
      </c>
      <c r="H61" s="51" t="str">
        <f t="array" ref="H61">IFERROR((SUM(IF($B61=Tabla_Consulta_desde_saif[ifi],IF($R$3=Tabla_Consulta_desde_saif[con_cod],IF('Reporte TC'!$B$9=Tabla_Consulta_desde_saif[tra_cod],Tabla_Consulta_desde_saif[Columna2]))))/SUM(IF($B61=Tabla_Consulta_desde_saif[ifi],IF($R$3=Tabla_Consulta_desde_saif[con_cod],IF('Reporte TC'!$B$9=Tabla_Consulta_desde_saif[tra_cod],Tabla_Consulta_desde_saif[Columna1]))))),"")</f>
        <v/>
      </c>
      <c r="I61" s="51" t="str">
        <f t="array" ref="I61">IFERROR((SUM(IF($B61=Tabla_Consulta_desde_saif[ifi],IF($R$4=Tabla_Consulta_desde_saif[con_cod],IF('Reporte TC'!$B$8=Tabla_Consulta_desde_saif[tra_cod],Tabla_Consulta_desde_saif[Columna2]))))/SUM(IF($B61=Tabla_Consulta_desde_saif[ifi],IF($R$4=Tabla_Consulta_desde_saif[con_cod],IF('Reporte TC'!$B$8=Tabla_Consulta_desde_saif[tra_cod],Tabla_Consulta_desde_saif[Columna1]))))),"")</f>
        <v/>
      </c>
      <c r="J61" s="177" t="str">
        <f t="array" ref="J61">IFERROR((SUM(IF($B61=Tabla_Consulta_desde_saif[ifi],IF($R$4=Tabla_Consulta_desde_saif[con_cod],IF('Reporte TC'!$B$9=Tabla_Consulta_desde_saif[tra_cod],Tabla_Consulta_desde_saif[Columna2]))))/SUM(IF($B61=Tabla_Consulta_desde_saif[ifi],IF($R$4=Tabla_Consulta_desde_saif[con_cod],IF('Reporte TC'!$B$9=Tabla_Consulta_desde_saif[tra_cod],Tabla_Consulta_desde_saif[Columna1]))))),"")</f>
        <v/>
      </c>
      <c r="K61" s="179" t="str">
        <f t="array" ref="K61">IFERROR((SUM(IF($B61=Tabla_Consulta_desde_saif[ifi],IF(Tabla_Consulta_desde_saif[con_cod]=TRANSPOSE($R$2:$R$7),IF('Reporte TC'!$B$8=Tabla_Consulta_desde_saif[tra_cod],Tabla_Consulta_desde_saif[Columna2]))))/SUM(IF($B61=Tabla_Consulta_desde_saif[ifi],IF(Tabla_Consulta_desde_saif[con_cod]=TRANSPOSE($R$2:$R$7),IF('Reporte TC'!$B$8=Tabla_Consulta_desde_saif[tra_cod],Tabla_Consulta_desde_saif[Columna1]))))),"")</f>
        <v/>
      </c>
      <c r="L61" s="177" t="str">
        <f t="array" ref="L61">IFERROR((SUM(IF($B61=Tabla_Consulta_desde_saif[ifi],IF(Tabla_Consulta_desde_saif[con_cod]=TRANSPOSE($R$2:$R$7),IF('Reporte TC'!$B$9=Tabla_Consulta_desde_saif[tra_cod],Tabla_Consulta_desde_saif[Columna2]))))/SUM(IF($B61=Tabla_Consulta_desde_saif[ifi],IF(Tabla_Consulta_desde_saif[con_cod]=TRANSPOSE($R$2:$R$7),IF('Reporte TC'!$B$9=Tabla_Consulta_desde_saif[tra_cod],Tabla_Consulta_desde_saif[Columna1]))))),"")</f>
        <v/>
      </c>
      <c r="M61" s="169"/>
      <c r="N61" s="170">
        <f t="shared" si="6"/>
        <v>0</v>
      </c>
      <c r="O61" s="170">
        <f t="shared" si="1"/>
        <v>0</v>
      </c>
      <c r="AE61" s="139"/>
      <c r="AF61" s="132"/>
      <c r="AG61" s="132"/>
      <c r="AH61" s="132"/>
      <c r="AI61" s="132"/>
      <c r="AJ61" s="132"/>
      <c r="AK61" s="132"/>
      <c r="AL61" s="132"/>
      <c r="AM61" s="132"/>
    </row>
    <row r="62" spans="2:39" s="164" customFormat="1" ht="15.75">
      <c r="B62" s="163">
        <v>3056</v>
      </c>
      <c r="C62" s="31" t="s">
        <v>3379</v>
      </c>
      <c r="D62" s="176" t="s">
        <v>5402</v>
      </c>
      <c r="E62" s="165" t="str">
        <f t="array" ref="E62">IFERROR((SUM(IF($B62=Tabla_Consulta_desde_saif[ifi],IF($R$2=Tabla_Consulta_desde_saif[con_cod],IF('Reporte TC'!$B$8=Tabla_Consulta_desde_saif[tra_cod],Tabla_Consulta_desde_saif[Columna2]))))/SUM(IF($B62=Tabla_Consulta_desde_saif[ifi],IF($R$2=Tabla_Consulta_desde_saif[con_cod],IF('Reporte TC'!$B$8=Tabla_Consulta_desde_saif[tra_cod],Tabla_Consulta_desde_saif[Columna1]))))),"")</f>
        <v/>
      </c>
      <c r="F62" s="166" t="str">
        <f t="array" ref="F62">IFERROR((SUM(IF($B62=Tabla_Consulta_desde_saif[ifi],IF($R$2=Tabla_Consulta_desde_saif[con_cod],IF('Reporte TC'!$B$9=Tabla_Consulta_desde_saif[tra_cod],Tabla_Consulta_desde_saif[Columna2]))))/SUM(IF($B62=Tabla_Consulta_desde_saif[ifi],IF($R$2=Tabla_Consulta_desde_saif[con_cod],IF('Reporte TC'!$B$9=Tabla_Consulta_desde_saif[tra_cod],Tabla_Consulta_desde_saif[Columna1]))))),"")</f>
        <v/>
      </c>
      <c r="G62" s="166" t="str">
        <f t="array" ref="G62">IFERROR((SUM(IF($B62=Tabla_Consulta_desde_saif[ifi],IF($R$3=Tabla_Consulta_desde_saif[con_cod],IF('Reporte TC'!$B$8=Tabla_Consulta_desde_saif[tra_cod],Tabla_Consulta_desde_saif[Columna2]))))/SUM(IF($B62=Tabla_Consulta_desde_saif[ifi],IF($R$3=Tabla_Consulta_desde_saif[con_cod],IF('Reporte TC'!$B$8=Tabla_Consulta_desde_saif[tra_cod],Tabla_Consulta_desde_saif[Columna1]))))),"")</f>
        <v/>
      </c>
      <c r="H62" s="51" t="str">
        <f t="array" ref="H62">IFERROR((SUM(IF($B62=Tabla_Consulta_desde_saif[ifi],IF($R$3=Tabla_Consulta_desde_saif[con_cod],IF('Reporte TC'!$B$9=Tabla_Consulta_desde_saif[tra_cod],Tabla_Consulta_desde_saif[Columna2]))))/SUM(IF($B62=Tabla_Consulta_desde_saif[ifi],IF($R$3=Tabla_Consulta_desde_saif[con_cod],IF('Reporte TC'!$B$9=Tabla_Consulta_desde_saif[tra_cod],Tabla_Consulta_desde_saif[Columna1]))))),"")</f>
        <v/>
      </c>
      <c r="I62" s="51" t="str">
        <f t="array" ref="I62">IFERROR((SUM(IF($B62=Tabla_Consulta_desde_saif[ifi],IF($R$4=Tabla_Consulta_desde_saif[con_cod],IF('Reporte TC'!$B$8=Tabla_Consulta_desde_saif[tra_cod],Tabla_Consulta_desde_saif[Columna2]))))/SUM(IF($B62=Tabla_Consulta_desde_saif[ifi],IF($R$4=Tabla_Consulta_desde_saif[con_cod],IF('Reporte TC'!$B$8=Tabla_Consulta_desde_saif[tra_cod],Tabla_Consulta_desde_saif[Columna1]))))),"")</f>
        <v/>
      </c>
      <c r="J62" s="177" t="str">
        <f t="array" ref="J62">IFERROR((SUM(IF($B62=Tabla_Consulta_desde_saif[ifi],IF($R$4=Tabla_Consulta_desde_saif[con_cod],IF('Reporte TC'!$B$9=Tabla_Consulta_desde_saif[tra_cod],Tabla_Consulta_desde_saif[Columna2]))))/SUM(IF($B62=Tabla_Consulta_desde_saif[ifi],IF($R$4=Tabla_Consulta_desde_saif[con_cod],IF('Reporte TC'!$B$9=Tabla_Consulta_desde_saif[tra_cod],Tabla_Consulta_desde_saif[Columna1]))))),"")</f>
        <v/>
      </c>
      <c r="K62" s="179" t="str">
        <f t="array" ref="K62">IFERROR((SUM(IF($B62=Tabla_Consulta_desde_saif[ifi],IF(Tabla_Consulta_desde_saif[con_cod]=TRANSPOSE($R$2:$R$7),IF('Reporte TC'!$B$8=Tabla_Consulta_desde_saif[tra_cod],Tabla_Consulta_desde_saif[Columna2]))))/SUM(IF($B62=Tabla_Consulta_desde_saif[ifi],IF(Tabla_Consulta_desde_saif[con_cod]=TRANSPOSE($R$2:$R$7),IF('Reporte TC'!$B$8=Tabla_Consulta_desde_saif[tra_cod],Tabla_Consulta_desde_saif[Columna1]))))),"")</f>
        <v/>
      </c>
      <c r="L62" s="177" t="str">
        <f t="array" ref="L62">IFERROR((SUM(IF($B62=Tabla_Consulta_desde_saif[ifi],IF(Tabla_Consulta_desde_saif[con_cod]=TRANSPOSE($R$2:$R$7),IF('Reporte TC'!$B$9=Tabla_Consulta_desde_saif[tra_cod],Tabla_Consulta_desde_saif[Columna2]))))/SUM(IF($B62=Tabla_Consulta_desde_saif[ifi],IF(Tabla_Consulta_desde_saif[con_cod]=TRANSPOSE($R$2:$R$7),IF('Reporte TC'!$B$9=Tabla_Consulta_desde_saif[tra_cod],Tabla_Consulta_desde_saif[Columna1]))))),"")</f>
        <v/>
      </c>
      <c r="M62" s="169"/>
      <c r="N62" s="170">
        <f t="shared" si="6"/>
        <v>0</v>
      </c>
      <c r="O62" s="170">
        <f t="shared" si="1"/>
        <v>0</v>
      </c>
      <c r="AE62" s="139"/>
      <c r="AF62" s="132"/>
      <c r="AG62" s="132"/>
      <c r="AH62" s="132"/>
      <c r="AI62" s="132"/>
      <c r="AJ62" s="132"/>
      <c r="AK62" s="132"/>
      <c r="AL62" s="132"/>
      <c r="AM62" s="132"/>
    </row>
    <row r="63" spans="2:39" s="164" customFormat="1" ht="15">
      <c r="B63" s="163">
        <v>3055</v>
      </c>
      <c r="C63" s="31" t="s">
        <v>4968</v>
      </c>
      <c r="D63" s="176" t="s">
        <v>4966</v>
      </c>
      <c r="E63" s="165" t="str">
        <f t="array" ref="E63">IFERROR((SUM(IF($B63=Tabla_Consulta_desde_saif[ifi],IF($R$2=Tabla_Consulta_desde_saif[con_cod],IF('Reporte TC'!$B$8=Tabla_Consulta_desde_saif[tra_cod],Tabla_Consulta_desde_saif[Columna2]))))/SUM(IF($B63=Tabla_Consulta_desde_saif[ifi],IF($R$2=Tabla_Consulta_desde_saif[con_cod],IF('Reporte TC'!$B$8=Tabla_Consulta_desde_saif[tra_cod],Tabla_Consulta_desde_saif[Columna1]))))),"")</f>
        <v/>
      </c>
      <c r="F63" s="166">
        <f t="array" ref="F63">IFERROR((SUM(IF($B63=Tabla_Consulta_desde_saif[ifi],IF($R$2=Tabla_Consulta_desde_saif[con_cod],IF('Reporte TC'!$B$9=Tabla_Consulta_desde_saif[tra_cod],Tabla_Consulta_desde_saif[Columna2]))))/SUM(IF($B63=Tabla_Consulta_desde_saif[ifi],IF($R$2=Tabla_Consulta_desde_saif[con_cod],IF('Reporte TC'!$B$9=Tabla_Consulta_desde_saif[tra_cod],Tabla_Consulta_desde_saif[Columna1]))))),"")</f>
        <v>6.9700000000000006</v>
      </c>
      <c r="G63" s="166" t="str">
        <f t="array" ref="G63">IFERROR((SUM(IF($B63=Tabla_Consulta_desde_saif[ifi],IF($R$3=Tabla_Consulta_desde_saif[con_cod],IF('Reporte TC'!$B$8=Tabla_Consulta_desde_saif[tra_cod],Tabla_Consulta_desde_saif[Columna2]))))/SUM(IF($B63=Tabla_Consulta_desde_saif[ifi],IF($R$3=Tabla_Consulta_desde_saif[con_cod],IF('Reporte TC'!$B$8=Tabla_Consulta_desde_saif[tra_cod],Tabla_Consulta_desde_saif[Columna1]))))),"")</f>
        <v/>
      </c>
      <c r="H63" s="51" t="str">
        <f t="array" ref="H63">IFERROR((SUM(IF($B63=Tabla_Consulta_desde_saif[ifi],IF($R$3=Tabla_Consulta_desde_saif[con_cod],IF('Reporte TC'!$B$9=Tabla_Consulta_desde_saif[tra_cod],Tabla_Consulta_desde_saif[Columna2]))))/SUM(IF($B63=Tabla_Consulta_desde_saif[ifi],IF($R$3=Tabla_Consulta_desde_saif[con_cod],IF('Reporte TC'!$B$9=Tabla_Consulta_desde_saif[tra_cod],Tabla_Consulta_desde_saif[Columna1]))))),"")</f>
        <v/>
      </c>
      <c r="I63" s="51" t="str">
        <f t="array" ref="I63">IFERROR((SUM(IF($B63=Tabla_Consulta_desde_saif[ifi],IF($R$4=Tabla_Consulta_desde_saif[con_cod],IF('Reporte TC'!$B$8=Tabla_Consulta_desde_saif[tra_cod],Tabla_Consulta_desde_saif[Columna2]))))/SUM(IF($B63=Tabla_Consulta_desde_saif[ifi],IF($R$4=Tabla_Consulta_desde_saif[con_cod],IF('Reporte TC'!$B$8=Tabla_Consulta_desde_saif[tra_cod],Tabla_Consulta_desde_saif[Columna1]))))),"")</f>
        <v/>
      </c>
      <c r="J63" s="177" t="str">
        <f t="array" ref="J63">IFERROR((SUM(IF($B63=Tabla_Consulta_desde_saif[ifi],IF($R$4=Tabla_Consulta_desde_saif[con_cod],IF('Reporte TC'!$B$9=Tabla_Consulta_desde_saif[tra_cod],Tabla_Consulta_desde_saif[Columna2]))))/SUM(IF($B63=Tabla_Consulta_desde_saif[ifi],IF($R$4=Tabla_Consulta_desde_saif[con_cod],IF('Reporte TC'!$B$9=Tabla_Consulta_desde_saif[tra_cod],Tabla_Consulta_desde_saif[Columna1]))))),"")</f>
        <v/>
      </c>
      <c r="K63" s="179" t="str">
        <f t="array" ref="K63">IFERROR((SUM(IF($B63=Tabla_Consulta_desde_saif[ifi],IF(Tabla_Consulta_desde_saif[con_cod]=TRANSPOSE($R$2:$R$7),IF('Reporte TC'!$B$8=Tabla_Consulta_desde_saif[tra_cod],Tabla_Consulta_desde_saif[Columna2]))))/SUM(IF($B63=Tabla_Consulta_desde_saif[ifi],IF(Tabla_Consulta_desde_saif[con_cod]=TRANSPOSE($R$2:$R$7),IF('Reporte TC'!$B$8=Tabla_Consulta_desde_saif[tra_cod],Tabla_Consulta_desde_saif[Columna1]))))),"")</f>
        <v/>
      </c>
      <c r="L63" s="177">
        <f t="array" ref="L63">IFERROR((SUM(IF($B63=Tabla_Consulta_desde_saif[ifi],IF(Tabla_Consulta_desde_saif[con_cod]=TRANSPOSE($R$2:$R$7),IF('Reporte TC'!$B$9=Tabla_Consulta_desde_saif[tra_cod],Tabla_Consulta_desde_saif[Columna2]))))/SUM(IF($B63=Tabla_Consulta_desde_saif[ifi],IF(Tabla_Consulta_desde_saif[con_cod]=TRANSPOSE($R$2:$R$7),IF('Reporte TC'!$B$9=Tabla_Consulta_desde_saif[tra_cod],Tabla_Consulta_desde_saif[Columna1]))))),"")</f>
        <v>6.9700000000000006</v>
      </c>
      <c r="M63" s="169"/>
      <c r="N63" s="170">
        <f t="shared" si="6"/>
        <v>6.9700000000000006</v>
      </c>
      <c r="O63" s="170">
        <f t="shared" si="1"/>
        <v>6.9700000000000006</v>
      </c>
      <c r="AE63" s="139"/>
      <c r="AF63" s="132"/>
      <c r="AG63" s="132"/>
      <c r="AH63" s="132"/>
      <c r="AI63" s="132"/>
      <c r="AJ63" s="132"/>
      <c r="AK63" s="132"/>
      <c r="AL63" s="132"/>
      <c r="AM63" s="132"/>
    </row>
    <row r="64" spans="2:39" s="164" customFormat="1" ht="15">
      <c r="B64" s="163">
        <v>3057</v>
      </c>
      <c r="C64" s="31" t="s">
        <v>3505</v>
      </c>
      <c r="D64" s="176" t="s">
        <v>3506</v>
      </c>
      <c r="E64" s="165" t="str">
        <f t="array" ref="E64">IFERROR((SUM(IF($B64=Tabla_Consulta_desde_saif[ifi],IF($R$2=Tabla_Consulta_desde_saif[con_cod],IF('Reporte TC'!$B$8=Tabla_Consulta_desde_saif[tra_cod],Tabla_Consulta_desde_saif[Columna2]))))/SUM(IF($B64=Tabla_Consulta_desde_saif[ifi],IF($R$2=Tabla_Consulta_desde_saif[con_cod],IF('Reporte TC'!$B$8=Tabla_Consulta_desde_saif[tra_cod],Tabla_Consulta_desde_saif[Columna1]))))),"")</f>
        <v/>
      </c>
      <c r="F64" s="166">
        <f t="array" ref="F64">IFERROR((SUM(IF($B64=Tabla_Consulta_desde_saif[ifi],IF($R$2=Tabla_Consulta_desde_saif[con_cod],IF('Reporte TC'!$B$9=Tabla_Consulta_desde_saif[tra_cod],Tabla_Consulta_desde_saif[Columna2]))))/SUM(IF($B64=Tabla_Consulta_desde_saif[ifi],IF($R$2=Tabla_Consulta_desde_saif[con_cod],IF('Reporte TC'!$B$9=Tabla_Consulta_desde_saif[tra_cod],Tabla_Consulta_desde_saif[Columna1]))))),"")</f>
        <v>6.9700000000000006</v>
      </c>
      <c r="G64" s="166" t="str">
        <f t="array" ref="G64">IFERROR((SUM(IF($B64=Tabla_Consulta_desde_saif[ifi],IF($R$3=Tabla_Consulta_desde_saif[con_cod],IF('Reporte TC'!$B$8=Tabla_Consulta_desde_saif[tra_cod],Tabla_Consulta_desde_saif[Columna2]))))/SUM(IF($B64=Tabla_Consulta_desde_saif[ifi],IF($R$3=Tabla_Consulta_desde_saif[con_cod],IF('Reporte TC'!$B$8=Tabla_Consulta_desde_saif[tra_cod],Tabla_Consulta_desde_saif[Columna1]))))),"")</f>
        <v/>
      </c>
      <c r="H64" s="51" t="str">
        <f t="array" ref="H64">IFERROR((SUM(IF($B64=Tabla_Consulta_desde_saif[ifi],IF($R$3=Tabla_Consulta_desde_saif[con_cod],IF('Reporte TC'!$B$9=Tabla_Consulta_desde_saif[tra_cod],Tabla_Consulta_desde_saif[Columna2]))))/SUM(IF($B64=Tabla_Consulta_desde_saif[ifi],IF($R$3=Tabla_Consulta_desde_saif[con_cod],IF('Reporte TC'!$B$9=Tabla_Consulta_desde_saif[tra_cod],Tabla_Consulta_desde_saif[Columna1]))))),"")</f>
        <v/>
      </c>
      <c r="I64" s="51" t="str">
        <f t="array" ref="I64">IFERROR((SUM(IF($B64=Tabla_Consulta_desde_saif[ifi],IF($R$4=Tabla_Consulta_desde_saif[con_cod],IF('Reporte TC'!$B$8=Tabla_Consulta_desde_saif[tra_cod],Tabla_Consulta_desde_saif[Columna2]))))/SUM(IF($B64=Tabla_Consulta_desde_saif[ifi],IF($R$4=Tabla_Consulta_desde_saif[con_cod],IF('Reporte TC'!$B$8=Tabla_Consulta_desde_saif[tra_cod],Tabla_Consulta_desde_saif[Columna1]))))),"")</f>
        <v/>
      </c>
      <c r="J64" s="177" t="str">
        <f t="array" ref="J64">IFERROR((SUM(IF($B64=Tabla_Consulta_desde_saif[ifi],IF($R$4=Tabla_Consulta_desde_saif[con_cod],IF('Reporte TC'!$B$9=Tabla_Consulta_desde_saif[tra_cod],Tabla_Consulta_desde_saif[Columna2]))))/SUM(IF($B64=Tabla_Consulta_desde_saif[ifi],IF($R$4=Tabla_Consulta_desde_saif[con_cod],IF('Reporte TC'!$B$9=Tabla_Consulta_desde_saif[tra_cod],Tabla_Consulta_desde_saif[Columna1]))))),"")</f>
        <v/>
      </c>
      <c r="K64" s="179" t="str">
        <f t="array" ref="K64">IFERROR((SUM(IF($B64=Tabla_Consulta_desde_saif[ifi],IF(Tabla_Consulta_desde_saif[con_cod]=TRANSPOSE($R$2:$R$7),IF('Reporte TC'!$B$8=Tabla_Consulta_desde_saif[tra_cod],Tabla_Consulta_desde_saif[Columna2]))))/SUM(IF($B64=Tabla_Consulta_desde_saif[ifi],IF(Tabla_Consulta_desde_saif[con_cod]=TRANSPOSE($R$2:$R$7),IF('Reporte TC'!$B$8=Tabla_Consulta_desde_saif[tra_cod],Tabla_Consulta_desde_saif[Columna1]))))),"")</f>
        <v/>
      </c>
      <c r="L64" s="177">
        <f t="array" ref="L64">IFERROR((SUM(IF($B64=Tabla_Consulta_desde_saif[ifi],IF(Tabla_Consulta_desde_saif[con_cod]=TRANSPOSE($R$2:$R$7),IF('Reporte TC'!$B$9=Tabla_Consulta_desde_saif[tra_cod],Tabla_Consulta_desde_saif[Columna2]))))/SUM(IF($B64=Tabla_Consulta_desde_saif[ifi],IF(Tabla_Consulta_desde_saif[con_cod]=TRANSPOSE($R$2:$R$7),IF('Reporte TC'!$B$9=Tabla_Consulta_desde_saif[tra_cod],Tabla_Consulta_desde_saif[Columna1]))))),"")</f>
        <v>6.9700000000000006</v>
      </c>
      <c r="M64" s="169"/>
      <c r="N64" s="170">
        <f t="shared" ref="N64" si="7">MAX(E64:L64)</f>
        <v>6.9700000000000006</v>
      </c>
      <c r="O64" s="170">
        <f t="shared" ref="O64" si="8">MIN(E64:L64)</f>
        <v>6.9700000000000006</v>
      </c>
      <c r="AE64" s="139"/>
      <c r="AF64" s="132"/>
      <c r="AG64" s="132"/>
      <c r="AH64" s="132"/>
      <c r="AI64" s="132"/>
      <c r="AJ64" s="132"/>
      <c r="AK64" s="132"/>
      <c r="AL64" s="132"/>
      <c r="AM64" s="132"/>
    </row>
    <row r="65" spans="2:39" s="164" customFormat="1" ht="15">
      <c r="B65" s="163">
        <v>3058</v>
      </c>
      <c r="C65" s="31" t="s">
        <v>3512</v>
      </c>
      <c r="D65" s="176" t="s">
        <v>3513</v>
      </c>
      <c r="E65" s="165">
        <f t="array" ref="E65">IFERROR((SUM(IF($B65=Tabla_Consulta_desde_saif[ifi],IF($R$2=Tabla_Consulta_desde_saif[con_cod],IF('Reporte TC'!$B$8=Tabla_Consulta_desde_saif[tra_cod],Tabla_Consulta_desde_saif[Columna2]))))/SUM(IF($B65=Tabla_Consulta_desde_saif[ifi],IF($R$2=Tabla_Consulta_desde_saif[con_cod],IF('Reporte TC'!$B$8=Tabla_Consulta_desde_saif[tra_cod],Tabla_Consulta_desde_saif[Columna1]))))),"")</f>
        <v>6.87</v>
      </c>
      <c r="F65" s="166">
        <f t="array" ref="F65">IFERROR((SUM(IF($B65=Tabla_Consulta_desde_saif[ifi],IF($R$2=Tabla_Consulta_desde_saif[con_cod],IF('Reporte TC'!$B$9=Tabla_Consulta_desde_saif[tra_cod],Tabla_Consulta_desde_saif[Columna2]))))/SUM(IF($B65=Tabla_Consulta_desde_saif[ifi],IF($R$2=Tabla_Consulta_desde_saif[con_cod],IF('Reporte TC'!$B$9=Tabla_Consulta_desde_saif[tra_cod],Tabla_Consulta_desde_saif[Columna1]))))),"")</f>
        <v>6.9700000000000006</v>
      </c>
      <c r="G65" s="166" t="str">
        <f t="array" ref="G65">IFERROR((SUM(IF($B65=Tabla_Consulta_desde_saif[ifi],IF($R$3=Tabla_Consulta_desde_saif[con_cod],IF('Reporte TC'!$B$8=Tabla_Consulta_desde_saif[tra_cod],Tabla_Consulta_desde_saif[Columna2]))))/SUM(IF($B65=Tabla_Consulta_desde_saif[ifi],IF($R$3=Tabla_Consulta_desde_saif[con_cod],IF('Reporte TC'!$B$8=Tabla_Consulta_desde_saif[tra_cod],Tabla_Consulta_desde_saif[Columna1]))))),"")</f>
        <v/>
      </c>
      <c r="H65" s="51" t="str">
        <f t="array" ref="H65">IFERROR((SUM(IF($B65=Tabla_Consulta_desde_saif[ifi],IF($R$3=Tabla_Consulta_desde_saif[con_cod],IF('Reporte TC'!$B$9=Tabla_Consulta_desde_saif[tra_cod],Tabla_Consulta_desde_saif[Columna2]))))/SUM(IF($B65=Tabla_Consulta_desde_saif[ifi],IF($R$3=Tabla_Consulta_desde_saif[con_cod],IF('Reporte TC'!$B$9=Tabla_Consulta_desde_saif[tra_cod],Tabla_Consulta_desde_saif[Columna1]))))),"")</f>
        <v/>
      </c>
      <c r="I65" s="51" t="str">
        <f t="array" ref="I65">IFERROR((SUM(IF($B65=Tabla_Consulta_desde_saif[ifi],IF($R$4=Tabla_Consulta_desde_saif[con_cod],IF('Reporte TC'!$B$8=Tabla_Consulta_desde_saif[tra_cod],Tabla_Consulta_desde_saif[Columna2]))))/SUM(IF($B65=Tabla_Consulta_desde_saif[ifi],IF($R$4=Tabla_Consulta_desde_saif[con_cod],IF('Reporte TC'!$B$8=Tabla_Consulta_desde_saif[tra_cod],Tabla_Consulta_desde_saif[Columna1]))))),"")</f>
        <v/>
      </c>
      <c r="J65" s="177" t="str">
        <f t="array" ref="J65">IFERROR((SUM(IF($B65=Tabla_Consulta_desde_saif[ifi],IF($R$4=Tabla_Consulta_desde_saif[con_cod],IF('Reporte TC'!$B$9=Tabla_Consulta_desde_saif[tra_cod],Tabla_Consulta_desde_saif[Columna2]))))/SUM(IF($B65=Tabla_Consulta_desde_saif[ifi],IF($R$4=Tabla_Consulta_desde_saif[con_cod],IF('Reporte TC'!$B$9=Tabla_Consulta_desde_saif[tra_cod],Tabla_Consulta_desde_saif[Columna1]))))),"")</f>
        <v/>
      </c>
      <c r="K65" s="179">
        <f t="array" ref="K65">IFERROR((SUM(IF($B65=Tabla_Consulta_desde_saif[ifi],IF(Tabla_Consulta_desde_saif[con_cod]=TRANSPOSE($R$2:$R$7),IF('Reporte TC'!$B$8=Tabla_Consulta_desde_saif[tra_cod],Tabla_Consulta_desde_saif[Columna2]))))/SUM(IF($B65=Tabla_Consulta_desde_saif[ifi],IF(Tabla_Consulta_desde_saif[con_cod]=TRANSPOSE($R$2:$R$7),IF('Reporte TC'!$B$8=Tabla_Consulta_desde_saif[tra_cod],Tabla_Consulta_desde_saif[Columna1]))))),"")</f>
        <v>6.87</v>
      </c>
      <c r="L65" s="177">
        <f t="array" ref="L65">IFERROR((SUM(IF($B65=Tabla_Consulta_desde_saif[ifi],IF(Tabla_Consulta_desde_saif[con_cod]=TRANSPOSE($R$2:$R$7),IF('Reporte TC'!$B$9=Tabla_Consulta_desde_saif[tra_cod],Tabla_Consulta_desde_saif[Columna2]))))/SUM(IF($B65=Tabla_Consulta_desde_saif[ifi],IF(Tabla_Consulta_desde_saif[con_cod]=TRANSPOSE($R$2:$R$7),IF('Reporte TC'!$B$9=Tabla_Consulta_desde_saif[tra_cod],Tabla_Consulta_desde_saif[Columna1]))))),"")</f>
        <v>6.9700000000000006</v>
      </c>
      <c r="M65" s="169"/>
      <c r="N65" s="170">
        <f t="shared" ref="N65:N67" si="9">MAX(E65:L65)</f>
        <v>6.9700000000000006</v>
      </c>
      <c r="O65" s="170">
        <f t="shared" ref="O65:O67" si="10">MIN(E65:L65)</f>
        <v>6.87</v>
      </c>
      <c r="AE65" s="139"/>
      <c r="AF65" s="132"/>
      <c r="AG65" s="132"/>
      <c r="AH65" s="132"/>
      <c r="AI65" s="132"/>
      <c r="AJ65" s="132"/>
      <c r="AK65" s="132"/>
      <c r="AL65" s="132"/>
      <c r="AM65" s="132"/>
    </row>
    <row r="66" spans="2:39" s="164" customFormat="1" ht="15.75">
      <c r="B66" s="163">
        <v>3059</v>
      </c>
      <c r="C66" s="31" t="s">
        <v>3517</v>
      </c>
      <c r="D66" s="176" t="s">
        <v>5403</v>
      </c>
      <c r="E66" s="165" t="str">
        <f t="array" ref="E66">IFERROR((SUM(IF($B66=Tabla_Consulta_desde_saif[ifi],IF($R$2=Tabla_Consulta_desde_saif[con_cod],IF('Reporte TC'!$B$8=Tabla_Consulta_desde_saif[tra_cod],Tabla_Consulta_desde_saif[Columna2]))))/SUM(IF($B66=Tabla_Consulta_desde_saif[ifi],IF($R$2=Tabla_Consulta_desde_saif[con_cod],IF('Reporte TC'!$B$8=Tabla_Consulta_desde_saif[tra_cod],Tabla_Consulta_desde_saif[Columna1]))))),"")</f>
        <v/>
      </c>
      <c r="F66" s="166" t="str">
        <f t="array" ref="F66">IFERROR((SUM(IF($B66=Tabla_Consulta_desde_saif[ifi],IF($R$2=Tabla_Consulta_desde_saif[con_cod],IF('Reporte TC'!$B$9=Tabla_Consulta_desde_saif[tra_cod],Tabla_Consulta_desde_saif[Columna2]))))/SUM(IF($B66=Tabla_Consulta_desde_saif[ifi],IF($R$2=Tabla_Consulta_desde_saif[con_cod],IF('Reporte TC'!$B$9=Tabla_Consulta_desde_saif[tra_cod],Tabla_Consulta_desde_saif[Columna1]))))),"")</f>
        <v/>
      </c>
      <c r="G66" s="166" t="str">
        <f t="array" ref="G66">IFERROR((SUM(IF($B66=Tabla_Consulta_desde_saif[ifi],IF($R$3=Tabla_Consulta_desde_saif[con_cod],IF('Reporte TC'!$B$8=Tabla_Consulta_desde_saif[tra_cod],Tabla_Consulta_desde_saif[Columna2]))))/SUM(IF($B66=Tabla_Consulta_desde_saif[ifi],IF($R$3=Tabla_Consulta_desde_saif[con_cod],IF('Reporte TC'!$B$8=Tabla_Consulta_desde_saif[tra_cod],Tabla_Consulta_desde_saif[Columna1]))))),"")</f>
        <v/>
      </c>
      <c r="H66" s="51" t="str">
        <f t="array" ref="H66">IFERROR((SUM(IF($B66=Tabla_Consulta_desde_saif[ifi],IF($R$3=Tabla_Consulta_desde_saif[con_cod],IF('Reporte TC'!$B$9=Tabla_Consulta_desde_saif[tra_cod],Tabla_Consulta_desde_saif[Columna2]))))/SUM(IF($B66=Tabla_Consulta_desde_saif[ifi],IF($R$3=Tabla_Consulta_desde_saif[con_cod],IF('Reporte TC'!$B$9=Tabla_Consulta_desde_saif[tra_cod],Tabla_Consulta_desde_saif[Columna1]))))),"")</f>
        <v/>
      </c>
      <c r="I66" s="51" t="str">
        <f t="array" ref="I66">IFERROR((SUM(IF($B66=Tabla_Consulta_desde_saif[ifi],IF($R$4=Tabla_Consulta_desde_saif[con_cod],IF('Reporte TC'!$B$8=Tabla_Consulta_desde_saif[tra_cod],Tabla_Consulta_desde_saif[Columna2]))))/SUM(IF($B66=Tabla_Consulta_desde_saif[ifi],IF($R$4=Tabla_Consulta_desde_saif[con_cod],IF('Reporte TC'!$B$8=Tabla_Consulta_desde_saif[tra_cod],Tabla_Consulta_desde_saif[Columna1]))))),"")</f>
        <v/>
      </c>
      <c r="J66" s="177" t="str">
        <f t="array" ref="J66">IFERROR((SUM(IF($B66=Tabla_Consulta_desde_saif[ifi],IF($R$4=Tabla_Consulta_desde_saif[con_cod],IF('Reporte TC'!$B$9=Tabla_Consulta_desde_saif[tra_cod],Tabla_Consulta_desde_saif[Columna2]))))/SUM(IF($B66=Tabla_Consulta_desde_saif[ifi],IF($R$4=Tabla_Consulta_desde_saif[con_cod],IF('Reporte TC'!$B$9=Tabla_Consulta_desde_saif[tra_cod],Tabla_Consulta_desde_saif[Columna1]))))),"")</f>
        <v/>
      </c>
      <c r="K66" s="179" t="str">
        <f t="array" ref="K66">IFERROR((SUM(IF($B66=Tabla_Consulta_desde_saif[ifi],IF(Tabla_Consulta_desde_saif[con_cod]=TRANSPOSE($R$2:$R$7),IF('Reporte TC'!$B$8=Tabla_Consulta_desde_saif[tra_cod],Tabla_Consulta_desde_saif[Columna2]))))/SUM(IF($B66=Tabla_Consulta_desde_saif[ifi],IF(Tabla_Consulta_desde_saif[con_cod]=TRANSPOSE($R$2:$R$7),IF('Reporte TC'!$B$8=Tabla_Consulta_desde_saif[tra_cod],Tabla_Consulta_desde_saif[Columna1]))))),"")</f>
        <v/>
      </c>
      <c r="L66" s="177" t="str">
        <f t="array" ref="L66">IFERROR((SUM(IF($B66=Tabla_Consulta_desde_saif[ifi],IF(Tabla_Consulta_desde_saif[con_cod]=TRANSPOSE($R$2:$R$7),IF('Reporte TC'!$B$9=Tabla_Consulta_desde_saif[tra_cod],Tabla_Consulta_desde_saif[Columna2]))))/SUM(IF($B66=Tabla_Consulta_desde_saif[ifi],IF(Tabla_Consulta_desde_saif[con_cod]=TRANSPOSE($R$2:$R$7),IF('Reporte TC'!$B$9=Tabla_Consulta_desde_saif[tra_cod],Tabla_Consulta_desde_saif[Columna1]))))),"")</f>
        <v/>
      </c>
      <c r="M66" s="169"/>
      <c r="N66" s="170">
        <f t="shared" si="9"/>
        <v>0</v>
      </c>
      <c r="O66" s="170">
        <f t="shared" si="10"/>
        <v>0</v>
      </c>
      <c r="AE66" s="139"/>
      <c r="AF66" s="132"/>
      <c r="AG66" s="132"/>
      <c r="AH66" s="132"/>
      <c r="AI66" s="132"/>
      <c r="AJ66" s="132"/>
      <c r="AK66" s="132"/>
      <c r="AL66" s="132"/>
      <c r="AM66" s="132"/>
    </row>
    <row r="67" spans="2:39" s="164" customFormat="1" ht="16.5" thickBot="1">
      <c r="B67" s="163">
        <v>3060</v>
      </c>
      <c r="C67" s="31" t="s">
        <v>3521</v>
      </c>
      <c r="D67" s="176" t="s">
        <v>5404</v>
      </c>
      <c r="E67" s="165" t="str">
        <f t="array" ref="E67">IFERROR((SUM(IF($B67=Tabla_Consulta_desde_saif[ifi],IF($R$2=Tabla_Consulta_desde_saif[con_cod],IF('Reporte TC'!$B$8=Tabla_Consulta_desde_saif[tra_cod],Tabla_Consulta_desde_saif[Columna2]))))/SUM(IF($B67=Tabla_Consulta_desde_saif[ifi],IF($R$2=Tabla_Consulta_desde_saif[con_cod],IF('Reporte TC'!$B$8=Tabla_Consulta_desde_saif[tra_cod],Tabla_Consulta_desde_saif[Columna1]))))),"")</f>
        <v/>
      </c>
      <c r="F67" s="166" t="str">
        <f t="array" ref="F67">IFERROR((SUM(IF($B67=Tabla_Consulta_desde_saif[ifi],IF($R$2=Tabla_Consulta_desde_saif[con_cod],IF('Reporte TC'!$B$9=Tabla_Consulta_desde_saif[tra_cod],Tabla_Consulta_desde_saif[Columna2]))))/SUM(IF($B67=Tabla_Consulta_desde_saif[ifi],IF($R$2=Tabla_Consulta_desde_saif[con_cod],IF('Reporte TC'!$B$9=Tabla_Consulta_desde_saif[tra_cod],Tabla_Consulta_desde_saif[Columna1]))))),"")</f>
        <v/>
      </c>
      <c r="G67" s="166" t="str">
        <f t="array" ref="G67">IFERROR((SUM(IF($B67=Tabla_Consulta_desde_saif[ifi],IF($R$3=Tabla_Consulta_desde_saif[con_cod],IF('Reporte TC'!$B$8=Tabla_Consulta_desde_saif[tra_cod],Tabla_Consulta_desde_saif[Columna2]))))/SUM(IF($B67=Tabla_Consulta_desde_saif[ifi],IF($R$3=Tabla_Consulta_desde_saif[con_cod],IF('Reporte TC'!$B$8=Tabla_Consulta_desde_saif[tra_cod],Tabla_Consulta_desde_saif[Columna1]))))),"")</f>
        <v/>
      </c>
      <c r="H67" s="51" t="str">
        <f t="array" ref="H67">IFERROR((SUM(IF($B67=Tabla_Consulta_desde_saif[ifi],IF($R$3=Tabla_Consulta_desde_saif[con_cod],IF('Reporte TC'!$B$9=Tabla_Consulta_desde_saif[tra_cod],Tabla_Consulta_desde_saif[Columna2]))))/SUM(IF($B67=Tabla_Consulta_desde_saif[ifi],IF($R$3=Tabla_Consulta_desde_saif[con_cod],IF('Reporte TC'!$B$9=Tabla_Consulta_desde_saif[tra_cod],Tabla_Consulta_desde_saif[Columna1]))))),"")</f>
        <v/>
      </c>
      <c r="I67" s="51" t="str">
        <f t="array" ref="I67">IFERROR((SUM(IF($B67=Tabla_Consulta_desde_saif[ifi],IF($R$4=Tabla_Consulta_desde_saif[con_cod],IF('Reporte TC'!$B$8=Tabla_Consulta_desde_saif[tra_cod],Tabla_Consulta_desde_saif[Columna2]))))/SUM(IF($B67=Tabla_Consulta_desde_saif[ifi],IF($R$4=Tabla_Consulta_desde_saif[con_cod],IF('Reporte TC'!$B$8=Tabla_Consulta_desde_saif[tra_cod],Tabla_Consulta_desde_saif[Columna1]))))),"")</f>
        <v/>
      </c>
      <c r="J67" s="177" t="str">
        <f t="array" ref="J67">IFERROR((SUM(IF($B67=Tabla_Consulta_desde_saif[ifi],IF($R$4=Tabla_Consulta_desde_saif[con_cod],IF('Reporte TC'!$B$9=Tabla_Consulta_desde_saif[tra_cod],Tabla_Consulta_desde_saif[Columna2]))))/SUM(IF($B67=Tabla_Consulta_desde_saif[ifi],IF($R$4=Tabla_Consulta_desde_saif[con_cod],IF('Reporte TC'!$B$9=Tabla_Consulta_desde_saif[tra_cod],Tabla_Consulta_desde_saif[Columna1]))))),"")</f>
        <v/>
      </c>
      <c r="K67" s="179" t="str">
        <f t="array" ref="K67">IFERROR((SUM(IF($B67=Tabla_Consulta_desde_saif[ifi],IF(Tabla_Consulta_desde_saif[con_cod]=TRANSPOSE($R$2:$R$7),IF('Reporte TC'!$B$8=Tabla_Consulta_desde_saif[tra_cod],Tabla_Consulta_desde_saif[Columna2]))))/SUM(IF($B67=Tabla_Consulta_desde_saif[ifi],IF(Tabla_Consulta_desde_saif[con_cod]=TRANSPOSE($R$2:$R$7),IF('Reporte TC'!$B$8=Tabla_Consulta_desde_saif[tra_cod],Tabla_Consulta_desde_saif[Columna1]))))),"")</f>
        <v/>
      </c>
      <c r="L67" s="177" t="str">
        <f t="array" ref="L67">IFERROR((SUM(IF($B67=Tabla_Consulta_desde_saif[ifi],IF(Tabla_Consulta_desde_saif[con_cod]=TRANSPOSE($R$2:$R$7),IF('Reporte TC'!$B$9=Tabla_Consulta_desde_saif[tra_cod],Tabla_Consulta_desde_saif[Columna2]))))/SUM(IF($B67=Tabla_Consulta_desde_saif[ifi],IF(Tabla_Consulta_desde_saif[con_cod]=TRANSPOSE($R$2:$R$7),IF('Reporte TC'!$B$9=Tabla_Consulta_desde_saif[tra_cod],Tabla_Consulta_desde_saif[Columna1]))))),"")</f>
        <v/>
      </c>
      <c r="M67" s="169"/>
      <c r="N67" s="170">
        <f t="shared" si="9"/>
        <v>0</v>
      </c>
      <c r="O67" s="170">
        <f t="shared" si="10"/>
        <v>0</v>
      </c>
      <c r="AE67" s="139"/>
      <c r="AF67" s="132"/>
      <c r="AG67" s="132"/>
      <c r="AH67" s="132"/>
      <c r="AI67" s="132"/>
      <c r="AJ67" s="132"/>
      <c r="AK67" s="132"/>
      <c r="AL67" s="132"/>
      <c r="AM67" s="132"/>
    </row>
    <row r="68" spans="2:39" s="3" customFormat="1" ht="42" customHeight="1" thickBot="1">
      <c r="B68" s="214" t="s">
        <v>703</v>
      </c>
      <c r="D68" s="69" t="s">
        <v>703</v>
      </c>
      <c r="E68" s="65">
        <f t="array" ref="E68">IFERROR((SUM(IF($B68=Tabla_Consulta_desde_saif[tipoentidad],IF('Reporte TC'!$B$8=Tabla_Consulta_desde_saif[tra_cod],IF($R$2=Tabla_Consulta_desde_saif[con_cod],Tabla_Consulta_desde_saif[Columna2]))))/SUM(IF('Reporte TC'!$B68=Tabla_Consulta_desde_saif[tipoentidad],IF('Reporte TC'!$B$8=Tabla_Consulta_desde_saif[tra_cod],IF($R$2=Tabla_Consulta_desde_saif[con_cod],Tabla_Consulta_desde_saif[Columna1]))))),"")</f>
        <v>6.8784109290165638</v>
      </c>
      <c r="F68" s="66">
        <f t="array" ref="F68">IFERROR((SUM(IF($B68=Tabla_Consulta_desde_saif[tipoentidad],IF('Reporte TC'!$B$9=Tabla_Consulta_desde_saif[tra_cod],IF($R$2=Tabla_Consulta_desde_saif[con_cod],Tabla_Consulta_desde_saif[Columna2]))))/SUM(IF('Reporte TC'!$B68=Tabla_Consulta_desde_saif[tipoentidad],IF('Reporte TC'!$B$9=Tabla_Consulta_desde_saif[tra_cod],IF($R$2=Tabla_Consulta_desde_saif[con_cod],Tabla_Consulta_desde_saif[Columna1]))))),"")</f>
        <v>6.9699999999999989</v>
      </c>
      <c r="G68" s="66" t="str">
        <f t="array" ref="G68">IFERROR((SUM(IF($B68=Tabla_Consulta_desde_saif[tipoentidad],IF('Reporte TC'!$B$8=Tabla_Consulta_desde_saif[tra_cod],IF($R$3=Tabla_Consulta_desde_saif[con_cod],Tabla_Consulta_desde_saif[Columna2]))))/SUM(IF('Reporte TC'!$B68=Tabla_Consulta_desde_saif[tipoentidad],IF('Reporte TC'!$B$8=Tabla_Consulta_desde_saif[tra_cod],IF($R$3=Tabla_Consulta_desde_saif[con_cod],Tabla_Consulta_desde_saif[Columna1]))))),"")</f>
        <v/>
      </c>
      <c r="H68" s="66" t="str">
        <f t="array" ref="H68">IFERROR((SUM(IF($B68=Tabla_Consulta_desde_saif[tipoentidad],IF('Reporte TC'!$B$9=Tabla_Consulta_desde_saif[tra_cod],IF($R$3=Tabla_Consulta_desde_saif[con_cod],Tabla_Consulta_desde_saif[Columna2]))))/SUM(IF('Reporte TC'!$B68=Tabla_Consulta_desde_saif[tipoentidad],IF('Reporte TC'!$B$9=Tabla_Consulta_desde_saif[tra_cod],IF($R$3=Tabla_Consulta_desde_saif[con_cod],Tabla_Consulta_desde_saif[Columna1]))))),"")</f>
        <v/>
      </c>
      <c r="I68" s="66" t="str">
        <f t="array" ref="I68">IFERROR((SUM(IF($B68=Tabla_Consulta_desde_saif[tipoentidad],IF('Reporte TC'!$B$8=Tabla_Consulta_desde_saif[tra_cod],IF($R$4=Tabla_Consulta_desde_saif[con_cod],Tabla_Consulta_desde_saif[Columna2]))))/SUM(IF('Reporte TC'!$B68=Tabla_Consulta_desde_saif[tipoentidad],IF('Reporte TC'!$B$8=Tabla_Consulta_desde_saif[tra_cod],IF($R$4=Tabla_Consulta_desde_saif[con_cod],Tabla_Consulta_desde_saif[Columna1]))))),"")</f>
        <v/>
      </c>
      <c r="J68" s="67" t="str">
        <f t="array" ref="J68">IFERROR((SUM(IF($B68=Tabla_Consulta_desde_saif[tipoentidad],IF('Reporte TC'!$B$9=Tabla_Consulta_desde_saif[tra_cod],IF($R$4=Tabla_Consulta_desde_saif[con_cod],Tabla_Consulta_desde_saif[Columna2]))))/SUM(IF('Reporte TC'!$B68=Tabla_Consulta_desde_saif[tipoentidad],IF('Reporte TC'!$B$9=Tabla_Consulta_desde_saif[tra_cod],IF($R$4=Tabla_Consulta_desde_saif[con_cod],Tabla_Consulta_desde_saif[Columna1]))))),"")</f>
        <v/>
      </c>
      <c r="K68" s="68">
        <f t="array" ref="K68">IFERROR((SUM(IF($B68=Tabla_Consulta_desde_saif[tipoentidad],IF('Reporte TC'!$B$8=Tabla_Consulta_desde_saif[tra_cod],IF(Tabla_Consulta_desde_saif[con_cod]=TRANSPOSE($R$2:$R$7),Tabla_Consulta_desde_saif[Columna2]))))/SUM(IF('Reporte TC'!$B68=Tabla_Consulta_desde_saif[tipoentidad],IF('Reporte TC'!$B$8=Tabla_Consulta_desde_saif[tra_cod],IF(Tabla_Consulta_desde_saif[con_cod]=TRANSPOSE($R$2:$R$7),Tabla_Consulta_desde_saif[Columna1]))))),"")</f>
        <v>6.8784109290165638</v>
      </c>
      <c r="L68" s="67">
        <f t="array" ref="L68">IFERROR((SUM(IF($B68=Tabla_Consulta_desde_saif[tipoentidad],IF('Reporte TC'!$B$9=Tabla_Consulta_desde_saif[tra_cod],IF(Tabla_Consulta_desde_saif[con_cod]=TRANSPOSE($R$2:$R$7),Tabla_Consulta_desde_saif[Columna2]))))/SUM(IF('Reporte TC'!$B68=Tabla_Consulta_desde_saif[tipoentidad],IF('Reporte TC'!$B$9=Tabla_Consulta_desde_saif[tra_cod],IF(Tabla_Consulta_desde_saif[con_cod]=TRANSPOSE($R$2:$R$7),Tabla_Consulta_desde_saif[Columna1]))))),"")</f>
        <v>6.9699999999999989</v>
      </c>
      <c r="M68" s="5"/>
      <c r="N68" s="46"/>
      <c r="O68" s="46"/>
      <c r="Q68" s="164"/>
      <c r="AE68" s="136"/>
      <c r="AF68" s="138"/>
      <c r="AG68" s="138"/>
      <c r="AH68" s="138"/>
      <c r="AI68" s="138"/>
      <c r="AJ68" s="138"/>
      <c r="AK68" s="138"/>
      <c r="AL68" s="138"/>
      <c r="AM68" s="138"/>
    </row>
    <row r="69" spans="2:39" s="3" customFormat="1" ht="12" customHeight="1">
      <c r="B69" s="32">
        <v>27002</v>
      </c>
      <c r="C69" s="31" t="s">
        <v>2907</v>
      </c>
      <c r="D69" s="176" t="s">
        <v>704</v>
      </c>
      <c r="E69" s="14">
        <f t="array" ref="E69">IFERROR((SUM(IF($B69=Tabla_Consulta_desde_saif[ifi],IF($R$2=Tabla_Consulta_desde_saif[con_cod],IF('Reporte TC'!$B$8=Tabla_Consulta_desde_saif[tra_cod],Tabla_Consulta_desde_saif[Columna2]))))/SUM(IF($B69=Tabla_Consulta_desde_saif[ifi],IF($R$2=Tabla_Consulta_desde_saif[con_cod],IF('Reporte TC'!$B$8=Tabla_Consulta_desde_saif[tra_cod],Tabla_Consulta_desde_saif[Columna1]))))),"")</f>
        <v>6.8500000000000005</v>
      </c>
      <c r="F69" s="15">
        <f t="array" ref="F69">IFERROR((SUM(IF($B69=Tabla_Consulta_desde_saif[ifi],IF($R$2=Tabla_Consulta_desde_saif[con_cod],IF('Reporte TC'!$B$9=Tabla_Consulta_desde_saif[tra_cod],Tabla_Consulta_desde_saif[Columna2]))))/SUM(IF($B69=Tabla_Consulta_desde_saif[ifi],IF($R$2=Tabla_Consulta_desde_saif[con_cod],IF('Reporte TC'!$B$9=Tabla_Consulta_desde_saif[tra_cod],Tabla_Consulta_desde_saif[Columna1]))))),"")</f>
        <v>6.97</v>
      </c>
      <c r="G69" s="15" t="str">
        <f t="array" ref="G69">IFERROR((SUM(IF($B69=Tabla_Consulta_desde_saif[ifi],IF($R$3=Tabla_Consulta_desde_saif[con_cod],IF('Reporte TC'!$B$8=Tabla_Consulta_desde_saif[tra_cod],Tabla_Consulta_desde_saif[Columna2]))))/SUM(IF($B69=Tabla_Consulta_desde_saif[ifi],IF($R$3=Tabla_Consulta_desde_saif[con_cod],IF('Reporte TC'!$B$8=Tabla_Consulta_desde_saif[tra_cod],Tabla_Consulta_desde_saif[Columna1]))))),"")</f>
        <v/>
      </c>
      <c r="H69" s="15" t="str">
        <f t="array" ref="H69">IFERROR((SUM(IF($B69=Tabla_Consulta_desde_saif[ifi],IF($R$3=Tabla_Consulta_desde_saif[con_cod],IF('Reporte TC'!$B$9=Tabla_Consulta_desde_saif[tra_cod],Tabla_Consulta_desde_saif[Columna2]))))/SUM(IF($B69=Tabla_Consulta_desde_saif[ifi],IF($R$3=Tabla_Consulta_desde_saif[con_cod],IF('Reporte TC'!$B$9=Tabla_Consulta_desde_saif[tra_cod],Tabla_Consulta_desde_saif[Columna1]))))),"")</f>
        <v/>
      </c>
      <c r="I69" s="15" t="str">
        <f t="array" ref="I69">IFERROR((SUM(IF($B69=Tabla_Consulta_desde_saif[ifi],IF($R$4=Tabla_Consulta_desde_saif[con_cod],IF('Reporte TC'!$B$8=Tabla_Consulta_desde_saif[tra_cod],Tabla_Consulta_desde_saif[Columna2]))))/SUM(IF($B69=Tabla_Consulta_desde_saif[ifi],IF($R$4=Tabla_Consulta_desde_saif[con_cod],IF('Reporte TC'!$B$8=Tabla_Consulta_desde_saif[tra_cod],Tabla_Consulta_desde_saif[Columna1]))))),"")</f>
        <v/>
      </c>
      <c r="J69" s="16" t="str">
        <f t="array" ref="J69">IFERROR((SUM(IF($B69=Tabla_Consulta_desde_saif[ifi],IF($R$4=Tabla_Consulta_desde_saif[con_cod],IF('Reporte TC'!$B$9=Tabla_Consulta_desde_saif[tra_cod],Tabla_Consulta_desde_saif[Columna2]))))/SUM(IF($B69=Tabla_Consulta_desde_saif[ifi],IF($R$4=Tabla_Consulta_desde_saif[con_cod],IF('Reporte TC'!$B$9=Tabla_Consulta_desde_saif[tra_cod],Tabla_Consulta_desde_saif[Columna1]))))),"")</f>
        <v/>
      </c>
      <c r="K69" s="17">
        <f t="array" ref="K69">IFERROR((SUM(IF($B69=Tabla_Consulta_desde_saif[ifi],IF(Tabla_Consulta_desde_saif[con_cod]=TRANSPOSE($R$2:$R$7),IF('Reporte TC'!$B$8=Tabla_Consulta_desde_saif[tra_cod],Tabla_Consulta_desde_saif[Columna2]))))/SUM(IF($B69=Tabla_Consulta_desde_saif[ifi],IF(Tabla_Consulta_desde_saif[con_cod]=TRANSPOSE($R$2:$R$7),IF('Reporte TC'!$B$8=Tabla_Consulta_desde_saif[tra_cod],Tabla_Consulta_desde_saif[Columna1]))))),"")</f>
        <v>6.8500000000000005</v>
      </c>
      <c r="L69" s="16">
        <f t="array" ref="L69">IFERROR((SUM(IF($B69=Tabla_Consulta_desde_saif[ifi],IF(Tabla_Consulta_desde_saif[con_cod]=TRANSPOSE($R$2:$R$7),IF('Reporte TC'!$B$9=Tabla_Consulta_desde_saif[tra_cod],Tabla_Consulta_desde_saif[Columna2]))))/SUM(IF($B69=Tabla_Consulta_desde_saif[ifi],IF(Tabla_Consulta_desde_saif[con_cod]=TRANSPOSE($R$2:$R$7),IF('Reporte TC'!$B$9=Tabla_Consulta_desde_saif[tra_cod],Tabla_Consulta_desde_saif[Columna1]))))),"")</f>
        <v>6.97</v>
      </c>
      <c r="M69" s="5"/>
      <c r="N69" s="46">
        <f t="shared" si="2"/>
        <v>6.97</v>
      </c>
      <c r="O69" s="46">
        <f t="shared" si="1"/>
        <v>6.8500000000000005</v>
      </c>
      <c r="Q69" s="164"/>
      <c r="AE69" s="139"/>
      <c r="AF69" s="132"/>
      <c r="AG69" s="132"/>
      <c r="AH69" s="132"/>
      <c r="AI69" s="132"/>
      <c r="AJ69" s="132"/>
      <c r="AK69" s="132"/>
      <c r="AL69" s="132"/>
      <c r="AM69" s="132"/>
    </row>
    <row r="70" spans="2:39" s="164" customFormat="1" ht="12" customHeight="1">
      <c r="B70" s="163">
        <v>27003</v>
      </c>
      <c r="C70" s="31" t="s">
        <v>2911</v>
      </c>
      <c r="D70" s="176" t="s">
        <v>705</v>
      </c>
      <c r="E70" s="165">
        <f t="array" ref="E70">IFERROR((SUM(IF($B70=Tabla_Consulta_desde_saif[ifi],IF($R$2=Tabla_Consulta_desde_saif[con_cod],IF('Reporte TC'!$B$8=Tabla_Consulta_desde_saif[tra_cod],Tabla_Consulta_desde_saif[Columna2]))))/SUM(IF($B70=Tabla_Consulta_desde_saif[ifi],IF($R$2=Tabla_Consulta_desde_saif[con_cod],IF('Reporte TC'!$B$8=Tabla_Consulta_desde_saif[tra_cod],Tabla_Consulta_desde_saif[Columna1]))))),"")</f>
        <v>6.9499999999999993</v>
      </c>
      <c r="F70" s="166">
        <f t="array" ref="F70">IFERROR((SUM(IF($B70=Tabla_Consulta_desde_saif[ifi],IF($R$2=Tabla_Consulta_desde_saif[con_cod],IF('Reporte TC'!$B$9=Tabla_Consulta_desde_saif[tra_cod],Tabla_Consulta_desde_saif[Columna2]))))/SUM(IF($B70=Tabla_Consulta_desde_saif[ifi],IF($R$2=Tabla_Consulta_desde_saif[con_cod],IF('Reporte TC'!$B$9=Tabla_Consulta_desde_saif[tra_cod],Tabla_Consulta_desde_saif[Columna1]))))),"")</f>
        <v>6.9700000000000006</v>
      </c>
      <c r="G70" s="166" t="str">
        <f t="array" ref="G70">IFERROR((SUM(IF($B70=Tabla_Consulta_desde_saif[ifi],IF($R$3=Tabla_Consulta_desde_saif[con_cod],IF('Reporte TC'!$B$8=Tabla_Consulta_desde_saif[tra_cod],Tabla_Consulta_desde_saif[Columna2]))))/SUM(IF($B70=Tabla_Consulta_desde_saif[ifi],IF($R$3=Tabla_Consulta_desde_saif[con_cod],IF('Reporte TC'!$B$8=Tabla_Consulta_desde_saif[tra_cod],Tabla_Consulta_desde_saif[Columna1]))))),"")</f>
        <v/>
      </c>
      <c r="H70" s="166" t="str">
        <f t="array" ref="H70">IFERROR((SUM(IF($B70=Tabla_Consulta_desde_saif[ifi],IF($R$3=Tabla_Consulta_desde_saif[con_cod],IF('Reporte TC'!$B$9=Tabla_Consulta_desde_saif[tra_cod],Tabla_Consulta_desde_saif[Columna2]))))/SUM(IF($B70=Tabla_Consulta_desde_saif[ifi],IF($R$3=Tabla_Consulta_desde_saif[con_cod],IF('Reporte TC'!$B$9=Tabla_Consulta_desde_saif[tra_cod],Tabla_Consulta_desde_saif[Columna1]))))),"")</f>
        <v/>
      </c>
      <c r="I70" s="166" t="str">
        <f t="array" ref="I70">IFERROR((SUM(IF($B70=Tabla_Consulta_desde_saif[ifi],IF($R$4=Tabla_Consulta_desde_saif[con_cod],IF('Reporte TC'!$B$8=Tabla_Consulta_desde_saif[tra_cod],Tabla_Consulta_desde_saif[Columna2]))))/SUM(IF($B70=Tabla_Consulta_desde_saif[ifi],IF($R$4=Tabla_Consulta_desde_saif[con_cod],IF('Reporte TC'!$B$8=Tabla_Consulta_desde_saif[tra_cod],Tabla_Consulta_desde_saif[Columna1]))))),"")</f>
        <v/>
      </c>
      <c r="J70" s="167" t="str">
        <f t="array" ref="J70">IFERROR((SUM(IF($B70=Tabla_Consulta_desde_saif[ifi],IF($R$4=Tabla_Consulta_desde_saif[con_cod],IF('Reporte TC'!$B$9=Tabla_Consulta_desde_saif[tra_cod],Tabla_Consulta_desde_saif[Columna2]))))/SUM(IF($B70=Tabla_Consulta_desde_saif[ifi],IF($R$4=Tabla_Consulta_desde_saif[con_cod],IF('Reporte TC'!$B$9=Tabla_Consulta_desde_saif[tra_cod],Tabla_Consulta_desde_saif[Columna1]))))),"")</f>
        <v/>
      </c>
      <c r="K70" s="168">
        <f t="array" ref="K70">IFERROR((SUM(IF($B70=Tabla_Consulta_desde_saif[ifi],IF(Tabla_Consulta_desde_saif[con_cod]=TRANSPOSE($R$2:$R$7),IF('Reporte TC'!$B$8=Tabla_Consulta_desde_saif[tra_cod],Tabla_Consulta_desde_saif[Columna2]))))/SUM(IF($B70=Tabla_Consulta_desde_saif[ifi],IF(Tabla_Consulta_desde_saif[con_cod]=TRANSPOSE($R$2:$R$7),IF('Reporte TC'!$B$8=Tabla_Consulta_desde_saif[tra_cod],Tabla_Consulta_desde_saif[Columna1]))))),"")</f>
        <v>6.9499999999999993</v>
      </c>
      <c r="L70" s="167">
        <f t="array" ref="L70">IFERROR((SUM(IF($B70=Tabla_Consulta_desde_saif[ifi],IF(Tabla_Consulta_desde_saif[con_cod]=TRANSPOSE($R$2:$R$7),IF('Reporte TC'!$B$9=Tabla_Consulta_desde_saif[tra_cod],Tabla_Consulta_desde_saif[Columna2]))))/SUM(IF($B70=Tabla_Consulta_desde_saif[ifi],IF(Tabla_Consulta_desde_saif[con_cod]=TRANSPOSE($R$2:$R$7),IF('Reporte TC'!$B$9=Tabla_Consulta_desde_saif[tra_cod],Tabla_Consulta_desde_saif[Columna1]))))),"")</f>
        <v>6.9700000000000006</v>
      </c>
      <c r="M70" s="169"/>
      <c r="N70" s="170">
        <f t="shared" si="2"/>
        <v>6.9700000000000006</v>
      </c>
      <c r="O70" s="170">
        <f t="shared" si="1"/>
        <v>6.9499999999999993</v>
      </c>
      <c r="AE70" s="139"/>
      <c r="AF70" s="132"/>
      <c r="AG70" s="132"/>
      <c r="AH70" s="132"/>
      <c r="AI70" s="132"/>
      <c r="AJ70" s="132"/>
      <c r="AK70" s="132"/>
      <c r="AL70" s="132"/>
      <c r="AM70" s="132"/>
    </row>
    <row r="71" spans="2:39" s="164" customFormat="1" ht="12" customHeight="1">
      <c r="B71" s="163">
        <v>27004</v>
      </c>
      <c r="C71" s="31" t="s">
        <v>2914</v>
      </c>
      <c r="D71" s="176" t="s">
        <v>706</v>
      </c>
      <c r="E71" s="165" t="str">
        <f t="array" ref="E71">IFERROR((SUM(IF($B71=Tabla_Consulta_desde_saif[ifi],IF($R$2=Tabla_Consulta_desde_saif[con_cod],IF('Reporte TC'!$B$8=Tabla_Consulta_desde_saif[tra_cod],Tabla_Consulta_desde_saif[Columna2]))))/SUM(IF($B71=Tabla_Consulta_desde_saif[ifi],IF($R$2=Tabla_Consulta_desde_saif[con_cod],IF('Reporte TC'!$B$8=Tabla_Consulta_desde_saif[tra_cod],Tabla_Consulta_desde_saif[Columna1]))))),"")</f>
        <v/>
      </c>
      <c r="F71" s="166" t="str">
        <f>IFERROR((SUM(IF($B71=Tabla_Consulta_desde_saif[ifi],IF($R$2=Tabla_Consulta_desde_saif[con_cod],IF('Reporte TC'!$B$9=Tabla_Consulta_desde_saif[tra_cod],Tabla_Consulta_desde_saif[Columna2]))))/SUM(IF($B71=Tabla_Consulta_desde_saif[ifi],IF($R$2=Tabla_Consulta_desde_saif[con_cod],IF('Reporte TC'!$B$9=Tabla_Consulta_desde_saif[tra_cod],Tabla_Consulta_desde_saif[Columna1]))))),"")</f>
        <v/>
      </c>
      <c r="G71" s="166" t="str">
        <f t="array" ref="G71">IFERROR((SUM(IF($B71=Tabla_Consulta_desde_saif[ifi],IF($R$3=Tabla_Consulta_desde_saif[con_cod],IF('Reporte TC'!$B$8=Tabla_Consulta_desde_saif[tra_cod],Tabla_Consulta_desde_saif[Columna2]))))/SUM(IF($B71=Tabla_Consulta_desde_saif[ifi],IF($R$3=Tabla_Consulta_desde_saif[con_cod],IF('Reporte TC'!$B$8=Tabla_Consulta_desde_saif[tra_cod],Tabla_Consulta_desde_saif[Columna1]))))),"")</f>
        <v/>
      </c>
      <c r="H71" s="166" t="str">
        <f t="array" ref="H71">IFERROR((SUM(IF($B71=Tabla_Consulta_desde_saif[ifi],IF($R$3=Tabla_Consulta_desde_saif[con_cod],IF('Reporte TC'!$B$9=Tabla_Consulta_desde_saif[tra_cod],Tabla_Consulta_desde_saif[Columna2]))))/SUM(IF($B71=Tabla_Consulta_desde_saif[ifi],IF($R$3=Tabla_Consulta_desde_saif[con_cod],IF('Reporte TC'!$B$9=Tabla_Consulta_desde_saif[tra_cod],Tabla_Consulta_desde_saif[Columna1]))))),"")</f>
        <v/>
      </c>
      <c r="I71" s="166" t="str">
        <f t="array" ref="I71">IFERROR((SUM(IF($B71=Tabla_Consulta_desde_saif[ifi],IF($R$4=Tabla_Consulta_desde_saif[con_cod],IF('Reporte TC'!$B$8=Tabla_Consulta_desde_saif[tra_cod],Tabla_Consulta_desde_saif[Columna2]))))/SUM(IF($B71=Tabla_Consulta_desde_saif[ifi],IF($R$4=Tabla_Consulta_desde_saif[con_cod],IF('Reporte TC'!$B$8=Tabla_Consulta_desde_saif[tra_cod],Tabla_Consulta_desde_saif[Columna1]))))),"")</f>
        <v/>
      </c>
      <c r="J71" s="167" t="str">
        <f t="array" ref="J71">IFERROR((SUM(IF($B71=Tabla_Consulta_desde_saif[ifi],IF($R$4=Tabla_Consulta_desde_saif[con_cod],IF('Reporte TC'!$B$9=Tabla_Consulta_desde_saif[tra_cod],Tabla_Consulta_desde_saif[Columna2]))))/SUM(IF($B71=Tabla_Consulta_desde_saif[ifi],IF($R$4=Tabla_Consulta_desde_saif[con_cod],IF('Reporte TC'!$B$9=Tabla_Consulta_desde_saif[tra_cod],Tabla_Consulta_desde_saif[Columna1]))))),"")</f>
        <v/>
      </c>
      <c r="K71" s="168" t="str">
        <f t="array" ref="K71">IFERROR((SUM(IF($B71=Tabla_Consulta_desde_saif[ifi],IF(Tabla_Consulta_desde_saif[con_cod]=TRANSPOSE($R$2:$R$7),IF('Reporte TC'!$B$8=Tabla_Consulta_desde_saif[tra_cod],Tabla_Consulta_desde_saif[Columna2]))))/SUM(IF($B71=Tabla_Consulta_desde_saif[ifi],IF(Tabla_Consulta_desde_saif[con_cod]=TRANSPOSE($R$2:$R$7),IF('Reporte TC'!$B$8=Tabla_Consulta_desde_saif[tra_cod],Tabla_Consulta_desde_saif[Columna1]))))),"")</f>
        <v/>
      </c>
      <c r="L71" s="167">
        <f t="array" ref="L71">IFERROR((SUM(IF($B71=Tabla_Consulta_desde_saif[ifi],IF(Tabla_Consulta_desde_saif[con_cod]=TRANSPOSE($R$2:$R$7),IF('Reporte TC'!$B$9=Tabla_Consulta_desde_saif[tra_cod],Tabla_Consulta_desde_saif[Columna2]))))/SUM(IF($B71=Tabla_Consulta_desde_saif[ifi],IF(Tabla_Consulta_desde_saif[con_cod]=TRANSPOSE($R$2:$R$7),IF('Reporte TC'!$B$9=Tabla_Consulta_desde_saif[tra_cod],Tabla_Consulta_desde_saif[Columna1]))))),"")</f>
        <v>6.97</v>
      </c>
      <c r="M71" s="169"/>
      <c r="N71" s="170">
        <f t="shared" si="2"/>
        <v>6.97</v>
      </c>
      <c r="O71" s="170">
        <f t="shared" si="1"/>
        <v>6.97</v>
      </c>
      <c r="AE71" s="139"/>
      <c r="AF71" s="132"/>
      <c r="AG71" s="132"/>
      <c r="AH71" s="132"/>
      <c r="AI71" s="132"/>
      <c r="AJ71" s="132"/>
      <c r="AK71" s="132"/>
      <c r="AL71" s="132"/>
      <c r="AM71" s="132"/>
    </row>
    <row r="72" spans="2:39" s="164" customFormat="1" ht="12" customHeight="1">
      <c r="B72" s="163">
        <v>27006</v>
      </c>
      <c r="C72" s="31" t="s">
        <v>2918</v>
      </c>
      <c r="D72" s="176" t="s">
        <v>2061</v>
      </c>
      <c r="E72" s="165" t="str">
        <f t="array" ref="E72">IFERROR((SUM(IF($B72=Tabla_Consulta_desde_saif[ifi],IF($R$2=Tabla_Consulta_desde_saif[con_cod],IF('Reporte TC'!$B$8=Tabla_Consulta_desde_saif[tra_cod],Tabla_Consulta_desde_saif[Columna2]))))/SUM(IF($B72=Tabla_Consulta_desde_saif[ifi],IF($R$2=Tabla_Consulta_desde_saif[con_cod],IF('Reporte TC'!$B$8=Tabla_Consulta_desde_saif[tra_cod],Tabla_Consulta_desde_saif[Columna1]))))),"")</f>
        <v/>
      </c>
      <c r="F72" s="166">
        <f t="array" ref="F72">IFERROR((SUM(IF($B72=Tabla_Consulta_desde_saif[ifi],IF($R$2=Tabla_Consulta_desde_saif[con_cod],IF('Reporte TC'!$B$9=Tabla_Consulta_desde_saif[tra_cod],Tabla_Consulta_desde_saif[Columna2]))))/SUM(IF($B72=Tabla_Consulta_desde_saif[ifi],IF($R$2=Tabla_Consulta_desde_saif[con_cod],IF('Reporte TC'!$B$9=Tabla_Consulta_desde_saif[tra_cod],Tabla_Consulta_desde_saif[Columna1]))))),"")</f>
        <v>6.97</v>
      </c>
      <c r="G72" s="166" t="str">
        <f t="array" ref="G72">IFERROR((SUM(IF($B72=Tabla_Consulta_desde_saif[ifi],IF($R$3=Tabla_Consulta_desde_saif[con_cod],IF('Reporte TC'!$B$8=Tabla_Consulta_desde_saif[tra_cod],Tabla_Consulta_desde_saif[Columna2]))))/SUM(IF($B72=Tabla_Consulta_desde_saif[ifi],IF($R$3=Tabla_Consulta_desde_saif[con_cod],IF('Reporte TC'!$B$8=Tabla_Consulta_desde_saif[tra_cod],Tabla_Consulta_desde_saif[Columna1]))))),"")</f>
        <v/>
      </c>
      <c r="H72" s="166" t="str">
        <f t="array" ref="H72">IFERROR((SUM(IF($B72=Tabla_Consulta_desde_saif[ifi],IF($R$3=Tabla_Consulta_desde_saif[con_cod],IF('Reporte TC'!$B$9=Tabla_Consulta_desde_saif[tra_cod],Tabla_Consulta_desde_saif[Columna2]))))/SUM(IF($B72=Tabla_Consulta_desde_saif[ifi],IF($R$3=Tabla_Consulta_desde_saif[con_cod],IF('Reporte TC'!$B$9=Tabla_Consulta_desde_saif[tra_cod],Tabla_Consulta_desde_saif[Columna1]))))),"")</f>
        <v/>
      </c>
      <c r="I72" s="166" t="str">
        <f t="array" ref="I72">IFERROR((SUM(IF($B72=Tabla_Consulta_desde_saif[ifi],IF($R$4=Tabla_Consulta_desde_saif[con_cod],IF('Reporte TC'!$B$8=Tabla_Consulta_desde_saif[tra_cod],Tabla_Consulta_desde_saif[Columna2]))))/SUM(IF($B72=Tabla_Consulta_desde_saif[ifi],IF($R$4=Tabla_Consulta_desde_saif[con_cod],IF('Reporte TC'!$B$8=Tabla_Consulta_desde_saif[tra_cod],Tabla_Consulta_desde_saif[Columna1]))))),"")</f>
        <v/>
      </c>
      <c r="J72" s="167" t="str">
        <f t="array" ref="J72">IFERROR((SUM(IF($B72=Tabla_Consulta_desde_saif[ifi],IF($R$4=Tabla_Consulta_desde_saif[con_cod],IF('Reporte TC'!$B$9=Tabla_Consulta_desde_saif[tra_cod],Tabla_Consulta_desde_saif[Columna2]))))/SUM(IF($B72=Tabla_Consulta_desde_saif[ifi],IF($R$4=Tabla_Consulta_desde_saif[con_cod],IF('Reporte TC'!$B$9=Tabla_Consulta_desde_saif[tra_cod],Tabla_Consulta_desde_saif[Columna1]))))),"")</f>
        <v/>
      </c>
      <c r="K72" s="168" t="str">
        <f t="array" ref="K72">IFERROR((SUM(IF($B72=Tabla_Consulta_desde_saif[ifi],IF(Tabla_Consulta_desde_saif[con_cod]=TRANSPOSE($R$2:$R$7),IF('Reporte TC'!$B$8=Tabla_Consulta_desde_saif[tra_cod],Tabla_Consulta_desde_saif[Columna2]))))/SUM(IF($B72=Tabla_Consulta_desde_saif[ifi],IF(Tabla_Consulta_desde_saif[con_cod]=TRANSPOSE($R$2:$R$7),IF('Reporte TC'!$B$8=Tabla_Consulta_desde_saif[tra_cod],Tabla_Consulta_desde_saif[Columna1]))))),"")</f>
        <v/>
      </c>
      <c r="L72" s="167">
        <f t="array" ref="L72">IFERROR((SUM(IF($B72=Tabla_Consulta_desde_saif[ifi],IF(Tabla_Consulta_desde_saif[con_cod]=TRANSPOSE($R$2:$R$7),IF('Reporte TC'!$B$9=Tabla_Consulta_desde_saif[tra_cod],Tabla_Consulta_desde_saif[Columna2]))))/SUM(IF($B72=Tabla_Consulta_desde_saif[ifi],IF(Tabla_Consulta_desde_saif[con_cod]=TRANSPOSE($R$2:$R$7),IF('Reporte TC'!$B$9=Tabla_Consulta_desde_saif[tra_cod],Tabla_Consulta_desde_saif[Columna1]))))),"")</f>
        <v>6.97</v>
      </c>
      <c r="M72" s="169"/>
      <c r="N72" s="170">
        <f t="shared" si="2"/>
        <v>6.97</v>
      </c>
      <c r="O72" s="170">
        <f t="shared" si="1"/>
        <v>6.97</v>
      </c>
      <c r="AE72" s="139"/>
      <c r="AF72" s="132"/>
      <c r="AG72" s="132"/>
      <c r="AH72" s="132"/>
      <c r="AI72" s="132"/>
      <c r="AJ72" s="132"/>
      <c r="AK72" s="132"/>
      <c r="AL72" s="132"/>
      <c r="AM72" s="132"/>
    </row>
    <row r="73" spans="2:39" s="164" customFormat="1" ht="12" customHeight="1">
      <c r="B73" s="163">
        <v>27007</v>
      </c>
      <c r="C73" s="31" t="s">
        <v>2921</v>
      </c>
      <c r="D73" s="176" t="s">
        <v>5405</v>
      </c>
      <c r="E73" s="165" t="str">
        <f t="array" ref="E73">IFERROR((SUM(IF($B73=Tabla_Consulta_desde_saif[ifi],IF($R$2=Tabla_Consulta_desde_saif[con_cod],IF('Reporte TC'!$B$8=Tabla_Consulta_desde_saif[tra_cod],Tabla_Consulta_desde_saif[Columna2]))))/SUM(IF($B73=Tabla_Consulta_desde_saif[ifi],IF($R$2=Tabla_Consulta_desde_saif[con_cod],IF('Reporte TC'!$B$8=Tabla_Consulta_desde_saif[tra_cod],Tabla_Consulta_desde_saif[Columna1]))))),"")</f>
        <v/>
      </c>
      <c r="F73" s="166" t="str">
        <f t="array" ref="F73">IFERROR((SUM(IF($B73=Tabla_Consulta_desde_saif[ifi],IF($R$2=Tabla_Consulta_desde_saif[con_cod],IF('Reporte TC'!$B$9=Tabla_Consulta_desde_saif[tra_cod],Tabla_Consulta_desde_saif[Columna2]))))/SUM(IF($B73=Tabla_Consulta_desde_saif[ifi],IF($R$2=Tabla_Consulta_desde_saif[con_cod],IF('Reporte TC'!$B$9=Tabla_Consulta_desde_saif[tra_cod],Tabla_Consulta_desde_saif[Columna1]))))),"")</f>
        <v/>
      </c>
      <c r="G73" s="166" t="str">
        <f t="array" ref="G73">IFERROR((SUM(IF($B73=Tabla_Consulta_desde_saif[ifi],IF($R$3=Tabla_Consulta_desde_saif[con_cod],IF('Reporte TC'!$B$8=Tabla_Consulta_desde_saif[tra_cod],Tabla_Consulta_desde_saif[Columna2]))))/SUM(IF($B73=Tabla_Consulta_desde_saif[ifi],IF($R$3=Tabla_Consulta_desde_saif[con_cod],IF('Reporte TC'!$B$8=Tabla_Consulta_desde_saif[tra_cod],Tabla_Consulta_desde_saif[Columna1]))))),"")</f>
        <v/>
      </c>
      <c r="H73" s="166" t="str">
        <f t="array" ref="H73">IFERROR((SUM(IF($B73=Tabla_Consulta_desde_saif[ifi],IF($R$3=Tabla_Consulta_desde_saif[con_cod],IF('Reporte TC'!$B$9=Tabla_Consulta_desde_saif[tra_cod],Tabla_Consulta_desde_saif[Columna2]))))/SUM(IF($B73=Tabla_Consulta_desde_saif[ifi],IF($R$3=Tabla_Consulta_desde_saif[con_cod],IF('Reporte TC'!$B$9=Tabla_Consulta_desde_saif[tra_cod],Tabla_Consulta_desde_saif[Columna1]))))),"")</f>
        <v/>
      </c>
      <c r="I73" s="166" t="str">
        <f t="array" ref="I73">IFERROR((SUM(IF($B73=Tabla_Consulta_desde_saif[ifi],IF($R$4=Tabla_Consulta_desde_saif[con_cod],IF('Reporte TC'!$B$8=Tabla_Consulta_desde_saif[tra_cod],Tabla_Consulta_desde_saif[Columna2]))))/SUM(IF($B73=Tabla_Consulta_desde_saif[ifi],IF($R$4=Tabla_Consulta_desde_saif[con_cod],IF('Reporte TC'!$B$8=Tabla_Consulta_desde_saif[tra_cod],Tabla_Consulta_desde_saif[Columna1]))))),"")</f>
        <v/>
      </c>
      <c r="J73" s="167" t="str">
        <f t="array" ref="J73">IFERROR((SUM(IF($B73=Tabla_Consulta_desde_saif[ifi],IF($R$4=Tabla_Consulta_desde_saif[con_cod],IF('Reporte TC'!$B$9=Tabla_Consulta_desde_saif[tra_cod],Tabla_Consulta_desde_saif[Columna2]))))/SUM(IF($B73=Tabla_Consulta_desde_saif[ifi],IF($R$4=Tabla_Consulta_desde_saif[con_cod],IF('Reporte TC'!$B$9=Tabla_Consulta_desde_saif[tra_cod],Tabla_Consulta_desde_saif[Columna1]))))),"")</f>
        <v/>
      </c>
      <c r="K73" s="168" t="str">
        <f t="array" ref="K73">IFERROR((SUM(IF($B73=Tabla_Consulta_desde_saif[ifi],IF(Tabla_Consulta_desde_saif[con_cod]=TRANSPOSE($R$2:$R$7),IF('Reporte TC'!$B$8=Tabla_Consulta_desde_saif[tra_cod],Tabla_Consulta_desde_saif[Columna2]))))/SUM(IF($B73=Tabla_Consulta_desde_saif[ifi],IF(Tabla_Consulta_desde_saif[con_cod]=TRANSPOSE($R$2:$R$7),IF('Reporte TC'!$B$8=Tabla_Consulta_desde_saif[tra_cod],Tabla_Consulta_desde_saif[Columna1]))))),"")</f>
        <v/>
      </c>
      <c r="L73" s="167" t="str">
        <f t="array" ref="L73">IFERROR((SUM(IF($B73=Tabla_Consulta_desde_saif[ifi],IF(Tabla_Consulta_desde_saif[con_cod]=TRANSPOSE($R$2:$R$7),IF('Reporte TC'!$B$9=Tabla_Consulta_desde_saif[tra_cod],Tabla_Consulta_desde_saif[Columna2]))))/SUM(IF($B73=Tabla_Consulta_desde_saif[ifi],IF(Tabla_Consulta_desde_saif[con_cod]=TRANSPOSE($R$2:$R$7),IF('Reporte TC'!$B$9=Tabla_Consulta_desde_saif[tra_cod],Tabla_Consulta_desde_saif[Columna1]))))),"")</f>
        <v/>
      </c>
      <c r="M73" s="169"/>
      <c r="N73" s="170">
        <f t="shared" si="2"/>
        <v>0</v>
      </c>
      <c r="O73" s="170">
        <f t="shared" si="1"/>
        <v>0</v>
      </c>
      <c r="AE73" s="139"/>
      <c r="AF73" s="132"/>
      <c r="AG73" s="132"/>
      <c r="AH73" s="132"/>
      <c r="AI73" s="132"/>
      <c r="AJ73" s="132"/>
      <c r="AK73" s="132"/>
      <c r="AL73" s="132"/>
      <c r="AM73" s="132"/>
    </row>
    <row r="74" spans="2:39" s="164" customFormat="1" ht="12" customHeight="1">
      <c r="B74" s="163">
        <v>27009</v>
      </c>
      <c r="C74" s="31" t="s">
        <v>2924</v>
      </c>
      <c r="D74" s="176" t="s">
        <v>1736</v>
      </c>
      <c r="E74" s="165" t="str">
        <f t="array" ref="E74">IFERROR((SUM(IF($B74=Tabla_Consulta_desde_saif[ifi],IF($R$2=Tabla_Consulta_desde_saif[con_cod],IF('Reporte TC'!$B$8=Tabla_Consulta_desde_saif[tra_cod],Tabla_Consulta_desde_saif[Columna2]))))/SUM(IF($B74=Tabla_Consulta_desde_saif[ifi],IF($R$2=Tabla_Consulta_desde_saif[con_cod],IF('Reporte TC'!$B$8=Tabla_Consulta_desde_saif[tra_cod],Tabla_Consulta_desde_saif[Columna1]))))),"")</f>
        <v/>
      </c>
      <c r="F74" s="166">
        <f t="array" ref="F74">IFERROR((SUM(IF($B74=Tabla_Consulta_desde_saif[ifi],IF($R$2=Tabla_Consulta_desde_saif[con_cod],IF('Reporte TC'!$B$9=Tabla_Consulta_desde_saif[tra_cod],Tabla_Consulta_desde_saif[Columna2]))))/SUM(IF($B74=Tabla_Consulta_desde_saif[ifi],IF($R$2=Tabla_Consulta_desde_saif[con_cod],IF('Reporte TC'!$B$9=Tabla_Consulta_desde_saif[tra_cod],Tabla_Consulta_desde_saif[Columna1]))))),"")</f>
        <v>6.97</v>
      </c>
      <c r="G74" s="166" t="str">
        <f t="array" ref="G74">IFERROR((SUM(IF($B74=Tabla_Consulta_desde_saif[ifi],IF($R$3=Tabla_Consulta_desde_saif[con_cod],IF('Reporte TC'!$B$8=Tabla_Consulta_desde_saif[tra_cod],Tabla_Consulta_desde_saif[Columna2]))))/SUM(IF($B74=Tabla_Consulta_desde_saif[ifi],IF($R$3=Tabla_Consulta_desde_saif[con_cod],IF('Reporte TC'!$B$8=Tabla_Consulta_desde_saif[tra_cod],Tabla_Consulta_desde_saif[Columna1]))))),"")</f>
        <v/>
      </c>
      <c r="H74" s="166" t="str">
        <f t="array" ref="H74">IFERROR((SUM(IF($B74=Tabla_Consulta_desde_saif[ifi],IF($R$3=Tabla_Consulta_desde_saif[con_cod],IF('Reporte TC'!$B$9=Tabla_Consulta_desde_saif[tra_cod],Tabla_Consulta_desde_saif[Columna2]))))/SUM(IF($B74=Tabla_Consulta_desde_saif[ifi],IF($R$3=Tabla_Consulta_desde_saif[con_cod],IF('Reporte TC'!$B$9=Tabla_Consulta_desde_saif[tra_cod],Tabla_Consulta_desde_saif[Columna1]))))),"")</f>
        <v/>
      </c>
      <c r="I74" s="166" t="str">
        <f t="array" ref="I74">IFERROR((SUM(IF($B74=Tabla_Consulta_desde_saif[ifi],IF($R$4=Tabla_Consulta_desde_saif[con_cod],IF('Reporte TC'!$B$8=Tabla_Consulta_desde_saif[tra_cod],Tabla_Consulta_desde_saif[Columna2]))))/SUM(IF($B74=Tabla_Consulta_desde_saif[ifi],IF($R$4=Tabla_Consulta_desde_saif[con_cod],IF('Reporte TC'!$B$8=Tabla_Consulta_desde_saif[tra_cod],Tabla_Consulta_desde_saif[Columna1]))))),"")</f>
        <v/>
      </c>
      <c r="J74" s="167" t="str">
        <f t="array" ref="J74">IFERROR((SUM(IF($B74=Tabla_Consulta_desde_saif[ifi],IF($R$4=Tabla_Consulta_desde_saif[con_cod],IF('Reporte TC'!$B$9=Tabla_Consulta_desde_saif[tra_cod],Tabla_Consulta_desde_saif[Columna2]))))/SUM(IF($B74=Tabla_Consulta_desde_saif[ifi],IF($R$4=Tabla_Consulta_desde_saif[con_cod],IF('Reporte TC'!$B$9=Tabla_Consulta_desde_saif[tra_cod],Tabla_Consulta_desde_saif[Columna1]))))),"")</f>
        <v/>
      </c>
      <c r="K74" s="168" t="str">
        <f t="array" ref="K74">IFERROR((SUM(IF($B74=Tabla_Consulta_desde_saif[ifi],IF(Tabla_Consulta_desde_saif[con_cod]=TRANSPOSE($R$2:$R$7),IF('Reporte TC'!$B$8=Tabla_Consulta_desde_saif[tra_cod],Tabla_Consulta_desde_saif[Columna2]))))/SUM(IF($B74=Tabla_Consulta_desde_saif[ifi],IF(Tabla_Consulta_desde_saif[con_cod]=TRANSPOSE($R$2:$R$7),IF('Reporte TC'!$B$8=Tabla_Consulta_desde_saif[tra_cod],Tabla_Consulta_desde_saif[Columna1]))))),"")</f>
        <v/>
      </c>
      <c r="L74" s="167">
        <f t="array" ref="L74">IFERROR((SUM(IF($B74=Tabla_Consulta_desde_saif[ifi],IF(Tabla_Consulta_desde_saif[con_cod]=TRANSPOSE($R$2:$R$7),IF('Reporte TC'!$B$9=Tabla_Consulta_desde_saif[tra_cod],Tabla_Consulta_desde_saif[Columna2]))))/SUM(IF($B74=Tabla_Consulta_desde_saif[ifi],IF(Tabla_Consulta_desde_saif[con_cod]=TRANSPOSE($R$2:$R$7),IF('Reporte TC'!$B$9=Tabla_Consulta_desde_saif[tra_cod],Tabla_Consulta_desde_saif[Columna1]))))),"")</f>
        <v>6.97</v>
      </c>
      <c r="M74" s="169"/>
      <c r="N74" s="170">
        <f t="shared" si="2"/>
        <v>6.97</v>
      </c>
      <c r="O74" s="170">
        <f t="shared" si="1"/>
        <v>6.97</v>
      </c>
      <c r="AE74" s="139"/>
      <c r="AF74" s="132"/>
      <c r="AG74" s="132"/>
      <c r="AH74" s="132"/>
      <c r="AI74" s="132"/>
      <c r="AJ74" s="132"/>
      <c r="AK74" s="132"/>
      <c r="AL74" s="132"/>
      <c r="AM74" s="132"/>
    </row>
    <row r="75" spans="2:39" s="164" customFormat="1" ht="12" customHeight="1">
      <c r="B75" s="163">
        <v>27010</v>
      </c>
      <c r="C75" s="31" t="s">
        <v>2927</v>
      </c>
      <c r="D75" s="199" t="s">
        <v>2076</v>
      </c>
      <c r="E75" s="165" t="str">
        <f t="array" ref="E75">IFERROR((SUM(IF($B75=Tabla_Consulta_desde_saif[ifi],IF($R$2=Tabla_Consulta_desde_saif[con_cod],IF('Reporte TC'!$B$8=Tabla_Consulta_desde_saif[tra_cod],Tabla_Consulta_desde_saif[Columna2]))))/SUM(IF($B75=Tabla_Consulta_desde_saif[ifi],IF($R$2=Tabla_Consulta_desde_saif[con_cod],IF('Reporte TC'!$B$8=Tabla_Consulta_desde_saif[tra_cod],Tabla_Consulta_desde_saif[Columna1]))))),"")</f>
        <v/>
      </c>
      <c r="F75" s="166">
        <f t="array" ref="F75">IFERROR((SUM(IF($B75=Tabla_Consulta_desde_saif[ifi],IF($R$2=Tabla_Consulta_desde_saif[con_cod],IF('Reporte TC'!$B$9=Tabla_Consulta_desde_saif[tra_cod],Tabla_Consulta_desde_saif[Columna2]))))/SUM(IF($B75=Tabla_Consulta_desde_saif[ifi],IF($R$2=Tabla_Consulta_desde_saif[con_cod],IF('Reporte TC'!$B$9=Tabla_Consulta_desde_saif[tra_cod],Tabla_Consulta_desde_saif[Columna1]))))),"")</f>
        <v>6.9700000000000006</v>
      </c>
      <c r="G75" s="166" t="str">
        <f t="array" ref="G75">IFERROR((SUM(IF($B75=Tabla_Consulta_desde_saif[ifi],IF($R$3=Tabla_Consulta_desde_saif[con_cod],IF('Reporte TC'!$B$8=Tabla_Consulta_desde_saif[tra_cod],Tabla_Consulta_desde_saif[Columna2]))))/SUM(IF($B75=Tabla_Consulta_desde_saif[ifi],IF($R$3=Tabla_Consulta_desde_saif[con_cod],IF('Reporte TC'!$B$8=Tabla_Consulta_desde_saif[tra_cod],Tabla_Consulta_desde_saif[Columna1]))))),"")</f>
        <v/>
      </c>
      <c r="H75" s="166" t="str">
        <f t="array" ref="H75">IFERROR((SUM(IF($B75=Tabla_Consulta_desde_saif[ifi],IF($R$3=Tabla_Consulta_desde_saif[con_cod],IF('Reporte TC'!$B$9=Tabla_Consulta_desde_saif[tra_cod],Tabla_Consulta_desde_saif[Columna2]))))/SUM(IF($B75=Tabla_Consulta_desde_saif[ifi],IF($R$3=Tabla_Consulta_desde_saif[con_cod],IF('Reporte TC'!$B$9=Tabla_Consulta_desde_saif[tra_cod],Tabla_Consulta_desde_saif[Columna1]))))),"")</f>
        <v/>
      </c>
      <c r="I75" s="166" t="str">
        <f t="array" ref="I75">IFERROR((SUM(IF($B75=Tabla_Consulta_desde_saif[ifi],IF($R$4=Tabla_Consulta_desde_saif[con_cod],IF('Reporte TC'!$B$8=Tabla_Consulta_desde_saif[tra_cod],Tabla_Consulta_desde_saif[Columna2]))))/SUM(IF($B75=Tabla_Consulta_desde_saif[ifi],IF($R$4=Tabla_Consulta_desde_saif[con_cod],IF('Reporte TC'!$B$8=Tabla_Consulta_desde_saif[tra_cod],Tabla_Consulta_desde_saif[Columna1]))))),"")</f>
        <v/>
      </c>
      <c r="J75" s="167" t="str">
        <f t="array" ref="J75">IFERROR((SUM(IF($B75=Tabla_Consulta_desde_saif[ifi],IF($R$4=Tabla_Consulta_desde_saif[con_cod],IF('Reporte TC'!$B$9=Tabla_Consulta_desde_saif[tra_cod],Tabla_Consulta_desde_saif[Columna2]))))/SUM(IF($B75=Tabla_Consulta_desde_saif[ifi],IF($R$4=Tabla_Consulta_desde_saif[con_cod],IF('Reporte TC'!$B$9=Tabla_Consulta_desde_saif[tra_cod],Tabla_Consulta_desde_saif[Columna1]))))),"")</f>
        <v/>
      </c>
      <c r="K75" s="168" t="str">
        <f t="array" ref="K75">IFERROR((SUM(IF($B75=Tabla_Consulta_desde_saif[ifi],IF(Tabla_Consulta_desde_saif[con_cod]=TRANSPOSE($R$2:$R$7),IF('Reporte TC'!$B$8=Tabla_Consulta_desde_saif[tra_cod],Tabla_Consulta_desde_saif[Columna2]))))/SUM(IF($B75=Tabla_Consulta_desde_saif[ifi],IF(Tabla_Consulta_desde_saif[con_cod]=TRANSPOSE($R$2:$R$7),IF('Reporte TC'!$B$8=Tabla_Consulta_desde_saif[tra_cod],Tabla_Consulta_desde_saif[Columna1]))))),"")</f>
        <v/>
      </c>
      <c r="L75" s="167">
        <f t="array" ref="L75">IFERROR((SUM(IF($B75=Tabla_Consulta_desde_saif[ifi],IF(Tabla_Consulta_desde_saif[con_cod]=TRANSPOSE($R$2:$R$7),IF('Reporte TC'!$B$9=Tabla_Consulta_desde_saif[tra_cod],Tabla_Consulta_desde_saif[Columna2]))))/SUM(IF($B75=Tabla_Consulta_desde_saif[ifi],IF(Tabla_Consulta_desde_saif[con_cod]=TRANSPOSE($R$2:$R$7),IF('Reporte TC'!$B$9=Tabla_Consulta_desde_saif[tra_cod],Tabla_Consulta_desde_saif[Columna1]))))),"")</f>
        <v>6.9700000000000006</v>
      </c>
      <c r="M75" s="169"/>
      <c r="N75" s="170">
        <f t="shared" si="2"/>
        <v>6.9700000000000006</v>
      </c>
      <c r="O75" s="170">
        <f t="shared" si="1"/>
        <v>6.9700000000000006</v>
      </c>
      <c r="AE75" s="139"/>
      <c r="AF75" s="132"/>
      <c r="AG75" s="132"/>
      <c r="AH75" s="132"/>
      <c r="AI75" s="132"/>
      <c r="AJ75" s="132"/>
      <c r="AK75" s="132"/>
      <c r="AL75" s="132"/>
      <c r="AM75" s="132"/>
    </row>
    <row r="76" spans="2:39" s="164" customFormat="1" ht="12" customHeight="1">
      <c r="B76" s="163">
        <v>27012</v>
      </c>
      <c r="C76" s="31" t="s">
        <v>3004</v>
      </c>
      <c r="D76" s="197" t="s">
        <v>5406</v>
      </c>
      <c r="E76" s="165" t="str">
        <f t="array" ref="E76">IFERROR((SUM(IF($B76=Tabla_Consulta_desde_saif[ifi],IF($R$2=Tabla_Consulta_desde_saif[con_cod],IF('Reporte TC'!$B$8=Tabla_Consulta_desde_saif[tra_cod],Tabla_Consulta_desde_saif[Columna2]))))/SUM(IF($B76=Tabla_Consulta_desde_saif[ifi],IF($R$2=Tabla_Consulta_desde_saif[con_cod],IF('Reporte TC'!$B$8=Tabla_Consulta_desde_saif[tra_cod],Tabla_Consulta_desde_saif[Columna1]))))),"")</f>
        <v/>
      </c>
      <c r="F76" s="166" t="str">
        <f t="array" ref="F76">IFERROR((SUM(IF($B76=Tabla_Consulta_desde_saif[ifi],IF($R$2=Tabla_Consulta_desde_saif[con_cod],IF('Reporte TC'!$B$9=Tabla_Consulta_desde_saif[tra_cod],Tabla_Consulta_desde_saif[Columna2]))))/SUM(IF($B76=Tabla_Consulta_desde_saif[ifi],IF($R$2=Tabla_Consulta_desde_saif[con_cod],IF('Reporte TC'!$B$9=Tabla_Consulta_desde_saif[tra_cod],Tabla_Consulta_desde_saif[Columna1]))))),"")</f>
        <v/>
      </c>
      <c r="G76" s="166" t="str">
        <f t="array" ref="G76">IFERROR((SUM(IF($B76=Tabla_Consulta_desde_saif[ifi],IF($R$3=Tabla_Consulta_desde_saif[con_cod],IF('Reporte TC'!$B$8=Tabla_Consulta_desde_saif[tra_cod],Tabla_Consulta_desde_saif[Columna2]))))/SUM(IF($B76=Tabla_Consulta_desde_saif[ifi],IF($R$3=Tabla_Consulta_desde_saif[con_cod],IF('Reporte TC'!$B$8=Tabla_Consulta_desde_saif[tra_cod],Tabla_Consulta_desde_saif[Columna1]))))),"")</f>
        <v/>
      </c>
      <c r="H76" s="166" t="str">
        <f t="array" ref="H76">IFERROR((SUM(IF($B76=Tabla_Consulta_desde_saif[ifi],IF($R$3=Tabla_Consulta_desde_saif[con_cod],IF('Reporte TC'!$B$9=Tabla_Consulta_desde_saif[tra_cod],Tabla_Consulta_desde_saif[Columna2]))))/SUM(IF($B76=Tabla_Consulta_desde_saif[ifi],IF($R$3=Tabla_Consulta_desde_saif[con_cod],IF('Reporte TC'!$B$9=Tabla_Consulta_desde_saif[tra_cod],Tabla_Consulta_desde_saif[Columna1]))))),"")</f>
        <v/>
      </c>
      <c r="I76" s="166" t="str">
        <f t="array" ref="I76">IFERROR((SUM(IF($B76=Tabla_Consulta_desde_saif[ifi],IF($R$4=Tabla_Consulta_desde_saif[con_cod],IF('Reporte TC'!$B$8=Tabla_Consulta_desde_saif[tra_cod],Tabla_Consulta_desde_saif[Columna2]))))/SUM(IF($B76=Tabla_Consulta_desde_saif[ifi],IF($R$4=Tabla_Consulta_desde_saif[con_cod],IF('Reporte TC'!$B$8=Tabla_Consulta_desde_saif[tra_cod],Tabla_Consulta_desde_saif[Columna1]))))),"")</f>
        <v/>
      </c>
      <c r="J76" s="167" t="str">
        <f t="array" ref="J76">IFERROR((SUM(IF($B76=Tabla_Consulta_desde_saif[ifi],IF($R$4=Tabla_Consulta_desde_saif[con_cod],IF('Reporte TC'!$B$9=Tabla_Consulta_desde_saif[tra_cod],Tabla_Consulta_desde_saif[Columna2]))))/SUM(IF($B76=Tabla_Consulta_desde_saif[ifi],IF($R$4=Tabla_Consulta_desde_saif[con_cod],IF('Reporte TC'!$B$9=Tabla_Consulta_desde_saif[tra_cod],Tabla_Consulta_desde_saif[Columna1]))))),"")</f>
        <v/>
      </c>
      <c r="K76" s="168" t="str">
        <f t="array" ref="K76">IFERROR((SUM(IF($B76=Tabla_Consulta_desde_saif[ifi],IF(Tabla_Consulta_desde_saif[con_cod]=TRANSPOSE($R$2:$R$7),IF('Reporte TC'!$B$8=Tabla_Consulta_desde_saif[tra_cod],Tabla_Consulta_desde_saif[Columna2]))))/SUM(IF($B76=Tabla_Consulta_desde_saif[ifi],IF(Tabla_Consulta_desde_saif[con_cod]=TRANSPOSE($R$2:$R$7),IF('Reporte TC'!$B$8=Tabla_Consulta_desde_saif[tra_cod],Tabla_Consulta_desde_saif[Columna1]))))),"")</f>
        <v/>
      </c>
      <c r="L76" s="167" t="str">
        <f t="array" ref="L76">IFERROR((SUM(IF($B76=Tabla_Consulta_desde_saif[ifi],IF(Tabla_Consulta_desde_saif[con_cod]=TRANSPOSE($R$2:$R$7),IF('Reporte TC'!$B$9=Tabla_Consulta_desde_saif[tra_cod],Tabla_Consulta_desde_saif[Columna2]))))/SUM(IF($B76=Tabla_Consulta_desde_saif[ifi],IF(Tabla_Consulta_desde_saif[con_cod]=TRANSPOSE($R$2:$R$7),IF('Reporte TC'!$B$9=Tabla_Consulta_desde_saif[tra_cod],Tabla_Consulta_desde_saif[Columna1]))))),"")</f>
        <v/>
      </c>
      <c r="M76" s="169"/>
      <c r="N76" s="170">
        <f t="shared" si="2"/>
        <v>0</v>
      </c>
      <c r="O76" s="170">
        <f t="shared" si="1"/>
        <v>0</v>
      </c>
      <c r="AE76" s="139"/>
      <c r="AF76" s="132"/>
      <c r="AG76" s="132"/>
      <c r="AH76" s="132"/>
      <c r="AI76" s="132"/>
      <c r="AJ76" s="132"/>
      <c r="AK76" s="132"/>
      <c r="AL76" s="132"/>
      <c r="AM76" s="132"/>
    </row>
    <row r="77" spans="2:39" s="164" customFormat="1" ht="12" customHeight="1" thickBot="1">
      <c r="B77" s="163">
        <v>27013</v>
      </c>
      <c r="C77" s="31" t="s">
        <v>3257</v>
      </c>
      <c r="D77" s="184" t="s">
        <v>4967</v>
      </c>
      <c r="E77" s="165" t="str">
        <f t="array" ref="E77">IFERROR((SUM(IF($B77=Tabla_Consulta_desde_saif[ifi],IF($R$2=Tabla_Consulta_desde_saif[con_cod],IF('Reporte TC'!$B$8=Tabla_Consulta_desde_saif[tra_cod],Tabla_Consulta_desde_saif[Columna2]))))/SUM(IF($B77=Tabla_Consulta_desde_saif[ifi],IF($R$2=Tabla_Consulta_desde_saif[con_cod],IF('Reporte TC'!$B$8=Tabla_Consulta_desde_saif[tra_cod],Tabla_Consulta_desde_saif[Columna1]))))),"")</f>
        <v/>
      </c>
      <c r="F77" s="166" t="str">
        <f t="array" ref="F77">IFERROR((SUM(IF($B77=Tabla_Consulta_desde_saif[ifi],IF($R$2=Tabla_Consulta_desde_saif[con_cod],IF('Reporte TC'!$B$9=Tabla_Consulta_desde_saif[tra_cod],Tabla_Consulta_desde_saif[Columna2]))))/SUM(IF($B77=Tabla_Consulta_desde_saif[ifi],IF($R$2=Tabla_Consulta_desde_saif[con_cod],IF('Reporte TC'!$B$9=Tabla_Consulta_desde_saif[tra_cod],Tabla_Consulta_desde_saif[Columna1]))))),"")</f>
        <v/>
      </c>
      <c r="G77" s="166" t="str">
        <f t="array" ref="G77">IFERROR((SUM(IF($B77=Tabla_Consulta_desde_saif[ifi],IF($R$3=Tabla_Consulta_desde_saif[con_cod],IF('Reporte TC'!$B$8=Tabla_Consulta_desde_saif[tra_cod],Tabla_Consulta_desde_saif[Columna2]))))/SUM(IF($B77=Tabla_Consulta_desde_saif[ifi],IF($R$3=Tabla_Consulta_desde_saif[con_cod],IF('Reporte TC'!$B$8=Tabla_Consulta_desde_saif[tra_cod],Tabla_Consulta_desde_saif[Columna1]))))),"")</f>
        <v/>
      </c>
      <c r="H77" s="166" t="str">
        <f t="array" ref="H77">IFERROR((SUM(IF($B77=Tabla_Consulta_desde_saif[ifi],IF($R$3=Tabla_Consulta_desde_saif[con_cod],IF('Reporte TC'!$B$9=Tabla_Consulta_desde_saif[tra_cod],Tabla_Consulta_desde_saif[Columna2]))))/SUM(IF($B77=Tabla_Consulta_desde_saif[ifi],IF($R$3=Tabla_Consulta_desde_saif[con_cod],IF('Reporte TC'!$B$9=Tabla_Consulta_desde_saif[tra_cod],Tabla_Consulta_desde_saif[Columna1]))))),"")</f>
        <v/>
      </c>
      <c r="I77" s="166" t="str">
        <f t="array" ref="I77">IFERROR((SUM(IF($B77=Tabla_Consulta_desde_saif[ifi],IF($R$4=Tabla_Consulta_desde_saif[con_cod],IF('Reporte TC'!$B$8=Tabla_Consulta_desde_saif[tra_cod],Tabla_Consulta_desde_saif[Columna2]))))/SUM(IF($B77=Tabla_Consulta_desde_saif[ifi],IF($R$4=Tabla_Consulta_desde_saif[con_cod],IF('Reporte TC'!$B$8=Tabla_Consulta_desde_saif[tra_cod],Tabla_Consulta_desde_saif[Columna1]))))),"")</f>
        <v/>
      </c>
      <c r="J77" s="167" t="str">
        <f t="array" ref="J77">IFERROR((SUM(IF($B77=Tabla_Consulta_desde_saif[ifi],IF($R$4=Tabla_Consulta_desde_saif[con_cod],IF('Reporte TC'!$B$9=Tabla_Consulta_desde_saif[tra_cod],Tabla_Consulta_desde_saif[Columna2]))))/SUM(IF($B77=Tabla_Consulta_desde_saif[ifi],IF($R$4=Tabla_Consulta_desde_saif[con_cod],IF('Reporte TC'!$B$9=Tabla_Consulta_desde_saif[tra_cod],Tabla_Consulta_desde_saif[Columna1]))))),"")</f>
        <v/>
      </c>
      <c r="K77" s="168" t="str">
        <f t="array" ref="K77">IFERROR((SUM(IF($B77=Tabla_Consulta_desde_saif[ifi],IF(Tabla_Consulta_desde_saif[con_cod]=TRANSPOSE($R$2:$R$7),IF('Reporte TC'!$B$8=Tabla_Consulta_desde_saif[tra_cod],Tabla_Consulta_desde_saif[Columna2]))))/SUM(IF($B77=Tabla_Consulta_desde_saif[ifi],IF(Tabla_Consulta_desde_saif[con_cod]=TRANSPOSE($R$2:$R$7),IF('Reporte TC'!$B$8=Tabla_Consulta_desde_saif[tra_cod],Tabla_Consulta_desde_saif[Columna1]))))),"")</f>
        <v/>
      </c>
      <c r="L77" s="167" t="str">
        <f t="array" ref="L77">IFERROR((SUM(IF($B77=Tabla_Consulta_desde_saif[ifi],IF(Tabla_Consulta_desde_saif[con_cod]=TRANSPOSE($R$2:$R$7),IF('Reporte TC'!$B$9=Tabla_Consulta_desde_saif[tra_cod],Tabla_Consulta_desde_saif[Columna2]))))/SUM(IF($B77=Tabla_Consulta_desde_saif[ifi],IF(Tabla_Consulta_desde_saif[con_cod]=TRANSPOSE($R$2:$R$7),IF('Reporte TC'!$B$9=Tabla_Consulta_desde_saif[tra_cod],Tabla_Consulta_desde_saif[Columna1]))))),"")</f>
        <v/>
      </c>
      <c r="M77" s="169"/>
      <c r="N77" s="170">
        <f t="shared" si="2"/>
        <v>0</v>
      </c>
      <c r="O77" s="170">
        <f t="shared" si="1"/>
        <v>0</v>
      </c>
      <c r="AE77" s="139"/>
      <c r="AF77" s="132"/>
      <c r="AG77" s="132"/>
      <c r="AH77" s="132"/>
      <c r="AI77" s="132"/>
      <c r="AJ77" s="132"/>
      <c r="AK77" s="132"/>
      <c r="AL77" s="132"/>
      <c r="AM77" s="132"/>
    </row>
    <row r="78" spans="2:39" s="3" customFormat="1" ht="12" customHeight="1" thickBot="1">
      <c r="C78" s="61"/>
      <c r="D78" s="128" t="s">
        <v>45</v>
      </c>
      <c r="E78" s="129"/>
      <c r="F78" s="129"/>
      <c r="G78" s="129"/>
      <c r="H78" s="129"/>
      <c r="I78" s="129"/>
      <c r="J78" s="129"/>
      <c r="K78" s="129"/>
      <c r="L78" s="130"/>
      <c r="M78" s="5"/>
      <c r="N78" s="46"/>
      <c r="O78" s="46">
        <f t="shared" si="1"/>
        <v>0</v>
      </c>
      <c r="Q78" s="164"/>
      <c r="AE78" s="137"/>
      <c r="AF78" s="137"/>
      <c r="AG78" s="137"/>
      <c r="AH78" s="137"/>
      <c r="AI78" s="137"/>
      <c r="AJ78" s="137"/>
      <c r="AK78" s="137"/>
      <c r="AL78" s="137"/>
      <c r="AM78" s="137"/>
    </row>
    <row r="79" spans="2:39" s="3" customFormat="1" ht="12" customHeight="1" thickBot="1">
      <c r="B79" s="212" t="s">
        <v>700</v>
      </c>
      <c r="D79" s="70" t="s">
        <v>697</v>
      </c>
      <c r="E79" s="65">
        <f t="array" ref="E79">IFERROR((SUM(IF($B79=Tabla_Consulta_desde_saif[tipoentidad],IF('Reporte TC'!$B$8=Tabla_Consulta_desde_saif[tra_cod],IF($R$2=Tabla_Consulta_desde_saif[con_cod],Tabla_Consulta_desde_saif[Columna2]))))/SUM(IF('Reporte TC'!$B79=Tabla_Consulta_desde_saif[tipoentidad],IF('Reporte TC'!$B$8=Tabla_Consulta_desde_saif[tra_cod],IF($R$2=Tabla_Consulta_desde_saif[con_cod],Tabla_Consulta_desde_saif[Columna1]))))),"")</f>
        <v>6.8983427159305961</v>
      </c>
      <c r="F79" s="66">
        <f t="array" ref="F79">IFERROR((SUM(IF($B79=Tabla_Consulta_desde_saif[tipoentidad],IF('Reporte TC'!$B$9=Tabla_Consulta_desde_saif[tra_cod],IF($R$2=Tabla_Consulta_desde_saif[con_cod],Tabla_Consulta_desde_saif[Columna2]))))/SUM(IF('Reporte TC'!$B79=Tabla_Consulta_desde_saif[tipoentidad],IF('Reporte TC'!$B$9=Tabla_Consulta_desde_saif[tra_cod],IF($R$2=Tabla_Consulta_desde_saif[con_cod],Tabla_Consulta_desde_saif[Columna1]))))),"")</f>
        <v>6.97</v>
      </c>
      <c r="G79" s="66">
        <f t="array" ref="G79">IFERROR((SUM(IF($B79=Tabla_Consulta_desde_saif[tipoentidad],IF('Reporte TC'!$B$8=Tabla_Consulta_desde_saif[tra_cod],IF($R$3=Tabla_Consulta_desde_saif[con_cod],Tabla_Consulta_desde_saif[Columna2]))))/SUM(IF('Reporte TC'!$B79=Tabla_Consulta_desde_saif[tipoentidad],IF('Reporte TC'!$B$8=Tabla_Consulta_desde_saif[tra_cod],IF($R$3=Tabla_Consulta_desde_saif[con_cod],Tabla_Consulta_desde_saif[Columna1]))))),"")</f>
        <v>11.063362121248829</v>
      </c>
      <c r="H79" s="66" t="str">
        <f t="array" ref="H79">IFERROR((SUM(IF($B79=Tabla_Consulta_desde_saif[tipoentidad],IF('Reporte TC'!$B$9=Tabla_Consulta_desde_saif[tra_cod],IF($R$3=Tabla_Consulta_desde_saif[con_cod],Tabla_Consulta_desde_saif[Columna2]))))/SUM(IF('Reporte TC'!$B79=Tabla_Consulta_desde_saif[tipoentidad],IF('Reporte TC'!$B$9=Tabla_Consulta_desde_saif[tra_cod],IF($R$3=Tabla_Consulta_desde_saif[con_cod],Tabla_Consulta_desde_saif[Columna1]))))),"")</f>
        <v/>
      </c>
      <c r="I79" s="66" t="str">
        <f t="array" ref="I79">IFERROR((SUM(IF($B79=Tabla_Consulta_desde_saif[tipoentidad],IF('Reporte TC'!$B$8=Tabla_Consulta_desde_saif[tra_cod],IF($R$4=Tabla_Consulta_desde_saif[con_cod],Tabla_Consulta_desde_saif[Columna2]))))/SUM(IF('Reporte TC'!$B79=Tabla_Consulta_desde_saif[tipoentidad],IF('Reporte TC'!$B$8=Tabla_Consulta_desde_saif[tra_cod],IF($R$4=Tabla_Consulta_desde_saif[con_cod],Tabla_Consulta_desde_saif[Columna1]))))),"")</f>
        <v/>
      </c>
      <c r="J79" s="67" t="str">
        <f t="array" ref="J79">IFERROR((SUM(IF($B79=Tabla_Consulta_desde_saif[tipoentidad],IF('Reporte TC'!$B$9=Tabla_Consulta_desde_saif[tra_cod],IF($R$4=Tabla_Consulta_desde_saif[con_cod],Tabla_Consulta_desde_saif[Columna2]))))/SUM(IF('Reporte TC'!$B79=Tabla_Consulta_desde_saif[tipoentidad],IF('Reporte TC'!$B$9=Tabla_Consulta_desde_saif[tra_cod],IF($R$4=Tabla_Consulta_desde_saif[con_cod],Tabla_Consulta_desde_saif[Columna1]))))),"")</f>
        <v/>
      </c>
      <c r="K79" s="68">
        <f t="array" ref="K79">IFERROR((SUM(IF($B79=Tabla_Consulta_desde_saif[tipoentidad],IF('Reporte TC'!$B$8=Tabla_Consulta_desde_saif[tra_cod],IF(Tabla_Consulta_desde_saif[con_cod]=TRANSPOSE($R$2:$R$7),Tabla_Consulta_desde_saif[Columna2]))))/SUM(IF('Reporte TC'!$B79=Tabla_Consulta_desde_saif[tipoentidad],IF('Reporte TC'!$B$8=Tabla_Consulta_desde_saif[tra_cod],IF(Tabla_Consulta_desde_saif[con_cod]=TRANSPOSE($R$2:$R$7),Tabla_Consulta_desde_saif[Columna1]))))),"")</f>
        <v>10.942820433835816</v>
      </c>
      <c r="L79" s="67">
        <f t="array" ref="L79">IFERROR((SUM(IF($B79=Tabla_Consulta_desde_saif[tipoentidad],IF('Reporte TC'!$B$9=Tabla_Consulta_desde_saif[tra_cod],IF(Tabla_Consulta_desde_saif[con_cod]=TRANSPOSE($R$2:$R$7),Tabla_Consulta_desde_saif[Columna2]))))/SUM(IF('Reporte TC'!$B79=Tabla_Consulta_desde_saif[tipoentidad],IF('Reporte TC'!$B$9=Tabla_Consulta_desde_saif[tra_cod],IF(Tabla_Consulta_desde_saif[con_cod]=TRANSPOSE($R$2:$R$7),Tabla_Consulta_desde_saif[Columna1]))))),"")</f>
        <v>6.97</v>
      </c>
      <c r="M79" s="5"/>
      <c r="N79" s="46"/>
      <c r="O79" s="46"/>
      <c r="Q79" s="164"/>
      <c r="AE79" s="142"/>
      <c r="AF79" s="138"/>
      <c r="AG79" s="138"/>
      <c r="AH79" s="138"/>
      <c r="AI79" s="138"/>
      <c r="AJ79" s="138"/>
      <c r="AK79" s="138"/>
      <c r="AL79" s="138"/>
      <c r="AM79" s="138"/>
    </row>
    <row r="80" spans="2:39" s="164" customFormat="1" ht="12" customHeight="1">
      <c r="B80" s="182">
        <v>1017</v>
      </c>
      <c r="C80" s="31" t="s">
        <v>1263</v>
      </c>
      <c r="D80" s="172" t="s">
        <v>4600</v>
      </c>
      <c r="E80" s="179" t="str">
        <f>IFERROR((SUM(IF($B80=Tabla_Consulta_desde_saif[ifi],IF($R$2=Tabla_Consulta_desde_saif[con_cod],IF('Reporte TC'!$B$8=Tabla_Consulta_desde_saif[tra_cod],Tabla_Consulta_desde_saif[Columna2]))))/SUM(IF($B80=Tabla_Consulta_desde_saif[ifi],IF($R$2=Tabla_Consulta_desde_saif[con_cod],IF('Reporte TC'!$B$8=Tabla_Consulta_desde_saif[tra_cod],Tabla_Consulta_desde_saif[Columna1]))))),"")</f>
        <v/>
      </c>
      <c r="F80" s="51">
        <f t="array" ref="F80">IFERROR((SUM(IF($B80=Tabla_Consulta_desde_saif[ifi],IF($R$2=Tabla_Consulta_desde_saif[con_cod],IF('Reporte TC'!$B$9=Tabla_Consulta_desde_saif[tra_cod],Tabla_Consulta_desde_saif[Columna2]))))/SUM(IF($B80=Tabla_Consulta_desde_saif[ifi],IF($R$2=Tabla_Consulta_desde_saif[con_cod],IF('Reporte TC'!$B$9=Tabla_Consulta_desde_saif[tra_cod],Tabla_Consulta_desde_saif[Columna1]))))),"")</f>
        <v>6.97</v>
      </c>
      <c r="G80" s="51">
        <f t="array" ref="G80">IFERROR((SUM(IF($B80=Tabla_Consulta_desde_saif[ifi],IF($R$3=Tabla_Consulta_desde_saif[con_cod],IF('Reporte TC'!$B$8=Tabla_Consulta_desde_saif[tra_cod],Tabla_Consulta_desde_saif[Columna2]))))/SUM(IF($B80=Tabla_Consulta_desde_saif[ifi],IF($R$3=Tabla_Consulta_desde_saif[con_cod],IF('Reporte TC'!$B$8=Tabla_Consulta_desde_saif[tra_cod],Tabla_Consulta_desde_saif[Columna1]))))),"")</f>
        <v>7.058085677186118</v>
      </c>
      <c r="H80" s="51" t="str">
        <f t="array" ref="H80">IFERROR((SUM(IF($B80=Tabla_Consulta_desde_saif[ifi],IF($R$3=Tabla_Consulta_desde_saif[con_cod],IF('Reporte TC'!$B$9=Tabla_Consulta_desde_saif[tra_cod],Tabla_Consulta_desde_saif[Columna2]))))/SUM(IF($B80=Tabla_Consulta_desde_saif[ifi],IF($R$3=Tabla_Consulta_desde_saif[con_cod],IF('Reporte TC'!$B$9=Tabla_Consulta_desde_saif[tra_cod],Tabla_Consulta_desde_saif[Columna1]))))),"")</f>
        <v/>
      </c>
      <c r="I80" s="51" t="str">
        <f t="array" ref="I80">IFERROR((SUM(IF($B80=Tabla_Consulta_desde_saif[ifi],IF($R$4=Tabla_Consulta_desde_saif[con_cod],IF('Reporte TC'!$B$8=Tabla_Consulta_desde_saif[tra_cod],Tabla_Consulta_desde_saif[Columna2]))))/SUM(IF($B80=Tabla_Consulta_desde_saif[ifi],IF($R$4=Tabla_Consulta_desde_saif[con_cod],IF('Reporte TC'!$B$8=Tabla_Consulta_desde_saif[tra_cod],Tabla_Consulta_desde_saif[Columna1]))))),"")</f>
        <v/>
      </c>
      <c r="J80" s="177" t="str">
        <f t="array" ref="J80">IFERROR((SUM(IF($B80=Tabla_Consulta_desde_saif[ifi],IF($R$4=Tabla_Consulta_desde_saif[con_cod],IF('Reporte TC'!$B$9=Tabla_Consulta_desde_saif[tra_cod],Tabla_Consulta_desde_saif[Columna2]))))/SUM(IF($B80=Tabla_Consulta_desde_saif[ifi],IF($R$4=Tabla_Consulta_desde_saif[con_cod],IF('Reporte TC'!$B$9=Tabla_Consulta_desde_saif[tra_cod],Tabla_Consulta_desde_saif[Columna1]))))),"")</f>
        <v/>
      </c>
      <c r="K80" s="178">
        <f t="array" ref="K80">IFERROR((SUM(IF($B80=Tabla_Consulta_desde_saif[ifi],IF(Tabla_Consulta_desde_saif[con_cod]=TRANSPOSE($R$2:$R$7),IF('Reporte TC'!$B$8=Tabla_Consulta_desde_saif[tra_cod],Tabla_Consulta_desde_saif[Columna2]))))/SUM(IF($B80=Tabla_Consulta_desde_saif[ifi],IF(Tabla_Consulta_desde_saif[con_cod]=TRANSPOSE($R$2:$R$7),IF('Reporte TC'!$B$8=Tabla_Consulta_desde_saif[tra_cod],Tabla_Consulta_desde_saif[Columna1]))))),"")</f>
        <v>6.958439010503378</v>
      </c>
      <c r="L80" s="177">
        <f t="array" ref="L80">IFERROR((SUM(IF($B80=Tabla_Consulta_desde_saif[ifi],IF(Tabla_Consulta_desde_saif[con_cod]=TRANSPOSE($R$2:$R$7),IF('Reporte TC'!$B$9=Tabla_Consulta_desde_saif[tra_cod],Tabla_Consulta_desde_saif[Columna2]))))/SUM(IF($B80=Tabla_Consulta_desde_saif[ifi],IF(Tabla_Consulta_desde_saif[con_cod]=TRANSPOSE($R$2:$R$7),IF('Reporte TC'!$B$9=Tabla_Consulta_desde_saif[tra_cod],Tabla_Consulta_desde_saif[Columna1]))))),"")</f>
        <v>6.97</v>
      </c>
      <c r="M80" s="169"/>
      <c r="N80" s="170">
        <f>MAX(E80:L80)</f>
        <v>7.058085677186118</v>
      </c>
      <c r="O80" s="170">
        <f t="shared" si="1"/>
        <v>6.958439010503378</v>
      </c>
      <c r="AE80" s="143"/>
      <c r="AF80" s="132"/>
      <c r="AG80" s="132"/>
      <c r="AH80" s="132"/>
      <c r="AI80" s="132"/>
      <c r="AJ80" s="132"/>
      <c r="AK80" s="132"/>
      <c r="AL80" s="132"/>
      <c r="AM80" s="132"/>
    </row>
    <row r="81" spans="2:39" s="164" customFormat="1" ht="12" customHeight="1">
      <c r="B81" s="182">
        <v>1033</v>
      </c>
      <c r="C81" s="31" t="s">
        <v>26</v>
      </c>
      <c r="D81" s="189" t="s">
        <v>26</v>
      </c>
      <c r="E81" s="179">
        <f t="array" ref="E81">IFERROR((SUM(IF($B81=Tabla_Consulta_desde_saif[ifi],IF($R$2=Tabla_Consulta_desde_saif[con_cod],IF('Reporte TC'!$B$8=Tabla_Consulta_desde_saif[tra_cod],Tabla_Consulta_desde_saif[Columna2]))))/SUM(IF($B81=Tabla_Consulta_desde_saif[ifi],IF($R$2=Tabla_Consulta_desde_saif[con_cod],IF('Reporte TC'!$B$8=Tabla_Consulta_desde_saif[tra_cod],Tabla_Consulta_desde_saif[Columna1]))))),"")</f>
        <v>6.8500000000000005</v>
      </c>
      <c r="F81" s="51">
        <f t="array" ref="F81">IFERROR((SUM(IF($B81=Tabla_Consulta_desde_saif[ifi],IF($R$2=Tabla_Consulta_desde_saif[con_cod],IF('Reporte TC'!$B$9=Tabla_Consulta_desde_saif[tra_cod],Tabla_Consulta_desde_saif[Columna2]))))/SUM(IF($B81=Tabla_Consulta_desde_saif[ifi],IF($R$2=Tabla_Consulta_desde_saif[con_cod],IF('Reporte TC'!$B$9=Tabla_Consulta_desde_saif[tra_cod],Tabla_Consulta_desde_saif[Columna1]))))),"")</f>
        <v>6.9699999999999989</v>
      </c>
      <c r="G81" s="51">
        <f t="array" ref="G81">IFERROR((SUM(IF($B81=Tabla_Consulta_desde_saif[ifi],IF($R$3=Tabla_Consulta_desde_saif[con_cod],IF('Reporte TC'!$B$8=Tabla_Consulta_desde_saif[tra_cod],Tabla_Consulta_desde_saif[Columna2]))))/SUM(IF($B81=Tabla_Consulta_desde_saif[ifi],IF($R$3=Tabla_Consulta_desde_saif[con_cod],IF('Reporte TC'!$B$8=Tabla_Consulta_desde_saif[tra_cod],Tabla_Consulta_desde_saif[Columna1]))))),"")</f>
        <v>6.9600000000000009</v>
      </c>
      <c r="H81" s="51" t="str">
        <f t="array" ref="H81">IFERROR((SUM(IF($B81=Tabla_Consulta_desde_saif[ifi],IF($R$3=Tabla_Consulta_desde_saif[con_cod],IF('Reporte TC'!$B$9=Tabla_Consulta_desde_saif[tra_cod],Tabla_Consulta_desde_saif[Columna2]))))/SUM(IF($B81=Tabla_Consulta_desde_saif[ifi],IF($R$3=Tabla_Consulta_desde_saif[con_cod],IF('Reporte TC'!$B$9=Tabla_Consulta_desde_saif[tra_cod],Tabla_Consulta_desde_saif[Columna1]))))),"")</f>
        <v/>
      </c>
      <c r="I81" s="51" t="str">
        <f t="array" ref="I81">IFERROR((SUM(IF($B81=Tabla_Consulta_desde_saif[ifi],IF($R$4=Tabla_Consulta_desde_saif[con_cod],IF('Reporte TC'!$B$8=Tabla_Consulta_desde_saif[tra_cod],Tabla_Consulta_desde_saif[Columna2]))))/SUM(IF($B81=Tabla_Consulta_desde_saif[ifi],IF($R$4=Tabla_Consulta_desde_saif[con_cod],IF('Reporte TC'!$B$8=Tabla_Consulta_desde_saif[tra_cod],Tabla_Consulta_desde_saif[Columna1]))))),"")</f>
        <v/>
      </c>
      <c r="J81" s="177" t="str">
        <f t="array" ref="J81">IFERROR((SUM(IF($B81=Tabla_Consulta_desde_saif[ifi],IF($R$4=Tabla_Consulta_desde_saif[con_cod],IF('Reporte TC'!$B$9=Tabla_Consulta_desde_saif[tra_cod],Tabla_Consulta_desde_saif[Columna2]))))/SUM(IF($B81=Tabla_Consulta_desde_saif[ifi],IF($R$4=Tabla_Consulta_desde_saif[con_cod],IF('Reporte TC'!$B$9=Tabla_Consulta_desde_saif[tra_cod],Tabla_Consulta_desde_saif[Columna1]))))),"")</f>
        <v/>
      </c>
      <c r="K81" s="178">
        <f t="array" ref="K81">IFERROR((SUM(IF($B81=Tabla_Consulta_desde_saif[ifi],IF(Tabla_Consulta_desde_saif[con_cod]=TRANSPOSE($R$2:$R$7),IF('Reporte TC'!$B$8=Tabla_Consulta_desde_saif[tra_cod],Tabla_Consulta_desde_saif[Columna2]))))/SUM(IF($B81=Tabla_Consulta_desde_saif[ifi],IF(Tabla_Consulta_desde_saif[con_cod]=TRANSPOSE($R$2:$R$7),IF('Reporte TC'!$B$8=Tabla_Consulta_desde_saif[tra_cod],Tabla_Consulta_desde_saif[Columna1]))))),"")</f>
        <v>6.9155573705716469</v>
      </c>
      <c r="L81" s="177">
        <f t="array" ref="L81">IFERROR((SUM(IF($B81=Tabla_Consulta_desde_saif[ifi],IF(Tabla_Consulta_desde_saif[con_cod]=TRANSPOSE($R$2:$R$7),IF('Reporte TC'!$B$9=Tabla_Consulta_desde_saif[tra_cod],Tabla_Consulta_desde_saif[Columna2]))))/SUM(IF($B81=Tabla_Consulta_desde_saif[ifi],IF(Tabla_Consulta_desde_saif[con_cod]=TRANSPOSE($R$2:$R$7),IF('Reporte TC'!$B$9=Tabla_Consulta_desde_saif[tra_cod],Tabla_Consulta_desde_saif[Columna1]))))),"")</f>
        <v>6.9699999999999989</v>
      </c>
      <c r="M81" s="169"/>
      <c r="N81" s="170">
        <f>MAX(E81:L81)</f>
        <v>6.9699999999999989</v>
      </c>
      <c r="O81" s="170">
        <f t="shared" si="1"/>
        <v>6.8500000000000005</v>
      </c>
      <c r="AE81" s="143"/>
      <c r="AF81" s="132"/>
      <c r="AG81" s="132"/>
      <c r="AH81" s="132"/>
      <c r="AI81" s="132"/>
      <c r="AJ81" s="132"/>
      <c r="AK81" s="132"/>
      <c r="AL81" s="132"/>
      <c r="AM81" s="132"/>
    </row>
    <row r="82" spans="2:39" s="3" customFormat="1" ht="12" customHeight="1">
      <c r="B82" s="31">
        <v>1034</v>
      </c>
      <c r="C82" s="31" t="s">
        <v>2047</v>
      </c>
      <c r="D82" s="180" t="s">
        <v>25</v>
      </c>
      <c r="E82" s="19">
        <f t="array" ref="E82">IFERROR((SUM(IF($B82=Tabla_Consulta_desde_saif[ifi],IF($R$2=Tabla_Consulta_desde_saif[con_cod],IF('Reporte TC'!$B$8=Tabla_Consulta_desde_saif[tra_cod],Tabla_Consulta_desde_saif[Columna2]))))/SUM(IF($B82=Tabla_Consulta_desde_saif[ifi],IF($R$2=Tabla_Consulta_desde_saif[con_cod],IF('Reporte TC'!$B$8=Tabla_Consulta_desde_saif[tra_cod],Tabla_Consulta_desde_saif[Columna1]))))),"")</f>
        <v>6.8699999999999992</v>
      </c>
      <c r="F82" s="20">
        <f t="array" ref="F82">IFERROR((SUM(IF($B82=Tabla_Consulta_desde_saif[ifi],IF($R$2=Tabla_Consulta_desde_saif[con_cod],IF('Reporte TC'!$B$9=Tabla_Consulta_desde_saif[tra_cod],Tabla_Consulta_desde_saif[Columna2]))))/SUM(IF($B82=Tabla_Consulta_desde_saif[ifi],IF($R$2=Tabla_Consulta_desde_saif[con_cod],IF('Reporte TC'!$B$9=Tabla_Consulta_desde_saif[tra_cod],Tabla_Consulta_desde_saif[Columna1]))))),"")</f>
        <v>6.97</v>
      </c>
      <c r="G82" s="20">
        <f t="array" ref="G82">IFERROR((SUM(IF($B82=Tabla_Consulta_desde_saif[ifi],IF($R$3=Tabla_Consulta_desde_saif[con_cod],IF('Reporte TC'!$B$8=Tabla_Consulta_desde_saif[tra_cod],Tabla_Consulta_desde_saif[Columna2]))))/SUM(IF($B82=Tabla_Consulta_desde_saif[ifi],IF($R$3=Tabla_Consulta_desde_saif[con_cod],IF('Reporte TC'!$B$8=Tabla_Consulta_desde_saif[tra_cod],Tabla_Consulta_desde_saif[Columna1]))))),"")</f>
        <v>11.143551796107943</v>
      </c>
      <c r="H82" s="51" t="str">
        <f t="array" ref="H82">IFERROR((SUM(IF($B82=Tabla_Consulta_desde_saif[ifi],IF($R$3=Tabla_Consulta_desde_saif[con_cod],IF('Reporte TC'!$B$9=Tabla_Consulta_desde_saif[tra_cod],Tabla_Consulta_desde_saif[Columna2]))))/SUM(IF($B82=Tabla_Consulta_desde_saif[ifi],IF($R$3=Tabla_Consulta_desde_saif[con_cod],IF('Reporte TC'!$B$9=Tabla_Consulta_desde_saif[tra_cod],Tabla_Consulta_desde_saif[Columna1]))))),"")</f>
        <v/>
      </c>
      <c r="I82" s="20" t="str">
        <f t="array" ref="I82">IFERROR((SUM(IF($B82=Tabla_Consulta_desde_saif[ifi],IF($R$4=Tabla_Consulta_desde_saif[con_cod],IF('Reporte TC'!$B$8=Tabla_Consulta_desde_saif[tra_cod],Tabla_Consulta_desde_saif[Columna2]))))/SUM(IF($B82=Tabla_Consulta_desde_saif[ifi],IF($R$4=Tabla_Consulta_desde_saif[con_cod],IF('Reporte TC'!$B$8=Tabla_Consulta_desde_saif[tra_cod],Tabla_Consulta_desde_saif[Columna1]))))),"")</f>
        <v/>
      </c>
      <c r="J82" s="21" t="str">
        <f t="array" ref="J82">IFERROR((SUM(IF($B82=Tabla_Consulta_desde_saif[ifi],IF($R$4=Tabla_Consulta_desde_saif[con_cod],IF('Reporte TC'!$B$9=Tabla_Consulta_desde_saif[tra_cod],Tabla_Consulta_desde_saif[Columna2]))))/SUM(IF($B82=Tabla_Consulta_desde_saif[ifi],IF($R$4=Tabla_Consulta_desde_saif[con_cod],IF('Reporte TC'!$B$9=Tabla_Consulta_desde_saif[tra_cod],Tabla_Consulta_desde_saif[Columna1]))))),"")</f>
        <v/>
      </c>
      <c r="K82" s="22">
        <f t="array" ref="K82">IFERROR((SUM(IF($B82=Tabla_Consulta_desde_saif[ifi],IF(Tabla_Consulta_desde_saif[con_cod]=TRANSPOSE($R$2:$R$7),IF('Reporte TC'!$B$8=Tabla_Consulta_desde_saif[tra_cod],Tabla_Consulta_desde_saif[Columna2]))))/SUM(IF($B82=Tabla_Consulta_desde_saif[ifi],IF(Tabla_Consulta_desde_saif[con_cod]=TRANSPOSE($R$2:$R$7),IF('Reporte TC'!$B$8=Tabla_Consulta_desde_saif[tra_cod],Tabla_Consulta_desde_saif[Columna1]))))),"")</f>
        <v>11.135188300734889</v>
      </c>
      <c r="L82" s="21">
        <f t="array" ref="L82">IFERROR((SUM(IF($B82=Tabla_Consulta_desde_saif[ifi],IF(Tabla_Consulta_desde_saif[con_cod]=TRANSPOSE($R$2:$R$7),IF('Reporte TC'!$B$9=Tabla_Consulta_desde_saif[tra_cod],Tabla_Consulta_desde_saif[Columna2]))))/SUM(IF($B82=Tabla_Consulta_desde_saif[ifi],IF(Tabla_Consulta_desde_saif[con_cod]=TRANSPOSE($R$2:$R$7),IF('Reporte TC'!$B$9=Tabla_Consulta_desde_saif[tra_cod],Tabla_Consulta_desde_saif[Columna1]))))),"")</f>
        <v>6.97</v>
      </c>
      <c r="M82" s="5"/>
      <c r="N82" s="46">
        <f t="shared" ref="N82:N86" si="11">MAX(E82:L82)</f>
        <v>11.143551796107943</v>
      </c>
      <c r="O82" s="46">
        <f t="shared" ref="O82:O86" si="12">MIN(E82:L82)</f>
        <v>6.8699999999999992</v>
      </c>
      <c r="Q82" s="164"/>
      <c r="AE82" s="143"/>
      <c r="AF82" s="132"/>
      <c r="AG82" s="132"/>
      <c r="AH82" s="132"/>
      <c r="AI82" s="132"/>
      <c r="AJ82" s="132"/>
      <c r="AK82" s="132"/>
      <c r="AL82" s="132"/>
      <c r="AM82" s="132"/>
    </row>
    <row r="83" spans="2:39" s="3" customFormat="1" ht="12" customHeight="1" thickBot="1">
      <c r="B83" s="32">
        <v>1036</v>
      </c>
      <c r="C83" s="31" t="s">
        <v>2175</v>
      </c>
      <c r="D83" s="181" t="s">
        <v>24</v>
      </c>
      <c r="E83" s="14">
        <f t="array" ref="E83">IFERROR((SUM(IF($B83=Tabla_Consulta_desde_saif[ifi],IF($R$2=Tabla_Consulta_desde_saif[con_cod],IF('Reporte TC'!$B$8=Tabla_Consulta_desde_saif[tra_cod],Tabla_Consulta_desde_saif[Columna2]))))/SUM(IF($B83=Tabla_Consulta_desde_saif[ifi],IF($R$2=Tabla_Consulta_desde_saif[con_cod],IF('Reporte TC'!$B$8=Tabla_Consulta_desde_saif[tra_cod],Tabla_Consulta_desde_saif[Columna1]))))),"")</f>
        <v>6.95</v>
      </c>
      <c r="F83" s="20">
        <f t="array" ref="F83">IFERROR((SUM(IF($B83=Tabla_Consulta_desde_saif[ifi],IF($R$2=Tabla_Consulta_desde_saif[con_cod],IF('Reporte TC'!$B$9=Tabla_Consulta_desde_saif[tra_cod],Tabla_Consulta_desde_saif[Columna2]))))/SUM(IF($B83=Tabla_Consulta_desde_saif[ifi],IF($R$2=Tabla_Consulta_desde_saif[con_cod],IF('Reporte TC'!$B$9=Tabla_Consulta_desde_saif[tra_cod],Tabla_Consulta_desde_saif[Columna1]))))),"")</f>
        <v>6.97</v>
      </c>
      <c r="G83" s="15" t="str">
        <f t="array" ref="G83">IFERROR((SUM(IF($B83=Tabla_Consulta_desde_saif[ifi],IF($R$3=Tabla_Consulta_desde_saif[con_cod],IF('Reporte TC'!$B$8=Tabla_Consulta_desde_saif[tra_cod],Tabla_Consulta_desde_saif[Columna2]))))/SUM(IF($B83=Tabla_Consulta_desde_saif[ifi],IF($R$3=Tabla_Consulta_desde_saif[con_cod],IF('Reporte TC'!$B$8=Tabla_Consulta_desde_saif[tra_cod],Tabla_Consulta_desde_saif[Columna1]))))),"")</f>
        <v/>
      </c>
      <c r="H83" s="15" t="str">
        <f t="array" ref="H83">IFERROR((SUM(IF($B83=Tabla_Consulta_desde_saif[ifi],IF($R$3=Tabla_Consulta_desde_saif[con_cod],IF('Reporte TC'!$B$9=Tabla_Consulta_desde_saif[tra_cod],Tabla_Consulta_desde_saif[Columna2]))))/SUM(IF($B83=Tabla_Consulta_desde_saif[ifi],IF($R$3=Tabla_Consulta_desde_saif[con_cod],IF('Reporte TC'!$B$9=Tabla_Consulta_desde_saif[tra_cod],Tabla_Consulta_desde_saif[Columna1]))))),"")</f>
        <v/>
      </c>
      <c r="I83" s="15" t="str">
        <f t="array" ref="I83">IFERROR((SUM(IF($B83=Tabla_Consulta_desde_saif[ifi],IF($R$4=Tabla_Consulta_desde_saif[con_cod],IF('Reporte TC'!$B$8=Tabla_Consulta_desde_saif[tra_cod],Tabla_Consulta_desde_saif[Columna2]))))/SUM(IF($B83=Tabla_Consulta_desde_saif[ifi],IF($R$4=Tabla_Consulta_desde_saif[con_cod],IF('Reporte TC'!$B$8=Tabla_Consulta_desde_saif[tra_cod],Tabla_Consulta_desde_saif[Columna1]))))),"")</f>
        <v/>
      </c>
      <c r="J83" s="16" t="str">
        <f t="array" ref="J83">IFERROR((SUM(IF($B83=Tabla_Consulta_desde_saif[ifi],IF($R$4=Tabla_Consulta_desde_saif[con_cod],IF('Reporte TC'!$B$9=Tabla_Consulta_desde_saif[tra_cod],Tabla_Consulta_desde_saif[Columna2]))))/SUM(IF($B83=Tabla_Consulta_desde_saif[ifi],IF($R$4=Tabla_Consulta_desde_saif[con_cod],IF('Reporte TC'!$B$9=Tabla_Consulta_desde_saif[tra_cod],Tabla_Consulta_desde_saif[Columna1]))))),"")</f>
        <v/>
      </c>
      <c r="K83" s="17">
        <f t="array" ref="K83">IFERROR((SUM(IF($B83=Tabla_Consulta_desde_saif[ifi],IF(Tabla_Consulta_desde_saif[con_cod]=TRANSPOSE($R$2:$R$7),IF('Reporte TC'!$B$8=Tabla_Consulta_desde_saif[tra_cod],Tabla_Consulta_desde_saif[Columna2]))))/SUM(IF($B83=Tabla_Consulta_desde_saif[ifi],IF(Tabla_Consulta_desde_saif[con_cod]=TRANSPOSE($R$2:$R$7),IF('Reporte TC'!$B$8=Tabla_Consulta_desde_saif[tra_cod],Tabla_Consulta_desde_saif[Columna1]))))),"")</f>
        <v>6.95</v>
      </c>
      <c r="L83" s="16">
        <f t="array" ref="L83">IFERROR((SUM(IF($B83=Tabla_Consulta_desde_saif[ifi],IF(Tabla_Consulta_desde_saif[con_cod]=TRANSPOSE($R$2:$R$7),IF('Reporte TC'!$B$9=Tabla_Consulta_desde_saif[tra_cod],Tabla_Consulta_desde_saif[Columna2]))))/SUM(IF($B83=Tabla_Consulta_desde_saif[ifi],IF(Tabla_Consulta_desde_saif[con_cod]=TRANSPOSE($R$2:$R$7),IF('Reporte TC'!$B$9=Tabla_Consulta_desde_saif[tra_cod],Tabla_Consulta_desde_saif[Columna1]))))),"")</f>
        <v>6.97</v>
      </c>
      <c r="M83" s="5"/>
      <c r="N83" s="46">
        <f t="shared" si="11"/>
        <v>6.97</v>
      </c>
      <c r="O83" s="46">
        <f t="shared" si="12"/>
        <v>6.95</v>
      </c>
      <c r="Q83" s="164"/>
      <c r="AE83" s="143"/>
      <c r="AF83" s="132"/>
      <c r="AG83" s="132"/>
      <c r="AH83" s="132"/>
      <c r="AI83" s="132"/>
      <c r="AJ83" s="132"/>
      <c r="AK83" s="132"/>
      <c r="AL83" s="132"/>
      <c r="AM83" s="132"/>
    </row>
    <row r="84" spans="2:39" s="3" customFormat="1" ht="12" customHeight="1" thickBot="1">
      <c r="B84" s="215" t="s">
        <v>698</v>
      </c>
      <c r="C84" s="31"/>
      <c r="D84" s="70" t="s">
        <v>698</v>
      </c>
      <c r="E84" s="65">
        <f t="array" ref="E84">IFERROR((SUM(IF($B84=Tabla_Consulta_desde_saif[tipoentidad],IF('Reporte TC'!$B$8=Tabla_Consulta_desde_saif[tra_cod],IF($R$2=Tabla_Consulta_desde_saif[con_cod],Tabla_Consulta_desde_saif[Columna2]))))/SUM(IF('Reporte TC'!$B84=Tabla_Consulta_desde_saif[tipoentidad],IF('Reporte TC'!$B$8=Tabla_Consulta_desde_saif[tra_cod],IF($R$2=Tabla_Consulta_desde_saif[con_cod],Tabla_Consulta_desde_saif[Columna1]))))),"")</f>
        <v>6.8500000000000005</v>
      </c>
      <c r="F84" s="66">
        <f t="array" ref="F84">IFERROR((SUM(IF($B84=Tabla_Consulta_desde_saif[tipoentidad],IF('Reporte TC'!$B$9=Tabla_Consulta_desde_saif[tra_cod],IF($R$2=Tabla_Consulta_desde_saif[con_cod],Tabla_Consulta_desde_saif[Columna2]))))/SUM(IF('Reporte TC'!$B84=Tabla_Consulta_desde_saif[tipoentidad],IF('Reporte TC'!$B$9=Tabla_Consulta_desde_saif[tra_cod],IF($R$2=Tabla_Consulta_desde_saif[con_cod],Tabla_Consulta_desde_saif[Columna1]))))),"")</f>
        <v>6.97</v>
      </c>
      <c r="G84" s="66">
        <f t="array" ref="G84">IFERROR((SUM(IF($B84=Tabla_Consulta_desde_saif[tipoentidad],IF('Reporte TC'!$B$8=Tabla_Consulta_desde_saif[tra_cod],IF($R$3=Tabla_Consulta_desde_saif[con_cod],Tabla_Consulta_desde_saif[Columna2]))))/SUM(IF('Reporte TC'!$B84=Tabla_Consulta_desde_saif[tipoentidad],IF('Reporte TC'!$B$8=Tabla_Consulta_desde_saif[tra_cod],IF($R$3=Tabla_Consulta_desde_saif[con_cod],Tabla_Consulta_desde_saif[Columna1]))))),"")</f>
        <v>7.0377323944713677</v>
      </c>
      <c r="H84" s="66" t="str">
        <f t="array" ref="H84">IFERROR((SUM(IF($B84=Tabla_Consulta_desde_saif[tipoentidad],IF('Reporte TC'!$B$9=Tabla_Consulta_desde_saif[tra_cod],IF($R$3=Tabla_Consulta_desde_saif[con_cod],Tabla_Consulta_desde_saif[Columna2]))))/SUM(IF('Reporte TC'!$B84=Tabla_Consulta_desde_saif[tipoentidad],IF('Reporte TC'!$B$9=Tabla_Consulta_desde_saif[tra_cod],IF($R$3=Tabla_Consulta_desde_saif[con_cod],Tabla_Consulta_desde_saif[Columna1]))))),"")</f>
        <v/>
      </c>
      <c r="I84" s="66" t="str">
        <f t="array" ref="I84">IFERROR((SUM(IF($B84=Tabla_Consulta_desde_saif[tipoentidad],IF('Reporte TC'!$B$8=Tabla_Consulta_desde_saif[tra_cod],IF($R$4=Tabla_Consulta_desde_saif[con_cod],Tabla_Consulta_desde_saif[Columna2]))))/SUM(IF('Reporte TC'!$B84=Tabla_Consulta_desde_saif[tipoentidad],IF('Reporte TC'!$B$8=Tabla_Consulta_desde_saif[tra_cod],IF($R$4=Tabla_Consulta_desde_saif[con_cod],Tabla_Consulta_desde_saif[Columna1]))))),"")</f>
        <v/>
      </c>
      <c r="J84" s="67" t="str">
        <f t="array" ref="J84">IFERROR((SUM(IF($B84=Tabla_Consulta_desde_saif[tipoentidad],IF('Reporte TC'!$B$9=Tabla_Consulta_desde_saif[tra_cod],IF($R$4=Tabla_Consulta_desde_saif[con_cod],Tabla_Consulta_desde_saif[Columna2]))))/SUM(IF('Reporte TC'!$B84=Tabla_Consulta_desde_saif[tipoentidad],IF('Reporte TC'!$B$9=Tabla_Consulta_desde_saif[tra_cod],IF($R$4=Tabla_Consulta_desde_saif[con_cod],Tabla_Consulta_desde_saif[Columna1]))))),"")</f>
        <v/>
      </c>
      <c r="K84" s="68">
        <f t="array" ref="K84">IFERROR((SUM(IF($B84=Tabla_Consulta_desde_saif[tipoentidad],IF('Reporte TC'!$B$8=Tabla_Consulta_desde_saif[tra_cod],IF(Tabla_Consulta_desde_saif[con_cod]=TRANSPOSE($R$2:$R$7),Tabla_Consulta_desde_saif[Columna2]))))/SUM(IF('Reporte TC'!$B84=Tabla_Consulta_desde_saif[tipoentidad],IF('Reporte TC'!$B$8=Tabla_Consulta_desde_saif[tra_cod],IF(Tabla_Consulta_desde_saif[con_cod]=TRANSPOSE($R$2:$R$7),Tabla_Consulta_desde_saif[Columna1]))))),"")</f>
        <v>7.0342914732250685</v>
      </c>
      <c r="L84" s="67">
        <f t="array" ref="L84">IFERROR((SUM(IF($B84=Tabla_Consulta_desde_saif[tipoentidad],IF('Reporte TC'!$B$9=Tabla_Consulta_desde_saif[tra_cod],IF(Tabla_Consulta_desde_saif[con_cod]=TRANSPOSE($R$2:$R$7),Tabla_Consulta_desde_saif[Columna2]))))/SUM(IF('Reporte TC'!$B84=Tabla_Consulta_desde_saif[tipoentidad],IF('Reporte TC'!$B$9=Tabla_Consulta_desde_saif[tra_cod],IF(Tabla_Consulta_desde_saif[con_cod]=TRANSPOSE($R$2:$R$7),Tabla_Consulta_desde_saif[Columna1]))))),"")</f>
        <v>6.97</v>
      </c>
      <c r="M84" s="5"/>
      <c r="N84" s="46"/>
      <c r="O84" s="46"/>
      <c r="Q84" s="164"/>
      <c r="AE84" s="142"/>
      <c r="AF84" s="138"/>
      <c r="AG84" s="138"/>
      <c r="AH84" s="138"/>
      <c r="AI84" s="138"/>
      <c r="AJ84" s="138"/>
      <c r="AK84" s="138"/>
      <c r="AL84" s="138"/>
      <c r="AM84" s="138"/>
    </row>
    <row r="85" spans="2:39" s="3" customFormat="1" ht="12" customHeight="1">
      <c r="B85" s="32">
        <v>74002</v>
      </c>
      <c r="C85" s="31" t="s">
        <v>2182</v>
      </c>
      <c r="D85" s="172" t="s">
        <v>23</v>
      </c>
      <c r="E85" s="14" t="str">
        <f t="array" ref="E85">IFERROR((SUM(IF($B85=Tabla_Consulta_desde_saif[ifi],IF($R$2=Tabla_Consulta_desde_saif[con_cod],IF('Reporte TC'!$B$8=Tabla_Consulta_desde_saif[tra_cod],Tabla_Consulta_desde_saif[Columna2]))))/SUM(IF($B85=Tabla_Consulta_desde_saif[ifi],IF($R$2=Tabla_Consulta_desde_saif[con_cod],IF('Reporte TC'!$B$8=Tabla_Consulta_desde_saif[tra_cod],Tabla_Consulta_desde_saif[Columna1]))))),"")</f>
        <v/>
      </c>
      <c r="F85" s="15">
        <f t="array" ref="F85">IFERROR((SUM(IF($B85=Tabla_Consulta_desde_saif[ifi],IF($R$2=Tabla_Consulta_desde_saif[con_cod],IF('Reporte TC'!$B$9=Tabla_Consulta_desde_saif[tra_cod],Tabla_Consulta_desde_saif[Columna2]))))/SUM(IF($B85=Tabla_Consulta_desde_saif[ifi],IF($R$2=Tabla_Consulta_desde_saif[con_cod],IF('Reporte TC'!$B$9=Tabla_Consulta_desde_saif[tra_cod],Tabla_Consulta_desde_saif[Columna1]))))),"")</f>
        <v>6.9700000000000006</v>
      </c>
      <c r="G85" s="15" t="str">
        <f t="array" ref="G85">IFERROR((SUM(IF($B85=Tabla_Consulta_desde_saif[ifi],IF($R$3=Tabla_Consulta_desde_saif[con_cod],IF('Reporte TC'!$B$8=Tabla_Consulta_desde_saif[tra_cod],Tabla_Consulta_desde_saif[Columna2]))))/SUM(IF($B85=Tabla_Consulta_desde_saif[ifi],IF($R$3=Tabla_Consulta_desde_saif[con_cod],IF('Reporte TC'!$B$8=Tabla_Consulta_desde_saif[tra_cod],Tabla_Consulta_desde_saif[Columna1]))))),"")</f>
        <v/>
      </c>
      <c r="H85" s="15" t="str">
        <f t="array" ref="H85">IFERROR((SUM(IF($B85=Tabla_Consulta_desde_saif[ifi],IF($R$3=Tabla_Consulta_desde_saif[con_cod],IF('Reporte TC'!$B$9=Tabla_Consulta_desde_saif[tra_cod],Tabla_Consulta_desde_saif[Columna2]))))/SUM(IF($B85=Tabla_Consulta_desde_saif[ifi],IF($R$3=Tabla_Consulta_desde_saif[con_cod],IF('Reporte TC'!$B$9=Tabla_Consulta_desde_saif[tra_cod],Tabla_Consulta_desde_saif[Columna1]))))),"")</f>
        <v/>
      </c>
      <c r="I85" s="15" t="str">
        <f t="array" ref="I85">IFERROR((SUM(IF($B85=Tabla_Consulta_desde_saif[ifi],IF($R$4=Tabla_Consulta_desde_saif[con_cod],IF('Reporte TC'!$B$8=Tabla_Consulta_desde_saif[tra_cod],Tabla_Consulta_desde_saif[Columna2]))))/SUM(IF($B85=Tabla_Consulta_desde_saif[ifi],IF($R$4=Tabla_Consulta_desde_saif[con_cod],IF('Reporte TC'!$B$8=Tabla_Consulta_desde_saif[tra_cod],Tabla_Consulta_desde_saif[Columna1]))))),"")</f>
        <v/>
      </c>
      <c r="J85" s="16" t="str">
        <f t="array" ref="J85">IFERROR((SUM(IF($B85=Tabla_Consulta_desde_saif[ifi],IF($R$4=Tabla_Consulta_desde_saif[con_cod],IF('Reporte TC'!$B$9=Tabla_Consulta_desde_saif[tra_cod],Tabla_Consulta_desde_saif[Columna2]))))/SUM(IF($B85=Tabla_Consulta_desde_saif[ifi],IF($R$4=Tabla_Consulta_desde_saif[con_cod],IF('Reporte TC'!$B$9=Tabla_Consulta_desde_saif[tra_cod],Tabla_Consulta_desde_saif[Columna1]))))),"")</f>
        <v/>
      </c>
      <c r="K85" s="17" t="str">
        <f t="array" ref="K85">IFERROR((SUM(IF($B85=Tabla_Consulta_desde_saif[ifi],IF(Tabla_Consulta_desde_saif[con_cod]=TRANSPOSE($R$2:$R$7),IF('Reporte TC'!$B$8=Tabla_Consulta_desde_saif[tra_cod],Tabla_Consulta_desde_saif[Columna2]))))/SUM(IF($B85=Tabla_Consulta_desde_saif[ifi],IF(Tabla_Consulta_desde_saif[con_cod]=TRANSPOSE($R$2:$R$7),IF('Reporte TC'!$B$8=Tabla_Consulta_desde_saif[tra_cod],Tabla_Consulta_desde_saif[Columna1]))))),"")</f>
        <v/>
      </c>
      <c r="L85" s="16">
        <f t="array" ref="L85">IFERROR((SUM(IF($B85=Tabla_Consulta_desde_saif[ifi],IF(Tabla_Consulta_desde_saif[con_cod]=TRANSPOSE($R$2:$R$7),IF('Reporte TC'!$B$9=Tabla_Consulta_desde_saif[tra_cod],Tabla_Consulta_desde_saif[Columna2]))))/SUM(IF($B85=Tabla_Consulta_desde_saif[ifi],IF(Tabla_Consulta_desde_saif[con_cod]=TRANSPOSE($R$2:$R$7),IF('Reporte TC'!$B$9=Tabla_Consulta_desde_saif[tra_cod],Tabla_Consulta_desde_saif[Columna1]))))),"")</f>
        <v>6.9700000000000006</v>
      </c>
      <c r="M85" s="5"/>
      <c r="N85" s="46">
        <f t="shared" si="11"/>
        <v>6.9700000000000006</v>
      </c>
      <c r="O85" s="46">
        <f t="shared" si="12"/>
        <v>6.9700000000000006</v>
      </c>
      <c r="Q85" s="164"/>
      <c r="AE85" s="143"/>
      <c r="AF85" s="132"/>
      <c r="AG85" s="132"/>
      <c r="AH85" s="132"/>
      <c r="AI85" s="132"/>
      <c r="AJ85" s="132"/>
      <c r="AK85" s="132"/>
      <c r="AL85" s="132"/>
      <c r="AM85" s="132"/>
    </row>
    <row r="86" spans="2:39" s="155" customFormat="1" ht="12" customHeight="1" thickBot="1">
      <c r="B86" s="154">
        <v>74003</v>
      </c>
      <c r="C86" s="31" t="s">
        <v>2856</v>
      </c>
      <c r="D86" s="172" t="s">
        <v>4934</v>
      </c>
      <c r="E86" s="156">
        <f t="array" ref="E86">IFERROR((SUM(IF($B86=Tabla_Consulta_desde_saif[ifi],IF($R$2=Tabla_Consulta_desde_saif[con_cod],IF('Reporte TC'!$B$8=Tabla_Consulta_desde_saif[tra_cod],Tabla_Consulta_desde_saif[Columna2]))))/SUM(IF($B86=Tabla_Consulta_desde_saif[ifi],IF($R$2=Tabla_Consulta_desde_saif[con_cod],IF('Reporte TC'!$B$8=Tabla_Consulta_desde_saif[tra_cod],Tabla_Consulta_desde_saif[Columna1]))))),"")</f>
        <v>6.8500000000000005</v>
      </c>
      <c r="F86" s="157">
        <f t="array" ref="F86">IFERROR((SUM(IF($B86=Tabla_Consulta_desde_saif[ifi],IF($R$2=Tabla_Consulta_desde_saif[con_cod],IF('Reporte TC'!$B$9=Tabla_Consulta_desde_saif[tra_cod],Tabla_Consulta_desde_saif[Columna2]))))/SUM(IF($B86=Tabla_Consulta_desde_saif[ifi],IF($R$2=Tabla_Consulta_desde_saif[con_cod],IF('Reporte TC'!$B$9=Tabla_Consulta_desde_saif[tra_cod],Tabla_Consulta_desde_saif[Columna1]))))),"")</f>
        <v>6.9700000000000006</v>
      </c>
      <c r="G86" s="157">
        <f t="array" ref="G86">IFERROR((SUM(IF($B86=Tabla_Consulta_desde_saif[ifi],IF($R$3=Tabla_Consulta_desde_saif[con_cod],IF('Reporte TC'!$B$8=Tabla_Consulta_desde_saif[tra_cod],Tabla_Consulta_desde_saif[Columna2]))))/SUM(IF($B86=Tabla_Consulta_desde_saif[ifi],IF($R$3=Tabla_Consulta_desde_saif[con_cod],IF('Reporte TC'!$B$8=Tabla_Consulta_desde_saif[tra_cod],Tabla_Consulta_desde_saif[Columna1]))))),"")</f>
        <v>7.0377323944713677</v>
      </c>
      <c r="H86" s="157" t="str">
        <f t="array" ref="H86">IFERROR((SUM(IF($B86=Tabla_Consulta_desde_saif[ifi],IF($R$3=Tabla_Consulta_desde_saif[con_cod],IF('Reporte TC'!$B$9=Tabla_Consulta_desde_saif[tra_cod],Tabla_Consulta_desde_saif[Columna2]))))/SUM(IF($B86=Tabla_Consulta_desde_saif[ifi],IF($R$3=Tabla_Consulta_desde_saif[con_cod],IF('Reporte TC'!$B$9=Tabla_Consulta_desde_saif[tra_cod],Tabla_Consulta_desde_saif[Columna1]))))),"")</f>
        <v/>
      </c>
      <c r="I86" s="157" t="str">
        <f t="array" ref="I86">IFERROR((SUM(IF($B86=Tabla_Consulta_desde_saif[ifi],IF($R$4=Tabla_Consulta_desde_saif[con_cod],IF('Reporte TC'!$B$8=Tabla_Consulta_desde_saif[tra_cod],Tabla_Consulta_desde_saif[Columna2]))))/SUM(IF($B86=Tabla_Consulta_desde_saif[ifi],IF($R$4=Tabla_Consulta_desde_saif[con_cod],IF('Reporte TC'!$B$8=Tabla_Consulta_desde_saif[tra_cod],Tabla_Consulta_desde_saif[Columna1]))))),"")</f>
        <v/>
      </c>
      <c r="J86" s="158" t="str">
        <f t="array" ref="J86">IFERROR((SUM(IF($B86=Tabla_Consulta_desde_saif[ifi],IF($R$4=Tabla_Consulta_desde_saif[con_cod],IF('Reporte TC'!$B$9=Tabla_Consulta_desde_saif[tra_cod],Tabla_Consulta_desde_saif[Columna2]))))/SUM(IF($B86=Tabla_Consulta_desde_saif[ifi],IF($R$4=Tabla_Consulta_desde_saif[con_cod],IF('Reporte TC'!$B$9=Tabla_Consulta_desde_saif[tra_cod],Tabla_Consulta_desde_saif[Columna1]))))),"")</f>
        <v/>
      </c>
      <c r="K86" s="159">
        <f t="array" ref="K86">IFERROR((SUM(IF($B86=Tabla_Consulta_desde_saif[ifi],IF(Tabla_Consulta_desde_saif[con_cod]=TRANSPOSE($R$2:$R$7),IF('Reporte TC'!$B$8=Tabla_Consulta_desde_saif[tra_cod],Tabla_Consulta_desde_saif[Columna2]))))/SUM(IF($B86=Tabla_Consulta_desde_saif[ifi],IF(Tabla_Consulta_desde_saif[con_cod]=TRANSPOSE($R$2:$R$7),IF('Reporte TC'!$B$8=Tabla_Consulta_desde_saif[tra_cod],Tabla_Consulta_desde_saif[Columna1]))))),"")</f>
        <v>7.0342914732250685</v>
      </c>
      <c r="L86" s="158">
        <f t="array" ref="L86">IFERROR((SUM(IF($B86=Tabla_Consulta_desde_saif[ifi],IF(Tabla_Consulta_desde_saif[con_cod]=TRANSPOSE($R$2:$R$7),IF('Reporte TC'!$B$9=Tabla_Consulta_desde_saif[tra_cod],Tabla_Consulta_desde_saif[Columna2]))))/SUM(IF($B86=Tabla_Consulta_desde_saif[ifi],IF(Tabla_Consulta_desde_saif[con_cod]=TRANSPOSE($R$2:$R$7),IF('Reporte TC'!$B$9=Tabla_Consulta_desde_saif[tra_cod],Tabla_Consulta_desde_saif[Columna1]))))),"")</f>
        <v>6.9700000000000006</v>
      </c>
      <c r="M86" s="160"/>
      <c r="N86" s="161">
        <f t="shared" si="11"/>
        <v>7.0377323944713677</v>
      </c>
      <c r="O86" s="161">
        <f t="shared" si="12"/>
        <v>6.8500000000000005</v>
      </c>
      <c r="Q86" s="164"/>
      <c r="AE86" s="171"/>
      <c r="AF86" s="162"/>
      <c r="AG86" s="162"/>
      <c r="AH86" s="162"/>
      <c r="AI86" s="162"/>
      <c r="AJ86" s="162"/>
      <c r="AK86" s="162"/>
      <c r="AL86" s="162"/>
      <c r="AM86" s="162"/>
    </row>
    <row r="87" spans="2:39" s="7" customFormat="1" ht="14.25" customHeight="1" thickBot="1">
      <c r="B87" s="212" t="s">
        <v>35</v>
      </c>
      <c r="C87" s="31"/>
      <c r="D87" s="62" t="s">
        <v>35</v>
      </c>
      <c r="E87" s="57" t="str">
        <f t="array" ref="E87">IFERROR((SUM(IF($B87=Tabla_Consulta_desde_saif[tipoentidad],IF('Reporte TC'!$B$8=Tabla_Consulta_desde_saif[tra_cod],IF($R$2=Tabla_Consulta_desde_saif[con_cod],Tabla_Consulta_desde_saif[Columna2]))))/SUM(IF('Reporte TC'!$B87=Tabla_Consulta_desde_saif[tipoentidad],IF('Reporte TC'!$B$8=Tabla_Consulta_desde_saif[tra_cod],IF($R$2=Tabla_Consulta_desde_saif[con_cod],Tabla_Consulta_desde_saif[Columna1]))))),"")</f>
        <v/>
      </c>
      <c r="F87" s="58" t="str">
        <f t="array" ref="F87">IFERROR((SUM(IF($B87=Tabla_Consulta_desde_saif[tipoentidad],IF('Reporte TC'!$B$9=Tabla_Consulta_desde_saif[tra_cod],IF($R$2=Tabla_Consulta_desde_saif[con_cod],Tabla_Consulta_desde_saif[Columna2]))))/SUM(IF('Reporte TC'!$B87=Tabla_Consulta_desde_saif[tipoentidad],IF('Reporte TC'!$B$9=Tabla_Consulta_desde_saif[tra_cod],IF($R$2=Tabla_Consulta_desde_saif[con_cod],Tabla_Consulta_desde_saif[Columna1]))))),"")</f>
        <v/>
      </c>
      <c r="G87" s="58" t="str">
        <f t="array" ref="G87">IFERROR((SUM(IF($B87=Tabla_Consulta_desde_saif[tipoentidad],IF('Reporte TC'!$B$8=Tabla_Consulta_desde_saif[tra_cod],IF($R$3=Tabla_Consulta_desde_saif[con_cod],Tabla_Consulta_desde_saif[Columna2]))))/SUM(IF('Reporte TC'!$B87=Tabla_Consulta_desde_saif[tipoentidad],IF('Reporte TC'!$B$8=Tabla_Consulta_desde_saif[tra_cod],IF($R$3=Tabla_Consulta_desde_saif[con_cod],Tabla_Consulta_desde_saif[Columna1]))))),"")</f>
        <v/>
      </c>
      <c r="H87" s="58" t="str">
        <f t="array" ref="H87">IFERROR((SUM(IF($B87=Tabla_Consulta_desde_saif[tipoentidad],IF('Reporte TC'!$B$9=Tabla_Consulta_desde_saif[tra_cod],IF($R$3=Tabla_Consulta_desde_saif[con_cod],Tabla_Consulta_desde_saif[Columna2]))))/SUM(IF('Reporte TC'!$B87=Tabla_Consulta_desde_saif[tipoentidad],IF('Reporte TC'!$B$9=Tabla_Consulta_desde_saif[tra_cod],IF($R$3=Tabla_Consulta_desde_saif[con_cod],Tabla_Consulta_desde_saif[Columna1]))))),"")</f>
        <v/>
      </c>
      <c r="I87" s="58" t="str">
        <f t="array" ref="I87">IFERROR((SUM(IF($B87=Tabla_Consulta_desde_saif[tipoentidad],IF('Reporte TC'!$B$8=Tabla_Consulta_desde_saif[tra_cod],IF($R$4=Tabla_Consulta_desde_saif[con_cod],Tabla_Consulta_desde_saif[Columna2]))))/SUM(IF('Reporte TC'!$B87=Tabla_Consulta_desde_saif[tipoentidad],IF('Reporte TC'!$B$8=Tabla_Consulta_desde_saif[tra_cod],IF($R$4=Tabla_Consulta_desde_saif[con_cod],Tabla_Consulta_desde_saif[Columna1]))))),"")</f>
        <v/>
      </c>
      <c r="J87" s="59" t="str">
        <f t="array" ref="J87">IFERROR((SUM(IF($B87=Tabla_Consulta_desde_saif[tipoentidad],IF('Reporte TC'!$B$9=Tabla_Consulta_desde_saif[tra_cod],IF($R$4=Tabla_Consulta_desde_saif[con_cod],Tabla_Consulta_desde_saif[Columna2]))))/SUM(IF('Reporte TC'!$B87=Tabla_Consulta_desde_saif[tipoentidad],IF('Reporte TC'!$B$9=Tabla_Consulta_desde_saif[tra_cod],IF($R$4=Tabla_Consulta_desde_saif[con_cod],Tabla_Consulta_desde_saif[Columna1]))))),"")</f>
        <v/>
      </c>
      <c r="K87" s="60" t="str">
        <f t="array" ref="K87">IFERROR((SUM(IF($B87=Tabla_Consulta_desde_saif[tipoentidad],IF('Reporte TC'!$B$8=Tabla_Consulta_desde_saif[tra_cod],IF(Tabla_Consulta_desde_saif[con_cod]=TRANSPOSE($R$2:$R$7),Tabla_Consulta_desde_saif[Columna2]))))/SUM(IF('Reporte TC'!$B87=Tabla_Consulta_desde_saif[tipoentidad],IF('Reporte TC'!$B$8=Tabla_Consulta_desde_saif[tra_cod],IF(Tabla_Consulta_desde_saif[con_cod]=TRANSPOSE($R$2:$R$7),Tabla_Consulta_desde_saif[Columna1]))))),"")</f>
        <v/>
      </c>
      <c r="L87" s="59" t="str">
        <f t="array" ref="L87">IFERROR((SUM(IF($B87=Tabla_Consulta_desde_saif[tipoentidad],IF('Reporte TC'!$B$9=Tabla_Consulta_desde_saif[tra_cod],IF(Tabla_Consulta_desde_saif[con_cod]=TRANSPOSE($R$2:$R$7),Tabla_Consulta_desde_saif[Columna2]))))/SUM(IF('Reporte TC'!$B87=Tabla_Consulta_desde_saif[tipoentidad],IF('Reporte TC'!$B$9=Tabla_Consulta_desde_saif[tra_cod],IF(Tabla_Consulta_desde_saif[con_cod]=TRANSPOSE($R$2:$R$7),Tabla_Consulta_desde_saif[Columna1]))))),"")</f>
        <v/>
      </c>
      <c r="N87" s="161"/>
      <c r="O87" s="161"/>
      <c r="Q87" s="192"/>
      <c r="AE87" s="144"/>
      <c r="AF87" s="138"/>
      <c r="AG87" s="138"/>
      <c r="AH87" s="138"/>
      <c r="AI87" s="138"/>
      <c r="AJ87" s="138"/>
      <c r="AK87" s="138"/>
      <c r="AL87" s="138"/>
      <c r="AM87" s="138"/>
    </row>
    <row r="88" spans="2:39" s="127" customFormat="1" ht="15.75" customHeight="1" thickBot="1">
      <c r="B88" s="182">
        <v>10001</v>
      </c>
      <c r="C88" s="31" t="s">
        <v>1487</v>
      </c>
      <c r="D88" s="200" t="s">
        <v>4601</v>
      </c>
      <c r="E88" s="165" t="str">
        <f t="array" ref="E88">IFERROR((SUM(IF($B88=Tabla_Consulta_desde_saif[ifi],IF($R$2=Tabla_Consulta_desde_saif[con_cod],IF('Reporte TC'!$B$8=Tabla_Consulta_desde_saif[tra_cod],Tabla_Consulta_desde_saif[Columna2]))))/SUM(IF($B88=Tabla_Consulta_desde_saif[ifi],IF($R$2=Tabla_Consulta_desde_saif[con_cod],IF('Reporte TC'!$B$8=Tabla_Consulta_desde_saif[tra_cod],Tabla_Consulta_desde_saif[Columna1]))))),"")</f>
        <v/>
      </c>
      <c r="F88" s="166" t="str">
        <f t="array" ref="F88">IFERROR((SUM(IF($B88=Tabla_Consulta_desde_saif[ifi],IF($R$2=Tabla_Consulta_desde_saif[con_cod],IF('Reporte TC'!$B$9=Tabla_Consulta_desde_saif[tra_cod],Tabla_Consulta_desde_saif[Columna2]))))/SUM(IF($B88=Tabla_Consulta_desde_saif[ifi],IF($R$2=Tabla_Consulta_desde_saif[con_cod],IF('Reporte TC'!$B$9=Tabla_Consulta_desde_saif[tra_cod],Tabla_Consulta_desde_saif[Columna1]))))),"")</f>
        <v/>
      </c>
      <c r="G88" s="166" t="str">
        <f t="array" ref="G88">IFERROR((SUM(IF($B88=Tabla_Consulta_desde_saif[ifi],IF($R$3=Tabla_Consulta_desde_saif[con_cod],IF('Reporte TC'!$B$8=Tabla_Consulta_desde_saif[tra_cod],Tabla_Consulta_desde_saif[Columna2]))))/SUM(IF($B88=Tabla_Consulta_desde_saif[ifi],IF($R$3=Tabla_Consulta_desde_saif[con_cod],IF('Reporte TC'!$B$8=Tabla_Consulta_desde_saif[tra_cod],Tabla_Consulta_desde_saif[Columna1]))))),"")</f>
        <v/>
      </c>
      <c r="H88" s="166" t="str">
        <f t="array" ref="H88">IFERROR((SUM(IF($B88=Tabla_Consulta_desde_saif[ifi],IF($R$3=Tabla_Consulta_desde_saif[con_cod],IF('Reporte TC'!$B$9=Tabla_Consulta_desde_saif[tra_cod],Tabla_Consulta_desde_saif[Columna2]))))/SUM(IF($B88=Tabla_Consulta_desde_saif[ifi],IF($R$3=Tabla_Consulta_desde_saif[con_cod],IF('Reporte TC'!$B$9=Tabla_Consulta_desde_saif[tra_cod],Tabla_Consulta_desde_saif[Columna1]))))),"")</f>
        <v/>
      </c>
      <c r="I88" s="166" t="str">
        <f t="array" ref="I88">IFERROR((SUM(IF($B88=Tabla_Consulta_desde_saif[ifi],IF($R$4=Tabla_Consulta_desde_saif[con_cod],IF('Reporte TC'!$B$8=Tabla_Consulta_desde_saif[tra_cod],Tabla_Consulta_desde_saif[Columna2]))))/SUM(IF($B88=Tabla_Consulta_desde_saif[ifi],IF($R$4=Tabla_Consulta_desde_saif[con_cod],IF('Reporte TC'!$B$8=Tabla_Consulta_desde_saif[tra_cod],Tabla_Consulta_desde_saif[Columna1]))))),"")</f>
        <v/>
      </c>
      <c r="J88" s="167" t="str">
        <f t="array" ref="J88">IFERROR((SUM(IF($B88=Tabla_Consulta_desde_saif[ifi],IF($R$4=Tabla_Consulta_desde_saif[con_cod],IF('Reporte TC'!$B$9=Tabla_Consulta_desde_saif[tra_cod],Tabla_Consulta_desde_saif[Columna2]))))/SUM(IF($B88=Tabla_Consulta_desde_saif[ifi],IF($R$4=Tabla_Consulta_desde_saif[con_cod],IF('Reporte TC'!$B$9=Tabla_Consulta_desde_saif[tra_cod],Tabla_Consulta_desde_saif[Columna1]))))),"")</f>
        <v/>
      </c>
      <c r="K88" s="168" t="str">
        <f t="array" ref="K88">IFERROR((SUM(IF($B88=Tabla_Consulta_desde_saif[ifi],IF(Tabla_Consulta_desde_saif[con_cod]=TRANSPOSE($R$2:$R$7),IF('Reporte TC'!$B$8=Tabla_Consulta_desde_saif[tra_cod],Tabla_Consulta_desde_saif[Columna2]))))/SUM(IF($B88=Tabla_Consulta_desde_saif[ifi],IF(Tabla_Consulta_desde_saif[con_cod]=TRANSPOSE($R$2:$R$7),IF('Reporte TC'!$B$8=Tabla_Consulta_desde_saif[tra_cod],Tabla_Consulta_desde_saif[Columna1]))))),"")</f>
        <v/>
      </c>
      <c r="L88" s="201" t="str">
        <f t="array" ref="L88">IFERROR((SUM(IF($B88=Tabla_Consulta_desde_saif[ifi],IF(Tabla_Consulta_desde_saif[con_cod]=TRANSPOSE($R$2:$R$7),IF('Reporte TC'!$B$9=Tabla_Consulta_desde_saif[tra_cod],Tabla_Consulta_desde_saif[Columna2]))))/SUM(IF($B88=Tabla_Consulta_desde_saif[ifi],IF(Tabla_Consulta_desde_saif[con_cod]=TRANSPOSE($R$2:$R$7),IF('Reporte TC'!$B$9=Tabla_Consulta_desde_saif[tra_cod],Tabla_Consulta_desde_saif[Columna1]))))),"")</f>
        <v/>
      </c>
      <c r="N88" s="170">
        <f t="shared" ref="N88" si="13">MAX(E88:L88)</f>
        <v>0</v>
      </c>
      <c r="O88" s="170">
        <f t="shared" ref="O88" si="14">MIN(E88:L88)</f>
        <v>0</v>
      </c>
      <c r="R88" s="202"/>
      <c r="AE88" s="145"/>
      <c r="AF88" s="132"/>
      <c r="AG88" s="132"/>
      <c r="AH88" s="132"/>
      <c r="AI88" s="132"/>
      <c r="AJ88" s="132"/>
      <c r="AK88" s="132"/>
      <c r="AL88" s="132"/>
      <c r="AM88" s="132"/>
    </row>
    <row r="89" spans="2:39">
      <c r="B89" s="34"/>
      <c r="D89" s="241" t="s">
        <v>36</v>
      </c>
      <c r="E89" s="241"/>
      <c r="F89" s="241"/>
      <c r="G89" s="241"/>
      <c r="H89" s="241"/>
      <c r="I89" s="241"/>
      <c r="J89" s="241"/>
      <c r="K89" s="241"/>
      <c r="AE89" s="147"/>
      <c r="AF89" s="148"/>
      <c r="AG89" s="148"/>
      <c r="AH89" s="148"/>
      <c r="AI89" s="148"/>
      <c r="AJ89" s="148"/>
      <c r="AK89" s="148"/>
      <c r="AL89" s="148"/>
      <c r="AM89" s="149"/>
    </row>
    <row r="90" spans="2:39" ht="14.25" thickBot="1">
      <c r="B90" s="34"/>
      <c r="D90" s="242" t="s">
        <v>772</v>
      </c>
      <c r="E90" s="242"/>
      <c r="F90" s="242"/>
      <c r="G90" s="242"/>
      <c r="H90" s="242"/>
      <c r="I90" s="242"/>
      <c r="J90" s="242"/>
      <c r="K90" s="242"/>
      <c r="AE90" s="147"/>
      <c r="AF90" s="148"/>
      <c r="AG90" s="148"/>
      <c r="AH90" s="148"/>
      <c r="AI90" s="148"/>
      <c r="AJ90" s="148"/>
      <c r="AK90" s="148"/>
      <c r="AL90" s="148"/>
      <c r="AM90" s="149"/>
    </row>
    <row r="91" spans="2:39" ht="14.25" customHeight="1">
      <c r="B91" s="34"/>
      <c r="D91" s="252" t="s">
        <v>34</v>
      </c>
      <c r="E91" s="253"/>
      <c r="F91" s="235" t="s">
        <v>33</v>
      </c>
      <c r="G91" s="236"/>
      <c r="H91" s="236"/>
      <c r="I91" s="237"/>
      <c r="J91" s="245" t="s">
        <v>32</v>
      </c>
      <c r="K91" s="246"/>
      <c r="AE91" s="145"/>
      <c r="AF91" s="145"/>
      <c r="AG91" s="133"/>
      <c r="AH91" s="133"/>
      <c r="AI91" s="133"/>
      <c r="AJ91" s="133"/>
      <c r="AK91" s="134"/>
      <c r="AL91" s="134"/>
      <c r="AM91" s="149"/>
    </row>
    <row r="92" spans="2:39" ht="13.5" hidden="1" customHeight="1">
      <c r="B92" s="34"/>
      <c r="D92" s="254"/>
      <c r="E92" s="255"/>
      <c r="F92" s="249" t="s">
        <v>30</v>
      </c>
      <c r="G92" s="250"/>
      <c r="H92" s="251" t="s">
        <v>31</v>
      </c>
      <c r="I92" s="250"/>
      <c r="J92" s="247"/>
      <c r="K92" s="248"/>
      <c r="AE92" s="145"/>
      <c r="AF92" s="145"/>
      <c r="AG92" s="134"/>
      <c r="AH92" s="134"/>
      <c r="AI92" s="134"/>
      <c r="AJ92" s="134"/>
      <c r="AK92" s="134"/>
      <c r="AL92" s="134"/>
      <c r="AM92" s="149"/>
    </row>
    <row r="93" spans="2:39" ht="15.75" hidden="1" customHeight="1" thickBot="1">
      <c r="B93" s="34"/>
      <c r="D93" s="256"/>
      <c r="E93" s="257"/>
      <c r="F93" s="9" t="s">
        <v>10</v>
      </c>
      <c r="G93" s="8" t="s">
        <v>11</v>
      </c>
      <c r="H93" s="8" t="s">
        <v>10</v>
      </c>
      <c r="I93" s="8" t="s">
        <v>11</v>
      </c>
      <c r="J93" s="8" t="s">
        <v>10</v>
      </c>
      <c r="K93" s="10" t="s">
        <v>11</v>
      </c>
      <c r="AE93" s="145"/>
      <c r="AF93" s="145"/>
      <c r="AG93" s="133"/>
      <c r="AH93" s="133"/>
      <c r="AI93" s="133"/>
      <c r="AJ93" s="133"/>
      <c r="AK93" s="133"/>
      <c r="AL93" s="133"/>
      <c r="AM93" s="149"/>
    </row>
    <row r="94" spans="2:39" ht="12" hidden="1" customHeight="1">
      <c r="B94" s="30" t="s">
        <v>699</v>
      </c>
      <c r="D94" s="258" t="s">
        <v>701</v>
      </c>
      <c r="E94" s="259"/>
      <c r="F94" s="35">
        <f t="array" ref="F94">SUM(IF('Reporte TC'!$B94=Tabla_Consulta_desde_saif[tipoentidad],IF('Reporte TC'!$B$8=Tabla_Consulta_desde_saif[tra_cod],IF($R$2=Tabla_Consulta_desde_saif[con_cod],Tabla_Consulta_desde_saif[Columna1]))))</f>
        <v>2789367.1199999996</v>
      </c>
      <c r="G94" s="27">
        <f t="array" ref="G94">SUM(IF('Reporte TC'!$B94=Tabla_Consulta_desde_saif[tipoentidad],IF('Reporte TC'!$B$9=Tabla_Consulta_desde_saif[tra_cod],IF($R$2=Tabla_Consulta_desde_saif[con_cod],Tabla_Consulta_desde_saif[Columna1]))))</f>
        <v>25071959.670000002</v>
      </c>
      <c r="H94" s="27">
        <f t="array" ref="H94">SUM(IF('Reporte TC'!$B94=Tabla_Consulta_desde_saif[tipoentidad],IF('Reporte TC'!$B$8=Tabla_Consulta_desde_saif[tra_cod],IF($R$3=Tabla_Consulta_desde_saif[con_cod],Tabla_Consulta_desde_saif[Columna1]))))</f>
        <v>18180709.990000002</v>
      </c>
      <c r="I94" s="27">
        <f t="array" ref="I94">SUM(IF('Reporte TC'!$B94=Tabla_Consulta_desde_saif[tipoentidad],IF('Reporte TC'!$B$9=Tabla_Consulta_desde_saif[tra_cod],IF($R$3=Tabla_Consulta_desde_saif[con_cod],Tabla_Consulta_desde_saif[Columna1]))))</f>
        <v>10388737.689999999</v>
      </c>
      <c r="J94" s="48">
        <f t="array" ref="J94">SUM(IF('Reporte TC'!$B94=Tabla_Consulta_desde_saif[tipoentidad],IF('Reporte TC'!$B$8=Tabla_Consulta_desde_saif[tra_cod],IF($R$4=Tabla_Consulta_desde_saif[con_cod],Tabla_Consulta_desde_saif[Columna1]))))</f>
        <v>7000000</v>
      </c>
      <c r="K94" s="24">
        <f t="array" ref="K94">SUM(IF('Reporte TC'!$B94=Tabla_Consulta_desde_saif[tipoentidad],IF('Reporte TC'!$B$9=Tabla_Consulta_desde_saif[tra_cod],IF($R$4=Tabla_Consulta_desde_saif[con_cod],Tabla_Consulta_desde_saif[Columna1]))))</f>
        <v>7000000</v>
      </c>
      <c r="AE94" s="150"/>
      <c r="AF94" s="134"/>
      <c r="AG94" s="135"/>
      <c r="AH94" s="135"/>
      <c r="AI94" s="135"/>
      <c r="AJ94" s="135"/>
      <c r="AK94" s="135"/>
      <c r="AL94" s="135"/>
      <c r="AM94" s="149"/>
    </row>
    <row r="95" spans="2:39" ht="12" hidden="1" customHeight="1">
      <c r="B95" s="52" t="s">
        <v>683</v>
      </c>
      <c r="D95" s="260" t="s">
        <v>684</v>
      </c>
      <c r="E95" s="261"/>
      <c r="F95" s="53">
        <f t="array" ref="F95">SUM(IF('Reporte TC'!$B95=Tabla_Consulta_desde_saif[tipoentidad],IF('Reporte TC'!$B$8=Tabla_Consulta_desde_saif[tra_cod],IF($R$2=Tabla_Consulta_desde_saif[con_cod],Tabla_Consulta_desde_saif[Columna1]))))</f>
        <v>9939.49</v>
      </c>
      <c r="G95" s="23">
        <f t="array" ref="G95">SUM(IF('Reporte TC'!$B95=Tabla_Consulta_desde_saif[tipoentidad],IF('Reporte TC'!$B$9=Tabla_Consulta_desde_saif[tra_cod],IF($R$2=Tabla_Consulta_desde_saif[con_cod],Tabla_Consulta_desde_saif[Columna1]))))</f>
        <v>7032.7199999999993</v>
      </c>
      <c r="H95" s="23">
        <f t="array" ref="H95">SUM(IF('Reporte TC'!$B95=Tabla_Consulta_desde_saif[tipoentidad],IF('Reporte TC'!$B$8=Tabla_Consulta_desde_saif[tra_cod],IF($R$3=Tabla_Consulta_desde_saif[con_cod],Tabla_Consulta_desde_saif[Columna1]))))</f>
        <v>6814.77</v>
      </c>
      <c r="I95" s="23">
        <f t="array" ref="I95">SUM(IF('Reporte TC'!$B95=Tabla_Consulta_desde_saif[tipoentidad],IF('Reporte TC'!$B$9=Tabla_Consulta_desde_saif[tra_cod],IF($R$3=Tabla_Consulta_desde_saif[con_cod],Tabla_Consulta_desde_saif[Columna1]))))</f>
        <v>117.31</v>
      </c>
      <c r="J95" s="48">
        <f t="array" ref="J95">SUM(IF('Reporte TC'!$B95=Tabla_Consulta_desde_saif[tipoentidad],IF('Reporte TC'!$B$8=Tabla_Consulta_desde_saif[tra_cod],IF($R$4=Tabla_Consulta_desde_saif[con_cod],Tabla_Consulta_desde_saif[Columna1]))))</f>
        <v>0</v>
      </c>
      <c r="K95" s="24">
        <f t="array" ref="K95">SUM(IF('Reporte TC'!$B95=Tabla_Consulta_desde_saif[tipoentidad],IF('Reporte TC'!$B$9=Tabla_Consulta_desde_saif[tra_cod],IF($R$4=Tabla_Consulta_desde_saif[con_cod],Tabla_Consulta_desde_saif[Columna1]))))</f>
        <v>0</v>
      </c>
      <c r="AE95" s="150"/>
      <c r="AF95" s="134"/>
      <c r="AG95" s="135"/>
      <c r="AH95" s="135"/>
      <c r="AI95" s="135"/>
      <c r="AJ95" s="135"/>
      <c r="AK95" s="135"/>
      <c r="AL95" s="135"/>
      <c r="AM95" s="149"/>
    </row>
    <row r="96" spans="2:39" ht="12" hidden="1" customHeight="1">
      <c r="B96" s="54"/>
      <c r="D96" s="262" t="s">
        <v>702</v>
      </c>
      <c r="E96" s="261"/>
      <c r="F96" s="53">
        <f>SUMIFS(DB!$G:$G,DB!$A:$A,'Reporte TC'!$B$79,DB!$E:$E,'Reporte TC'!$B$8,DB!$D:$D,'Reporte TC'!$R$2)+SUMIFS(DB!$G:$G,DB!$A:$A,'Reporte TC'!$B$84,DB!$E:$E,'Reporte TC'!$B$8,DB!$D:$D,'Reporte TC'!$R$2)</f>
        <v>31513.18</v>
      </c>
      <c r="G96" s="53">
        <f>SUMIFS(DB!$G:$G,DB!$A:$A,'Reporte TC'!$B$79,DB!$E:$E,'Reporte TC'!$B$9,DB!$D:$D,'Reporte TC'!$R$2)+SUMIFS(DB!$G:$G,DB!$A:$A,'Reporte TC'!$B$84,DB!$E:$E,'Reporte TC'!$B$9,DB!$D:$D,'Reporte TC'!$R$2)</f>
        <v>940598.65</v>
      </c>
      <c r="H96" s="53">
        <f>SUMIFS(DB!$G:$G,DB!$A:$A,'Reporte TC'!$B$79,DB!$E:$E,'Reporte TC'!$B$8,DB!$D:$D,'Reporte TC'!$R$3)+SUMIFS(DB!$G:$G,DB!$A:$A,'Reporte TC'!$B$84,DB!$E:$E,'Reporte TC'!$B$8,DB!$D:$D,'Reporte TC'!$R$3)</f>
        <v>1067351.6100000001</v>
      </c>
      <c r="I96" s="53">
        <f>SUMIFS(DB!$G:$G,DB!$A:$A,'Reporte TC'!$B$79,DB!$E:$E,'Reporte TC'!$B$9,DB!$D:$D,'Reporte TC'!$R$3)+SUMIFS(DB!$G:$G,DB!$A:$A,'Reporte TC'!$B$84,DB!$E:$E,'Reporte TC'!$B$9,DB!$D:$D,'Reporte TC'!$R$3)</f>
        <v>0</v>
      </c>
      <c r="J96" s="53">
        <f>SUMIFS(DB!$G:$G,DB!$A:$A,'Reporte TC'!$B$79,DB!$E:$E,'Reporte TC'!$B$8,DB!$D:$D,'Reporte TC'!$R$4)+SUMIFS(DB!$G:$G,DB!$A:$A,'Reporte TC'!$B$84,DB!$E:$E,'Reporte TC'!$B$8,DB!$D:$D,'Reporte TC'!$R$4)</f>
        <v>0</v>
      </c>
      <c r="K96" s="24">
        <f>SUMIFS(DB!$G:$G,DB!$A:$A,'Reporte TC'!$B$79,DB!$E:$E,'Reporte TC'!$B$9,DB!$D:$D,'Reporte TC'!$R$4)+SUMIFS(DB!$G:$G,DB!$A:$A,'Reporte TC'!$B$84,DB!$E:$E,'Reporte TC'!$B$9,DB!$D:$D,'Reporte TC'!$R$4)</f>
        <v>0</v>
      </c>
      <c r="AE96" s="141"/>
      <c r="AF96" s="134"/>
      <c r="AG96" s="135"/>
      <c r="AH96" s="135"/>
      <c r="AI96" s="135"/>
      <c r="AJ96" s="135"/>
      <c r="AK96" s="135"/>
      <c r="AL96" s="135"/>
      <c r="AM96" s="149"/>
    </row>
    <row r="97" spans="2:39" ht="12" hidden="1" customHeight="1">
      <c r="B97" s="30" t="s">
        <v>9</v>
      </c>
      <c r="D97" s="260" t="s">
        <v>37</v>
      </c>
      <c r="E97" s="261"/>
      <c r="F97" s="36">
        <f t="array" ref="F97">SUM(IF('Reporte TC'!$B97=Tabla_Consulta_desde_saif[tipoentidad],IF('Reporte TC'!$B$8=Tabla_Consulta_desde_saif[tra_cod],IF($R$2=Tabla_Consulta_desde_saif[con_cod],Tabla_Consulta_desde_saif[Columna1]))))</f>
        <v>3851.83</v>
      </c>
      <c r="G97" s="23">
        <f t="array" ref="G97">SUM(IF('Reporte TC'!$B97=Tabla_Consulta_desde_saif[tipoentidad],IF('Reporte TC'!$B$9=Tabla_Consulta_desde_saif[tra_cod],IF($R$2=Tabla_Consulta_desde_saif[con_cod],Tabla_Consulta_desde_saif[Columna1]))))</f>
        <v>100714.07999999999</v>
      </c>
      <c r="H97" s="23">
        <f t="array" ref="H97">SUM(IF('Reporte TC'!$B97=Tabla_Consulta_desde_saif[tipoentidad],IF('Reporte TC'!$B$8=Tabla_Consulta_desde_saif[tra_cod],IF($R$3=Tabla_Consulta_desde_saif[con_cod],Tabla_Consulta_desde_saif[Columna1]))))</f>
        <v>82130.31</v>
      </c>
      <c r="I97" s="75">
        <f t="array" ref="I97">SUM(IF('Reporte TC'!$B97=Tabla_Consulta_desde_saif[tipoentidad],IF('Reporte TC'!$B$9=Tabla_Consulta_desde_saif[tra_cod],IF($R$3=Tabla_Consulta_desde_saif[con_cod],Tabla_Consulta_desde_saif[Columna1]))))</f>
        <v>72.150000000000006</v>
      </c>
      <c r="J97" s="23">
        <f t="array" ref="J97">SUM(IF('Reporte TC'!$B97=Tabla_Consulta_desde_saif[tipoentidad],IF('Reporte TC'!$B$8=Tabla_Consulta_desde_saif[tra_cod],IF($R$4=Tabla_Consulta_desde_saif[con_cod],Tabla_Consulta_desde_saif[Columna1]))))</f>
        <v>0</v>
      </c>
      <c r="K97" s="49">
        <f t="array" ref="K97">SUM(IF('Reporte TC'!$B97=Tabla_Consulta_desde_saif[tipoentidad],IF('Reporte TC'!$B$9=Tabla_Consulta_desde_saif[tra_cod],IF($R$4=Tabla_Consulta_desde_saif[con_cod],Tabla_Consulta_desde_saif[Columna1]))))</f>
        <v>0</v>
      </c>
      <c r="AE97" s="150"/>
      <c r="AF97" s="134"/>
      <c r="AG97" s="135"/>
      <c r="AH97" s="135"/>
      <c r="AI97" s="135"/>
      <c r="AJ97" s="151"/>
      <c r="AK97" s="135"/>
      <c r="AL97" s="135"/>
      <c r="AM97" s="149"/>
    </row>
    <row r="98" spans="2:39" ht="12" customHeight="1">
      <c r="B98" s="63" t="s">
        <v>703</v>
      </c>
      <c r="D98" s="262" t="s">
        <v>708</v>
      </c>
      <c r="E98" s="261"/>
      <c r="F98" s="36">
        <f t="array" ref="F98">SUM(IF('Reporte TC'!$B98=Tabla_Consulta_desde_saif[tipoentidad],IF('Reporte TC'!$B$8=Tabla_Consulta_desde_saif[tra_cod],IF($R$2=Tabla_Consulta_desde_saif[con_cod],Tabla_Consulta_desde_saif[Columna1]))))</f>
        <v>3190.04</v>
      </c>
      <c r="G98" s="23">
        <f t="array" ref="G98">SUM(IF('Reporte TC'!$B98=Tabla_Consulta_desde_saif[tipoentidad],IF('Reporte TC'!$B$9=Tabla_Consulta_desde_saif[tra_cod],IF($R$2=Tabla_Consulta_desde_saif[con_cod],Tabla_Consulta_desde_saif[Columna1]))))</f>
        <v>17884.45</v>
      </c>
      <c r="H98" s="23">
        <f t="array" ref="H98">SUM(IF('Reporte TC'!$B98=Tabla_Consulta_desde_saif[tipoentidad],IF('Reporte TC'!$B$8=Tabla_Consulta_desde_saif[tra_cod],IF($R$3=Tabla_Consulta_desde_saif[con_cod],Tabla_Consulta_desde_saif[Columna1]))))</f>
        <v>0</v>
      </c>
      <c r="I98" s="23">
        <f t="array" ref="I98">SUM(IF('Reporte TC'!$B98=Tabla_Consulta_desde_saif[tipoentidad],IF('Reporte TC'!$B$9=Tabla_Consulta_desde_saif[tra_cod],IF($R$3=Tabla_Consulta_desde_saif[con_cod],Tabla_Consulta_desde_saif[Columna1]))))</f>
        <v>0</v>
      </c>
      <c r="J98" s="23">
        <f t="array" ref="J98">SUM(IF('Reporte TC'!$B98=Tabla_Consulta_desde_saif[tipoentidad],IF('Reporte TC'!$B$8=Tabla_Consulta_desde_saif[tra_cod],IF($R$4=Tabla_Consulta_desde_saif[con_cod],Tabla_Consulta_desde_saif[Columna1]))))</f>
        <v>0</v>
      </c>
      <c r="K98" s="126">
        <f t="array" ref="K98">SUM(IF('Reporte TC'!$B98=Tabla_Consulta_desde_saif[tipoentidad],IF('Reporte TC'!$B$9=Tabla_Consulta_desde_saif[tra_cod],IF($R$4=Tabla_Consulta_desde_saif[con_cod],Tabla_Consulta_desde_saif[Columna1]))))</f>
        <v>0</v>
      </c>
      <c r="AE98" s="141"/>
      <c r="AF98" s="134"/>
      <c r="AG98" s="135"/>
      <c r="AH98" s="135"/>
      <c r="AI98" s="135"/>
      <c r="AJ98" s="135"/>
      <c r="AK98" s="135"/>
      <c r="AL98" s="135"/>
      <c r="AM98" s="149"/>
    </row>
    <row r="99" spans="2:39" ht="12" customHeight="1" thickBot="1">
      <c r="B99" s="33" t="s">
        <v>35</v>
      </c>
      <c r="D99" s="243" t="s">
        <v>38</v>
      </c>
      <c r="E99" s="244"/>
      <c r="F99" s="50">
        <f t="array" ref="F99">SUM(IF('Reporte TC'!$B99=Tabla_Consulta_desde_saif[tipoentidad],IF('Reporte TC'!$B$8=Tabla_Consulta_desde_saif[tra_cod],IF($R$2=Tabla_Consulta_desde_saif[con_cod],Tabla_Consulta_desde_saif[Columna1]))))</f>
        <v>0</v>
      </c>
      <c r="G99" s="25">
        <f t="array" ref="G99">SUM(IF('Reporte TC'!$B99=Tabla_Consulta_desde_saif[tipoentidad],IF('Reporte TC'!$B$9=Tabla_Consulta_desde_saif[tra_cod],IF($R$2=Tabla_Consulta_desde_saif[con_cod],Tabla_Consulta_desde_saif[Columna1]))))</f>
        <v>0</v>
      </c>
      <c r="H99" s="25">
        <f t="array" ref="H99">SUM(IF('Reporte TC'!$B99=Tabla_Consulta_desde_saif[tipoentidad],IF('Reporte TC'!$B$8=Tabla_Consulta_desde_saif[tra_cod],IF($R$3=Tabla_Consulta_desde_saif[con_cod],Tabla_Consulta_desde_saif[Columna1]))))</f>
        <v>0</v>
      </c>
      <c r="I99" s="25">
        <f t="array" ref="I99">SUM(IF('Reporte TC'!$B99=Tabla_Consulta_desde_saif[tipoentidad],IF('Reporte TC'!$B$9=Tabla_Consulta_desde_saif[tra_cod],IF($R$3=Tabla_Consulta_desde_saif[con_cod],Tabla_Consulta_desde_saif[Columna1]))))</f>
        <v>0</v>
      </c>
      <c r="J99" s="25">
        <f t="array" ref="J99">SUM(IF('Reporte TC'!$B99=Tabla_Consulta_desde_saif[tipoentidad],IF('Reporte TC'!$B$8=Tabla_Consulta_desde_saif[tra_cod],IF($R$4=Tabla_Consulta_desde_saif[con_cod],Tabla_Consulta_desde_saif[Columna1]))))</f>
        <v>0</v>
      </c>
      <c r="K99" s="26">
        <f t="array" ref="K99">SUM(IF('Reporte TC'!$B99=Tabla_Consulta_desde_saif[tipoentidad],IF('Reporte TC'!$B$9=Tabla_Consulta_desde_saif[tra_cod],IF($R$4=Tabla_Consulta_desde_saif[con_cod],Tabla_Consulta_desde_saif[Columna1]))))</f>
        <v>0</v>
      </c>
      <c r="AE99" s="141"/>
      <c r="AF99" s="145"/>
      <c r="AG99" s="135"/>
      <c r="AH99" s="135"/>
      <c r="AI99" s="135"/>
      <c r="AJ99" s="135"/>
      <c r="AK99" s="135"/>
      <c r="AL99" s="135"/>
      <c r="AM99" s="149"/>
    </row>
    <row r="100" spans="2:39">
      <c r="B100" s="34"/>
      <c r="D100" s="6" t="s">
        <v>42</v>
      </c>
      <c r="F100" s="18"/>
      <c r="G100" s="18"/>
      <c r="H100" s="18"/>
      <c r="I100" s="18"/>
      <c r="J100" s="18"/>
      <c r="K100" s="18"/>
      <c r="L100" s="37"/>
      <c r="AE100" s="149"/>
      <c r="AF100" s="152"/>
      <c r="AG100" s="149"/>
      <c r="AH100" s="149"/>
      <c r="AI100" s="149"/>
      <c r="AJ100" s="149"/>
      <c r="AK100" s="149"/>
      <c r="AL100" s="149"/>
      <c r="AM100" s="149"/>
    </row>
    <row r="101" spans="2:39" ht="13.5" customHeight="1">
      <c r="D101" s="6" t="s">
        <v>712</v>
      </c>
      <c r="J101" s="37"/>
      <c r="K101" s="37"/>
      <c r="N101" s="37"/>
      <c r="AE101" s="146"/>
      <c r="AF101" s="153"/>
      <c r="AG101" s="146"/>
      <c r="AH101" s="146"/>
      <c r="AI101" s="146"/>
      <c r="AJ101" s="146"/>
      <c r="AK101" s="146"/>
      <c r="AL101" s="146"/>
      <c r="AM101" s="146"/>
    </row>
    <row r="102" spans="2:39" ht="13.5" customHeight="1">
      <c r="D102" s="6" t="s">
        <v>713</v>
      </c>
      <c r="K102" s="18"/>
      <c r="AE102" s="146"/>
      <c r="AF102" s="153"/>
      <c r="AG102" s="146"/>
      <c r="AH102" s="146"/>
      <c r="AI102" s="146"/>
      <c r="AJ102" s="146"/>
      <c r="AK102" s="146"/>
      <c r="AL102" s="146"/>
      <c r="AM102" s="146"/>
    </row>
    <row r="103" spans="2:39" ht="13.5" customHeight="1">
      <c r="D103" s="6" t="s">
        <v>714</v>
      </c>
      <c r="I103" s="18"/>
      <c r="N103" s="37"/>
      <c r="AE103" s="146"/>
      <c r="AF103" s="153"/>
      <c r="AG103" s="146"/>
      <c r="AH103" s="146"/>
      <c r="AI103" s="146"/>
      <c r="AJ103" s="146"/>
      <c r="AK103" s="146"/>
      <c r="AL103" s="146"/>
      <c r="AM103" s="146"/>
    </row>
    <row r="104" spans="2:39" ht="13.5" customHeight="1">
      <c r="D104" s="6" t="s">
        <v>715</v>
      </c>
      <c r="AE104" s="146"/>
      <c r="AF104" s="153"/>
      <c r="AG104" s="146"/>
      <c r="AH104" s="146"/>
      <c r="AI104" s="146"/>
      <c r="AJ104" s="146"/>
      <c r="AK104" s="146"/>
      <c r="AL104" s="146"/>
      <c r="AM104" s="146"/>
    </row>
    <row r="105" spans="2:39" ht="13.5" customHeight="1">
      <c r="D105" s="6" t="s">
        <v>716</v>
      </c>
      <c r="AE105" s="146"/>
      <c r="AF105" s="153"/>
      <c r="AG105" s="146"/>
      <c r="AH105" s="146"/>
      <c r="AI105" s="146"/>
      <c r="AJ105" s="146"/>
      <c r="AK105" s="146"/>
      <c r="AL105" s="146"/>
      <c r="AM105" s="146"/>
    </row>
    <row r="106" spans="2:39">
      <c r="AE106" s="146"/>
      <c r="AF106" s="153"/>
      <c r="AG106" s="146"/>
      <c r="AH106" s="146"/>
      <c r="AI106" s="146"/>
      <c r="AJ106" s="146"/>
      <c r="AK106" s="146"/>
      <c r="AL106" s="146"/>
      <c r="AM106" s="146"/>
    </row>
    <row r="107" spans="2:39">
      <c r="D107" s="6" t="s">
        <v>43</v>
      </c>
      <c r="AE107" s="146"/>
      <c r="AF107" s="153"/>
      <c r="AG107" s="146"/>
      <c r="AH107" s="146"/>
      <c r="AI107" s="146"/>
      <c r="AJ107" s="146"/>
      <c r="AK107" s="146"/>
      <c r="AL107" s="146"/>
      <c r="AM107" s="146"/>
    </row>
    <row r="108" spans="2:39">
      <c r="D108" s="6" t="s">
        <v>44</v>
      </c>
      <c r="H108" s="6">
        <f>+H107/6.97</f>
        <v>0</v>
      </c>
      <c r="AE108" s="146"/>
      <c r="AF108" s="153"/>
      <c r="AG108" s="146"/>
      <c r="AH108" s="146"/>
      <c r="AI108" s="146"/>
      <c r="AJ108" s="146"/>
      <c r="AK108" s="146"/>
      <c r="AL108" s="146"/>
      <c r="AM108" s="146"/>
    </row>
    <row r="109" spans="2:39">
      <c r="AE109" s="146"/>
      <c r="AF109" s="153"/>
      <c r="AG109" s="146"/>
      <c r="AH109" s="146"/>
      <c r="AI109" s="146"/>
      <c r="AJ109" s="146"/>
      <c r="AK109" s="146"/>
      <c r="AL109" s="146"/>
      <c r="AM109" s="146"/>
    </row>
    <row r="110" spans="2:39">
      <c r="D110" s="127"/>
      <c r="E110" s="124"/>
      <c r="F110" s="124"/>
      <c r="G110" s="124"/>
      <c r="H110" s="124"/>
      <c r="I110" s="124"/>
      <c r="J110" s="209">
        <f>+SUM(J94:J99)</f>
        <v>7000000</v>
      </c>
      <c r="K110" s="209">
        <f>+SUM(K94:K99)</f>
        <v>7000000</v>
      </c>
      <c r="L110" s="37">
        <f>+J110-K110</f>
        <v>0</v>
      </c>
      <c r="Q110" s="203">
        <f>+J110-K110</f>
        <v>0</v>
      </c>
      <c r="R110" s="153"/>
      <c r="S110" s="146"/>
      <c r="T110" s="146"/>
      <c r="U110" s="146"/>
      <c r="V110" s="146"/>
      <c r="W110" s="146"/>
      <c r="X110" s="146"/>
      <c r="Y110" s="146"/>
      <c r="Z110" s="146"/>
      <c r="AA110" s="146"/>
      <c r="AB110" s="146"/>
      <c r="AC110" s="146"/>
      <c r="AD110" s="146"/>
    </row>
    <row r="111" spans="2:39">
      <c r="J111" s="37"/>
      <c r="K111" s="37">
        <f>+J110-K110</f>
        <v>0</v>
      </c>
      <c r="L111" s="37"/>
      <c r="Q111" s="146"/>
      <c r="R111" s="153"/>
      <c r="S111" s="146"/>
      <c r="T111" s="146"/>
      <c r="U111" s="146"/>
      <c r="V111" s="146"/>
      <c r="W111" s="146"/>
      <c r="X111" s="146"/>
      <c r="Y111" s="146"/>
      <c r="Z111" s="146"/>
      <c r="AA111" s="146"/>
      <c r="AB111" s="146"/>
      <c r="AC111" s="146"/>
      <c r="AD111" s="146"/>
    </row>
    <row r="112" spans="2:39">
      <c r="Q112" s="146"/>
      <c r="R112" s="153"/>
      <c r="S112" s="146"/>
      <c r="T112" s="146"/>
      <c r="U112" s="146"/>
      <c r="V112" s="146"/>
      <c r="W112" s="146"/>
      <c r="X112" s="146"/>
      <c r="Y112" s="146"/>
      <c r="Z112" s="146"/>
      <c r="AA112" s="146"/>
      <c r="AB112" s="146"/>
      <c r="AC112" s="146"/>
      <c r="AD112" s="146"/>
    </row>
    <row r="113" spans="17:30">
      <c r="Q113" s="146"/>
      <c r="R113" s="153"/>
      <c r="S113" s="146"/>
      <c r="T113" s="146"/>
      <c r="U113" s="146"/>
      <c r="V113" s="146"/>
      <c r="W113" s="146"/>
      <c r="X113" s="146"/>
      <c r="Y113" s="146"/>
      <c r="Z113" s="146"/>
      <c r="AA113" s="146"/>
      <c r="AB113" s="146"/>
      <c r="AC113" s="146"/>
      <c r="AD113" s="146"/>
    </row>
    <row r="114" spans="17:30">
      <c r="Q114" s="146"/>
      <c r="R114" s="153"/>
      <c r="S114" s="146"/>
      <c r="T114" s="146"/>
      <c r="U114" s="146"/>
      <c r="V114" s="146"/>
      <c r="W114" s="146"/>
      <c r="X114" s="146"/>
      <c r="Y114" s="146"/>
      <c r="Z114" s="146"/>
      <c r="AA114" s="146"/>
      <c r="AB114" s="146"/>
      <c r="AC114" s="146"/>
      <c r="AD114" s="146"/>
    </row>
    <row r="115" spans="17:30">
      <c r="Q115" s="146"/>
      <c r="R115" s="153"/>
      <c r="S115" s="146"/>
      <c r="T115" s="146"/>
      <c r="U115" s="146"/>
      <c r="V115" s="146"/>
      <c r="W115" s="146"/>
      <c r="X115" s="146"/>
      <c r="Y115" s="146"/>
      <c r="Z115" s="146"/>
      <c r="AA115" s="146"/>
      <c r="AB115" s="146"/>
      <c r="AC115" s="146"/>
      <c r="AD115" s="146"/>
    </row>
    <row r="116" spans="17:30">
      <c r="Q116" s="146"/>
      <c r="R116" s="153"/>
      <c r="S116" s="146"/>
      <c r="T116" s="146"/>
      <c r="U116" s="146"/>
      <c r="V116" s="146"/>
      <c r="W116" s="146"/>
      <c r="X116" s="146"/>
      <c r="Y116" s="146"/>
      <c r="Z116" s="146"/>
      <c r="AA116" s="146"/>
      <c r="AB116" s="146"/>
      <c r="AC116" s="146"/>
      <c r="AD116" s="146"/>
    </row>
    <row r="117" spans="17:30">
      <c r="Q117" s="146"/>
      <c r="R117" s="153"/>
      <c r="S117" s="146"/>
      <c r="T117" s="146"/>
      <c r="U117" s="146"/>
      <c r="V117" s="146"/>
      <c r="W117" s="146"/>
      <c r="X117" s="146"/>
      <c r="Y117" s="146"/>
      <c r="Z117" s="146"/>
      <c r="AA117" s="146"/>
      <c r="AB117" s="146"/>
      <c r="AC117" s="146"/>
      <c r="AD117" s="146"/>
    </row>
    <row r="118" spans="17:30">
      <c r="Q118" s="146"/>
      <c r="R118" s="153"/>
      <c r="S118" s="146"/>
      <c r="T118" s="146"/>
      <c r="U118" s="146"/>
      <c r="V118" s="146"/>
      <c r="W118" s="146"/>
      <c r="X118" s="146"/>
      <c r="Y118" s="146"/>
      <c r="Z118" s="146"/>
      <c r="AA118" s="146"/>
      <c r="AB118" s="146"/>
      <c r="AC118" s="146"/>
      <c r="AD118" s="146"/>
    </row>
    <row r="119" spans="17:30">
      <c r="Q119" s="146"/>
      <c r="R119" s="153"/>
      <c r="S119" s="146"/>
      <c r="T119" s="146"/>
      <c r="U119" s="146"/>
      <c r="V119" s="146"/>
      <c r="W119" s="146"/>
      <c r="X119" s="146"/>
      <c r="Y119" s="146"/>
      <c r="Z119" s="146"/>
      <c r="AA119" s="146"/>
      <c r="AB119" s="146"/>
      <c r="AC119" s="146"/>
      <c r="AD119" s="146"/>
    </row>
    <row r="120" spans="17:30">
      <c r="Q120" s="146"/>
      <c r="R120" s="153"/>
      <c r="S120" s="146"/>
      <c r="T120" s="146"/>
      <c r="U120" s="146"/>
      <c r="V120" s="146"/>
      <c r="W120" s="146"/>
      <c r="X120" s="146"/>
      <c r="Y120" s="146"/>
      <c r="Z120" s="146"/>
      <c r="AA120" s="146"/>
      <c r="AB120" s="146"/>
      <c r="AC120" s="146"/>
      <c r="AD120" s="146"/>
    </row>
    <row r="121" spans="17:30">
      <c r="Q121" s="146"/>
      <c r="R121" s="153"/>
      <c r="S121" s="146"/>
      <c r="T121" s="146"/>
      <c r="U121" s="146"/>
      <c r="V121" s="146"/>
      <c r="W121" s="146"/>
      <c r="X121" s="146"/>
      <c r="Y121" s="146"/>
      <c r="Z121" s="146"/>
      <c r="AA121" s="146"/>
      <c r="AB121" s="146"/>
      <c r="AC121" s="146"/>
      <c r="AD121" s="146"/>
    </row>
  </sheetData>
  <autoFilter ref="D11:O105">
    <filterColumn colId="4">
      <filters blank="1"/>
    </filterColumn>
  </autoFilter>
  <mergeCells count="29">
    <mergeCell ref="AE8:AE10"/>
    <mergeCell ref="AF8:AI8"/>
    <mergeCell ref="AJ8:AK9"/>
    <mergeCell ref="AL8:AM9"/>
    <mergeCell ref="AF9:AG9"/>
    <mergeCell ref="AH9:AI9"/>
    <mergeCell ref="D89:K89"/>
    <mergeCell ref="D90:K90"/>
    <mergeCell ref="D99:E99"/>
    <mergeCell ref="F91:I91"/>
    <mergeCell ref="J91:K92"/>
    <mergeCell ref="F92:G92"/>
    <mergeCell ref="H92:I92"/>
    <mergeCell ref="D91:E93"/>
    <mergeCell ref="D94:E94"/>
    <mergeCell ref="D95:E95"/>
    <mergeCell ref="D97:E97"/>
    <mergeCell ref="D96:E96"/>
    <mergeCell ref="D98:E98"/>
    <mergeCell ref="D4:L4"/>
    <mergeCell ref="D5:L5"/>
    <mergeCell ref="D6:L6"/>
    <mergeCell ref="D7:L7"/>
    <mergeCell ref="E9:F9"/>
    <mergeCell ref="G9:H9"/>
    <mergeCell ref="I8:J9"/>
    <mergeCell ref="K8:L9"/>
    <mergeCell ref="E8:H8"/>
    <mergeCell ref="D8:D10"/>
  </mergeCells>
  <conditionalFormatting sqref="K59:L59 E43:E49 F43:F67 E79:L84 E12:L29 E30:F42 H30:L51 G30:G67">
    <cfRule type="cellIs" dxfId="201" priority="231" operator="lessThan">
      <formula>6</formula>
    </cfRule>
  </conditionalFormatting>
  <conditionalFormatting sqref="K59:L59 E43:E49 F43:F67 E79:L84 E13:L29 E30:F42 H30:L51 G30:G67">
    <cfRule type="cellIs" dxfId="200" priority="228" operator="lessThan">
      <formula>6</formula>
    </cfRule>
    <cfRule type="cellIs" dxfId="199" priority="229" operator="lessThan">
      <formula>5</formula>
    </cfRule>
    <cfRule type="cellIs" dxfId="198" priority="230" operator="lessThan">
      <formula>5</formula>
    </cfRule>
  </conditionalFormatting>
  <conditionalFormatting sqref="E86:L86">
    <cfRule type="cellIs" dxfId="197" priority="227" operator="lessThan">
      <formula>6</formula>
    </cfRule>
  </conditionalFormatting>
  <conditionalFormatting sqref="E86:L86">
    <cfRule type="cellIs" dxfId="196" priority="224" operator="lessThan">
      <formula>6</formula>
    </cfRule>
    <cfRule type="cellIs" dxfId="195" priority="225" operator="lessThan">
      <formula>5</formula>
    </cfRule>
    <cfRule type="cellIs" dxfId="194" priority="226" operator="lessThan">
      <formula>5</formula>
    </cfRule>
  </conditionalFormatting>
  <conditionalFormatting sqref="E85:L85">
    <cfRule type="cellIs" dxfId="193" priority="223" operator="lessThan">
      <formula>6</formula>
    </cfRule>
  </conditionalFormatting>
  <conditionalFormatting sqref="E85:L85">
    <cfRule type="cellIs" dxfId="192" priority="220" operator="lessThan">
      <formula>6</formula>
    </cfRule>
    <cfRule type="cellIs" dxfId="191" priority="221" operator="lessThan">
      <formula>5</formula>
    </cfRule>
    <cfRule type="cellIs" dxfId="190" priority="222" operator="lessThan">
      <formula>5</formula>
    </cfRule>
  </conditionalFormatting>
  <conditionalFormatting sqref="H52:L52">
    <cfRule type="cellIs" dxfId="189" priority="219" operator="lessThan">
      <formula>6</formula>
    </cfRule>
  </conditionalFormatting>
  <conditionalFormatting sqref="H52:L52">
    <cfRule type="cellIs" dxfId="188" priority="216" operator="lessThan">
      <formula>6</formula>
    </cfRule>
    <cfRule type="cellIs" dxfId="187" priority="217" operator="lessThan">
      <formula>5</formula>
    </cfRule>
    <cfRule type="cellIs" dxfId="186" priority="218" operator="lessThan">
      <formula>5</formula>
    </cfRule>
  </conditionalFormatting>
  <conditionalFormatting sqref="N12:N52 N59 N68:N88">
    <cfRule type="cellIs" dxfId="185" priority="214" operator="greaterThan">
      <formula>6.97</formula>
    </cfRule>
    <cfRule type="cellIs" dxfId="184" priority="215" operator="greaterThan">
      <formula>"6.97"</formula>
    </cfRule>
  </conditionalFormatting>
  <conditionalFormatting sqref="H53:L53">
    <cfRule type="cellIs" dxfId="183" priority="199" operator="lessThan">
      <formula>6</formula>
    </cfRule>
  </conditionalFormatting>
  <conditionalFormatting sqref="H53:L53">
    <cfRule type="cellIs" dxfId="182" priority="196" operator="lessThan">
      <formula>6</formula>
    </cfRule>
    <cfRule type="cellIs" dxfId="181" priority="197" operator="lessThan">
      <formula>5</formula>
    </cfRule>
    <cfRule type="cellIs" dxfId="180" priority="198" operator="lessThan">
      <formula>5</formula>
    </cfRule>
  </conditionalFormatting>
  <conditionalFormatting sqref="N53">
    <cfRule type="cellIs" dxfId="179" priority="194" operator="greaterThan">
      <formula>6.97</formula>
    </cfRule>
    <cfRule type="cellIs" dxfId="178" priority="195" operator="greaterThan">
      <formula>"6.97"</formula>
    </cfRule>
  </conditionalFormatting>
  <conditionalFormatting sqref="E68:L68">
    <cfRule type="cellIs" dxfId="177" priority="181" operator="lessThan">
      <formula>6</formula>
    </cfRule>
  </conditionalFormatting>
  <conditionalFormatting sqref="E68:L68">
    <cfRule type="cellIs" dxfId="176" priority="178" operator="lessThan">
      <formula>6</formula>
    </cfRule>
    <cfRule type="cellIs" dxfId="175" priority="179" operator="lessThan">
      <formula>5</formula>
    </cfRule>
    <cfRule type="cellIs" dxfId="174" priority="180" operator="lessThan">
      <formula>5</formula>
    </cfRule>
  </conditionalFormatting>
  <conditionalFormatting sqref="E69:L75 E77:L77">
    <cfRule type="cellIs" dxfId="173" priority="177" operator="lessThan">
      <formula>6</formula>
    </cfRule>
  </conditionalFormatting>
  <conditionalFormatting sqref="E69:L75 E77:L77">
    <cfRule type="cellIs" dxfId="172" priority="174" operator="lessThan">
      <formula>6</formula>
    </cfRule>
    <cfRule type="cellIs" dxfId="171" priority="175" operator="lessThan">
      <formula>5</formula>
    </cfRule>
    <cfRule type="cellIs" dxfId="170" priority="176" operator="lessThan">
      <formula>5</formula>
    </cfRule>
  </conditionalFormatting>
  <conditionalFormatting sqref="E88:L88">
    <cfRule type="cellIs" dxfId="169" priority="173" operator="lessThan">
      <formula>6</formula>
    </cfRule>
  </conditionalFormatting>
  <conditionalFormatting sqref="E88:L88">
    <cfRule type="cellIs" dxfId="168" priority="170" operator="lessThan">
      <formula>6</formula>
    </cfRule>
    <cfRule type="cellIs" dxfId="167" priority="171" operator="lessThan">
      <formula>5</formula>
    </cfRule>
    <cfRule type="cellIs" dxfId="166" priority="172" operator="lessThan">
      <formula>5</formula>
    </cfRule>
  </conditionalFormatting>
  <conditionalFormatting sqref="E87:L87">
    <cfRule type="cellIs" dxfId="165" priority="169" operator="lessThan">
      <formula>6</formula>
    </cfRule>
  </conditionalFormatting>
  <conditionalFormatting sqref="E87:L87">
    <cfRule type="cellIs" dxfId="164" priority="166" operator="lessThan">
      <formula>6</formula>
    </cfRule>
    <cfRule type="cellIs" dxfId="163" priority="167" operator="lessThan">
      <formula>5</formula>
    </cfRule>
    <cfRule type="cellIs" dxfId="162" priority="168" operator="lessThan">
      <formula>5</formula>
    </cfRule>
  </conditionalFormatting>
  <conditionalFormatting sqref="N54">
    <cfRule type="cellIs" dxfId="161" priority="160" operator="greaterThan">
      <formula>6.97</formula>
    </cfRule>
    <cfRule type="cellIs" dxfId="160" priority="161" operator="greaterThan">
      <formula>"6.97"</formula>
    </cfRule>
  </conditionalFormatting>
  <conditionalFormatting sqref="H54:L54">
    <cfRule type="cellIs" dxfId="159" priority="159" operator="lessThan">
      <formula>6</formula>
    </cfRule>
  </conditionalFormatting>
  <conditionalFormatting sqref="H54:L54">
    <cfRule type="cellIs" dxfId="158" priority="156" operator="lessThan">
      <formula>6</formula>
    </cfRule>
    <cfRule type="cellIs" dxfId="157" priority="157" operator="lessThan">
      <formula>5</formula>
    </cfRule>
    <cfRule type="cellIs" dxfId="156" priority="158" operator="lessThan">
      <formula>5</formula>
    </cfRule>
  </conditionalFormatting>
  <conditionalFormatting sqref="E50:E54">
    <cfRule type="cellIs" dxfId="155" priority="155" operator="lessThan">
      <formula>6</formula>
    </cfRule>
  </conditionalFormatting>
  <conditionalFormatting sqref="E50:E54">
    <cfRule type="cellIs" dxfId="154" priority="152" operator="lessThan">
      <formula>6</formula>
    </cfRule>
    <cfRule type="cellIs" dxfId="153" priority="153" operator="lessThan">
      <formula>5</formula>
    </cfRule>
    <cfRule type="cellIs" dxfId="152" priority="154" operator="lessThan">
      <formula>5</formula>
    </cfRule>
  </conditionalFormatting>
  <conditionalFormatting sqref="N55">
    <cfRule type="cellIs" dxfId="151" priority="150" operator="greaterThan">
      <formula>6.97</formula>
    </cfRule>
    <cfRule type="cellIs" dxfId="150" priority="151" operator="greaterThan">
      <formula>"6.97"</formula>
    </cfRule>
  </conditionalFormatting>
  <conditionalFormatting sqref="H55:L55">
    <cfRule type="cellIs" dxfId="149" priority="149" operator="lessThan">
      <formula>6</formula>
    </cfRule>
  </conditionalFormatting>
  <conditionalFormatting sqref="H55:L55">
    <cfRule type="cellIs" dxfId="148" priority="146" operator="lessThan">
      <formula>6</formula>
    </cfRule>
    <cfRule type="cellIs" dxfId="147" priority="147" operator="lessThan">
      <formula>5</formula>
    </cfRule>
    <cfRule type="cellIs" dxfId="146" priority="148" operator="lessThan">
      <formula>5</formula>
    </cfRule>
  </conditionalFormatting>
  <conditionalFormatting sqref="E55">
    <cfRule type="cellIs" dxfId="145" priority="145" operator="lessThan">
      <formula>6</formula>
    </cfRule>
  </conditionalFormatting>
  <conditionalFormatting sqref="E55">
    <cfRule type="cellIs" dxfId="144" priority="142" operator="lessThan">
      <formula>6</formula>
    </cfRule>
    <cfRule type="cellIs" dxfId="143" priority="143" operator="lessThan">
      <formula>5</formula>
    </cfRule>
    <cfRule type="cellIs" dxfId="142" priority="144" operator="lessThan">
      <formula>5</formula>
    </cfRule>
  </conditionalFormatting>
  <conditionalFormatting sqref="E76:L76">
    <cfRule type="cellIs" dxfId="141" priority="137" operator="lessThan">
      <formula>6</formula>
    </cfRule>
  </conditionalFormatting>
  <conditionalFormatting sqref="E76:L76">
    <cfRule type="cellIs" dxfId="140" priority="134" operator="lessThan">
      <formula>6</formula>
    </cfRule>
    <cfRule type="cellIs" dxfId="139" priority="135" operator="lessThan">
      <formula>5</formula>
    </cfRule>
    <cfRule type="cellIs" dxfId="138" priority="136" operator="lessThan">
      <formula>5</formula>
    </cfRule>
  </conditionalFormatting>
  <conditionalFormatting sqref="H56:L56 I57:J67">
    <cfRule type="cellIs" dxfId="137" priority="133" operator="lessThan">
      <formula>6</formula>
    </cfRule>
  </conditionalFormatting>
  <conditionalFormatting sqref="H56:L56 I57:J67">
    <cfRule type="cellIs" dxfId="136" priority="130" operator="lessThan">
      <formula>6</formula>
    </cfRule>
    <cfRule type="cellIs" dxfId="135" priority="131" operator="lessThan">
      <formula>5</formula>
    </cfRule>
    <cfRule type="cellIs" dxfId="134" priority="132" operator="lessThan">
      <formula>5</formula>
    </cfRule>
  </conditionalFormatting>
  <conditionalFormatting sqref="N56 N58">
    <cfRule type="cellIs" dxfId="133" priority="128" operator="greaterThan">
      <formula>6.97</formula>
    </cfRule>
    <cfRule type="cellIs" dxfId="132" priority="129" operator="greaterThan">
      <formula>"6.97"</formula>
    </cfRule>
  </conditionalFormatting>
  <conditionalFormatting sqref="E56">
    <cfRule type="cellIs" dxfId="131" priority="127" operator="lessThan">
      <formula>6</formula>
    </cfRule>
  </conditionalFormatting>
  <conditionalFormatting sqref="E56">
    <cfRule type="cellIs" dxfId="130" priority="124" operator="lessThan">
      <formula>6</formula>
    </cfRule>
    <cfRule type="cellIs" dxfId="129" priority="125" operator="lessThan">
      <formula>5</formula>
    </cfRule>
    <cfRule type="cellIs" dxfId="128" priority="126" operator="lessThan">
      <formula>5</formula>
    </cfRule>
  </conditionalFormatting>
  <conditionalFormatting sqref="E110:L110">
    <cfRule type="cellIs" dxfId="127" priority="123" operator="greaterThan">
      <formula>$D$110</formula>
    </cfRule>
  </conditionalFormatting>
  <conditionalFormatting sqref="K58:L58 H58:H67">
    <cfRule type="cellIs" dxfId="126" priority="122" operator="lessThan">
      <formula>6</formula>
    </cfRule>
  </conditionalFormatting>
  <conditionalFormatting sqref="K58:L58 H58:H67">
    <cfRule type="cellIs" dxfId="125" priority="119" operator="lessThan">
      <formula>6</formula>
    </cfRule>
    <cfRule type="cellIs" dxfId="124" priority="120" operator="lessThan">
      <formula>5</formula>
    </cfRule>
    <cfRule type="cellIs" dxfId="123" priority="121" operator="lessThan">
      <formula>5</formula>
    </cfRule>
  </conditionalFormatting>
  <conditionalFormatting sqref="E58:E61">
    <cfRule type="cellIs" dxfId="122" priority="118" operator="lessThan">
      <formula>6</formula>
    </cfRule>
  </conditionalFormatting>
  <conditionalFormatting sqref="E58:E61">
    <cfRule type="cellIs" dxfId="121" priority="115" operator="lessThan">
      <formula>6</formula>
    </cfRule>
    <cfRule type="cellIs" dxfId="120" priority="116" operator="lessThan">
      <formula>5</formula>
    </cfRule>
    <cfRule type="cellIs" dxfId="119" priority="117" operator="lessThan">
      <formula>5</formula>
    </cfRule>
  </conditionalFormatting>
  <conditionalFormatting sqref="K60:L67">
    <cfRule type="cellIs" dxfId="118" priority="114" operator="lessThan">
      <formula>6</formula>
    </cfRule>
  </conditionalFormatting>
  <conditionalFormatting sqref="K60:L67">
    <cfRule type="cellIs" dxfId="117" priority="111" operator="lessThan">
      <formula>6</formula>
    </cfRule>
    <cfRule type="cellIs" dxfId="116" priority="112" operator="lessThan">
      <formula>5</formula>
    </cfRule>
    <cfRule type="cellIs" dxfId="115" priority="113" operator="lessThan">
      <formula>5</formula>
    </cfRule>
  </conditionalFormatting>
  <conditionalFormatting sqref="N60:N67">
    <cfRule type="cellIs" dxfId="114" priority="109" operator="greaterThan">
      <formula>6.97</formula>
    </cfRule>
    <cfRule type="cellIs" dxfId="113" priority="110" operator="greaterThan">
      <formula>"6.97"</formula>
    </cfRule>
  </conditionalFormatting>
  <conditionalFormatting sqref="E62:E67">
    <cfRule type="cellIs" dxfId="112" priority="108" operator="lessThan">
      <formula>6</formula>
    </cfRule>
  </conditionalFormatting>
  <conditionalFormatting sqref="E62:E67">
    <cfRule type="cellIs" dxfId="111" priority="105" operator="lessThan">
      <formula>6</formula>
    </cfRule>
    <cfRule type="cellIs" dxfId="110" priority="106" operator="lessThan">
      <formula>5</formula>
    </cfRule>
    <cfRule type="cellIs" dxfId="109" priority="107" operator="lessThan">
      <formula>5</formula>
    </cfRule>
  </conditionalFormatting>
  <conditionalFormatting sqref="O12">
    <cfRule type="cellIs" dxfId="108" priority="103" operator="greaterThan">
      <formula>6.97</formula>
    </cfRule>
    <cfRule type="cellIs" dxfId="107" priority="104" operator="greaterThan">
      <formula>"6.97"</formula>
    </cfRule>
  </conditionalFormatting>
  <conditionalFormatting sqref="O13:O56 O58:O88">
    <cfRule type="cellIs" dxfId="106" priority="101" operator="greaterThan">
      <formula>6.97</formula>
    </cfRule>
    <cfRule type="cellIs" dxfId="105" priority="102" operator="greaterThan">
      <formula>"6.97"</formula>
    </cfRule>
  </conditionalFormatting>
  <conditionalFormatting sqref="AH59:AM59 AH45:AM51 AF79:AM84 AF12:AM44">
    <cfRule type="cellIs" dxfId="104" priority="100" operator="lessThan">
      <formula>6</formula>
    </cfRule>
  </conditionalFormatting>
  <conditionalFormatting sqref="AH59:AM59 AH45:AM51 AF79:AM84 AF13:AM44">
    <cfRule type="cellIs" dxfId="103" priority="97" operator="lessThan">
      <formula>6</formula>
    </cfRule>
    <cfRule type="cellIs" dxfId="102" priority="98" operator="lessThan">
      <formula>5</formula>
    </cfRule>
    <cfRule type="cellIs" dxfId="101" priority="99" operator="lessThan">
      <formula>5</formula>
    </cfRule>
  </conditionalFormatting>
  <conditionalFormatting sqref="AF86:AM86">
    <cfRule type="cellIs" dxfId="100" priority="96" operator="lessThan">
      <formula>6</formula>
    </cfRule>
  </conditionalFormatting>
  <conditionalFormatting sqref="AF86:AM86">
    <cfRule type="cellIs" dxfId="99" priority="93" operator="lessThan">
      <formula>6</formula>
    </cfRule>
    <cfRule type="cellIs" dxfId="98" priority="94" operator="lessThan">
      <formula>5</formula>
    </cfRule>
    <cfRule type="cellIs" dxfId="97" priority="95" operator="lessThan">
      <formula>5</formula>
    </cfRule>
  </conditionalFormatting>
  <conditionalFormatting sqref="AF85:AM85">
    <cfRule type="cellIs" dxfId="96" priority="92" operator="lessThan">
      <formula>6</formula>
    </cfRule>
  </conditionalFormatting>
  <conditionalFormatting sqref="AF85:AM85">
    <cfRule type="cellIs" dxfId="95" priority="89" operator="lessThan">
      <formula>6</formula>
    </cfRule>
    <cfRule type="cellIs" dxfId="94" priority="90" operator="lessThan">
      <formula>5</formula>
    </cfRule>
    <cfRule type="cellIs" dxfId="93" priority="91" operator="lessThan">
      <formula>5</formula>
    </cfRule>
  </conditionalFormatting>
  <conditionalFormatting sqref="AH52:AM52">
    <cfRule type="cellIs" dxfId="92" priority="88" operator="lessThan">
      <formula>6</formula>
    </cfRule>
  </conditionalFormatting>
  <conditionalFormatting sqref="AH52:AM52">
    <cfRule type="cellIs" dxfId="91" priority="85" operator="lessThan">
      <formula>6</formula>
    </cfRule>
    <cfRule type="cellIs" dxfId="90" priority="86" operator="lessThan">
      <formula>5</formula>
    </cfRule>
    <cfRule type="cellIs" dxfId="89" priority="87" operator="lessThan">
      <formula>5</formula>
    </cfRule>
  </conditionalFormatting>
  <conditionalFormatting sqref="AH53:AM53">
    <cfRule type="cellIs" dxfId="88" priority="84" operator="lessThan">
      <formula>6</formula>
    </cfRule>
  </conditionalFormatting>
  <conditionalFormatting sqref="AH53:AM53">
    <cfRule type="cellIs" dxfId="87" priority="81" operator="lessThan">
      <formula>6</formula>
    </cfRule>
    <cfRule type="cellIs" dxfId="86" priority="82" operator="lessThan">
      <formula>5</formula>
    </cfRule>
    <cfRule type="cellIs" dxfId="85" priority="83" operator="lessThan">
      <formula>5</formula>
    </cfRule>
  </conditionalFormatting>
  <conditionalFormatting sqref="AF68:AM68">
    <cfRule type="cellIs" dxfId="84" priority="80" operator="lessThan">
      <formula>6</formula>
    </cfRule>
  </conditionalFormatting>
  <conditionalFormatting sqref="AF68:AM68">
    <cfRule type="cellIs" dxfId="83" priority="77" operator="lessThan">
      <formula>6</formula>
    </cfRule>
    <cfRule type="cellIs" dxfId="82" priority="78" operator="lessThan">
      <formula>5</formula>
    </cfRule>
    <cfRule type="cellIs" dxfId="81" priority="79" operator="lessThan">
      <formula>5</formula>
    </cfRule>
  </conditionalFormatting>
  <conditionalFormatting sqref="AF69:AM75 AF77:AM77">
    <cfRule type="cellIs" dxfId="80" priority="76" operator="lessThan">
      <formula>6</formula>
    </cfRule>
  </conditionalFormatting>
  <conditionalFormatting sqref="AF69:AM75 AF77:AM77">
    <cfRule type="cellIs" dxfId="79" priority="73" operator="lessThan">
      <formula>6</formula>
    </cfRule>
    <cfRule type="cellIs" dxfId="78" priority="74" operator="lessThan">
      <formula>5</formula>
    </cfRule>
    <cfRule type="cellIs" dxfId="77" priority="75" operator="lessThan">
      <formula>5</formula>
    </cfRule>
  </conditionalFormatting>
  <conditionalFormatting sqref="AF88:AM88">
    <cfRule type="cellIs" dxfId="76" priority="72" operator="lessThan">
      <formula>6</formula>
    </cfRule>
  </conditionalFormatting>
  <conditionalFormatting sqref="AF88:AM88">
    <cfRule type="cellIs" dxfId="75" priority="69" operator="lessThan">
      <formula>6</formula>
    </cfRule>
    <cfRule type="cellIs" dxfId="74" priority="70" operator="lessThan">
      <formula>5</formula>
    </cfRule>
    <cfRule type="cellIs" dxfId="73" priority="71" operator="lessThan">
      <formula>5</formula>
    </cfRule>
  </conditionalFormatting>
  <conditionalFormatting sqref="AF87:AM87">
    <cfRule type="cellIs" dxfId="72" priority="68" operator="lessThan">
      <formula>6</formula>
    </cfRule>
  </conditionalFormatting>
  <conditionalFormatting sqref="AF87:AM87">
    <cfRule type="cellIs" dxfId="71" priority="65" operator="lessThan">
      <formula>6</formula>
    </cfRule>
    <cfRule type="cellIs" dxfId="70" priority="66" operator="lessThan">
      <formula>5</formula>
    </cfRule>
    <cfRule type="cellIs" dxfId="69" priority="67" operator="lessThan">
      <formula>5</formula>
    </cfRule>
  </conditionalFormatting>
  <conditionalFormatting sqref="AH54:AM54">
    <cfRule type="cellIs" dxfId="68" priority="64" operator="lessThan">
      <formula>6</formula>
    </cfRule>
  </conditionalFormatting>
  <conditionalFormatting sqref="AH54:AM54">
    <cfRule type="cellIs" dxfId="67" priority="61" operator="lessThan">
      <formula>6</formula>
    </cfRule>
    <cfRule type="cellIs" dxfId="66" priority="62" operator="lessThan">
      <formula>5</formula>
    </cfRule>
    <cfRule type="cellIs" dxfId="65" priority="63" operator="lessThan">
      <formula>5</formula>
    </cfRule>
  </conditionalFormatting>
  <conditionalFormatting sqref="AF59:AG59 AF45:AG54">
    <cfRule type="cellIs" dxfId="64" priority="60" operator="lessThan">
      <formula>6</formula>
    </cfRule>
  </conditionalFormatting>
  <conditionalFormatting sqref="AF59:AG59 AF45:AG54">
    <cfRule type="cellIs" dxfId="63" priority="57" operator="lessThan">
      <formula>6</formula>
    </cfRule>
    <cfRule type="cellIs" dxfId="62" priority="58" operator="lessThan">
      <formula>5</formula>
    </cfRule>
    <cfRule type="cellIs" dxfId="61" priority="59" operator="lessThan">
      <formula>5</formula>
    </cfRule>
  </conditionalFormatting>
  <conditionalFormatting sqref="AH55:AM55">
    <cfRule type="cellIs" dxfId="60" priority="56" operator="lessThan">
      <formula>6</formula>
    </cfRule>
  </conditionalFormatting>
  <conditionalFormatting sqref="AH55:AM55">
    <cfRule type="cellIs" dxfId="59" priority="53" operator="lessThan">
      <formula>6</formula>
    </cfRule>
    <cfRule type="cellIs" dxfId="58" priority="54" operator="lessThan">
      <formula>5</formula>
    </cfRule>
    <cfRule type="cellIs" dxfId="57" priority="55" operator="lessThan">
      <formula>5</formula>
    </cfRule>
  </conditionalFormatting>
  <conditionalFormatting sqref="AF55:AG55">
    <cfRule type="cellIs" dxfId="56" priority="52" operator="lessThan">
      <formula>6</formula>
    </cfRule>
  </conditionalFormatting>
  <conditionalFormatting sqref="AF55:AG55">
    <cfRule type="cellIs" dxfId="55" priority="49" operator="lessThan">
      <formula>6</formula>
    </cfRule>
    <cfRule type="cellIs" dxfId="54" priority="50" operator="lessThan">
      <formula>5</formula>
    </cfRule>
    <cfRule type="cellIs" dxfId="53" priority="51" operator="lessThan">
      <formula>5</formula>
    </cfRule>
  </conditionalFormatting>
  <conditionalFormatting sqref="AF76:AM76">
    <cfRule type="cellIs" dxfId="52" priority="48" operator="lessThan">
      <formula>6</formula>
    </cfRule>
  </conditionalFormatting>
  <conditionalFormatting sqref="AF76:AM76">
    <cfRule type="cellIs" dxfId="51" priority="45" operator="lessThan">
      <formula>6</formula>
    </cfRule>
    <cfRule type="cellIs" dxfId="50" priority="46" operator="lessThan">
      <formula>5</formula>
    </cfRule>
    <cfRule type="cellIs" dxfId="49" priority="47" operator="lessThan">
      <formula>5</formula>
    </cfRule>
  </conditionalFormatting>
  <conditionalFormatting sqref="AH56:AM56">
    <cfRule type="cellIs" dxfId="48" priority="44" operator="lessThan">
      <formula>6</formula>
    </cfRule>
  </conditionalFormatting>
  <conditionalFormatting sqref="AH56:AM56">
    <cfRule type="cellIs" dxfId="47" priority="41" operator="lessThan">
      <formula>6</formula>
    </cfRule>
    <cfRule type="cellIs" dxfId="46" priority="42" operator="lessThan">
      <formula>5</formula>
    </cfRule>
    <cfRule type="cellIs" dxfId="45" priority="43" operator="lessThan">
      <formula>5</formula>
    </cfRule>
  </conditionalFormatting>
  <conditionalFormatting sqref="AF56:AG56">
    <cfRule type="cellIs" dxfId="44" priority="40" operator="lessThan">
      <formula>6</formula>
    </cfRule>
  </conditionalFormatting>
  <conditionalFormatting sqref="AF56:AG56">
    <cfRule type="cellIs" dxfId="43" priority="37" operator="lessThan">
      <formula>6</formula>
    </cfRule>
    <cfRule type="cellIs" dxfId="42" priority="38" operator="lessThan">
      <formula>5</formula>
    </cfRule>
    <cfRule type="cellIs" dxfId="41" priority="39" operator="lessThan">
      <formula>5</formula>
    </cfRule>
  </conditionalFormatting>
  <conditionalFormatting sqref="AH58:AM58">
    <cfRule type="cellIs" dxfId="40" priority="36" operator="lessThan">
      <formula>6</formula>
    </cfRule>
  </conditionalFormatting>
  <conditionalFormatting sqref="AH58:AM58">
    <cfRule type="cellIs" dxfId="39" priority="33" operator="lessThan">
      <formula>6</formula>
    </cfRule>
    <cfRule type="cellIs" dxfId="38" priority="34" operator="lessThan">
      <formula>5</formula>
    </cfRule>
    <cfRule type="cellIs" dxfId="37" priority="35" operator="lessThan">
      <formula>5</formula>
    </cfRule>
  </conditionalFormatting>
  <conditionalFormatting sqref="AF58:AG58">
    <cfRule type="cellIs" dxfId="36" priority="32" operator="lessThan">
      <formula>6</formula>
    </cfRule>
  </conditionalFormatting>
  <conditionalFormatting sqref="AF58:AG58">
    <cfRule type="cellIs" dxfId="35" priority="29" operator="lessThan">
      <formula>6</formula>
    </cfRule>
    <cfRule type="cellIs" dxfId="34" priority="30" operator="lessThan">
      <formula>5</formula>
    </cfRule>
    <cfRule type="cellIs" dxfId="33" priority="31" operator="lessThan">
      <formula>5</formula>
    </cfRule>
  </conditionalFormatting>
  <conditionalFormatting sqref="AH60:AM67">
    <cfRule type="cellIs" dxfId="32" priority="28" operator="lessThan">
      <formula>6</formula>
    </cfRule>
  </conditionalFormatting>
  <conditionalFormatting sqref="AH60:AM67">
    <cfRule type="cellIs" dxfId="31" priority="25" operator="lessThan">
      <formula>6</formula>
    </cfRule>
    <cfRule type="cellIs" dxfId="30" priority="26" operator="lessThan">
      <formula>5</formula>
    </cfRule>
    <cfRule type="cellIs" dxfId="29" priority="27" operator="lessThan">
      <formula>5</formula>
    </cfRule>
  </conditionalFormatting>
  <conditionalFormatting sqref="AF60:AG67">
    <cfRule type="cellIs" dxfId="28" priority="24" operator="lessThan">
      <formula>6</formula>
    </cfRule>
  </conditionalFormatting>
  <conditionalFormatting sqref="AF60:AG67">
    <cfRule type="cellIs" dxfId="27" priority="21" operator="lessThan">
      <formula>6</formula>
    </cfRule>
    <cfRule type="cellIs" dxfId="26" priority="22" operator="lessThan">
      <formula>5</formula>
    </cfRule>
    <cfRule type="cellIs" dxfId="25" priority="23" operator="lessThan">
      <formula>5</formula>
    </cfRule>
  </conditionalFormatting>
  <conditionalFormatting sqref="H57 K57:L57">
    <cfRule type="cellIs" dxfId="24" priority="20" operator="lessThan">
      <formula>6</formula>
    </cfRule>
  </conditionalFormatting>
  <conditionalFormatting sqref="H57 K57:L57">
    <cfRule type="cellIs" dxfId="23" priority="17" operator="lessThan">
      <formula>6</formula>
    </cfRule>
    <cfRule type="cellIs" dxfId="22" priority="18" operator="lessThan">
      <formula>5</formula>
    </cfRule>
    <cfRule type="cellIs" dxfId="21" priority="19" operator="lessThan">
      <formula>5</formula>
    </cfRule>
  </conditionalFormatting>
  <conditionalFormatting sqref="N57">
    <cfRule type="cellIs" dxfId="20" priority="15" operator="greaterThan">
      <formula>6.97</formula>
    </cfRule>
    <cfRule type="cellIs" dxfId="19" priority="16" operator="greaterThan">
      <formula>"6.97"</formula>
    </cfRule>
  </conditionalFormatting>
  <conditionalFormatting sqref="E57">
    <cfRule type="cellIs" dxfId="18" priority="14" operator="lessThan">
      <formula>6</formula>
    </cfRule>
  </conditionalFormatting>
  <conditionalFormatting sqref="E57">
    <cfRule type="cellIs" dxfId="17" priority="11" operator="lessThan">
      <formula>6</formula>
    </cfRule>
    <cfRule type="cellIs" dxfId="16" priority="12" operator="lessThan">
      <formula>5</formula>
    </cfRule>
    <cfRule type="cellIs" dxfId="15" priority="13" operator="lessThan">
      <formula>5</formula>
    </cfRule>
  </conditionalFormatting>
  <conditionalFormatting sqref="O57">
    <cfRule type="cellIs" dxfId="14" priority="9" operator="greaterThan">
      <formula>6.97</formula>
    </cfRule>
    <cfRule type="cellIs" dxfId="13" priority="10" operator="greaterThan">
      <formula>"6.97"</formula>
    </cfRule>
  </conditionalFormatting>
  <conditionalFormatting sqref="AH57:AM57">
    <cfRule type="cellIs" dxfId="12" priority="8" operator="lessThan">
      <formula>6</formula>
    </cfRule>
  </conditionalFormatting>
  <conditionalFormatting sqref="AH57:AM57">
    <cfRule type="cellIs" dxfId="11" priority="5" operator="lessThan">
      <formula>6</formula>
    </cfRule>
    <cfRule type="cellIs" dxfId="10" priority="6" operator="lessThan">
      <formula>5</formula>
    </cfRule>
    <cfRule type="cellIs" dxfId="9" priority="7" operator="lessThan">
      <formula>5</formula>
    </cfRule>
  </conditionalFormatting>
  <conditionalFormatting sqref="AF57:AG57">
    <cfRule type="cellIs" dxfId="8" priority="4" operator="lessThan">
      <formula>6</formula>
    </cfRule>
  </conditionalFormatting>
  <conditionalFormatting sqref="AF57:AG57">
    <cfRule type="cellIs" dxfId="7" priority="1" operator="lessThan">
      <formula>6</formula>
    </cfRule>
    <cfRule type="cellIs" dxfId="6" priority="2" operator="lessThan">
      <formula>5</formula>
    </cfRule>
    <cfRule type="cellIs" dxfId="5" priority="3" operator="lessThan">
      <formula>5</formula>
    </cfRule>
  </conditionalFormatting>
  <printOptions horizontalCentered="1" verticalCentered="1"/>
  <pageMargins left="1.07" right="0.75" top="0.23" bottom="1" header="0" footer="0"/>
  <pageSetup scale="49" orientation="portrait" r:id="rId1"/>
  <headerFooter alignWithMargins="0"/>
  <ignoredErrors>
    <ignoredError sqref="H20:H21 F71 E68:L68 I22:K22 G22:H22 E23:H26 E22:F22 E84:L87 I26:L26 L15:L22" formula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H57"/>
  <sheetViews>
    <sheetView topLeftCell="A4" workbookViewId="0">
      <selection activeCell="C28" activeCellId="4" sqref="C6:C13 C15:C16 C18:C21 C23:C24 C26:C49 C51:C55"/>
    </sheetView>
    <sheetView workbookViewId="1">
      <pivotSelection pane="bottomRight" showHeader="1" axis="axisRow" dimension="2" activeRow="27" activeCol="2" previousRow="27" previousCol="2" click="1" r:id="rId1">
        <pivotArea dataOnly="0" labelOnly="1" outline="0" fieldPosition="0">
          <references count="1">
            <reference field="9" count="0"/>
          </references>
        </pivotArea>
      </pivotSelection>
    </sheetView>
  </sheetViews>
  <sheetFormatPr baseColWidth="10" defaultRowHeight="15"/>
  <cols>
    <col min="1" max="1" width="11.5703125" customWidth="1"/>
    <col min="2" max="2" width="11.85546875" customWidth="1"/>
    <col min="3" max="3" width="63.5703125" bestFit="1" customWidth="1"/>
    <col min="4" max="7" width="10.5703125" customWidth="1"/>
    <col min="8" max="8" width="12.5703125" customWidth="1"/>
    <col min="9" max="13" width="10.5703125" customWidth="1"/>
    <col min="14" max="14" width="9.85546875" customWidth="1"/>
    <col min="15" max="20" width="7" customWidth="1"/>
    <col min="21" max="21" width="10" customWidth="1"/>
    <col min="22" max="36" width="6.85546875" customWidth="1"/>
    <col min="37" max="37" width="9.85546875" customWidth="1"/>
    <col min="38" max="43" width="7" customWidth="1"/>
    <col min="44" max="44" width="10" customWidth="1"/>
    <col min="45" max="45" width="12.5703125" bestFit="1" customWidth="1"/>
  </cols>
  <sheetData>
    <row r="3" spans="1:8">
      <c r="A3" s="221" t="s">
        <v>4983</v>
      </c>
      <c r="D3" s="221" t="s">
        <v>3</v>
      </c>
      <c r="E3" s="221" t="s">
        <v>4</v>
      </c>
    </row>
    <row r="4" spans="1:8">
      <c r="D4" t="s">
        <v>6</v>
      </c>
      <c r="F4" t="s">
        <v>28</v>
      </c>
      <c r="H4" t="s">
        <v>4982</v>
      </c>
    </row>
    <row r="5" spans="1:8">
      <c r="A5" s="221" t="s">
        <v>0</v>
      </c>
      <c r="B5" s="221" t="s">
        <v>2</v>
      </c>
      <c r="C5" s="221" t="s">
        <v>60</v>
      </c>
      <c r="D5" t="s">
        <v>8</v>
      </c>
      <c r="E5" t="s">
        <v>7</v>
      </c>
      <c r="F5" t="s">
        <v>8</v>
      </c>
      <c r="G5" t="s">
        <v>7</v>
      </c>
    </row>
    <row r="6" spans="1:8">
      <c r="A6" t="s">
        <v>699</v>
      </c>
      <c r="B6">
        <v>1001</v>
      </c>
      <c r="C6" t="s">
        <v>1181</v>
      </c>
      <c r="D6" s="222">
        <v>6.8500000000000005</v>
      </c>
      <c r="E6" s="222">
        <v>6.9699902113178167</v>
      </c>
      <c r="F6" s="222">
        <v>8.4369391649191456</v>
      </c>
      <c r="G6" s="222">
        <v>6.86</v>
      </c>
      <c r="H6" s="222">
        <v>29.116929376236961</v>
      </c>
    </row>
    <row r="7" spans="1:8">
      <c r="B7">
        <v>1003</v>
      </c>
      <c r="C7" t="s">
        <v>1426</v>
      </c>
      <c r="D7" s="222">
        <v>6.85</v>
      </c>
      <c r="E7" s="222">
        <v>6.9700000000000006</v>
      </c>
      <c r="F7" s="222">
        <v>6.9497310017710303</v>
      </c>
      <c r="G7" s="222">
        <v>6.86</v>
      </c>
      <c r="H7" s="222">
        <v>27.629731001771031</v>
      </c>
    </row>
    <row r="8" spans="1:8">
      <c r="B8">
        <v>1005</v>
      </c>
      <c r="C8" t="s">
        <v>1251</v>
      </c>
      <c r="D8" s="222">
        <v>6.85</v>
      </c>
      <c r="E8" s="222">
        <v>6.97</v>
      </c>
      <c r="F8" s="222">
        <v>8.6026440049957902</v>
      </c>
      <c r="G8" s="222">
        <v>6.9700000000000006</v>
      </c>
      <c r="H8" s="222">
        <v>29.392644004995788</v>
      </c>
    </row>
    <row r="9" spans="1:8">
      <c r="B9">
        <v>1007</v>
      </c>
      <c r="C9" t="s">
        <v>1223</v>
      </c>
      <c r="D9" s="222">
        <v>6.85</v>
      </c>
      <c r="E9" s="222">
        <v>6.9700000000000006</v>
      </c>
      <c r="F9" s="222"/>
      <c r="G9" s="222"/>
      <c r="H9" s="222">
        <v>13.82</v>
      </c>
    </row>
    <row r="10" spans="1:8">
      <c r="B10">
        <v>1009</v>
      </c>
      <c r="C10" t="s">
        <v>1173</v>
      </c>
      <c r="D10" s="222">
        <v>6.85</v>
      </c>
      <c r="E10" s="222">
        <v>6.97</v>
      </c>
      <c r="F10" s="222">
        <v>8.9600944114631744</v>
      </c>
      <c r="G10" s="222">
        <v>6.86</v>
      </c>
      <c r="H10" s="222">
        <v>29.640094411463174</v>
      </c>
    </row>
    <row r="11" spans="1:8">
      <c r="B11">
        <v>1014</v>
      </c>
      <c r="C11" t="s">
        <v>1219</v>
      </c>
      <c r="D11" s="222">
        <v>6.8500000000000005</v>
      </c>
      <c r="E11" s="222">
        <v>6.9700000000000006</v>
      </c>
      <c r="F11" s="222">
        <v>6.9329048759955967</v>
      </c>
      <c r="G11" s="222">
        <v>6.96</v>
      </c>
      <c r="H11" s="222">
        <v>27.712904875995598</v>
      </c>
    </row>
    <row r="12" spans="1:8">
      <c r="B12">
        <v>1016</v>
      </c>
      <c r="C12" t="s">
        <v>1465</v>
      </c>
      <c r="D12" s="222">
        <v>6.8500000000000005</v>
      </c>
      <c r="E12" s="222">
        <v>6.97</v>
      </c>
      <c r="F12" s="222">
        <v>9.1877683211771615</v>
      </c>
      <c r="G12" s="222">
        <v>6.85</v>
      </c>
      <c r="H12" s="222">
        <v>29.857768321177161</v>
      </c>
    </row>
    <row r="13" spans="1:8">
      <c r="B13">
        <v>1018</v>
      </c>
      <c r="C13" t="s">
        <v>1254</v>
      </c>
      <c r="D13" s="222">
        <v>6.85</v>
      </c>
      <c r="E13" s="222">
        <v>6.9700000000000006</v>
      </c>
      <c r="F13" s="222">
        <v>7.3784546269753442</v>
      </c>
      <c r="G13" s="222">
        <v>6.8599901784980384</v>
      </c>
      <c r="H13" s="222">
        <v>28.058444805473382</v>
      </c>
    </row>
    <row r="14" spans="1:8">
      <c r="A14" t="s">
        <v>4984</v>
      </c>
      <c r="D14" s="222">
        <v>54.800000000000004</v>
      </c>
      <c r="E14" s="222">
        <v>55.759990211317813</v>
      </c>
      <c r="F14" s="222">
        <v>56.44853640729724</v>
      </c>
      <c r="G14" s="222">
        <v>48.219990178498037</v>
      </c>
      <c r="H14" s="222">
        <v>215.22851679711309</v>
      </c>
    </row>
    <row r="15" spans="1:8">
      <c r="A15" t="s">
        <v>683</v>
      </c>
      <c r="B15">
        <v>75001</v>
      </c>
      <c r="C15" t="s">
        <v>2823</v>
      </c>
      <c r="D15" s="222"/>
      <c r="E15" s="222">
        <v>6.9700000000000015</v>
      </c>
      <c r="F15" s="222">
        <v>6.96</v>
      </c>
      <c r="G15" s="222"/>
      <c r="H15" s="222">
        <v>13.930000000000001</v>
      </c>
    </row>
    <row r="16" spans="1:8">
      <c r="B16">
        <v>75003</v>
      </c>
      <c r="C16" t="s">
        <v>2831</v>
      </c>
      <c r="D16" s="222">
        <v>6.8500000000000005</v>
      </c>
      <c r="E16" s="222">
        <v>6.9700000000000006</v>
      </c>
      <c r="F16" s="222"/>
      <c r="G16" s="222"/>
      <c r="H16" s="222">
        <v>13.82</v>
      </c>
    </row>
    <row r="17" spans="1:8">
      <c r="A17" t="s">
        <v>4988</v>
      </c>
      <c r="D17" s="222">
        <v>6.8500000000000005</v>
      </c>
      <c r="E17" s="222">
        <v>13.940000000000001</v>
      </c>
      <c r="F17" s="222">
        <v>6.96</v>
      </c>
      <c r="G17" s="222"/>
      <c r="H17" s="222">
        <v>27.75</v>
      </c>
    </row>
    <row r="18" spans="1:8">
      <c r="A18" t="s">
        <v>700</v>
      </c>
      <c r="B18">
        <v>1017</v>
      </c>
      <c r="C18" t="s">
        <v>1262</v>
      </c>
      <c r="D18" s="222">
        <v>6.85</v>
      </c>
      <c r="E18" s="222">
        <v>6.9700000000000006</v>
      </c>
      <c r="F18" s="222">
        <v>7.06</v>
      </c>
      <c r="G18" s="222"/>
      <c r="H18" s="222">
        <v>20.88</v>
      </c>
    </row>
    <row r="19" spans="1:8">
      <c r="B19">
        <v>1033</v>
      </c>
      <c r="C19" t="s">
        <v>1865</v>
      </c>
      <c r="D19" s="222">
        <v>6.85</v>
      </c>
      <c r="E19" s="222">
        <v>6.9700000000000006</v>
      </c>
      <c r="F19" s="222">
        <v>6.9600000000000009</v>
      </c>
      <c r="G19" s="222"/>
      <c r="H19" s="222">
        <v>20.78</v>
      </c>
    </row>
    <row r="20" spans="1:8">
      <c r="B20">
        <v>1034</v>
      </c>
      <c r="C20" t="s">
        <v>2046</v>
      </c>
      <c r="D20" s="222">
        <v>6.87</v>
      </c>
      <c r="E20" s="222">
        <v>6.97</v>
      </c>
      <c r="F20" s="222">
        <v>6.9369565217391305</v>
      </c>
      <c r="G20" s="222"/>
      <c r="H20" s="222">
        <v>20.77695652173913</v>
      </c>
    </row>
    <row r="21" spans="1:8">
      <c r="B21">
        <v>1036</v>
      </c>
      <c r="C21" t="s">
        <v>2174</v>
      </c>
      <c r="D21" s="222">
        <v>6.95</v>
      </c>
      <c r="E21" s="222">
        <v>6.9700000000000006</v>
      </c>
      <c r="F21" s="222"/>
      <c r="G21" s="222"/>
      <c r="H21" s="222">
        <v>13.920000000000002</v>
      </c>
    </row>
    <row r="22" spans="1:8">
      <c r="A22" t="s">
        <v>4985</v>
      </c>
      <c r="D22" s="222">
        <v>27.52</v>
      </c>
      <c r="E22" s="222">
        <v>27.880000000000003</v>
      </c>
      <c r="F22" s="222">
        <v>20.95695652173913</v>
      </c>
      <c r="G22" s="222"/>
      <c r="H22" s="222">
        <v>76.356956521739136</v>
      </c>
    </row>
    <row r="23" spans="1:8">
      <c r="A23" t="s">
        <v>698</v>
      </c>
      <c r="B23">
        <v>74002</v>
      </c>
      <c r="C23" t="s">
        <v>2181</v>
      </c>
      <c r="D23" s="222">
        <v>6.87</v>
      </c>
      <c r="E23" s="222">
        <v>6.97</v>
      </c>
      <c r="F23" s="222"/>
      <c r="G23" s="222"/>
      <c r="H23" s="222">
        <v>13.84</v>
      </c>
    </row>
    <row r="24" spans="1:8">
      <c r="B24">
        <v>74003</v>
      </c>
      <c r="C24" t="s">
        <v>2855</v>
      </c>
      <c r="D24" s="222">
        <v>6.85</v>
      </c>
      <c r="E24" s="222">
        <v>6.97</v>
      </c>
      <c r="F24" s="222"/>
      <c r="G24" s="222"/>
      <c r="H24" s="222">
        <v>13.82</v>
      </c>
    </row>
    <row r="25" spans="1:8">
      <c r="A25" t="s">
        <v>4986</v>
      </c>
      <c r="D25" s="222">
        <v>13.719999999999999</v>
      </c>
      <c r="E25" s="222">
        <v>13.94</v>
      </c>
      <c r="F25" s="222"/>
      <c r="G25" s="222"/>
      <c r="H25" s="222">
        <v>27.66</v>
      </c>
    </row>
    <row r="26" spans="1:8">
      <c r="A26" t="s">
        <v>9</v>
      </c>
      <c r="B26">
        <v>3001</v>
      </c>
      <c r="C26" t="s">
        <v>1535</v>
      </c>
      <c r="D26" s="222">
        <v>6.8500000000000005</v>
      </c>
      <c r="E26" s="222">
        <v>6.97</v>
      </c>
      <c r="F26" s="222">
        <v>6.8999999999999995</v>
      </c>
      <c r="G26" s="222"/>
      <c r="H26" s="222">
        <v>20.72</v>
      </c>
    </row>
    <row r="27" spans="1:8">
      <c r="B27">
        <v>3002</v>
      </c>
      <c r="C27" t="s">
        <v>1540</v>
      </c>
      <c r="D27" s="222">
        <v>6.8499999999999988</v>
      </c>
      <c r="E27" s="222">
        <v>6.9700000000000006</v>
      </c>
      <c r="F27" s="222">
        <v>6.9599579111251844</v>
      </c>
      <c r="G27" s="222"/>
      <c r="H27" s="222">
        <v>20.779957911125184</v>
      </c>
    </row>
    <row r="28" spans="1:8">
      <c r="B28">
        <v>3003</v>
      </c>
      <c r="C28" t="s">
        <v>1544</v>
      </c>
      <c r="D28" s="222">
        <v>6.8599999999999994</v>
      </c>
      <c r="E28" s="222">
        <v>6.9700000000000006</v>
      </c>
      <c r="F28" s="222">
        <v>6.96</v>
      </c>
      <c r="G28" s="222"/>
      <c r="H28" s="222">
        <v>20.79</v>
      </c>
    </row>
    <row r="29" spans="1:8">
      <c r="B29">
        <v>3004</v>
      </c>
      <c r="C29" t="s">
        <v>1549</v>
      </c>
      <c r="D29" s="222"/>
      <c r="E29" s="222">
        <v>6.9700000000000006</v>
      </c>
      <c r="F29" s="222"/>
      <c r="G29" s="222"/>
      <c r="H29" s="222">
        <v>6.9700000000000006</v>
      </c>
    </row>
    <row r="30" spans="1:8">
      <c r="B30">
        <v>3005</v>
      </c>
      <c r="C30" t="s">
        <v>1552</v>
      </c>
      <c r="D30" s="222">
        <v>6.8500000000000005</v>
      </c>
      <c r="E30" s="222">
        <v>6.97</v>
      </c>
      <c r="F30" s="222"/>
      <c r="G30" s="222"/>
      <c r="H30" s="222">
        <v>13.82</v>
      </c>
    </row>
    <row r="31" spans="1:8">
      <c r="B31">
        <v>3006</v>
      </c>
      <c r="C31" t="s">
        <v>1557</v>
      </c>
      <c r="D31" s="222">
        <v>6.919999999999999</v>
      </c>
      <c r="E31" s="222">
        <v>6.97</v>
      </c>
      <c r="F31" s="222"/>
      <c r="G31" s="222"/>
      <c r="H31" s="222">
        <v>13.889999999999999</v>
      </c>
    </row>
    <row r="32" spans="1:8">
      <c r="B32">
        <v>3007</v>
      </c>
      <c r="C32" t="s">
        <v>1561</v>
      </c>
      <c r="D32" s="222"/>
      <c r="E32" s="222">
        <v>6.9699999999999989</v>
      </c>
      <c r="F32" s="222"/>
      <c r="G32" s="222"/>
      <c r="H32" s="222">
        <v>6.9699999999999989</v>
      </c>
    </row>
    <row r="33" spans="2:8">
      <c r="B33">
        <v>3010</v>
      </c>
      <c r="C33" t="s">
        <v>1569</v>
      </c>
      <c r="D33" s="222">
        <v>6.8500000000000005</v>
      </c>
      <c r="E33" s="222">
        <v>6.9700000000000006</v>
      </c>
      <c r="F33" s="222"/>
      <c r="G33" s="222"/>
      <c r="H33" s="222">
        <v>13.82</v>
      </c>
    </row>
    <row r="34" spans="2:8">
      <c r="B34">
        <v>3011</v>
      </c>
      <c r="C34" t="s">
        <v>1573</v>
      </c>
      <c r="D34" s="222">
        <v>6.86</v>
      </c>
      <c r="E34" s="222"/>
      <c r="F34" s="222"/>
      <c r="G34" s="222"/>
      <c r="H34" s="222">
        <v>6.86</v>
      </c>
    </row>
    <row r="35" spans="2:8">
      <c r="B35">
        <v>3012</v>
      </c>
      <c r="C35" t="s">
        <v>1577</v>
      </c>
      <c r="D35" s="222"/>
      <c r="E35" s="222">
        <v>6.9700000000000006</v>
      </c>
      <c r="F35" s="222"/>
      <c r="G35" s="222"/>
      <c r="H35" s="222">
        <v>6.9700000000000006</v>
      </c>
    </row>
    <row r="36" spans="2:8">
      <c r="B36">
        <v>3016</v>
      </c>
      <c r="C36" t="s">
        <v>1589</v>
      </c>
      <c r="D36" s="222">
        <v>6.8500000000000005</v>
      </c>
      <c r="E36" s="222"/>
      <c r="F36" s="222"/>
      <c r="G36" s="222"/>
      <c r="H36" s="222">
        <v>6.8500000000000005</v>
      </c>
    </row>
    <row r="37" spans="2:8">
      <c r="B37">
        <v>3024</v>
      </c>
      <c r="C37" t="s">
        <v>1607</v>
      </c>
      <c r="D37" s="222">
        <v>6.9</v>
      </c>
      <c r="E37" s="222">
        <v>6.97</v>
      </c>
      <c r="F37" s="222">
        <v>6.95</v>
      </c>
      <c r="G37" s="222"/>
      <c r="H37" s="222">
        <v>20.82</v>
      </c>
    </row>
    <row r="38" spans="2:8">
      <c r="B38">
        <v>3025</v>
      </c>
      <c r="C38" t="s">
        <v>1612</v>
      </c>
      <c r="D38" s="222"/>
      <c r="E38" s="222">
        <v>6.96</v>
      </c>
      <c r="F38" s="222"/>
      <c r="G38" s="222"/>
      <c r="H38" s="222">
        <v>6.96</v>
      </c>
    </row>
    <row r="39" spans="2:8">
      <c r="B39">
        <v>3027</v>
      </c>
      <c r="C39" t="s">
        <v>1649</v>
      </c>
      <c r="D39" s="222"/>
      <c r="E39" s="222">
        <v>6.9700000000000015</v>
      </c>
      <c r="F39" s="222"/>
      <c r="G39" s="222"/>
      <c r="H39" s="222">
        <v>6.9700000000000015</v>
      </c>
    </row>
    <row r="40" spans="2:8">
      <c r="B40">
        <v>3031</v>
      </c>
      <c r="C40" t="s">
        <v>2022</v>
      </c>
      <c r="D40" s="222">
        <v>6.85</v>
      </c>
      <c r="E40" s="222"/>
      <c r="F40" s="222"/>
      <c r="G40" s="222"/>
      <c r="H40" s="222">
        <v>6.85</v>
      </c>
    </row>
    <row r="41" spans="2:8">
      <c r="B41">
        <v>3034</v>
      </c>
      <c r="C41" t="s">
        <v>1636</v>
      </c>
      <c r="D41" s="222"/>
      <c r="E41" s="222"/>
      <c r="F41" s="222">
        <v>6.8599999999999994</v>
      </c>
      <c r="G41" s="222">
        <v>6.8599999999999994</v>
      </c>
      <c r="H41" s="222">
        <v>13.719999999999999</v>
      </c>
    </row>
    <row r="42" spans="2:8">
      <c r="B42">
        <v>3036</v>
      </c>
      <c r="C42" t="s">
        <v>1661</v>
      </c>
      <c r="D42" s="222"/>
      <c r="E42" s="222">
        <v>6.97</v>
      </c>
      <c r="F42" s="222"/>
      <c r="G42" s="222"/>
      <c r="H42" s="222">
        <v>6.97</v>
      </c>
    </row>
    <row r="43" spans="2:8">
      <c r="B43">
        <v>3044</v>
      </c>
      <c r="C43" t="s">
        <v>2859</v>
      </c>
      <c r="D43" s="222">
        <v>6.8500000000000005</v>
      </c>
      <c r="E43" s="222">
        <v>6.97</v>
      </c>
      <c r="F43" s="222"/>
      <c r="G43" s="222"/>
      <c r="H43" s="222">
        <v>13.82</v>
      </c>
    </row>
    <row r="44" spans="2:8">
      <c r="B44">
        <v>3047</v>
      </c>
      <c r="C44" t="s">
        <v>2880</v>
      </c>
      <c r="D44" s="222">
        <v>6.86</v>
      </c>
      <c r="E44" s="222"/>
      <c r="F44" s="222"/>
      <c r="G44" s="222"/>
      <c r="H44" s="222">
        <v>6.86</v>
      </c>
    </row>
    <row r="45" spans="2:8">
      <c r="B45">
        <v>3048</v>
      </c>
      <c r="C45" t="s">
        <v>2942</v>
      </c>
      <c r="D45" s="222">
        <v>6.86</v>
      </c>
      <c r="E45" s="222"/>
      <c r="F45" s="222"/>
      <c r="G45" s="222"/>
      <c r="H45" s="222">
        <v>6.86</v>
      </c>
    </row>
    <row r="46" spans="2:8">
      <c r="B46">
        <v>3052</v>
      </c>
      <c r="C46" t="s">
        <v>3291</v>
      </c>
      <c r="D46" s="222"/>
      <c r="E46" s="222">
        <v>6.97</v>
      </c>
      <c r="F46" s="222"/>
      <c r="G46" s="222"/>
      <c r="H46" s="222">
        <v>6.97</v>
      </c>
    </row>
    <row r="47" spans="2:8">
      <c r="B47">
        <v>3053</v>
      </c>
      <c r="C47" t="s">
        <v>3473</v>
      </c>
      <c r="D47" s="222"/>
      <c r="E47" s="222">
        <v>6.9699999999999989</v>
      </c>
      <c r="F47" s="222"/>
      <c r="G47" s="222"/>
      <c r="H47" s="222">
        <v>6.9699999999999989</v>
      </c>
    </row>
    <row r="48" spans="2:8">
      <c r="B48">
        <v>3055</v>
      </c>
      <c r="C48" t="s">
        <v>3383</v>
      </c>
      <c r="D48" s="222">
        <v>6.8500000000000005</v>
      </c>
      <c r="E48" s="222"/>
      <c r="F48" s="222"/>
      <c r="G48" s="222"/>
      <c r="H48" s="222">
        <v>6.8500000000000005</v>
      </c>
    </row>
    <row r="49" spans="1:8">
      <c r="B49">
        <v>3058</v>
      </c>
      <c r="C49" t="s">
        <v>3511</v>
      </c>
      <c r="D49" s="222"/>
      <c r="E49" s="222">
        <v>6.97</v>
      </c>
      <c r="F49" s="222"/>
      <c r="G49" s="222"/>
      <c r="H49" s="222">
        <v>6.97</v>
      </c>
    </row>
    <row r="50" spans="1:8">
      <c r="A50" t="s">
        <v>4987</v>
      </c>
      <c r="D50" s="222">
        <v>96.059999999999988</v>
      </c>
      <c r="E50" s="222">
        <v>118.47999999999999</v>
      </c>
      <c r="F50" s="222">
        <v>34.629957911125182</v>
      </c>
      <c r="G50" s="222">
        <v>6.8599999999999994</v>
      </c>
      <c r="H50" s="222">
        <v>256.02995791112522</v>
      </c>
    </row>
    <row r="51" spans="1:8">
      <c r="A51" t="s">
        <v>703</v>
      </c>
      <c r="B51">
        <v>27002</v>
      </c>
      <c r="C51" t="s">
        <v>2906</v>
      </c>
      <c r="D51" s="222">
        <v>6.85</v>
      </c>
      <c r="E51" s="222">
        <v>6.9699999999999989</v>
      </c>
      <c r="F51" s="222"/>
      <c r="G51" s="222"/>
      <c r="H51" s="222">
        <v>13.819999999999999</v>
      </c>
    </row>
    <row r="52" spans="1:8">
      <c r="B52">
        <v>27003</v>
      </c>
      <c r="C52" t="s">
        <v>2910</v>
      </c>
      <c r="D52" s="222">
        <v>6.9500000000000011</v>
      </c>
      <c r="E52" s="222">
        <v>6.9700000000000006</v>
      </c>
      <c r="F52" s="222"/>
      <c r="G52" s="222"/>
      <c r="H52" s="222">
        <v>13.920000000000002</v>
      </c>
    </row>
    <row r="53" spans="1:8">
      <c r="B53">
        <v>27006</v>
      </c>
      <c r="C53" t="s">
        <v>2917</v>
      </c>
      <c r="D53" s="222"/>
      <c r="E53" s="222">
        <v>6.9700000000000006</v>
      </c>
      <c r="F53" s="222"/>
      <c r="G53" s="222"/>
      <c r="H53" s="222">
        <v>6.9700000000000006</v>
      </c>
    </row>
    <row r="54" spans="1:8">
      <c r="B54">
        <v>27009</v>
      </c>
      <c r="C54" t="s">
        <v>2923</v>
      </c>
      <c r="D54" s="222"/>
      <c r="E54" s="222">
        <v>6.97</v>
      </c>
      <c r="F54" s="222"/>
      <c r="G54" s="222"/>
      <c r="H54" s="222">
        <v>6.97</v>
      </c>
    </row>
    <row r="55" spans="1:8">
      <c r="B55">
        <v>27012</v>
      </c>
      <c r="C55" t="s">
        <v>3003</v>
      </c>
      <c r="D55" s="222">
        <v>6.8500000000000005</v>
      </c>
      <c r="E55" s="222"/>
      <c r="F55" s="222"/>
      <c r="G55" s="222"/>
      <c r="H55" s="222">
        <v>6.8500000000000005</v>
      </c>
    </row>
    <row r="56" spans="1:8">
      <c r="A56" t="s">
        <v>4989</v>
      </c>
      <c r="D56" s="222">
        <v>20.650000000000002</v>
      </c>
      <c r="E56" s="222">
        <v>27.88</v>
      </c>
      <c r="F56" s="222"/>
      <c r="G56" s="222"/>
      <c r="H56" s="222">
        <v>48.53</v>
      </c>
    </row>
    <row r="57" spans="1:8">
      <c r="A57" t="s">
        <v>4982</v>
      </c>
      <c r="D57" s="222">
        <v>219.59999999999997</v>
      </c>
      <c r="E57" s="222">
        <v>257.87999021131782</v>
      </c>
      <c r="F57" s="222">
        <v>118.99545084016155</v>
      </c>
      <c r="G57" s="222">
        <v>55.079990178498036</v>
      </c>
      <c r="H57" s="222">
        <v>651.5554312299779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"/>
  <dimension ref="A1:X2338"/>
  <sheetViews>
    <sheetView workbookViewId="0">
      <selection activeCell="J31" sqref="J31"/>
    </sheetView>
    <sheetView workbookViewId="1"/>
  </sheetViews>
  <sheetFormatPr baseColWidth="10" defaultRowHeight="15"/>
  <cols>
    <col min="1" max="1" width="6" bestFit="1" customWidth="1"/>
    <col min="2" max="2" width="10" bestFit="1" customWidth="1"/>
    <col min="3" max="3" width="9.85546875" bestFit="1" customWidth="1"/>
    <col min="4" max="4" width="10" bestFit="1" customWidth="1"/>
    <col min="5" max="5" width="10.5703125" bestFit="1" customWidth="1"/>
    <col min="6" max="6" width="10" bestFit="1" customWidth="1"/>
    <col min="7" max="7" width="33.42578125" bestFit="1" customWidth="1"/>
    <col min="8" max="8" width="10.7109375" bestFit="1" customWidth="1"/>
    <col min="9" max="9" width="9.85546875" bestFit="1" customWidth="1"/>
    <col min="11" max="11" width="10.28515625" bestFit="1" customWidth="1"/>
    <col min="12" max="12" width="10.42578125" bestFit="1" customWidth="1"/>
    <col min="13" max="14" width="9.42578125" bestFit="1" customWidth="1"/>
    <col min="15" max="15" width="9.7109375" bestFit="1" customWidth="1"/>
    <col min="16" max="17" width="15.28515625" bestFit="1" customWidth="1"/>
    <col min="18" max="18" width="9.7109375" bestFit="1" customWidth="1"/>
    <col min="19" max="19" width="11" bestFit="1" customWidth="1"/>
    <col min="20" max="20" width="10.42578125" bestFit="1" customWidth="1"/>
    <col min="23" max="23" width="12.85546875" customWidth="1"/>
    <col min="24" max="24" width="13.28515625" customWidth="1"/>
  </cols>
  <sheetData>
    <row r="1" spans="1:24">
      <c r="A1" t="s">
        <v>2</v>
      </c>
      <c r="B1" t="s">
        <v>48</v>
      </c>
      <c r="C1" t="s">
        <v>49</v>
      </c>
      <c r="D1" t="s">
        <v>50</v>
      </c>
      <c r="E1" t="s">
        <v>3</v>
      </c>
      <c r="F1" t="s">
        <v>51</v>
      </c>
      <c r="G1" t="s">
        <v>52</v>
      </c>
      <c r="H1" t="s">
        <v>1</v>
      </c>
      <c r="I1" t="s">
        <v>4</v>
      </c>
      <c r="J1" t="s">
        <v>5</v>
      </c>
      <c r="K1" t="s">
        <v>53</v>
      </c>
      <c r="L1" t="s">
        <v>740</v>
      </c>
      <c r="M1" t="s">
        <v>741</v>
      </c>
      <c r="N1" t="s">
        <v>742</v>
      </c>
      <c r="O1" t="s">
        <v>743</v>
      </c>
      <c r="P1" t="s">
        <v>54</v>
      </c>
      <c r="Q1" t="s">
        <v>55</v>
      </c>
      <c r="R1" t="s">
        <v>744</v>
      </c>
      <c r="S1" t="s">
        <v>46</v>
      </c>
      <c r="T1" t="s">
        <v>745</v>
      </c>
      <c r="U1" t="s">
        <v>56</v>
      </c>
    </row>
    <row r="2" spans="1:24">
      <c r="A2" s="73">
        <v>1001</v>
      </c>
      <c r="B2" s="73" t="s">
        <v>685</v>
      </c>
      <c r="C2" s="73" t="s">
        <v>685</v>
      </c>
      <c r="D2" s="73" t="s">
        <v>686</v>
      </c>
      <c r="E2" s="73" t="s">
        <v>29</v>
      </c>
      <c r="F2" s="73" t="s">
        <v>687</v>
      </c>
      <c r="G2" s="73" t="s">
        <v>3621</v>
      </c>
      <c r="H2" s="79">
        <v>44790</v>
      </c>
      <c r="I2" s="73" t="s">
        <v>8</v>
      </c>
      <c r="J2" s="73">
        <v>34</v>
      </c>
      <c r="K2" s="73">
        <v>6.867</v>
      </c>
      <c r="L2" s="73">
        <v>0</v>
      </c>
      <c r="M2" s="73">
        <v>0</v>
      </c>
      <c r="N2" s="73">
        <v>1</v>
      </c>
      <c r="O2" s="73">
        <v>0</v>
      </c>
      <c r="P2" s="78">
        <v>5000000</v>
      </c>
      <c r="Q2" s="73">
        <v>0</v>
      </c>
      <c r="R2" s="73">
        <v>4</v>
      </c>
      <c r="S2" s="73">
        <v>1034</v>
      </c>
      <c r="T2" s="79">
        <v>0</v>
      </c>
      <c r="U2" s="73">
        <v>1</v>
      </c>
      <c r="W2" s="71">
        <f>+K2*P2</f>
        <v>34335000</v>
      </c>
      <c r="X2" s="71">
        <f>KL2*Q2</f>
        <v>0</v>
      </c>
    </row>
    <row r="3" spans="1:24">
      <c r="A3" s="80">
        <v>1001</v>
      </c>
      <c r="B3" s="80" t="s">
        <v>690</v>
      </c>
      <c r="C3" s="80" t="s">
        <v>685</v>
      </c>
      <c r="D3" s="80" t="s">
        <v>686</v>
      </c>
      <c r="E3" s="80" t="s">
        <v>29</v>
      </c>
      <c r="F3" s="80" t="s">
        <v>687</v>
      </c>
      <c r="G3" s="80" t="s">
        <v>762</v>
      </c>
      <c r="H3" s="81">
        <v>43796</v>
      </c>
      <c r="I3" s="80" t="s">
        <v>8</v>
      </c>
      <c r="J3" s="80">
        <v>34</v>
      </c>
      <c r="K3" s="80">
        <v>6.88</v>
      </c>
      <c r="L3" s="80">
        <v>0</v>
      </c>
      <c r="M3" s="80">
        <v>0</v>
      </c>
      <c r="N3" s="80">
        <v>1</v>
      </c>
      <c r="O3" s="80">
        <v>0</v>
      </c>
      <c r="P3" s="80">
        <v>1000000</v>
      </c>
      <c r="Q3" s="82">
        <v>0</v>
      </c>
      <c r="R3" s="80">
        <v>4</v>
      </c>
      <c r="S3" s="80">
        <v>1034</v>
      </c>
      <c r="T3" s="81">
        <v>0</v>
      </c>
      <c r="U3" s="80">
        <v>1</v>
      </c>
      <c r="W3" s="71">
        <f t="shared" ref="W3:W46" si="0">+K3*P3</f>
        <v>6880000</v>
      </c>
      <c r="X3" s="78">
        <f>K3*Q3</f>
        <v>0</v>
      </c>
    </row>
    <row r="4" spans="1:24">
      <c r="A4" s="97">
        <v>1001</v>
      </c>
      <c r="B4" s="97" t="s">
        <v>690</v>
      </c>
      <c r="C4" s="97" t="s">
        <v>685</v>
      </c>
      <c r="D4" s="97" t="s">
        <v>686</v>
      </c>
      <c r="E4" s="97" t="s">
        <v>29</v>
      </c>
      <c r="F4" s="97" t="s">
        <v>687</v>
      </c>
      <c r="G4" s="97" t="s">
        <v>761</v>
      </c>
      <c r="H4" s="98">
        <v>43797</v>
      </c>
      <c r="I4" s="97" t="s">
        <v>7</v>
      </c>
      <c r="J4" s="97">
        <v>34</v>
      </c>
      <c r="K4" s="97">
        <v>6.86</v>
      </c>
      <c r="L4" s="97">
        <v>0</v>
      </c>
      <c r="M4" s="97">
        <v>0</v>
      </c>
      <c r="N4" s="97">
        <v>1</v>
      </c>
      <c r="O4" s="97">
        <v>0</v>
      </c>
      <c r="P4" s="97">
        <v>0</v>
      </c>
      <c r="Q4" s="99">
        <v>1000000</v>
      </c>
      <c r="R4" s="97">
        <v>4</v>
      </c>
      <c r="S4" s="97">
        <v>1034</v>
      </c>
      <c r="T4" s="98">
        <v>0</v>
      </c>
      <c r="U4" s="97">
        <v>1</v>
      </c>
      <c r="W4" s="71">
        <f t="shared" si="0"/>
        <v>0</v>
      </c>
      <c r="X4" s="71">
        <f t="shared" ref="X4:X46" si="1">K4*Q4</f>
        <v>6860000</v>
      </c>
    </row>
    <row r="5" spans="1:24">
      <c r="A5" s="83">
        <v>1001</v>
      </c>
      <c r="B5" s="83" t="s">
        <v>690</v>
      </c>
      <c r="C5" s="83" t="s">
        <v>685</v>
      </c>
      <c r="D5" s="83" t="s">
        <v>686</v>
      </c>
      <c r="E5" s="83" t="s">
        <v>29</v>
      </c>
      <c r="F5" s="83" t="s">
        <v>687</v>
      </c>
      <c r="G5" s="83" t="s">
        <v>1003</v>
      </c>
      <c r="H5" s="84">
        <v>43966</v>
      </c>
      <c r="I5" s="83" t="s">
        <v>8</v>
      </c>
      <c r="J5" s="83">
        <v>34</v>
      </c>
      <c r="K5" s="83">
        <v>6.96</v>
      </c>
      <c r="L5" s="83">
        <v>0</v>
      </c>
      <c r="M5" s="83">
        <v>0</v>
      </c>
      <c r="N5" s="83">
        <v>1</v>
      </c>
      <c r="O5" s="83">
        <v>0</v>
      </c>
      <c r="P5" s="83">
        <v>3000000</v>
      </c>
      <c r="Q5" s="85">
        <v>0</v>
      </c>
      <c r="R5" s="83">
        <v>4</v>
      </c>
      <c r="S5" s="83">
        <v>1034</v>
      </c>
      <c r="T5" s="84">
        <v>0</v>
      </c>
      <c r="U5" s="83">
        <v>1</v>
      </c>
      <c r="W5" s="71">
        <f t="shared" si="0"/>
        <v>20880000</v>
      </c>
      <c r="X5" s="71">
        <f t="shared" si="1"/>
        <v>0</v>
      </c>
    </row>
    <row r="6" spans="1:24">
      <c r="A6">
        <v>1001</v>
      </c>
      <c r="B6" t="s">
        <v>690</v>
      </c>
      <c r="C6" t="s">
        <v>685</v>
      </c>
      <c r="D6" t="s">
        <v>686</v>
      </c>
      <c r="E6" t="s">
        <v>29</v>
      </c>
      <c r="F6" t="s">
        <v>687</v>
      </c>
      <c r="G6" t="s">
        <v>3592</v>
      </c>
      <c r="H6" s="1">
        <v>44035</v>
      </c>
      <c r="I6" t="s">
        <v>8</v>
      </c>
      <c r="J6">
        <v>34</v>
      </c>
      <c r="K6">
        <v>6.86</v>
      </c>
      <c r="L6">
        <v>0</v>
      </c>
      <c r="M6">
        <v>0</v>
      </c>
      <c r="N6">
        <v>1</v>
      </c>
      <c r="O6">
        <v>0</v>
      </c>
      <c r="P6">
        <v>3000000</v>
      </c>
      <c r="Q6">
        <v>0</v>
      </c>
      <c r="R6">
        <v>4</v>
      </c>
      <c r="S6">
        <v>1005</v>
      </c>
      <c r="T6" s="1">
        <v>0</v>
      </c>
      <c r="U6">
        <v>1</v>
      </c>
      <c r="W6" s="71">
        <f t="shared" si="0"/>
        <v>20580000</v>
      </c>
      <c r="X6" s="71">
        <f t="shared" si="1"/>
        <v>0</v>
      </c>
    </row>
    <row r="7" spans="1:24">
      <c r="A7">
        <v>1001</v>
      </c>
      <c r="B7" t="s">
        <v>690</v>
      </c>
      <c r="C7" t="s">
        <v>685</v>
      </c>
      <c r="D7" t="s">
        <v>686</v>
      </c>
      <c r="E7" t="s">
        <v>29</v>
      </c>
      <c r="F7" t="s">
        <v>687</v>
      </c>
      <c r="G7" t="s">
        <v>3622</v>
      </c>
      <c r="H7" s="1">
        <v>44042</v>
      </c>
      <c r="I7" t="s">
        <v>7</v>
      </c>
      <c r="J7">
        <v>34</v>
      </c>
      <c r="K7">
        <v>6.8710000000000004</v>
      </c>
      <c r="L7">
        <v>0</v>
      </c>
      <c r="M7">
        <v>0</v>
      </c>
      <c r="N7">
        <v>1</v>
      </c>
      <c r="O7">
        <v>0</v>
      </c>
      <c r="P7">
        <v>0</v>
      </c>
      <c r="Q7">
        <v>3000000</v>
      </c>
      <c r="R7">
        <v>4</v>
      </c>
      <c r="S7">
        <v>1005</v>
      </c>
      <c r="T7" s="1">
        <v>0</v>
      </c>
      <c r="U7">
        <v>1</v>
      </c>
      <c r="W7" s="71">
        <f t="shared" si="0"/>
        <v>0</v>
      </c>
      <c r="X7" s="71">
        <f t="shared" si="1"/>
        <v>20613000</v>
      </c>
    </row>
    <row r="8" spans="1:24">
      <c r="A8">
        <v>1001</v>
      </c>
      <c r="B8" t="s">
        <v>690</v>
      </c>
      <c r="C8" t="s">
        <v>685</v>
      </c>
      <c r="D8" t="s">
        <v>686</v>
      </c>
      <c r="E8" t="s">
        <v>29</v>
      </c>
      <c r="F8" t="s">
        <v>687</v>
      </c>
      <c r="G8" t="s">
        <v>3623</v>
      </c>
      <c r="H8" s="1">
        <v>44420</v>
      </c>
      <c r="I8" t="s">
        <v>8</v>
      </c>
      <c r="J8">
        <v>34</v>
      </c>
      <c r="K8">
        <v>6.86</v>
      </c>
      <c r="L8">
        <v>0</v>
      </c>
      <c r="M8">
        <v>0</v>
      </c>
      <c r="N8">
        <v>1</v>
      </c>
      <c r="O8">
        <v>0</v>
      </c>
      <c r="P8">
        <v>2000000</v>
      </c>
      <c r="Q8">
        <v>0</v>
      </c>
      <c r="R8">
        <v>4</v>
      </c>
      <c r="S8">
        <v>1016</v>
      </c>
      <c r="T8" s="1">
        <v>0</v>
      </c>
      <c r="U8">
        <v>1</v>
      </c>
      <c r="W8" s="71">
        <f t="shared" si="0"/>
        <v>13720000</v>
      </c>
      <c r="X8" s="71">
        <f t="shared" si="1"/>
        <v>0</v>
      </c>
    </row>
    <row r="9" spans="1:24">
      <c r="A9">
        <v>1001</v>
      </c>
      <c r="B9" t="s">
        <v>690</v>
      </c>
      <c r="C9" t="s">
        <v>685</v>
      </c>
      <c r="D9" t="s">
        <v>686</v>
      </c>
      <c r="E9" t="s">
        <v>29</v>
      </c>
      <c r="F9" t="s">
        <v>687</v>
      </c>
      <c r="G9" t="s">
        <v>3624</v>
      </c>
      <c r="H9" s="1">
        <v>44427</v>
      </c>
      <c r="I9" t="s">
        <v>7</v>
      </c>
      <c r="J9">
        <v>34</v>
      </c>
      <c r="K9">
        <v>6.8639999999999999</v>
      </c>
      <c r="L9">
        <v>0</v>
      </c>
      <c r="M9">
        <v>0</v>
      </c>
      <c r="N9">
        <v>1</v>
      </c>
      <c r="O9">
        <v>0</v>
      </c>
      <c r="P9">
        <v>0</v>
      </c>
      <c r="Q9">
        <v>2000000</v>
      </c>
      <c r="R9">
        <v>4</v>
      </c>
      <c r="S9">
        <v>1016</v>
      </c>
      <c r="T9" s="1">
        <v>0</v>
      </c>
      <c r="U9">
        <v>1</v>
      </c>
      <c r="W9" s="71">
        <f t="shared" si="0"/>
        <v>0</v>
      </c>
      <c r="X9" s="71">
        <f t="shared" si="1"/>
        <v>13728000</v>
      </c>
    </row>
    <row r="10" spans="1:24">
      <c r="A10" s="105">
        <v>1001</v>
      </c>
      <c r="B10" s="105" t="s">
        <v>690</v>
      </c>
      <c r="C10" s="105" t="s">
        <v>685</v>
      </c>
      <c r="D10" s="105" t="s">
        <v>686</v>
      </c>
      <c r="E10" s="105" t="s">
        <v>29</v>
      </c>
      <c r="F10" s="105" t="s">
        <v>687</v>
      </c>
      <c r="G10" s="105" t="s">
        <v>3625</v>
      </c>
      <c r="H10" s="106">
        <v>44477</v>
      </c>
      <c r="I10" s="105" t="s">
        <v>8</v>
      </c>
      <c r="J10" s="105">
        <v>34</v>
      </c>
      <c r="K10" s="105">
        <v>6.86</v>
      </c>
      <c r="L10" s="105">
        <v>0</v>
      </c>
      <c r="M10" s="105">
        <v>0</v>
      </c>
      <c r="N10" s="105">
        <v>1</v>
      </c>
      <c r="O10" s="105">
        <v>0</v>
      </c>
      <c r="P10" s="105">
        <v>3000000</v>
      </c>
      <c r="Q10" s="109">
        <v>0</v>
      </c>
      <c r="R10" s="105">
        <v>4</v>
      </c>
      <c r="S10" s="105">
        <v>1016</v>
      </c>
      <c r="T10" s="106">
        <v>0</v>
      </c>
      <c r="U10" s="105">
        <v>1</v>
      </c>
      <c r="W10" s="71">
        <f t="shared" si="0"/>
        <v>20580000</v>
      </c>
      <c r="X10" s="71">
        <f t="shared" si="1"/>
        <v>0</v>
      </c>
    </row>
    <row r="11" spans="1:24">
      <c r="A11" s="114">
        <v>1001</v>
      </c>
      <c r="B11" s="114" t="s">
        <v>690</v>
      </c>
      <c r="C11" s="114" t="s">
        <v>685</v>
      </c>
      <c r="D11" s="114" t="s">
        <v>686</v>
      </c>
      <c r="E11" s="114" t="s">
        <v>29</v>
      </c>
      <c r="F11" s="114" t="s">
        <v>687</v>
      </c>
      <c r="G11" s="114" t="s">
        <v>3626</v>
      </c>
      <c r="H11" s="115">
        <v>44484</v>
      </c>
      <c r="I11" s="114" t="s">
        <v>7</v>
      </c>
      <c r="J11" s="114">
        <v>34</v>
      </c>
      <c r="K11" s="114">
        <v>6.8639999999999999</v>
      </c>
      <c r="L11" s="114">
        <v>0</v>
      </c>
      <c r="M11" s="114">
        <v>0</v>
      </c>
      <c r="N11" s="114">
        <v>1</v>
      </c>
      <c r="O11" s="114">
        <v>0</v>
      </c>
      <c r="P11" s="114">
        <v>0</v>
      </c>
      <c r="Q11" s="116">
        <v>3000000</v>
      </c>
      <c r="R11" s="114">
        <v>4</v>
      </c>
      <c r="S11" s="114">
        <v>1016</v>
      </c>
      <c r="T11" s="115">
        <v>0</v>
      </c>
      <c r="U11" s="114">
        <v>1</v>
      </c>
      <c r="W11" s="71">
        <f t="shared" si="0"/>
        <v>0</v>
      </c>
      <c r="X11" s="71">
        <f t="shared" si="1"/>
        <v>20592000</v>
      </c>
    </row>
    <row r="12" spans="1:24">
      <c r="A12" s="111">
        <v>1001</v>
      </c>
      <c r="B12" s="111" t="s">
        <v>690</v>
      </c>
      <c r="C12" s="111" t="s">
        <v>685</v>
      </c>
      <c r="D12" s="111" t="s">
        <v>686</v>
      </c>
      <c r="E12" s="111" t="s">
        <v>29</v>
      </c>
      <c r="F12" s="111" t="s">
        <v>687</v>
      </c>
      <c r="G12" s="111" t="s">
        <v>3627</v>
      </c>
      <c r="H12" s="112">
        <v>44783</v>
      </c>
      <c r="I12" s="111" t="s">
        <v>7</v>
      </c>
      <c r="J12" s="111">
        <v>34</v>
      </c>
      <c r="K12" s="111">
        <v>6.86</v>
      </c>
      <c r="L12" s="111">
        <v>0</v>
      </c>
      <c r="M12" s="111">
        <v>0</v>
      </c>
      <c r="N12" s="111">
        <v>1</v>
      </c>
      <c r="O12" s="111">
        <v>0</v>
      </c>
      <c r="P12" s="111">
        <v>0</v>
      </c>
      <c r="Q12" s="113">
        <v>5000000</v>
      </c>
      <c r="R12" s="111">
        <v>4</v>
      </c>
      <c r="S12" s="111">
        <v>1034</v>
      </c>
      <c r="T12" s="112">
        <v>0</v>
      </c>
      <c r="U12" s="111">
        <v>1</v>
      </c>
      <c r="W12" s="71">
        <f t="shared" si="0"/>
        <v>0</v>
      </c>
      <c r="X12" s="71">
        <f t="shared" si="1"/>
        <v>34300000</v>
      </c>
    </row>
    <row r="13" spans="1:24">
      <c r="A13" s="103">
        <v>1001</v>
      </c>
      <c r="B13" s="103" t="s">
        <v>690</v>
      </c>
      <c r="C13" s="103" t="s">
        <v>685</v>
      </c>
      <c r="D13" s="103" t="s">
        <v>686</v>
      </c>
      <c r="E13" s="103" t="s">
        <v>29</v>
      </c>
      <c r="F13" s="103" t="s">
        <v>687</v>
      </c>
      <c r="G13" s="103" t="s">
        <v>3628</v>
      </c>
      <c r="H13" s="104">
        <v>44810</v>
      </c>
      <c r="I13" s="103" t="s">
        <v>8</v>
      </c>
      <c r="J13" s="103">
        <v>34</v>
      </c>
      <c r="K13" s="103">
        <v>6.9450000000000003</v>
      </c>
      <c r="L13" s="103">
        <v>0</v>
      </c>
      <c r="M13" s="103">
        <v>0</v>
      </c>
      <c r="N13" s="103">
        <v>1</v>
      </c>
      <c r="O13" s="103">
        <v>0</v>
      </c>
      <c r="P13" s="103">
        <v>500000</v>
      </c>
      <c r="Q13" s="117">
        <v>0</v>
      </c>
      <c r="R13" s="103">
        <v>4</v>
      </c>
      <c r="S13" s="103">
        <v>27013</v>
      </c>
      <c r="T13" s="104">
        <v>0</v>
      </c>
      <c r="U13" s="103">
        <v>1</v>
      </c>
      <c r="W13" s="71">
        <f t="shared" si="0"/>
        <v>3472500</v>
      </c>
      <c r="X13" s="71">
        <f t="shared" si="1"/>
        <v>0</v>
      </c>
    </row>
    <row r="14" spans="1:24">
      <c r="A14" s="103">
        <v>1001</v>
      </c>
      <c r="B14" s="103" t="s">
        <v>690</v>
      </c>
      <c r="C14" s="103" t="s">
        <v>685</v>
      </c>
      <c r="D14" s="103" t="s">
        <v>686</v>
      </c>
      <c r="E14" s="103" t="s">
        <v>29</v>
      </c>
      <c r="F14" s="103" t="s">
        <v>687</v>
      </c>
      <c r="G14" s="103" t="s">
        <v>3629</v>
      </c>
      <c r="H14" s="104">
        <v>44823</v>
      </c>
      <c r="I14" s="103" t="s">
        <v>8</v>
      </c>
      <c r="J14" s="103">
        <v>34</v>
      </c>
      <c r="K14" s="103">
        <v>6.94</v>
      </c>
      <c r="L14" s="103">
        <v>0</v>
      </c>
      <c r="M14" s="103">
        <v>0</v>
      </c>
      <c r="N14" s="103">
        <v>1</v>
      </c>
      <c r="O14" s="103">
        <v>0</v>
      </c>
      <c r="P14" s="103">
        <v>150000</v>
      </c>
      <c r="Q14" s="117">
        <v>0</v>
      </c>
      <c r="R14" s="103">
        <v>4</v>
      </c>
      <c r="S14" s="103">
        <v>27013</v>
      </c>
      <c r="T14" s="104">
        <v>0</v>
      </c>
      <c r="U14" s="103">
        <v>1</v>
      </c>
      <c r="W14" s="71">
        <f t="shared" si="0"/>
        <v>1041000.0000000001</v>
      </c>
      <c r="X14" s="71">
        <f t="shared" si="1"/>
        <v>0</v>
      </c>
    </row>
    <row r="15" spans="1:24">
      <c r="A15" s="86">
        <v>1001</v>
      </c>
      <c r="B15" s="86" t="s">
        <v>690</v>
      </c>
      <c r="C15" s="86" t="s">
        <v>685</v>
      </c>
      <c r="D15" s="86" t="s">
        <v>686</v>
      </c>
      <c r="E15" s="86" t="s">
        <v>29</v>
      </c>
      <c r="F15" s="86" t="s">
        <v>687</v>
      </c>
      <c r="G15" s="86" t="s">
        <v>3630</v>
      </c>
      <c r="H15" s="87">
        <v>44830</v>
      </c>
      <c r="I15" s="86" t="s">
        <v>8</v>
      </c>
      <c r="J15" s="86">
        <v>34</v>
      </c>
      <c r="K15" s="86">
        <v>6.94</v>
      </c>
      <c r="L15" s="86">
        <v>0</v>
      </c>
      <c r="M15" s="86">
        <v>0</v>
      </c>
      <c r="N15" s="86">
        <v>1</v>
      </c>
      <c r="O15" s="86">
        <v>0</v>
      </c>
      <c r="P15" s="86">
        <v>110000</v>
      </c>
      <c r="Q15" s="92">
        <v>0</v>
      </c>
      <c r="R15" s="86">
        <v>4</v>
      </c>
      <c r="S15" s="86">
        <v>27013</v>
      </c>
      <c r="T15" s="87">
        <v>0</v>
      </c>
      <c r="U15" s="86">
        <v>1</v>
      </c>
      <c r="W15" s="71">
        <f t="shared" si="0"/>
        <v>763400</v>
      </c>
      <c r="X15" s="71">
        <f t="shared" si="1"/>
        <v>0</v>
      </c>
    </row>
    <row r="16" spans="1:24">
      <c r="A16" s="119">
        <v>1001</v>
      </c>
      <c r="B16" s="119" t="s">
        <v>691</v>
      </c>
      <c r="C16" s="119" t="s">
        <v>685</v>
      </c>
      <c r="D16" s="119" t="s">
        <v>686</v>
      </c>
      <c r="E16" s="119" t="s">
        <v>29</v>
      </c>
      <c r="F16" s="119" t="s">
        <v>687</v>
      </c>
      <c r="G16" s="119" t="s">
        <v>3631</v>
      </c>
      <c r="H16" s="120">
        <v>44104</v>
      </c>
      <c r="I16" s="119" t="s">
        <v>7</v>
      </c>
      <c r="J16" s="119">
        <v>34</v>
      </c>
      <c r="K16" s="119">
        <v>6.97</v>
      </c>
      <c r="L16" s="119">
        <v>0</v>
      </c>
      <c r="M16" s="119">
        <v>0</v>
      </c>
      <c r="N16" s="119">
        <v>1</v>
      </c>
      <c r="O16" s="119">
        <v>0</v>
      </c>
      <c r="P16" s="119">
        <v>0</v>
      </c>
      <c r="Q16" s="121">
        <v>50000</v>
      </c>
      <c r="R16" s="119">
        <v>4</v>
      </c>
      <c r="S16" s="119">
        <v>3005</v>
      </c>
      <c r="T16" s="120">
        <v>0</v>
      </c>
      <c r="U16" s="119">
        <v>1</v>
      </c>
      <c r="W16" s="71">
        <f t="shared" si="0"/>
        <v>0</v>
      </c>
      <c r="X16" s="71">
        <f t="shared" si="1"/>
        <v>348500</v>
      </c>
    </row>
    <row r="17" spans="1:24">
      <c r="A17" s="88">
        <v>1001</v>
      </c>
      <c r="B17" s="88" t="s">
        <v>691</v>
      </c>
      <c r="C17" s="88" t="s">
        <v>685</v>
      </c>
      <c r="D17" s="88" t="s">
        <v>686</v>
      </c>
      <c r="E17" s="88" t="s">
        <v>29</v>
      </c>
      <c r="F17" s="88" t="s">
        <v>687</v>
      </c>
      <c r="G17" s="88" t="s">
        <v>3632</v>
      </c>
      <c r="H17" s="89">
        <v>44176</v>
      </c>
      <c r="I17" s="88" t="s">
        <v>7</v>
      </c>
      <c r="J17" s="88">
        <v>34</v>
      </c>
      <c r="K17" s="88">
        <v>6.97</v>
      </c>
      <c r="L17" s="88">
        <v>0</v>
      </c>
      <c r="M17" s="88">
        <v>0</v>
      </c>
      <c r="N17" s="88">
        <v>1</v>
      </c>
      <c r="O17" s="88">
        <v>0</v>
      </c>
      <c r="P17" s="88">
        <v>0</v>
      </c>
      <c r="Q17" s="93">
        <v>143472.01999999999</v>
      </c>
      <c r="R17" s="88">
        <v>4</v>
      </c>
      <c r="S17" s="88">
        <v>3012</v>
      </c>
      <c r="T17" s="89">
        <v>0</v>
      </c>
      <c r="U17" s="88">
        <v>1</v>
      </c>
      <c r="W17" s="71">
        <f t="shared" si="0"/>
        <v>0</v>
      </c>
      <c r="X17" s="71">
        <f t="shared" si="1"/>
        <v>999999.97939999984</v>
      </c>
    </row>
    <row r="18" spans="1:24">
      <c r="A18" s="107">
        <v>1001</v>
      </c>
      <c r="B18" s="107" t="s">
        <v>691</v>
      </c>
      <c r="C18" s="107" t="s">
        <v>685</v>
      </c>
      <c r="D18" s="107" t="s">
        <v>686</v>
      </c>
      <c r="E18" s="107" t="s">
        <v>29</v>
      </c>
      <c r="F18" s="107" t="s">
        <v>687</v>
      </c>
      <c r="G18" s="107" t="s">
        <v>3633</v>
      </c>
      <c r="H18" s="108">
        <v>44194</v>
      </c>
      <c r="I18" s="107" t="s">
        <v>7</v>
      </c>
      <c r="J18" s="107">
        <v>34</v>
      </c>
      <c r="K18" s="107">
        <v>6.97</v>
      </c>
      <c r="L18" s="107">
        <v>0</v>
      </c>
      <c r="M18" s="107">
        <v>0</v>
      </c>
      <c r="N18" s="107">
        <v>1</v>
      </c>
      <c r="O18" s="107">
        <v>0</v>
      </c>
      <c r="P18" s="107">
        <v>0</v>
      </c>
      <c r="Q18" s="110">
        <v>78909.61</v>
      </c>
      <c r="R18" s="107">
        <v>4</v>
      </c>
      <c r="S18" s="107">
        <v>3012</v>
      </c>
      <c r="T18" s="108">
        <v>0</v>
      </c>
      <c r="U18" s="107">
        <v>1</v>
      </c>
      <c r="W18" s="71">
        <f t="shared" si="0"/>
        <v>0</v>
      </c>
      <c r="X18" s="71">
        <f t="shared" si="1"/>
        <v>549999.9817</v>
      </c>
    </row>
    <row r="19" spans="1:24">
      <c r="A19" s="90">
        <v>1001</v>
      </c>
      <c r="B19" s="90" t="s">
        <v>691</v>
      </c>
      <c r="C19" s="90" t="s">
        <v>685</v>
      </c>
      <c r="D19" s="90" t="s">
        <v>686</v>
      </c>
      <c r="E19" s="90" t="s">
        <v>29</v>
      </c>
      <c r="F19" s="90" t="s">
        <v>687</v>
      </c>
      <c r="G19" s="90" t="s">
        <v>3634</v>
      </c>
      <c r="H19" s="91">
        <v>44441</v>
      </c>
      <c r="I19" s="90" t="s">
        <v>8</v>
      </c>
      <c r="J19" s="90">
        <v>34</v>
      </c>
      <c r="K19" s="90">
        <v>6.85</v>
      </c>
      <c r="L19" s="90">
        <v>0</v>
      </c>
      <c r="M19" s="90">
        <v>0</v>
      </c>
      <c r="N19" s="90">
        <v>1</v>
      </c>
      <c r="O19" s="90">
        <v>0</v>
      </c>
      <c r="P19" s="90">
        <v>981.6</v>
      </c>
      <c r="Q19" s="118">
        <v>0</v>
      </c>
      <c r="R19" s="90">
        <v>4</v>
      </c>
      <c r="S19" s="90">
        <v>3005</v>
      </c>
      <c r="T19" s="91">
        <v>0</v>
      </c>
      <c r="U19" s="90">
        <v>1</v>
      </c>
      <c r="W19" s="71">
        <f t="shared" si="0"/>
        <v>6723.96</v>
      </c>
      <c r="X19" s="71">
        <f t="shared" si="1"/>
        <v>0</v>
      </c>
    </row>
    <row r="20" spans="1:24">
      <c r="A20" s="100">
        <v>1001</v>
      </c>
      <c r="B20" s="100" t="s">
        <v>691</v>
      </c>
      <c r="C20" s="100" t="s">
        <v>685</v>
      </c>
      <c r="D20" s="100" t="s">
        <v>686</v>
      </c>
      <c r="E20" s="100" t="s">
        <v>29</v>
      </c>
      <c r="F20" s="100" t="s">
        <v>687</v>
      </c>
      <c r="G20" s="100" t="s">
        <v>3635</v>
      </c>
      <c r="H20" s="101">
        <v>44617</v>
      </c>
      <c r="I20" s="100" t="s">
        <v>7</v>
      </c>
      <c r="J20" s="100">
        <v>34</v>
      </c>
      <c r="K20" s="100">
        <v>6.97</v>
      </c>
      <c r="L20" s="100">
        <v>0</v>
      </c>
      <c r="M20" s="100">
        <v>0</v>
      </c>
      <c r="N20" s="100">
        <v>1</v>
      </c>
      <c r="O20" s="100">
        <v>0</v>
      </c>
      <c r="P20" s="100">
        <v>0</v>
      </c>
      <c r="Q20" s="102">
        <v>100000</v>
      </c>
      <c r="R20" s="100">
        <v>4</v>
      </c>
      <c r="S20" s="100">
        <v>3012</v>
      </c>
      <c r="T20" s="101">
        <v>0</v>
      </c>
      <c r="U20" s="100">
        <v>1</v>
      </c>
      <c r="W20" s="71">
        <f t="shared" si="0"/>
        <v>0</v>
      </c>
      <c r="X20" s="71">
        <f t="shared" si="1"/>
        <v>697000</v>
      </c>
    </row>
    <row r="21" spans="1:24">
      <c r="A21">
        <v>1001</v>
      </c>
      <c r="B21" t="s">
        <v>692</v>
      </c>
      <c r="C21" t="s">
        <v>685</v>
      </c>
      <c r="D21" t="s">
        <v>686</v>
      </c>
      <c r="E21" t="s">
        <v>29</v>
      </c>
      <c r="F21" t="s">
        <v>687</v>
      </c>
      <c r="G21" t="s">
        <v>3636</v>
      </c>
      <c r="H21" s="1">
        <v>44291</v>
      </c>
      <c r="I21" t="s">
        <v>7</v>
      </c>
      <c r="J21">
        <v>34</v>
      </c>
      <c r="K21">
        <v>6.97</v>
      </c>
      <c r="L21">
        <v>0</v>
      </c>
      <c r="M21">
        <v>0</v>
      </c>
      <c r="N21">
        <v>1</v>
      </c>
      <c r="O21">
        <v>0</v>
      </c>
      <c r="P21">
        <v>0</v>
      </c>
      <c r="Q21">
        <v>40000</v>
      </c>
      <c r="R21">
        <v>4</v>
      </c>
      <c r="S21">
        <v>3031</v>
      </c>
      <c r="T21" s="1">
        <v>0</v>
      </c>
      <c r="U21">
        <v>1</v>
      </c>
      <c r="W21" s="71">
        <f t="shared" si="0"/>
        <v>0</v>
      </c>
      <c r="X21" s="71">
        <f t="shared" si="1"/>
        <v>278800</v>
      </c>
    </row>
    <row r="22" spans="1:24">
      <c r="A22">
        <v>1001</v>
      </c>
      <c r="B22" t="s">
        <v>692</v>
      </c>
      <c r="C22" t="s">
        <v>685</v>
      </c>
      <c r="D22" t="s">
        <v>686</v>
      </c>
      <c r="E22" t="s">
        <v>29</v>
      </c>
      <c r="F22" t="s">
        <v>687</v>
      </c>
      <c r="G22" t="s">
        <v>3626</v>
      </c>
      <c r="H22" s="1">
        <v>44305</v>
      </c>
      <c r="I22" t="s">
        <v>7</v>
      </c>
      <c r="J22">
        <v>34</v>
      </c>
      <c r="K22">
        <v>6.97</v>
      </c>
      <c r="L22">
        <v>0</v>
      </c>
      <c r="M22">
        <v>0</v>
      </c>
      <c r="N22">
        <v>1</v>
      </c>
      <c r="O22">
        <v>0</v>
      </c>
      <c r="P22">
        <v>0</v>
      </c>
      <c r="Q22">
        <v>50000</v>
      </c>
      <c r="R22">
        <v>4</v>
      </c>
      <c r="S22">
        <v>3031</v>
      </c>
      <c r="T22" s="1">
        <v>0</v>
      </c>
      <c r="U22">
        <v>1</v>
      </c>
      <c r="W22" s="71">
        <f t="shared" si="0"/>
        <v>0</v>
      </c>
      <c r="X22" s="71">
        <f t="shared" si="1"/>
        <v>348500</v>
      </c>
    </row>
    <row r="23" spans="1:24">
      <c r="A23">
        <v>1001</v>
      </c>
      <c r="B23" t="s">
        <v>693</v>
      </c>
      <c r="C23" t="s">
        <v>685</v>
      </c>
      <c r="D23" t="s">
        <v>686</v>
      </c>
      <c r="E23" t="s">
        <v>29</v>
      </c>
      <c r="F23" t="s">
        <v>687</v>
      </c>
      <c r="G23" t="s">
        <v>3588</v>
      </c>
      <c r="H23" s="1">
        <v>43969</v>
      </c>
      <c r="I23" t="s">
        <v>7</v>
      </c>
      <c r="J23">
        <v>34</v>
      </c>
      <c r="K23">
        <v>6.97</v>
      </c>
      <c r="L23">
        <v>0</v>
      </c>
      <c r="M23">
        <v>0</v>
      </c>
      <c r="N23">
        <v>1</v>
      </c>
      <c r="O23">
        <v>0</v>
      </c>
      <c r="P23">
        <v>0</v>
      </c>
      <c r="Q23">
        <v>153000</v>
      </c>
      <c r="R23">
        <v>4</v>
      </c>
      <c r="S23">
        <v>3052</v>
      </c>
      <c r="T23" s="1">
        <v>0</v>
      </c>
      <c r="U23">
        <v>1</v>
      </c>
      <c r="W23" s="71">
        <f t="shared" si="0"/>
        <v>0</v>
      </c>
      <c r="X23" s="71">
        <f t="shared" si="1"/>
        <v>1066410</v>
      </c>
    </row>
    <row r="24" spans="1:24">
      <c r="A24" s="73">
        <v>1001</v>
      </c>
      <c r="B24" s="73" t="s">
        <v>693</v>
      </c>
      <c r="C24" s="73" t="s">
        <v>685</v>
      </c>
      <c r="D24" s="73" t="s">
        <v>686</v>
      </c>
      <c r="E24" s="73" t="s">
        <v>29</v>
      </c>
      <c r="F24" s="73" t="s">
        <v>687</v>
      </c>
      <c r="G24" s="73" t="s">
        <v>3578</v>
      </c>
      <c r="H24" s="79">
        <v>43971</v>
      </c>
      <c r="I24" s="73" t="s">
        <v>7</v>
      </c>
      <c r="J24" s="73">
        <v>34</v>
      </c>
      <c r="K24" s="73">
        <v>6.97</v>
      </c>
      <c r="L24" s="73">
        <v>0</v>
      </c>
      <c r="M24" s="73">
        <v>0</v>
      </c>
      <c r="N24" s="73">
        <v>1</v>
      </c>
      <c r="O24" s="73">
        <v>0</v>
      </c>
      <c r="P24" s="73">
        <v>0</v>
      </c>
      <c r="Q24" s="78">
        <v>29000</v>
      </c>
      <c r="R24" s="73">
        <v>4</v>
      </c>
      <c r="S24" s="73">
        <v>3052</v>
      </c>
      <c r="T24" s="79">
        <v>0</v>
      </c>
      <c r="U24" s="73">
        <v>1</v>
      </c>
      <c r="W24" s="71">
        <f t="shared" si="0"/>
        <v>0</v>
      </c>
      <c r="X24" s="71">
        <f t="shared" si="1"/>
        <v>202130</v>
      </c>
    </row>
    <row r="25" spans="1:24">
      <c r="A25" s="80">
        <v>1001</v>
      </c>
      <c r="B25" s="80" t="s">
        <v>693</v>
      </c>
      <c r="C25" s="80" t="s">
        <v>685</v>
      </c>
      <c r="D25" s="80" t="s">
        <v>686</v>
      </c>
      <c r="E25" s="80" t="s">
        <v>29</v>
      </c>
      <c r="F25" s="80" t="s">
        <v>687</v>
      </c>
      <c r="G25" s="80" t="s">
        <v>3589</v>
      </c>
      <c r="H25" s="81">
        <v>44006</v>
      </c>
      <c r="I25" s="80" t="s">
        <v>7</v>
      </c>
      <c r="J25" s="80">
        <v>34</v>
      </c>
      <c r="K25" s="80">
        <v>6.97</v>
      </c>
      <c r="L25" s="80">
        <v>0</v>
      </c>
      <c r="M25" s="80">
        <v>0</v>
      </c>
      <c r="N25" s="80">
        <v>1</v>
      </c>
      <c r="O25" s="80">
        <v>0</v>
      </c>
      <c r="P25" s="82">
        <v>0</v>
      </c>
      <c r="Q25" s="80">
        <v>34000</v>
      </c>
      <c r="R25" s="80">
        <v>4</v>
      </c>
      <c r="S25" s="80">
        <v>3052</v>
      </c>
      <c r="T25" s="81">
        <v>0</v>
      </c>
      <c r="U25" s="80">
        <v>1</v>
      </c>
      <c r="W25" s="78">
        <f t="shared" si="0"/>
        <v>0</v>
      </c>
      <c r="X25" s="71">
        <f t="shared" si="1"/>
        <v>236980</v>
      </c>
    </row>
    <row r="26" spans="1:24">
      <c r="A26" s="94">
        <v>1001</v>
      </c>
      <c r="B26" s="94" t="s">
        <v>693</v>
      </c>
      <c r="C26" s="94" t="s">
        <v>685</v>
      </c>
      <c r="D26" s="94" t="s">
        <v>686</v>
      </c>
      <c r="E26" s="94" t="s">
        <v>29</v>
      </c>
      <c r="F26" s="94" t="s">
        <v>687</v>
      </c>
      <c r="G26" s="94" t="s">
        <v>3593</v>
      </c>
      <c r="H26" s="95">
        <v>44035</v>
      </c>
      <c r="I26" s="94" t="s">
        <v>7</v>
      </c>
      <c r="J26" s="94">
        <v>34</v>
      </c>
      <c r="K26" s="94">
        <v>6.97</v>
      </c>
      <c r="L26" s="94">
        <v>0</v>
      </c>
      <c r="M26" s="94">
        <v>0</v>
      </c>
      <c r="N26" s="94">
        <v>1</v>
      </c>
      <c r="O26" s="94">
        <v>0</v>
      </c>
      <c r="P26" s="94">
        <v>0</v>
      </c>
      <c r="Q26" s="96">
        <v>42000</v>
      </c>
      <c r="R26" s="94">
        <v>4</v>
      </c>
      <c r="S26" s="94">
        <v>3052</v>
      </c>
      <c r="T26" s="95">
        <v>0</v>
      </c>
      <c r="U26" s="94">
        <v>1</v>
      </c>
      <c r="W26" s="71">
        <f t="shared" si="0"/>
        <v>0</v>
      </c>
      <c r="X26" s="71">
        <f t="shared" si="1"/>
        <v>292740</v>
      </c>
    </row>
    <row r="27" spans="1:24">
      <c r="A27" s="114">
        <v>1001</v>
      </c>
      <c r="B27" s="114" t="s">
        <v>693</v>
      </c>
      <c r="C27" s="114" t="s">
        <v>685</v>
      </c>
      <c r="D27" s="114" t="s">
        <v>686</v>
      </c>
      <c r="E27" s="114" t="s">
        <v>29</v>
      </c>
      <c r="F27" s="114" t="s">
        <v>687</v>
      </c>
      <c r="G27" s="114" t="s">
        <v>3637</v>
      </c>
      <c r="H27" s="115">
        <v>44104</v>
      </c>
      <c r="I27" s="114" t="s">
        <v>7</v>
      </c>
      <c r="J27" s="114">
        <v>34</v>
      </c>
      <c r="K27" s="114">
        <v>6.97</v>
      </c>
      <c r="L27" s="114">
        <v>0</v>
      </c>
      <c r="M27" s="114">
        <v>0</v>
      </c>
      <c r="N27" s="114">
        <v>1</v>
      </c>
      <c r="O27" s="114">
        <v>0</v>
      </c>
      <c r="P27" s="116">
        <v>0</v>
      </c>
      <c r="Q27" s="114">
        <v>50000</v>
      </c>
      <c r="R27" s="114">
        <v>4</v>
      </c>
      <c r="S27" s="114">
        <v>3052</v>
      </c>
      <c r="T27" s="115">
        <v>0</v>
      </c>
      <c r="U27" s="114">
        <v>1</v>
      </c>
      <c r="W27" s="71">
        <f t="shared" si="0"/>
        <v>0</v>
      </c>
      <c r="X27" s="71">
        <f t="shared" si="1"/>
        <v>348500</v>
      </c>
    </row>
    <row r="28" spans="1:24">
      <c r="A28" s="103">
        <v>1001</v>
      </c>
      <c r="B28" s="103" t="s">
        <v>693</v>
      </c>
      <c r="C28" s="103" t="s">
        <v>685</v>
      </c>
      <c r="D28" s="103" t="s">
        <v>686</v>
      </c>
      <c r="E28" s="103" t="s">
        <v>29</v>
      </c>
      <c r="F28" s="103" t="s">
        <v>687</v>
      </c>
      <c r="G28" s="103" t="s">
        <v>996</v>
      </c>
      <c r="H28" s="104">
        <v>44119</v>
      </c>
      <c r="I28" s="103" t="s">
        <v>7</v>
      </c>
      <c r="J28" s="103">
        <v>34</v>
      </c>
      <c r="K28" s="103">
        <v>6.97</v>
      </c>
      <c r="L28" s="103">
        <v>0</v>
      </c>
      <c r="M28" s="103">
        <v>0</v>
      </c>
      <c r="N28" s="103">
        <v>1</v>
      </c>
      <c r="O28" s="103">
        <v>0</v>
      </c>
      <c r="P28" s="117">
        <v>0</v>
      </c>
      <c r="Q28" s="103">
        <v>30000</v>
      </c>
      <c r="R28" s="103">
        <v>4</v>
      </c>
      <c r="S28" s="103">
        <v>3052</v>
      </c>
      <c r="T28" s="104">
        <v>0</v>
      </c>
      <c r="U28" s="103">
        <v>1</v>
      </c>
      <c r="W28" s="71">
        <f t="shared" si="0"/>
        <v>0</v>
      </c>
      <c r="X28" s="71">
        <f t="shared" si="1"/>
        <v>209100</v>
      </c>
    </row>
    <row r="29" spans="1:24">
      <c r="A29" s="103">
        <v>1001</v>
      </c>
      <c r="B29" s="103" t="s">
        <v>693</v>
      </c>
      <c r="C29" s="103" t="s">
        <v>685</v>
      </c>
      <c r="D29" s="103" t="s">
        <v>686</v>
      </c>
      <c r="E29" s="103" t="s">
        <v>29</v>
      </c>
      <c r="F29" s="103" t="s">
        <v>687</v>
      </c>
      <c r="G29" s="103" t="s">
        <v>1002</v>
      </c>
      <c r="H29" s="104">
        <v>44135</v>
      </c>
      <c r="I29" s="103" t="s">
        <v>8</v>
      </c>
      <c r="J29" s="103">
        <v>34</v>
      </c>
      <c r="K29" s="103">
        <v>6.85</v>
      </c>
      <c r="L29" s="103">
        <v>0</v>
      </c>
      <c r="M29" s="103">
        <v>0</v>
      </c>
      <c r="N29" s="103">
        <v>1</v>
      </c>
      <c r="O29" s="103">
        <v>0</v>
      </c>
      <c r="P29" s="117">
        <v>50000</v>
      </c>
      <c r="Q29" s="103">
        <v>0</v>
      </c>
      <c r="R29" s="103">
        <v>4</v>
      </c>
      <c r="S29" s="103">
        <v>3052</v>
      </c>
      <c r="T29" s="104">
        <v>0</v>
      </c>
      <c r="U29" s="103">
        <v>1</v>
      </c>
      <c r="W29" s="71">
        <f t="shared" si="0"/>
        <v>342500</v>
      </c>
      <c r="X29" s="71">
        <f t="shared" si="1"/>
        <v>0</v>
      </c>
    </row>
    <row r="30" spans="1:24">
      <c r="A30" s="86">
        <v>1001</v>
      </c>
      <c r="B30" s="86" t="s">
        <v>693</v>
      </c>
      <c r="C30" s="86" t="s">
        <v>685</v>
      </c>
      <c r="D30" s="86" t="s">
        <v>686</v>
      </c>
      <c r="E30" s="86" t="s">
        <v>29</v>
      </c>
      <c r="F30" s="86" t="s">
        <v>687</v>
      </c>
      <c r="G30" s="86" t="s">
        <v>3638</v>
      </c>
      <c r="H30" s="87">
        <v>44550</v>
      </c>
      <c r="I30" s="86" t="s">
        <v>7</v>
      </c>
      <c r="J30" s="86">
        <v>34</v>
      </c>
      <c r="K30" s="86">
        <v>6.97</v>
      </c>
      <c r="L30" s="86">
        <v>0</v>
      </c>
      <c r="M30" s="86">
        <v>0</v>
      </c>
      <c r="N30" s="86">
        <v>1</v>
      </c>
      <c r="O30" s="86">
        <v>0</v>
      </c>
      <c r="P30" s="92">
        <v>0</v>
      </c>
      <c r="Q30" s="86">
        <v>80000</v>
      </c>
      <c r="R30" s="86">
        <v>4</v>
      </c>
      <c r="S30" s="86">
        <v>3052</v>
      </c>
      <c r="T30" s="87">
        <v>0</v>
      </c>
      <c r="U30" s="86">
        <v>1</v>
      </c>
      <c r="W30" s="71">
        <f t="shared" si="0"/>
        <v>0</v>
      </c>
      <c r="X30" s="71">
        <f t="shared" si="1"/>
        <v>557600</v>
      </c>
    </row>
    <row r="31" spans="1:24">
      <c r="A31">
        <v>1001</v>
      </c>
      <c r="B31" t="s">
        <v>693</v>
      </c>
      <c r="C31" t="s">
        <v>685</v>
      </c>
      <c r="D31" t="s">
        <v>686</v>
      </c>
      <c r="E31" t="s">
        <v>29</v>
      </c>
      <c r="F31" t="s">
        <v>687</v>
      </c>
      <c r="G31" t="s">
        <v>3632</v>
      </c>
      <c r="H31" s="1">
        <v>44552</v>
      </c>
      <c r="I31" t="s">
        <v>7</v>
      </c>
      <c r="J31">
        <v>34</v>
      </c>
      <c r="K31">
        <v>6.97</v>
      </c>
      <c r="L31">
        <v>0</v>
      </c>
      <c r="M31">
        <v>0</v>
      </c>
      <c r="N31">
        <v>1</v>
      </c>
      <c r="O31">
        <v>0</v>
      </c>
      <c r="P31">
        <v>0</v>
      </c>
      <c r="Q31">
        <v>150000</v>
      </c>
      <c r="R31">
        <v>4</v>
      </c>
      <c r="S31">
        <v>3052</v>
      </c>
      <c r="T31" s="1">
        <v>0</v>
      </c>
      <c r="U31">
        <v>1</v>
      </c>
      <c r="W31" s="71">
        <f t="shared" si="0"/>
        <v>0</v>
      </c>
      <c r="X31" s="71">
        <f t="shared" si="1"/>
        <v>1045500</v>
      </c>
    </row>
    <row r="32" spans="1:24">
      <c r="A32">
        <v>1001</v>
      </c>
      <c r="B32" t="s">
        <v>693</v>
      </c>
      <c r="C32" t="s">
        <v>685</v>
      </c>
      <c r="D32" t="s">
        <v>686</v>
      </c>
      <c r="E32" t="s">
        <v>29</v>
      </c>
      <c r="F32" t="s">
        <v>687</v>
      </c>
      <c r="G32" t="s">
        <v>3639</v>
      </c>
      <c r="H32" s="1">
        <v>44589</v>
      </c>
      <c r="I32" t="s">
        <v>7</v>
      </c>
      <c r="J32">
        <v>34</v>
      </c>
      <c r="K32">
        <v>6.97</v>
      </c>
      <c r="L32">
        <v>0</v>
      </c>
      <c r="M32">
        <v>0</v>
      </c>
      <c r="N32">
        <v>1</v>
      </c>
      <c r="O32">
        <v>0</v>
      </c>
      <c r="P32">
        <v>0</v>
      </c>
      <c r="Q32">
        <v>115000</v>
      </c>
      <c r="R32">
        <v>4</v>
      </c>
      <c r="S32">
        <v>3052</v>
      </c>
      <c r="T32" s="1">
        <v>0</v>
      </c>
      <c r="U32">
        <v>1</v>
      </c>
      <c r="W32" s="71">
        <f t="shared" si="0"/>
        <v>0</v>
      </c>
      <c r="X32" s="71">
        <f t="shared" si="1"/>
        <v>801550</v>
      </c>
    </row>
    <row r="33" spans="1:24">
      <c r="A33" s="90">
        <v>1001</v>
      </c>
      <c r="B33" s="90" t="s">
        <v>693</v>
      </c>
      <c r="C33" s="90" t="s">
        <v>685</v>
      </c>
      <c r="D33" s="90" t="s">
        <v>686</v>
      </c>
      <c r="E33" s="90" t="s">
        <v>29</v>
      </c>
      <c r="F33" s="90" t="s">
        <v>687</v>
      </c>
      <c r="G33" s="90" t="s">
        <v>1005</v>
      </c>
      <c r="H33" s="91">
        <v>44632</v>
      </c>
      <c r="I33" s="90" t="s">
        <v>7</v>
      </c>
      <c r="J33" s="90">
        <v>34</v>
      </c>
      <c r="K33" s="90">
        <v>6.97</v>
      </c>
      <c r="L33" s="90">
        <v>0</v>
      </c>
      <c r="M33" s="90">
        <v>0</v>
      </c>
      <c r="N33" s="90">
        <v>1</v>
      </c>
      <c r="O33" s="90">
        <v>0</v>
      </c>
      <c r="P33" s="118">
        <v>0</v>
      </c>
      <c r="Q33" s="90">
        <v>60000</v>
      </c>
      <c r="R33" s="90">
        <v>4</v>
      </c>
      <c r="S33" s="90">
        <v>3052</v>
      </c>
      <c r="T33" s="91">
        <v>0</v>
      </c>
      <c r="U33" s="90">
        <v>1</v>
      </c>
      <c r="W33" s="71">
        <f t="shared" si="0"/>
        <v>0</v>
      </c>
      <c r="X33" s="71">
        <f t="shared" si="1"/>
        <v>418200</v>
      </c>
    </row>
    <row r="34" spans="1:24">
      <c r="A34">
        <v>1001</v>
      </c>
      <c r="B34" t="s">
        <v>693</v>
      </c>
      <c r="C34" t="s">
        <v>685</v>
      </c>
      <c r="D34" t="s">
        <v>686</v>
      </c>
      <c r="E34" t="s">
        <v>29</v>
      </c>
      <c r="F34" t="s">
        <v>687</v>
      </c>
      <c r="G34" t="s">
        <v>3640</v>
      </c>
      <c r="H34" s="1">
        <v>44662</v>
      </c>
      <c r="I34" t="s">
        <v>7</v>
      </c>
      <c r="J34">
        <v>34</v>
      </c>
      <c r="K34">
        <v>6.97</v>
      </c>
      <c r="L34">
        <v>0</v>
      </c>
      <c r="M34">
        <v>0</v>
      </c>
      <c r="N34">
        <v>1</v>
      </c>
      <c r="O34">
        <v>0</v>
      </c>
      <c r="P34">
        <v>0</v>
      </c>
      <c r="Q34">
        <v>300000</v>
      </c>
      <c r="R34">
        <v>4</v>
      </c>
      <c r="S34">
        <v>3052</v>
      </c>
      <c r="T34" s="1">
        <v>0</v>
      </c>
      <c r="U34">
        <v>1</v>
      </c>
      <c r="W34" s="71">
        <f t="shared" si="0"/>
        <v>0</v>
      </c>
      <c r="X34" s="71">
        <f t="shared" si="1"/>
        <v>2091000</v>
      </c>
    </row>
    <row r="35" spans="1:24">
      <c r="A35" s="83">
        <v>1001</v>
      </c>
      <c r="B35" s="83" t="s">
        <v>693</v>
      </c>
      <c r="C35" s="83" t="s">
        <v>685</v>
      </c>
      <c r="D35" s="83" t="s">
        <v>686</v>
      </c>
      <c r="E35" s="83" t="s">
        <v>29</v>
      </c>
      <c r="F35" s="83" t="s">
        <v>687</v>
      </c>
      <c r="G35" s="83" t="s">
        <v>3641</v>
      </c>
      <c r="H35" s="84">
        <v>44664</v>
      </c>
      <c r="I35" s="83" t="s">
        <v>7</v>
      </c>
      <c r="J35" s="83">
        <v>34</v>
      </c>
      <c r="K35" s="83">
        <v>6.97</v>
      </c>
      <c r="L35" s="83">
        <v>0</v>
      </c>
      <c r="M35" s="83">
        <v>0</v>
      </c>
      <c r="N35" s="83">
        <v>1</v>
      </c>
      <c r="O35" s="83">
        <v>0</v>
      </c>
      <c r="P35" s="85">
        <v>0</v>
      </c>
      <c r="Q35" s="83">
        <v>80000</v>
      </c>
      <c r="R35" s="83">
        <v>4</v>
      </c>
      <c r="S35" s="83">
        <v>3052</v>
      </c>
      <c r="T35" s="84">
        <v>0</v>
      </c>
      <c r="U35" s="83">
        <v>1</v>
      </c>
      <c r="W35" s="71">
        <f t="shared" si="0"/>
        <v>0</v>
      </c>
      <c r="X35" s="71">
        <f t="shared" si="1"/>
        <v>557600</v>
      </c>
    </row>
    <row r="36" spans="1:24">
      <c r="A36" s="107">
        <v>1001</v>
      </c>
      <c r="B36" s="107" t="s">
        <v>693</v>
      </c>
      <c r="C36" s="107" t="s">
        <v>685</v>
      </c>
      <c r="D36" s="107" t="s">
        <v>686</v>
      </c>
      <c r="E36" s="107" t="s">
        <v>29</v>
      </c>
      <c r="F36" s="107" t="s">
        <v>687</v>
      </c>
      <c r="G36" s="107" t="s">
        <v>3642</v>
      </c>
      <c r="H36" s="108">
        <v>44679</v>
      </c>
      <c r="I36" s="107" t="s">
        <v>7</v>
      </c>
      <c r="J36" s="107">
        <v>34</v>
      </c>
      <c r="K36" s="107">
        <v>6.97</v>
      </c>
      <c r="L36" s="107">
        <v>0</v>
      </c>
      <c r="M36" s="107">
        <v>0</v>
      </c>
      <c r="N36" s="107">
        <v>1</v>
      </c>
      <c r="O36" s="107">
        <v>0</v>
      </c>
      <c r="P36" s="107">
        <v>0</v>
      </c>
      <c r="Q36" s="107">
        <v>150000</v>
      </c>
      <c r="R36" s="107">
        <v>4</v>
      </c>
      <c r="S36" s="107">
        <v>3052</v>
      </c>
      <c r="T36" s="108">
        <v>0</v>
      </c>
      <c r="U36" s="107">
        <v>1</v>
      </c>
      <c r="W36" s="71">
        <f t="shared" si="0"/>
        <v>0</v>
      </c>
      <c r="X36" s="71">
        <f t="shared" si="1"/>
        <v>1045500</v>
      </c>
    </row>
    <row r="37" spans="1:24">
      <c r="A37" s="88">
        <v>1001</v>
      </c>
      <c r="B37" s="88" t="s">
        <v>693</v>
      </c>
      <c r="C37" s="88" t="s">
        <v>685</v>
      </c>
      <c r="D37" s="88" t="s">
        <v>686</v>
      </c>
      <c r="E37" s="88" t="s">
        <v>29</v>
      </c>
      <c r="F37" s="88" t="s">
        <v>687</v>
      </c>
      <c r="G37" s="88" t="s">
        <v>3643</v>
      </c>
      <c r="H37" s="89">
        <v>44680</v>
      </c>
      <c r="I37" s="88" t="s">
        <v>8</v>
      </c>
      <c r="J37" s="88">
        <v>34</v>
      </c>
      <c r="K37" s="88">
        <v>6.85</v>
      </c>
      <c r="L37" s="88">
        <v>0</v>
      </c>
      <c r="M37" s="88">
        <v>0</v>
      </c>
      <c r="N37" s="88">
        <v>1</v>
      </c>
      <c r="O37" s="88">
        <v>0</v>
      </c>
      <c r="P37" s="93">
        <v>40000</v>
      </c>
      <c r="Q37" s="88">
        <v>0</v>
      </c>
      <c r="R37" s="88">
        <v>4</v>
      </c>
      <c r="S37" s="88">
        <v>3052</v>
      </c>
      <c r="T37" s="89">
        <v>0</v>
      </c>
      <c r="U37" s="88">
        <v>1</v>
      </c>
      <c r="W37" s="71">
        <f t="shared" si="0"/>
        <v>274000</v>
      </c>
      <c r="X37" s="71">
        <f t="shared" si="1"/>
        <v>0</v>
      </c>
    </row>
    <row r="38" spans="1:24">
      <c r="A38" s="97">
        <v>1001</v>
      </c>
      <c r="B38" s="97" t="s">
        <v>693</v>
      </c>
      <c r="C38" s="97" t="s">
        <v>685</v>
      </c>
      <c r="D38" s="97" t="s">
        <v>686</v>
      </c>
      <c r="E38" s="97" t="s">
        <v>29</v>
      </c>
      <c r="F38" s="97" t="s">
        <v>687</v>
      </c>
      <c r="G38" s="97" t="s">
        <v>3644</v>
      </c>
      <c r="H38" s="98">
        <v>44697</v>
      </c>
      <c r="I38" s="97" t="s">
        <v>7</v>
      </c>
      <c r="J38" s="97">
        <v>34</v>
      </c>
      <c r="K38" s="97">
        <v>6.97</v>
      </c>
      <c r="L38" s="97">
        <v>0</v>
      </c>
      <c r="M38" s="97">
        <v>0</v>
      </c>
      <c r="N38" s="97">
        <v>1</v>
      </c>
      <c r="O38" s="97">
        <v>0</v>
      </c>
      <c r="P38" s="99">
        <v>0</v>
      </c>
      <c r="Q38" s="97">
        <v>170000</v>
      </c>
      <c r="R38" s="97">
        <v>4</v>
      </c>
      <c r="S38" s="97">
        <v>3052</v>
      </c>
      <c r="T38" s="98">
        <v>0</v>
      </c>
      <c r="U38" s="97">
        <v>1</v>
      </c>
      <c r="W38" s="71">
        <f t="shared" si="0"/>
        <v>0</v>
      </c>
      <c r="X38" s="71">
        <f t="shared" si="1"/>
        <v>1184900</v>
      </c>
    </row>
    <row r="39" spans="1:24">
      <c r="A39" s="94">
        <v>1001</v>
      </c>
      <c r="B39" s="94" t="s">
        <v>693</v>
      </c>
      <c r="C39" s="94" t="s">
        <v>685</v>
      </c>
      <c r="D39" s="94" t="s">
        <v>686</v>
      </c>
      <c r="E39" s="94" t="s">
        <v>29</v>
      </c>
      <c r="F39" s="94" t="s">
        <v>687</v>
      </c>
      <c r="G39" s="94" t="s">
        <v>3645</v>
      </c>
      <c r="H39" s="95">
        <v>44742</v>
      </c>
      <c r="I39" s="94" t="s">
        <v>8</v>
      </c>
      <c r="J39" s="94">
        <v>34</v>
      </c>
      <c r="K39" s="94">
        <v>6.85</v>
      </c>
      <c r="L39" s="94">
        <v>0</v>
      </c>
      <c r="M39" s="94">
        <v>0</v>
      </c>
      <c r="N39" s="94">
        <v>1</v>
      </c>
      <c r="O39" s="94">
        <v>0</v>
      </c>
      <c r="P39" s="96">
        <v>60000</v>
      </c>
      <c r="Q39" s="94">
        <v>0</v>
      </c>
      <c r="R39" s="94">
        <v>4</v>
      </c>
      <c r="S39" s="94">
        <v>3052</v>
      </c>
      <c r="T39" s="95">
        <v>0</v>
      </c>
      <c r="U39" s="94">
        <v>1</v>
      </c>
      <c r="W39" s="71">
        <f t="shared" si="0"/>
        <v>411000</v>
      </c>
      <c r="X39" s="71">
        <f t="shared" si="1"/>
        <v>0</v>
      </c>
    </row>
    <row r="40" spans="1:24">
      <c r="A40" s="111">
        <v>1001</v>
      </c>
      <c r="B40" s="111" t="s">
        <v>693</v>
      </c>
      <c r="C40" s="111" t="s">
        <v>685</v>
      </c>
      <c r="D40" s="111" t="s">
        <v>686</v>
      </c>
      <c r="E40" s="111" t="s">
        <v>29</v>
      </c>
      <c r="F40" s="111" t="s">
        <v>687</v>
      </c>
      <c r="G40" s="111" t="s">
        <v>3646</v>
      </c>
      <c r="H40" s="112">
        <v>44924</v>
      </c>
      <c r="I40" s="111" t="s">
        <v>7</v>
      </c>
      <c r="J40" s="111">
        <v>34</v>
      </c>
      <c r="K40" s="111">
        <v>6.97</v>
      </c>
      <c r="L40" s="111">
        <v>0</v>
      </c>
      <c r="M40" s="111">
        <v>0</v>
      </c>
      <c r="N40" s="111">
        <v>1</v>
      </c>
      <c r="O40" s="111">
        <v>0</v>
      </c>
      <c r="P40" s="113">
        <v>0</v>
      </c>
      <c r="Q40" s="111">
        <v>120000</v>
      </c>
      <c r="R40" s="111">
        <v>4</v>
      </c>
      <c r="S40" s="111">
        <v>3052</v>
      </c>
      <c r="T40" s="112">
        <v>0</v>
      </c>
      <c r="U40" s="111">
        <v>1</v>
      </c>
      <c r="W40" s="71">
        <f t="shared" si="0"/>
        <v>0</v>
      </c>
      <c r="X40" s="71">
        <f t="shared" si="1"/>
        <v>836400</v>
      </c>
    </row>
    <row r="41" spans="1:24">
      <c r="A41" s="100">
        <v>1001</v>
      </c>
      <c r="B41" s="100" t="s">
        <v>693</v>
      </c>
      <c r="C41" s="100" t="s">
        <v>685</v>
      </c>
      <c r="D41" s="100" t="s">
        <v>686</v>
      </c>
      <c r="E41" s="100" t="s">
        <v>29</v>
      </c>
      <c r="F41" s="100" t="s">
        <v>687</v>
      </c>
      <c r="G41" s="100" t="s">
        <v>3640</v>
      </c>
      <c r="H41" s="101">
        <v>44951</v>
      </c>
      <c r="I41" s="100" t="s">
        <v>7</v>
      </c>
      <c r="J41" s="100">
        <v>34</v>
      </c>
      <c r="K41" s="100">
        <v>6.97</v>
      </c>
      <c r="L41" s="100">
        <v>0</v>
      </c>
      <c r="M41" s="100">
        <v>0</v>
      </c>
      <c r="N41" s="100">
        <v>1</v>
      </c>
      <c r="O41" s="100">
        <v>0</v>
      </c>
      <c r="P41" s="102">
        <v>0</v>
      </c>
      <c r="Q41" s="100">
        <v>56000</v>
      </c>
      <c r="R41" s="100">
        <v>4</v>
      </c>
      <c r="S41" s="100">
        <v>3052</v>
      </c>
      <c r="T41" s="101">
        <v>0</v>
      </c>
      <c r="U41" s="100">
        <v>1</v>
      </c>
      <c r="W41" s="71">
        <f t="shared" si="0"/>
        <v>0</v>
      </c>
      <c r="X41" s="71">
        <f t="shared" si="1"/>
        <v>390320</v>
      </c>
    </row>
    <row r="42" spans="1:24">
      <c r="A42" s="105">
        <v>1001</v>
      </c>
      <c r="B42" s="105" t="s">
        <v>693</v>
      </c>
      <c r="C42" s="105" t="s">
        <v>685</v>
      </c>
      <c r="D42" s="105" t="s">
        <v>686</v>
      </c>
      <c r="E42" s="105" t="s">
        <v>29</v>
      </c>
      <c r="F42" s="105" t="s">
        <v>687</v>
      </c>
      <c r="G42" s="105" t="s">
        <v>3590</v>
      </c>
      <c r="H42" s="106">
        <v>45027</v>
      </c>
      <c r="I42" s="105" t="s">
        <v>7</v>
      </c>
      <c r="J42" s="105">
        <v>34</v>
      </c>
      <c r="K42" s="105">
        <v>6.97</v>
      </c>
      <c r="L42" s="105">
        <v>0</v>
      </c>
      <c r="M42" s="105">
        <v>0</v>
      </c>
      <c r="N42" s="105">
        <v>1</v>
      </c>
      <c r="O42" s="105">
        <v>0</v>
      </c>
      <c r="P42" s="109">
        <v>0</v>
      </c>
      <c r="Q42" s="105">
        <v>50000</v>
      </c>
      <c r="R42" s="105">
        <v>4</v>
      </c>
      <c r="S42" s="105">
        <v>3052</v>
      </c>
      <c r="T42" s="106">
        <v>0</v>
      </c>
      <c r="U42" s="105">
        <v>1</v>
      </c>
      <c r="W42" s="71">
        <f t="shared" si="0"/>
        <v>0</v>
      </c>
      <c r="X42" s="71">
        <f t="shared" si="1"/>
        <v>348500</v>
      </c>
    </row>
    <row r="43" spans="1:24">
      <c r="A43">
        <v>1001</v>
      </c>
      <c r="B43" t="s">
        <v>694</v>
      </c>
      <c r="C43" t="s">
        <v>685</v>
      </c>
      <c r="D43" t="s">
        <v>686</v>
      </c>
      <c r="E43" t="s">
        <v>29</v>
      </c>
      <c r="F43" t="s">
        <v>687</v>
      </c>
      <c r="G43" t="s">
        <v>746</v>
      </c>
      <c r="H43" s="1">
        <v>43773</v>
      </c>
      <c r="I43" t="s">
        <v>7</v>
      </c>
      <c r="J43">
        <v>34</v>
      </c>
      <c r="K43">
        <v>6.97</v>
      </c>
      <c r="L43">
        <v>0</v>
      </c>
      <c r="M43">
        <v>0</v>
      </c>
      <c r="N43">
        <v>1</v>
      </c>
      <c r="O43">
        <v>0</v>
      </c>
      <c r="P43">
        <v>0</v>
      </c>
      <c r="Q43">
        <v>100000</v>
      </c>
      <c r="R43">
        <v>4</v>
      </c>
      <c r="S43">
        <v>3034</v>
      </c>
      <c r="T43" s="1">
        <v>0</v>
      </c>
      <c r="U43">
        <v>1</v>
      </c>
      <c r="W43" s="71">
        <f t="shared" si="0"/>
        <v>0</v>
      </c>
      <c r="X43" s="71">
        <f t="shared" si="1"/>
        <v>697000</v>
      </c>
    </row>
    <row r="44" spans="1:24">
      <c r="A44">
        <v>1001</v>
      </c>
      <c r="B44" t="s">
        <v>694</v>
      </c>
      <c r="C44" t="s">
        <v>685</v>
      </c>
      <c r="D44" t="s">
        <v>686</v>
      </c>
      <c r="E44" t="s">
        <v>29</v>
      </c>
      <c r="F44" t="s">
        <v>687</v>
      </c>
      <c r="G44" t="s">
        <v>739</v>
      </c>
      <c r="H44" s="1">
        <v>43775</v>
      </c>
      <c r="I44" t="s">
        <v>7</v>
      </c>
      <c r="J44">
        <v>34</v>
      </c>
      <c r="K44">
        <v>6.97</v>
      </c>
      <c r="L44">
        <v>0</v>
      </c>
      <c r="M44">
        <v>0</v>
      </c>
      <c r="N44">
        <v>1</v>
      </c>
      <c r="O44">
        <v>0</v>
      </c>
      <c r="P44">
        <v>0</v>
      </c>
      <c r="Q44">
        <v>30000</v>
      </c>
      <c r="R44">
        <v>4</v>
      </c>
      <c r="S44">
        <v>3028</v>
      </c>
      <c r="T44" s="1">
        <v>0</v>
      </c>
      <c r="U44">
        <v>1</v>
      </c>
      <c r="W44" s="71">
        <f t="shared" si="0"/>
        <v>0</v>
      </c>
      <c r="X44" s="71">
        <f t="shared" si="1"/>
        <v>209100</v>
      </c>
    </row>
    <row r="45" spans="1:24">
      <c r="A45">
        <v>1001</v>
      </c>
      <c r="B45" t="s">
        <v>694</v>
      </c>
      <c r="C45" t="s">
        <v>685</v>
      </c>
      <c r="D45" t="s">
        <v>686</v>
      </c>
      <c r="E45" t="s">
        <v>29</v>
      </c>
      <c r="F45" t="s">
        <v>687</v>
      </c>
      <c r="G45" t="s">
        <v>3647</v>
      </c>
      <c r="H45" s="1">
        <v>43845</v>
      </c>
      <c r="I45" t="s">
        <v>7</v>
      </c>
      <c r="J45">
        <v>34</v>
      </c>
      <c r="K45">
        <v>6.97</v>
      </c>
      <c r="L45">
        <v>0</v>
      </c>
      <c r="M45">
        <v>0</v>
      </c>
      <c r="N45">
        <v>1</v>
      </c>
      <c r="O45">
        <v>0</v>
      </c>
      <c r="P45">
        <v>0</v>
      </c>
      <c r="Q45">
        <v>43041.61</v>
      </c>
      <c r="R45">
        <v>4</v>
      </c>
      <c r="S45">
        <v>3034</v>
      </c>
      <c r="T45" s="1">
        <v>0</v>
      </c>
      <c r="U45">
        <v>1</v>
      </c>
      <c r="W45" s="71">
        <f t="shared" si="0"/>
        <v>0</v>
      </c>
      <c r="X45" s="71">
        <f t="shared" si="1"/>
        <v>300000.02169999998</v>
      </c>
    </row>
    <row r="46" spans="1:24">
      <c r="A46">
        <v>1001</v>
      </c>
      <c r="B46" t="s">
        <v>694</v>
      </c>
      <c r="C46" t="s">
        <v>685</v>
      </c>
      <c r="D46" t="s">
        <v>686</v>
      </c>
      <c r="E46" t="s">
        <v>29</v>
      </c>
      <c r="F46" t="s">
        <v>687</v>
      </c>
      <c r="G46" t="s">
        <v>3633</v>
      </c>
      <c r="H46" s="1">
        <v>44588</v>
      </c>
      <c r="I46" t="s">
        <v>7</v>
      </c>
      <c r="J46">
        <v>34</v>
      </c>
      <c r="K46">
        <v>6.97</v>
      </c>
      <c r="L46">
        <v>0</v>
      </c>
      <c r="M46">
        <v>0</v>
      </c>
      <c r="N46">
        <v>1</v>
      </c>
      <c r="O46">
        <v>0</v>
      </c>
      <c r="P46">
        <v>0</v>
      </c>
      <c r="Q46">
        <v>50000</v>
      </c>
      <c r="R46">
        <v>4</v>
      </c>
      <c r="S46">
        <v>3007</v>
      </c>
      <c r="T46" s="1">
        <v>0</v>
      </c>
      <c r="U46">
        <v>1</v>
      </c>
      <c r="W46" s="71">
        <f t="shared" si="0"/>
        <v>0</v>
      </c>
      <c r="X46" s="71">
        <f t="shared" si="1"/>
        <v>348500</v>
      </c>
    </row>
    <row r="47" spans="1:24">
      <c r="A47" s="97">
        <v>1001</v>
      </c>
      <c r="B47" s="97" t="s">
        <v>694</v>
      </c>
      <c r="C47" s="97" t="s">
        <v>685</v>
      </c>
      <c r="D47" s="97" t="s">
        <v>686</v>
      </c>
      <c r="E47" s="97" t="s">
        <v>29</v>
      </c>
      <c r="F47" s="97" t="s">
        <v>687</v>
      </c>
      <c r="G47" s="97" t="s">
        <v>3648</v>
      </c>
      <c r="H47" s="98">
        <v>44707</v>
      </c>
      <c r="I47" s="97" t="s">
        <v>7</v>
      </c>
      <c r="J47" s="97">
        <v>34</v>
      </c>
      <c r="K47" s="97">
        <v>6.97</v>
      </c>
      <c r="L47" s="97">
        <v>0</v>
      </c>
      <c r="M47" s="97">
        <v>0</v>
      </c>
      <c r="N47" s="97">
        <v>1</v>
      </c>
      <c r="O47" s="97">
        <v>0</v>
      </c>
      <c r="P47" s="99">
        <v>0</v>
      </c>
      <c r="Q47" s="97">
        <v>60000</v>
      </c>
      <c r="R47" s="97">
        <v>4</v>
      </c>
      <c r="S47" s="97">
        <v>3007</v>
      </c>
      <c r="T47" s="98">
        <v>0</v>
      </c>
      <c r="U47" s="97">
        <v>1</v>
      </c>
      <c r="W47" s="71">
        <f>+K2335*P2335</f>
        <v>1045500</v>
      </c>
      <c r="X47" s="71">
        <f>K2335*Q2335</f>
        <v>0</v>
      </c>
    </row>
    <row r="48" spans="1:24">
      <c r="A48">
        <v>1001</v>
      </c>
      <c r="B48" t="s">
        <v>694</v>
      </c>
      <c r="C48" t="s">
        <v>685</v>
      </c>
      <c r="D48" t="s">
        <v>686</v>
      </c>
      <c r="E48" t="s">
        <v>29</v>
      </c>
      <c r="F48" t="s">
        <v>687</v>
      </c>
      <c r="G48" t="s">
        <v>3649</v>
      </c>
      <c r="H48" s="1">
        <v>44798</v>
      </c>
      <c r="I48" t="s">
        <v>8</v>
      </c>
      <c r="J48">
        <v>34</v>
      </c>
      <c r="K48">
        <v>6.85</v>
      </c>
      <c r="L48">
        <v>0</v>
      </c>
      <c r="M48">
        <v>0</v>
      </c>
      <c r="N48">
        <v>1</v>
      </c>
      <c r="O48">
        <v>0</v>
      </c>
      <c r="P48">
        <v>437317.78</v>
      </c>
      <c r="Q48">
        <v>0</v>
      </c>
      <c r="R48">
        <v>4</v>
      </c>
      <c r="S48">
        <v>3034</v>
      </c>
      <c r="T48" s="1">
        <v>0</v>
      </c>
      <c r="U48">
        <v>1</v>
      </c>
      <c r="W48" s="77">
        <f>SUM(W2:W47)</f>
        <v>124331623.95999999</v>
      </c>
      <c r="X48" s="77">
        <f>SUM(X2:X47)</f>
        <v>112503329.98279999</v>
      </c>
    </row>
    <row r="49" spans="1:24">
      <c r="A49">
        <v>1001</v>
      </c>
      <c r="B49" t="s">
        <v>696</v>
      </c>
      <c r="C49" t="s">
        <v>685</v>
      </c>
      <c r="D49" t="s">
        <v>686</v>
      </c>
      <c r="E49" t="s">
        <v>29</v>
      </c>
      <c r="F49" t="s">
        <v>687</v>
      </c>
      <c r="G49" t="s">
        <v>3650</v>
      </c>
      <c r="H49" s="1">
        <v>44907</v>
      </c>
      <c r="I49" t="s">
        <v>8</v>
      </c>
      <c r="J49">
        <v>34</v>
      </c>
      <c r="K49">
        <v>6.94</v>
      </c>
      <c r="L49">
        <v>0</v>
      </c>
      <c r="M49">
        <v>0</v>
      </c>
      <c r="N49">
        <v>1</v>
      </c>
      <c r="O49">
        <v>0</v>
      </c>
      <c r="P49">
        <v>600000</v>
      </c>
      <c r="Q49">
        <v>0</v>
      </c>
      <c r="R49">
        <v>4</v>
      </c>
      <c r="S49">
        <v>3021</v>
      </c>
      <c r="T49" s="1">
        <v>0</v>
      </c>
      <c r="U49">
        <v>1</v>
      </c>
      <c r="W49" s="76"/>
      <c r="X49" s="77">
        <f>+X48-W48</f>
        <v>-11828293.977200001</v>
      </c>
    </row>
    <row r="50" spans="1:24" hidden="1">
      <c r="A50">
        <v>1003</v>
      </c>
      <c r="B50" t="s">
        <v>690</v>
      </c>
      <c r="C50" t="s">
        <v>685</v>
      </c>
      <c r="D50" t="s">
        <v>686</v>
      </c>
      <c r="E50" t="s">
        <v>29</v>
      </c>
      <c r="F50" t="s">
        <v>687</v>
      </c>
      <c r="G50" t="s">
        <v>689</v>
      </c>
      <c r="H50" s="1">
        <v>45044</v>
      </c>
      <c r="I50" t="s">
        <v>7</v>
      </c>
      <c r="J50">
        <v>34</v>
      </c>
      <c r="K50">
        <v>6.86</v>
      </c>
      <c r="L50">
        <v>0</v>
      </c>
      <c r="M50">
        <v>0</v>
      </c>
      <c r="N50">
        <v>1</v>
      </c>
      <c r="O50">
        <v>0</v>
      </c>
      <c r="P50">
        <v>0</v>
      </c>
      <c r="Q50">
        <v>1500000</v>
      </c>
      <c r="R50">
        <v>4</v>
      </c>
      <c r="S50">
        <v>1005</v>
      </c>
      <c r="T50" s="1">
        <v>0</v>
      </c>
      <c r="U50">
        <v>1</v>
      </c>
    </row>
    <row r="51" spans="1:24" hidden="1">
      <c r="A51">
        <v>1003</v>
      </c>
      <c r="B51" t="s">
        <v>690</v>
      </c>
      <c r="C51" t="s">
        <v>685</v>
      </c>
      <c r="D51" t="s">
        <v>686</v>
      </c>
      <c r="E51" t="s">
        <v>29</v>
      </c>
      <c r="F51" t="s">
        <v>747</v>
      </c>
      <c r="G51" t="s">
        <v>688</v>
      </c>
      <c r="H51" s="1">
        <v>43826</v>
      </c>
      <c r="I51" t="s">
        <v>7</v>
      </c>
      <c r="J51">
        <v>34</v>
      </c>
      <c r="K51">
        <v>6.86</v>
      </c>
      <c r="L51">
        <v>0</v>
      </c>
      <c r="M51">
        <v>0</v>
      </c>
      <c r="N51">
        <v>1</v>
      </c>
      <c r="O51">
        <v>0</v>
      </c>
      <c r="P51">
        <v>0</v>
      </c>
      <c r="Q51">
        <v>1000000</v>
      </c>
      <c r="R51">
        <v>4</v>
      </c>
      <c r="S51">
        <v>1034</v>
      </c>
      <c r="T51" s="1">
        <v>0</v>
      </c>
      <c r="U51">
        <v>1</v>
      </c>
    </row>
    <row r="52" spans="1:24" hidden="1">
      <c r="A52">
        <v>1003</v>
      </c>
      <c r="B52" t="s">
        <v>690</v>
      </c>
      <c r="C52" t="s">
        <v>685</v>
      </c>
      <c r="D52" t="s">
        <v>686</v>
      </c>
      <c r="E52" t="s">
        <v>29</v>
      </c>
      <c r="F52" t="s">
        <v>747</v>
      </c>
      <c r="G52" t="s">
        <v>689</v>
      </c>
      <c r="H52" s="1">
        <v>43829</v>
      </c>
      <c r="I52" t="s">
        <v>8</v>
      </c>
      <c r="J52">
        <v>34</v>
      </c>
      <c r="K52">
        <v>6.8719999999999999</v>
      </c>
      <c r="L52">
        <v>0</v>
      </c>
      <c r="M52">
        <v>0</v>
      </c>
      <c r="N52">
        <v>1</v>
      </c>
      <c r="O52">
        <v>0</v>
      </c>
      <c r="P52">
        <v>1000000</v>
      </c>
      <c r="Q52">
        <v>0</v>
      </c>
      <c r="R52">
        <v>4</v>
      </c>
      <c r="S52">
        <v>1034</v>
      </c>
      <c r="T52" s="1">
        <v>0</v>
      </c>
      <c r="U52">
        <v>1</v>
      </c>
    </row>
    <row r="53" spans="1:24" hidden="1">
      <c r="A53">
        <v>1003</v>
      </c>
      <c r="B53" t="s">
        <v>690</v>
      </c>
      <c r="C53" t="s">
        <v>685</v>
      </c>
      <c r="D53" t="s">
        <v>686</v>
      </c>
      <c r="E53" t="s">
        <v>29</v>
      </c>
      <c r="F53" t="s">
        <v>747</v>
      </c>
      <c r="G53" t="s">
        <v>688</v>
      </c>
      <c r="H53" s="1">
        <v>44015</v>
      </c>
      <c r="I53" t="s">
        <v>8</v>
      </c>
      <c r="J53">
        <v>34</v>
      </c>
      <c r="K53">
        <v>6.86</v>
      </c>
      <c r="L53">
        <v>0</v>
      </c>
      <c r="M53">
        <v>0</v>
      </c>
      <c r="N53">
        <v>1</v>
      </c>
      <c r="O53">
        <v>0</v>
      </c>
      <c r="P53">
        <v>5000000</v>
      </c>
      <c r="Q53">
        <v>0</v>
      </c>
      <c r="R53">
        <v>4</v>
      </c>
      <c r="S53">
        <v>1005</v>
      </c>
      <c r="T53" s="1">
        <v>0</v>
      </c>
      <c r="U53">
        <v>1</v>
      </c>
    </row>
    <row r="54" spans="1:24" hidden="1">
      <c r="A54">
        <v>1003</v>
      </c>
      <c r="B54" t="s">
        <v>690</v>
      </c>
      <c r="C54" t="s">
        <v>685</v>
      </c>
      <c r="D54" t="s">
        <v>686</v>
      </c>
      <c r="E54" t="s">
        <v>29</v>
      </c>
      <c r="F54" t="s">
        <v>747</v>
      </c>
      <c r="G54" t="s">
        <v>688</v>
      </c>
      <c r="H54" s="1">
        <v>44029</v>
      </c>
      <c r="I54" t="s">
        <v>7</v>
      </c>
      <c r="J54">
        <v>34</v>
      </c>
      <c r="K54">
        <v>6.8840000000000003</v>
      </c>
      <c r="L54">
        <v>0</v>
      </c>
      <c r="M54">
        <v>0</v>
      </c>
      <c r="N54">
        <v>1</v>
      </c>
      <c r="O54">
        <v>0</v>
      </c>
      <c r="P54">
        <v>0</v>
      </c>
      <c r="Q54">
        <v>5000000</v>
      </c>
      <c r="R54">
        <v>4</v>
      </c>
      <c r="S54">
        <v>1005</v>
      </c>
      <c r="T54" s="1">
        <v>0</v>
      </c>
      <c r="U54">
        <v>1</v>
      </c>
    </row>
    <row r="55" spans="1:24" hidden="1">
      <c r="A55">
        <v>1003</v>
      </c>
      <c r="B55" t="s">
        <v>690</v>
      </c>
      <c r="C55" t="s">
        <v>685</v>
      </c>
      <c r="D55" t="s">
        <v>686</v>
      </c>
      <c r="E55" t="s">
        <v>29</v>
      </c>
      <c r="F55" t="s">
        <v>747</v>
      </c>
      <c r="G55" t="s">
        <v>688</v>
      </c>
      <c r="H55" s="1">
        <v>44286</v>
      </c>
      <c r="I55" t="s">
        <v>7</v>
      </c>
      <c r="J55">
        <v>34</v>
      </c>
      <c r="K55">
        <v>6.9580000000000002</v>
      </c>
      <c r="M55">
        <v>0</v>
      </c>
      <c r="N55">
        <v>1</v>
      </c>
      <c r="O55">
        <v>0</v>
      </c>
      <c r="P55">
        <v>0</v>
      </c>
      <c r="Q55">
        <v>500000</v>
      </c>
      <c r="R55">
        <v>4</v>
      </c>
      <c r="S55">
        <v>74002</v>
      </c>
      <c r="T55" s="1">
        <v>0</v>
      </c>
      <c r="U55">
        <v>1</v>
      </c>
    </row>
    <row r="56" spans="1:24" hidden="1">
      <c r="A56">
        <v>1003</v>
      </c>
      <c r="B56" t="s">
        <v>690</v>
      </c>
      <c r="C56" t="s">
        <v>685</v>
      </c>
      <c r="D56" t="s">
        <v>686</v>
      </c>
      <c r="E56" t="s">
        <v>29</v>
      </c>
      <c r="F56" t="s">
        <v>747</v>
      </c>
      <c r="G56" t="s">
        <v>688</v>
      </c>
      <c r="H56" s="1">
        <v>44306</v>
      </c>
      <c r="I56" t="s">
        <v>7</v>
      </c>
      <c r="J56">
        <v>34</v>
      </c>
      <c r="K56">
        <v>6.9530000000000003</v>
      </c>
      <c r="L56">
        <v>0</v>
      </c>
      <c r="M56">
        <v>0</v>
      </c>
      <c r="N56">
        <v>1</v>
      </c>
      <c r="O56">
        <v>0</v>
      </c>
      <c r="P56">
        <v>0</v>
      </c>
      <c r="Q56">
        <v>500000</v>
      </c>
      <c r="R56">
        <v>4</v>
      </c>
      <c r="S56">
        <v>1007</v>
      </c>
      <c r="T56" s="1">
        <v>0</v>
      </c>
      <c r="U56">
        <v>1</v>
      </c>
    </row>
    <row r="57" spans="1:24" hidden="1">
      <c r="A57">
        <v>1003</v>
      </c>
      <c r="B57" t="s">
        <v>690</v>
      </c>
      <c r="C57" t="s">
        <v>685</v>
      </c>
      <c r="D57" t="s">
        <v>686</v>
      </c>
      <c r="E57" t="s">
        <v>29</v>
      </c>
      <c r="F57" t="s">
        <v>747</v>
      </c>
      <c r="G57" t="s">
        <v>689</v>
      </c>
      <c r="H57" s="1">
        <v>44308</v>
      </c>
      <c r="I57" t="s">
        <v>7</v>
      </c>
      <c r="J57">
        <v>34</v>
      </c>
      <c r="K57">
        <v>6.9560000000000004</v>
      </c>
      <c r="L57">
        <v>0</v>
      </c>
      <c r="M57">
        <v>0</v>
      </c>
      <c r="N57">
        <v>1</v>
      </c>
      <c r="O57">
        <v>0</v>
      </c>
      <c r="P57">
        <v>0</v>
      </c>
      <c r="Q57">
        <v>1000000</v>
      </c>
      <c r="R57">
        <v>4</v>
      </c>
      <c r="S57">
        <v>74002</v>
      </c>
      <c r="T57" s="1">
        <v>0</v>
      </c>
      <c r="U57">
        <v>1</v>
      </c>
    </row>
    <row r="58" spans="1:24" hidden="1">
      <c r="A58">
        <v>1003</v>
      </c>
      <c r="B58" t="s">
        <v>690</v>
      </c>
      <c r="C58" t="s">
        <v>685</v>
      </c>
      <c r="D58" t="s">
        <v>686</v>
      </c>
      <c r="E58" t="s">
        <v>29</v>
      </c>
      <c r="F58" t="s">
        <v>747</v>
      </c>
      <c r="G58" t="s">
        <v>688</v>
      </c>
      <c r="H58" s="1">
        <v>44315</v>
      </c>
      <c r="I58" t="s">
        <v>8</v>
      </c>
      <c r="J58">
        <v>34</v>
      </c>
      <c r="K58">
        <v>6.9550000000000001</v>
      </c>
      <c r="L58">
        <v>0</v>
      </c>
      <c r="M58">
        <v>0</v>
      </c>
      <c r="N58">
        <v>1</v>
      </c>
      <c r="O58">
        <v>0</v>
      </c>
      <c r="P58">
        <v>4000000</v>
      </c>
      <c r="Q58">
        <v>0</v>
      </c>
      <c r="R58">
        <v>4</v>
      </c>
      <c r="S58">
        <v>1009</v>
      </c>
      <c r="T58" s="1">
        <v>0</v>
      </c>
      <c r="U58">
        <v>1</v>
      </c>
    </row>
    <row r="59" spans="1:24" hidden="1">
      <c r="A59">
        <v>1003</v>
      </c>
      <c r="B59" t="s">
        <v>690</v>
      </c>
      <c r="C59" t="s">
        <v>685</v>
      </c>
      <c r="D59" t="s">
        <v>686</v>
      </c>
      <c r="E59" t="s">
        <v>29</v>
      </c>
      <c r="F59" t="s">
        <v>747</v>
      </c>
      <c r="G59" t="s">
        <v>688</v>
      </c>
      <c r="H59" s="1">
        <v>44351</v>
      </c>
      <c r="I59" t="s">
        <v>8</v>
      </c>
      <c r="J59">
        <v>34</v>
      </c>
      <c r="K59">
        <v>6.9489999999999998</v>
      </c>
      <c r="L59">
        <v>0</v>
      </c>
      <c r="M59">
        <v>0</v>
      </c>
      <c r="N59">
        <v>1</v>
      </c>
      <c r="O59">
        <v>0</v>
      </c>
      <c r="P59">
        <v>4000000</v>
      </c>
      <c r="Q59">
        <v>0</v>
      </c>
      <c r="R59">
        <v>4</v>
      </c>
      <c r="S59">
        <v>1005</v>
      </c>
      <c r="T59" s="1">
        <v>0</v>
      </c>
      <c r="U59">
        <v>1</v>
      </c>
    </row>
    <row r="60" spans="1:24" hidden="1">
      <c r="A60">
        <v>1003</v>
      </c>
      <c r="B60" t="s">
        <v>690</v>
      </c>
      <c r="C60" t="s">
        <v>685</v>
      </c>
      <c r="D60" t="s">
        <v>686</v>
      </c>
      <c r="E60" t="s">
        <v>29</v>
      </c>
      <c r="F60" t="s">
        <v>747</v>
      </c>
      <c r="G60" t="s">
        <v>688</v>
      </c>
      <c r="H60" s="1">
        <v>44354</v>
      </c>
      <c r="I60" t="s">
        <v>8</v>
      </c>
      <c r="J60">
        <v>34</v>
      </c>
      <c r="K60">
        <v>6.9489999999999998</v>
      </c>
      <c r="L60">
        <v>0</v>
      </c>
      <c r="M60">
        <v>0</v>
      </c>
      <c r="N60">
        <v>1</v>
      </c>
      <c r="O60">
        <v>0</v>
      </c>
      <c r="P60">
        <v>4000000</v>
      </c>
      <c r="Q60">
        <v>0</v>
      </c>
      <c r="R60">
        <v>4</v>
      </c>
      <c r="S60">
        <v>1005</v>
      </c>
      <c r="T60" s="1">
        <v>0</v>
      </c>
      <c r="U60">
        <v>1</v>
      </c>
    </row>
    <row r="61" spans="1:24" hidden="1">
      <c r="A61">
        <v>1003</v>
      </c>
      <c r="B61" t="s">
        <v>690</v>
      </c>
      <c r="C61" t="s">
        <v>685</v>
      </c>
      <c r="D61" t="s">
        <v>686</v>
      </c>
      <c r="E61" t="s">
        <v>29</v>
      </c>
      <c r="F61" t="s">
        <v>747</v>
      </c>
      <c r="G61" t="s">
        <v>689</v>
      </c>
      <c r="H61" s="1">
        <v>44358</v>
      </c>
      <c r="I61" t="s">
        <v>8</v>
      </c>
      <c r="J61">
        <v>34</v>
      </c>
      <c r="K61">
        <v>6.9390000000000001</v>
      </c>
      <c r="L61">
        <v>0</v>
      </c>
      <c r="M61">
        <v>0</v>
      </c>
      <c r="N61">
        <v>1</v>
      </c>
      <c r="O61">
        <v>0</v>
      </c>
      <c r="P61">
        <v>3000000</v>
      </c>
      <c r="Q61">
        <v>0</v>
      </c>
      <c r="R61">
        <v>4</v>
      </c>
      <c r="S61">
        <v>1005</v>
      </c>
      <c r="T61" s="1">
        <v>0</v>
      </c>
      <c r="U61">
        <v>1</v>
      </c>
    </row>
    <row r="62" spans="1:24" hidden="1">
      <c r="A62">
        <v>1003</v>
      </c>
      <c r="B62" t="s">
        <v>690</v>
      </c>
      <c r="C62" t="s">
        <v>685</v>
      </c>
      <c r="D62" t="s">
        <v>686</v>
      </c>
      <c r="E62" t="s">
        <v>29</v>
      </c>
      <c r="F62" t="s">
        <v>747</v>
      </c>
      <c r="G62" t="s">
        <v>688</v>
      </c>
      <c r="H62" s="1">
        <v>44412</v>
      </c>
      <c r="I62" t="s">
        <v>7</v>
      </c>
      <c r="J62">
        <v>34</v>
      </c>
      <c r="K62">
        <v>6.92</v>
      </c>
      <c r="L62">
        <v>0</v>
      </c>
      <c r="M62">
        <v>0</v>
      </c>
      <c r="N62">
        <v>1</v>
      </c>
      <c r="O62">
        <v>0</v>
      </c>
      <c r="P62">
        <v>0</v>
      </c>
      <c r="Q62">
        <v>6000000</v>
      </c>
      <c r="R62">
        <v>4</v>
      </c>
      <c r="S62">
        <v>1005</v>
      </c>
      <c r="T62" s="1">
        <v>0</v>
      </c>
      <c r="U62">
        <v>1</v>
      </c>
    </row>
    <row r="63" spans="1:24" hidden="1">
      <c r="A63">
        <v>1003</v>
      </c>
      <c r="B63" t="s">
        <v>690</v>
      </c>
      <c r="C63" t="s">
        <v>685</v>
      </c>
      <c r="D63" t="s">
        <v>686</v>
      </c>
      <c r="E63" t="s">
        <v>29</v>
      </c>
      <c r="F63" t="s">
        <v>747</v>
      </c>
      <c r="G63" t="s">
        <v>688</v>
      </c>
      <c r="H63" s="1">
        <v>44421</v>
      </c>
      <c r="I63" t="s">
        <v>8</v>
      </c>
      <c r="J63">
        <v>34</v>
      </c>
      <c r="K63">
        <v>6.89</v>
      </c>
      <c r="L63">
        <v>0</v>
      </c>
      <c r="M63">
        <v>0</v>
      </c>
      <c r="N63">
        <v>1</v>
      </c>
      <c r="O63">
        <v>0</v>
      </c>
      <c r="P63">
        <v>5000000</v>
      </c>
      <c r="Q63">
        <v>0</v>
      </c>
      <c r="R63">
        <v>4</v>
      </c>
      <c r="S63">
        <v>1005</v>
      </c>
      <c r="T63" s="1">
        <v>0</v>
      </c>
      <c r="U63">
        <v>1</v>
      </c>
    </row>
    <row r="64" spans="1:24" hidden="1">
      <c r="A64">
        <v>1003</v>
      </c>
      <c r="B64" t="s">
        <v>690</v>
      </c>
      <c r="C64" t="s">
        <v>685</v>
      </c>
      <c r="D64" t="s">
        <v>686</v>
      </c>
      <c r="E64" t="s">
        <v>29</v>
      </c>
      <c r="F64" t="s">
        <v>747</v>
      </c>
      <c r="G64" t="s">
        <v>688</v>
      </c>
      <c r="H64" s="1">
        <v>44435</v>
      </c>
      <c r="I64" t="s">
        <v>8</v>
      </c>
      <c r="J64">
        <v>34</v>
      </c>
      <c r="K64">
        <v>6.9024999999999999</v>
      </c>
      <c r="L64">
        <v>0</v>
      </c>
      <c r="M64">
        <v>0</v>
      </c>
      <c r="N64">
        <v>1</v>
      </c>
      <c r="O64">
        <v>0</v>
      </c>
      <c r="P64">
        <v>5000000</v>
      </c>
      <c r="Q64">
        <v>0</v>
      </c>
      <c r="R64">
        <v>4</v>
      </c>
      <c r="S64">
        <v>1018</v>
      </c>
      <c r="T64" s="1">
        <v>0</v>
      </c>
      <c r="U64">
        <v>1</v>
      </c>
    </row>
    <row r="65" spans="1:21" hidden="1">
      <c r="A65">
        <v>1003</v>
      </c>
      <c r="B65" t="s">
        <v>690</v>
      </c>
      <c r="C65" t="s">
        <v>685</v>
      </c>
      <c r="D65" t="s">
        <v>686</v>
      </c>
      <c r="E65" t="s">
        <v>29</v>
      </c>
      <c r="F65" t="s">
        <v>747</v>
      </c>
      <c r="G65" t="s">
        <v>688</v>
      </c>
      <c r="H65" s="1">
        <v>44438</v>
      </c>
      <c r="I65" t="s">
        <v>8</v>
      </c>
      <c r="J65">
        <v>34</v>
      </c>
      <c r="K65">
        <v>6.9050000000000002</v>
      </c>
      <c r="L65">
        <v>0</v>
      </c>
      <c r="M65">
        <v>0</v>
      </c>
      <c r="N65">
        <v>1</v>
      </c>
      <c r="O65">
        <v>0</v>
      </c>
      <c r="P65">
        <v>5000000</v>
      </c>
      <c r="Q65">
        <v>0</v>
      </c>
      <c r="R65">
        <v>4</v>
      </c>
      <c r="S65">
        <v>1018</v>
      </c>
      <c r="T65" s="1">
        <v>0</v>
      </c>
      <c r="U65">
        <v>1</v>
      </c>
    </row>
    <row r="66" spans="1:21" hidden="1">
      <c r="A66">
        <v>1003</v>
      </c>
      <c r="B66" t="s">
        <v>690</v>
      </c>
      <c r="C66" t="s">
        <v>685</v>
      </c>
      <c r="D66" t="s">
        <v>686</v>
      </c>
      <c r="E66" t="s">
        <v>29</v>
      </c>
      <c r="F66" t="s">
        <v>747</v>
      </c>
      <c r="G66" t="s">
        <v>688</v>
      </c>
      <c r="H66" s="1">
        <v>44440</v>
      </c>
      <c r="I66" t="s">
        <v>8</v>
      </c>
      <c r="J66">
        <v>34</v>
      </c>
      <c r="K66">
        <v>6.91</v>
      </c>
      <c r="L66">
        <v>0</v>
      </c>
      <c r="M66">
        <v>0</v>
      </c>
      <c r="N66">
        <v>1</v>
      </c>
      <c r="O66">
        <v>0</v>
      </c>
      <c r="P66">
        <v>5000000</v>
      </c>
      <c r="Q66">
        <v>0</v>
      </c>
      <c r="R66">
        <v>4</v>
      </c>
      <c r="S66">
        <v>1005</v>
      </c>
      <c r="T66" s="1">
        <v>0</v>
      </c>
      <c r="U66">
        <v>1</v>
      </c>
    </row>
    <row r="67" spans="1:21" hidden="1">
      <c r="A67">
        <v>1003</v>
      </c>
      <c r="B67" t="s">
        <v>690</v>
      </c>
      <c r="C67" t="s">
        <v>685</v>
      </c>
      <c r="D67" t="s">
        <v>686</v>
      </c>
      <c r="E67" t="s">
        <v>29</v>
      </c>
      <c r="F67" t="s">
        <v>747</v>
      </c>
      <c r="G67" t="s">
        <v>688</v>
      </c>
      <c r="H67" s="1">
        <v>44442</v>
      </c>
      <c r="I67" t="s">
        <v>8</v>
      </c>
      <c r="J67">
        <v>34</v>
      </c>
      <c r="K67">
        <v>6.9</v>
      </c>
      <c r="L67">
        <v>0</v>
      </c>
      <c r="M67">
        <v>0</v>
      </c>
      <c r="N67">
        <v>1</v>
      </c>
      <c r="O67">
        <v>0</v>
      </c>
      <c r="P67">
        <v>2000000</v>
      </c>
      <c r="Q67">
        <v>0</v>
      </c>
      <c r="R67">
        <v>4</v>
      </c>
      <c r="S67">
        <v>1005</v>
      </c>
      <c r="T67" s="1">
        <v>0</v>
      </c>
      <c r="U67">
        <v>1</v>
      </c>
    </row>
    <row r="68" spans="1:21" hidden="1">
      <c r="A68">
        <v>1003</v>
      </c>
      <c r="B68" t="s">
        <v>690</v>
      </c>
      <c r="C68" t="s">
        <v>685</v>
      </c>
      <c r="D68" t="s">
        <v>686</v>
      </c>
      <c r="E68" t="s">
        <v>29</v>
      </c>
      <c r="F68" t="s">
        <v>747</v>
      </c>
      <c r="G68" t="s">
        <v>688</v>
      </c>
      <c r="H68" s="1">
        <v>44445</v>
      </c>
      <c r="I68" t="s">
        <v>8</v>
      </c>
      <c r="J68">
        <v>34</v>
      </c>
      <c r="K68">
        <v>6.91</v>
      </c>
      <c r="L68">
        <v>0</v>
      </c>
      <c r="M68">
        <v>0</v>
      </c>
      <c r="N68">
        <v>1</v>
      </c>
      <c r="O68">
        <v>0</v>
      </c>
      <c r="P68">
        <v>2000000</v>
      </c>
      <c r="Q68">
        <v>0</v>
      </c>
      <c r="R68">
        <v>4</v>
      </c>
      <c r="S68">
        <v>1005</v>
      </c>
      <c r="T68" s="1">
        <v>0</v>
      </c>
      <c r="U68">
        <v>1</v>
      </c>
    </row>
    <row r="69" spans="1:21" hidden="1">
      <c r="A69">
        <v>1003</v>
      </c>
      <c r="B69" t="s">
        <v>690</v>
      </c>
      <c r="C69" t="s">
        <v>685</v>
      </c>
      <c r="D69" t="s">
        <v>686</v>
      </c>
      <c r="E69" t="s">
        <v>29</v>
      </c>
      <c r="F69" t="s">
        <v>747</v>
      </c>
      <c r="G69" t="s">
        <v>688</v>
      </c>
      <c r="H69" s="1">
        <v>44453</v>
      </c>
      <c r="I69" t="s">
        <v>8</v>
      </c>
      <c r="J69">
        <v>34</v>
      </c>
      <c r="K69">
        <v>6.915</v>
      </c>
      <c r="L69">
        <v>0</v>
      </c>
      <c r="M69">
        <v>0</v>
      </c>
      <c r="N69">
        <v>1</v>
      </c>
      <c r="O69">
        <v>0</v>
      </c>
      <c r="P69">
        <v>5000000</v>
      </c>
      <c r="Q69">
        <v>0</v>
      </c>
      <c r="R69">
        <v>4</v>
      </c>
      <c r="S69">
        <v>1005</v>
      </c>
      <c r="T69" s="1">
        <v>0</v>
      </c>
      <c r="U69">
        <v>1</v>
      </c>
    </row>
    <row r="70" spans="1:21" hidden="1">
      <c r="A70">
        <v>1003</v>
      </c>
      <c r="B70" t="s">
        <v>690</v>
      </c>
      <c r="C70" t="s">
        <v>685</v>
      </c>
      <c r="D70" t="s">
        <v>686</v>
      </c>
      <c r="E70" t="s">
        <v>29</v>
      </c>
      <c r="F70" t="s">
        <v>747</v>
      </c>
      <c r="G70" t="s">
        <v>688</v>
      </c>
      <c r="H70" s="1">
        <v>44468</v>
      </c>
      <c r="I70" t="s">
        <v>8</v>
      </c>
      <c r="J70">
        <v>34</v>
      </c>
      <c r="K70">
        <v>6.88</v>
      </c>
      <c r="L70">
        <v>0</v>
      </c>
      <c r="M70">
        <v>0</v>
      </c>
      <c r="N70">
        <v>1</v>
      </c>
      <c r="O70">
        <v>0</v>
      </c>
      <c r="P70">
        <v>3000000</v>
      </c>
      <c r="Q70">
        <v>0</v>
      </c>
      <c r="R70">
        <v>4</v>
      </c>
      <c r="S70">
        <v>1033</v>
      </c>
      <c r="T70" s="1">
        <v>0</v>
      </c>
      <c r="U70">
        <v>1</v>
      </c>
    </row>
    <row r="71" spans="1:21" hidden="1">
      <c r="A71">
        <v>1003</v>
      </c>
      <c r="B71" t="s">
        <v>690</v>
      </c>
      <c r="C71" t="s">
        <v>685</v>
      </c>
      <c r="D71" t="s">
        <v>686</v>
      </c>
      <c r="E71" t="s">
        <v>29</v>
      </c>
      <c r="F71" t="s">
        <v>747</v>
      </c>
      <c r="G71" t="s">
        <v>688</v>
      </c>
      <c r="H71" s="1">
        <v>44470</v>
      </c>
      <c r="I71" t="s">
        <v>7</v>
      </c>
      <c r="J71">
        <v>34</v>
      </c>
      <c r="K71">
        <v>6.8849999999999998</v>
      </c>
      <c r="L71">
        <v>0</v>
      </c>
      <c r="M71">
        <v>0</v>
      </c>
      <c r="N71">
        <v>1</v>
      </c>
      <c r="O71">
        <v>0</v>
      </c>
      <c r="P71">
        <v>0</v>
      </c>
      <c r="Q71">
        <v>3000000</v>
      </c>
      <c r="R71">
        <v>4</v>
      </c>
      <c r="S71">
        <v>1033</v>
      </c>
      <c r="T71" s="1">
        <v>0</v>
      </c>
      <c r="U71">
        <v>1</v>
      </c>
    </row>
    <row r="72" spans="1:21" hidden="1">
      <c r="A72">
        <v>1003</v>
      </c>
      <c r="B72" t="s">
        <v>690</v>
      </c>
      <c r="C72" t="s">
        <v>685</v>
      </c>
      <c r="D72" t="s">
        <v>686</v>
      </c>
      <c r="E72" t="s">
        <v>29</v>
      </c>
      <c r="F72" t="s">
        <v>747</v>
      </c>
      <c r="G72" t="s">
        <v>688</v>
      </c>
      <c r="H72" s="1">
        <v>44487</v>
      </c>
      <c r="I72" t="s">
        <v>8</v>
      </c>
      <c r="J72">
        <v>34</v>
      </c>
      <c r="K72">
        <v>6.88</v>
      </c>
      <c r="L72">
        <v>0</v>
      </c>
      <c r="M72">
        <v>0</v>
      </c>
      <c r="N72">
        <v>1</v>
      </c>
      <c r="O72">
        <v>0</v>
      </c>
      <c r="P72">
        <v>2000000</v>
      </c>
      <c r="Q72">
        <v>0</v>
      </c>
      <c r="R72">
        <v>4</v>
      </c>
      <c r="S72">
        <v>1005</v>
      </c>
      <c r="T72" s="1">
        <v>0</v>
      </c>
      <c r="U72">
        <v>1</v>
      </c>
    </row>
    <row r="73" spans="1:21" hidden="1">
      <c r="A73">
        <v>1003</v>
      </c>
      <c r="B73" t="s">
        <v>690</v>
      </c>
      <c r="C73" t="s">
        <v>685</v>
      </c>
      <c r="D73" t="s">
        <v>686</v>
      </c>
      <c r="E73" t="s">
        <v>29</v>
      </c>
      <c r="F73" t="s">
        <v>747</v>
      </c>
      <c r="G73" t="s">
        <v>688</v>
      </c>
      <c r="H73" s="1">
        <v>44488</v>
      </c>
      <c r="I73" t="s">
        <v>8</v>
      </c>
      <c r="J73">
        <v>34</v>
      </c>
      <c r="K73">
        <v>6.89</v>
      </c>
      <c r="L73">
        <v>0</v>
      </c>
      <c r="M73">
        <v>0</v>
      </c>
      <c r="N73">
        <v>1</v>
      </c>
      <c r="O73">
        <v>0</v>
      </c>
      <c r="P73">
        <v>5000000</v>
      </c>
      <c r="Q73">
        <v>0</v>
      </c>
      <c r="R73">
        <v>4</v>
      </c>
      <c r="S73">
        <v>1014</v>
      </c>
      <c r="T73" s="1">
        <v>0</v>
      </c>
      <c r="U73">
        <v>1</v>
      </c>
    </row>
    <row r="74" spans="1:21" hidden="1">
      <c r="A74">
        <v>1003</v>
      </c>
      <c r="B74" t="s">
        <v>690</v>
      </c>
      <c r="C74" t="s">
        <v>685</v>
      </c>
      <c r="D74" t="s">
        <v>686</v>
      </c>
      <c r="E74" t="s">
        <v>29</v>
      </c>
      <c r="F74" t="s">
        <v>747</v>
      </c>
      <c r="G74" t="s">
        <v>688</v>
      </c>
      <c r="H74" s="1">
        <v>44490</v>
      </c>
      <c r="I74" t="s">
        <v>8</v>
      </c>
      <c r="J74">
        <v>34</v>
      </c>
      <c r="K74">
        <v>6.8849999999999998</v>
      </c>
      <c r="L74">
        <v>0</v>
      </c>
      <c r="M74">
        <v>0</v>
      </c>
      <c r="N74">
        <v>1</v>
      </c>
      <c r="O74">
        <v>0</v>
      </c>
      <c r="P74">
        <v>2000000</v>
      </c>
      <c r="Q74">
        <v>0</v>
      </c>
      <c r="R74">
        <v>4</v>
      </c>
      <c r="S74">
        <v>1016</v>
      </c>
      <c r="T74" s="1">
        <v>0</v>
      </c>
      <c r="U74">
        <v>1</v>
      </c>
    </row>
    <row r="75" spans="1:21" hidden="1">
      <c r="A75">
        <v>1003</v>
      </c>
      <c r="B75" t="s">
        <v>690</v>
      </c>
      <c r="C75" t="s">
        <v>685</v>
      </c>
      <c r="D75" t="s">
        <v>686</v>
      </c>
      <c r="E75" t="s">
        <v>29</v>
      </c>
      <c r="F75" t="s">
        <v>747</v>
      </c>
      <c r="G75" t="s">
        <v>689</v>
      </c>
      <c r="H75" s="1">
        <v>44490</v>
      </c>
      <c r="I75" t="s">
        <v>8</v>
      </c>
      <c r="J75">
        <v>34</v>
      </c>
      <c r="K75">
        <v>6.89</v>
      </c>
      <c r="L75">
        <v>0</v>
      </c>
      <c r="M75">
        <v>0</v>
      </c>
      <c r="N75">
        <v>1</v>
      </c>
      <c r="O75">
        <v>0</v>
      </c>
      <c r="P75">
        <v>5000000</v>
      </c>
      <c r="Q75">
        <v>0</v>
      </c>
      <c r="R75">
        <v>4</v>
      </c>
      <c r="S75">
        <v>1014</v>
      </c>
      <c r="T75" s="1">
        <v>0</v>
      </c>
      <c r="U75">
        <v>1</v>
      </c>
    </row>
    <row r="76" spans="1:21" hidden="1">
      <c r="A76">
        <v>1003</v>
      </c>
      <c r="B76" t="s">
        <v>690</v>
      </c>
      <c r="C76" t="s">
        <v>685</v>
      </c>
      <c r="D76" t="s">
        <v>686</v>
      </c>
      <c r="E76" t="s">
        <v>29</v>
      </c>
      <c r="F76" t="s">
        <v>747</v>
      </c>
      <c r="G76" t="s">
        <v>689</v>
      </c>
      <c r="H76" s="1">
        <v>44497</v>
      </c>
      <c r="I76" t="s">
        <v>7</v>
      </c>
      <c r="J76">
        <v>34</v>
      </c>
      <c r="K76">
        <v>6.92</v>
      </c>
      <c r="L76">
        <v>0</v>
      </c>
      <c r="M76">
        <v>0</v>
      </c>
      <c r="N76">
        <v>1</v>
      </c>
      <c r="O76">
        <v>0</v>
      </c>
      <c r="P76">
        <v>0</v>
      </c>
      <c r="Q76">
        <v>2000000</v>
      </c>
      <c r="R76">
        <v>4</v>
      </c>
      <c r="S76">
        <v>1018</v>
      </c>
      <c r="T76" s="1">
        <v>0</v>
      </c>
      <c r="U76">
        <v>1</v>
      </c>
    </row>
    <row r="77" spans="1:21" hidden="1">
      <c r="A77">
        <v>1003</v>
      </c>
      <c r="B77" t="s">
        <v>690</v>
      </c>
      <c r="C77" t="s">
        <v>685</v>
      </c>
      <c r="D77" t="s">
        <v>686</v>
      </c>
      <c r="E77" t="s">
        <v>29</v>
      </c>
      <c r="F77" t="s">
        <v>747</v>
      </c>
      <c r="G77" t="s">
        <v>688</v>
      </c>
      <c r="H77" s="1">
        <v>44498</v>
      </c>
      <c r="I77" t="s">
        <v>7</v>
      </c>
      <c r="J77">
        <v>34</v>
      </c>
      <c r="K77">
        <v>6.92</v>
      </c>
      <c r="L77">
        <v>0</v>
      </c>
      <c r="M77">
        <v>0</v>
      </c>
      <c r="N77">
        <v>1</v>
      </c>
      <c r="O77">
        <v>0</v>
      </c>
      <c r="P77">
        <v>0</v>
      </c>
      <c r="Q77">
        <v>2000000</v>
      </c>
      <c r="R77">
        <v>4</v>
      </c>
      <c r="S77">
        <v>1018</v>
      </c>
      <c r="T77" s="1">
        <v>0</v>
      </c>
      <c r="U77">
        <v>1</v>
      </c>
    </row>
    <row r="78" spans="1:21" hidden="1">
      <c r="A78">
        <v>1003</v>
      </c>
      <c r="B78" t="s">
        <v>690</v>
      </c>
      <c r="C78" t="s">
        <v>685</v>
      </c>
      <c r="D78" t="s">
        <v>686</v>
      </c>
      <c r="E78" t="s">
        <v>29</v>
      </c>
      <c r="F78" t="s">
        <v>747</v>
      </c>
      <c r="G78" t="s">
        <v>688</v>
      </c>
      <c r="H78" s="1">
        <v>44509</v>
      </c>
      <c r="I78" t="s">
        <v>8</v>
      </c>
      <c r="J78">
        <v>34</v>
      </c>
      <c r="K78">
        <v>6.9</v>
      </c>
      <c r="L78">
        <v>0</v>
      </c>
      <c r="M78">
        <v>0</v>
      </c>
      <c r="N78">
        <v>1</v>
      </c>
      <c r="O78">
        <v>0</v>
      </c>
      <c r="P78">
        <v>2000000</v>
      </c>
      <c r="Q78">
        <v>0</v>
      </c>
      <c r="R78">
        <v>4</v>
      </c>
      <c r="S78">
        <v>1018</v>
      </c>
      <c r="T78" s="1">
        <v>0</v>
      </c>
      <c r="U78">
        <v>1</v>
      </c>
    </row>
    <row r="79" spans="1:21" hidden="1">
      <c r="A79">
        <v>1003</v>
      </c>
      <c r="B79" t="s">
        <v>690</v>
      </c>
      <c r="C79" t="s">
        <v>685</v>
      </c>
      <c r="D79" t="s">
        <v>686</v>
      </c>
      <c r="E79" t="s">
        <v>29</v>
      </c>
      <c r="F79" t="s">
        <v>747</v>
      </c>
      <c r="G79" t="s">
        <v>688</v>
      </c>
      <c r="H79" s="1">
        <v>44649</v>
      </c>
      <c r="I79" t="s">
        <v>8</v>
      </c>
      <c r="J79">
        <v>34</v>
      </c>
      <c r="K79">
        <v>6.9</v>
      </c>
      <c r="L79">
        <v>0</v>
      </c>
      <c r="M79">
        <v>0</v>
      </c>
      <c r="N79">
        <v>1</v>
      </c>
      <c r="O79">
        <v>0</v>
      </c>
      <c r="P79">
        <v>2000000</v>
      </c>
      <c r="Q79">
        <v>0</v>
      </c>
      <c r="R79">
        <v>4</v>
      </c>
      <c r="S79">
        <v>1005</v>
      </c>
      <c r="T79" s="1">
        <v>0</v>
      </c>
      <c r="U79">
        <v>1</v>
      </c>
    </row>
    <row r="80" spans="1:21" hidden="1">
      <c r="A80">
        <v>1003</v>
      </c>
      <c r="B80" t="s">
        <v>690</v>
      </c>
      <c r="C80" t="s">
        <v>685</v>
      </c>
      <c r="D80" t="s">
        <v>686</v>
      </c>
      <c r="E80" t="s">
        <v>29</v>
      </c>
      <c r="F80" t="s">
        <v>747</v>
      </c>
      <c r="G80" t="s">
        <v>688</v>
      </c>
      <c r="H80" s="1">
        <v>44650</v>
      </c>
      <c r="I80" t="s">
        <v>8</v>
      </c>
      <c r="J80">
        <v>34</v>
      </c>
      <c r="K80">
        <v>6.9</v>
      </c>
      <c r="L80">
        <v>0</v>
      </c>
      <c r="M80">
        <v>0</v>
      </c>
      <c r="N80">
        <v>1</v>
      </c>
      <c r="O80">
        <v>0</v>
      </c>
      <c r="P80">
        <v>2000000</v>
      </c>
      <c r="Q80">
        <v>0</v>
      </c>
      <c r="R80">
        <v>4</v>
      </c>
      <c r="S80">
        <v>1005</v>
      </c>
      <c r="T80" s="1">
        <v>0</v>
      </c>
      <c r="U80">
        <v>1</v>
      </c>
    </row>
    <row r="81" spans="1:21" hidden="1">
      <c r="A81">
        <v>1003</v>
      </c>
      <c r="B81" t="s">
        <v>690</v>
      </c>
      <c r="C81" t="s">
        <v>685</v>
      </c>
      <c r="D81" t="s">
        <v>686</v>
      </c>
      <c r="E81" t="s">
        <v>29</v>
      </c>
      <c r="F81" t="s">
        <v>747</v>
      </c>
      <c r="G81" t="s">
        <v>689</v>
      </c>
      <c r="H81" s="1">
        <v>44650</v>
      </c>
      <c r="I81" t="s">
        <v>8</v>
      </c>
      <c r="J81">
        <v>34</v>
      </c>
      <c r="K81">
        <v>6.9</v>
      </c>
      <c r="L81">
        <v>0</v>
      </c>
      <c r="M81">
        <v>0</v>
      </c>
      <c r="N81">
        <v>1</v>
      </c>
      <c r="O81">
        <v>0</v>
      </c>
      <c r="P81">
        <v>1000000</v>
      </c>
      <c r="Q81">
        <v>0</v>
      </c>
      <c r="R81">
        <v>4</v>
      </c>
      <c r="S81">
        <v>1005</v>
      </c>
      <c r="T81" s="1">
        <v>0</v>
      </c>
      <c r="U81">
        <v>1</v>
      </c>
    </row>
    <row r="82" spans="1:21" hidden="1">
      <c r="A82">
        <v>1003</v>
      </c>
      <c r="B82" t="s">
        <v>690</v>
      </c>
      <c r="C82" t="s">
        <v>685</v>
      </c>
      <c r="D82" t="s">
        <v>686</v>
      </c>
      <c r="E82" t="s">
        <v>29</v>
      </c>
      <c r="F82" t="s">
        <v>747</v>
      </c>
      <c r="G82" t="s">
        <v>688</v>
      </c>
      <c r="H82" s="1">
        <v>44651</v>
      </c>
      <c r="I82" t="s">
        <v>8</v>
      </c>
      <c r="J82">
        <v>34</v>
      </c>
      <c r="K82">
        <v>6.92</v>
      </c>
      <c r="L82">
        <v>0</v>
      </c>
      <c r="M82">
        <v>0</v>
      </c>
      <c r="N82">
        <v>1</v>
      </c>
      <c r="O82">
        <v>0</v>
      </c>
      <c r="P82">
        <v>3000000</v>
      </c>
      <c r="Q82">
        <v>0</v>
      </c>
      <c r="R82">
        <v>4</v>
      </c>
      <c r="S82">
        <v>1005</v>
      </c>
      <c r="T82" s="1">
        <v>0</v>
      </c>
      <c r="U82">
        <v>1</v>
      </c>
    </row>
    <row r="83" spans="1:21" hidden="1">
      <c r="A83">
        <v>1003</v>
      </c>
      <c r="B83" t="s">
        <v>690</v>
      </c>
      <c r="C83" t="s">
        <v>685</v>
      </c>
      <c r="D83" t="s">
        <v>686</v>
      </c>
      <c r="E83" t="s">
        <v>29</v>
      </c>
      <c r="F83" t="s">
        <v>747</v>
      </c>
      <c r="G83" t="s">
        <v>689</v>
      </c>
      <c r="H83" s="1">
        <v>44651</v>
      </c>
      <c r="I83" t="s">
        <v>8</v>
      </c>
      <c r="J83">
        <v>34</v>
      </c>
      <c r="K83">
        <v>6.9450000000000003</v>
      </c>
      <c r="L83">
        <v>0</v>
      </c>
      <c r="M83">
        <v>0</v>
      </c>
      <c r="N83">
        <v>1</v>
      </c>
      <c r="O83">
        <v>0</v>
      </c>
      <c r="P83">
        <v>5000000</v>
      </c>
      <c r="Q83">
        <v>0</v>
      </c>
      <c r="R83">
        <v>4</v>
      </c>
      <c r="S83">
        <v>1014</v>
      </c>
      <c r="T83" s="1">
        <v>0</v>
      </c>
      <c r="U83">
        <v>1</v>
      </c>
    </row>
    <row r="84" spans="1:21" hidden="1">
      <c r="A84">
        <v>1003</v>
      </c>
      <c r="B84" t="s">
        <v>690</v>
      </c>
      <c r="C84" t="s">
        <v>685</v>
      </c>
      <c r="D84" t="s">
        <v>686</v>
      </c>
      <c r="E84" t="s">
        <v>29</v>
      </c>
      <c r="F84" t="s">
        <v>747</v>
      </c>
      <c r="G84" t="s">
        <v>688</v>
      </c>
      <c r="H84" s="1">
        <v>44676</v>
      </c>
      <c r="I84" t="s">
        <v>8</v>
      </c>
      <c r="J84">
        <v>34</v>
      </c>
      <c r="K84">
        <v>6.89</v>
      </c>
      <c r="L84">
        <v>0</v>
      </c>
      <c r="M84">
        <v>0</v>
      </c>
      <c r="N84">
        <v>1</v>
      </c>
      <c r="O84">
        <v>0</v>
      </c>
      <c r="P84">
        <v>5000000</v>
      </c>
      <c r="Q84">
        <v>0</v>
      </c>
      <c r="R84">
        <v>4</v>
      </c>
      <c r="S84">
        <v>1005</v>
      </c>
      <c r="T84" s="1">
        <v>0</v>
      </c>
      <c r="U84">
        <v>1</v>
      </c>
    </row>
    <row r="85" spans="1:21" hidden="1">
      <c r="A85">
        <v>1003</v>
      </c>
      <c r="B85" t="s">
        <v>690</v>
      </c>
      <c r="C85" t="s">
        <v>685</v>
      </c>
      <c r="D85" t="s">
        <v>686</v>
      </c>
      <c r="E85" t="s">
        <v>29</v>
      </c>
      <c r="F85" t="s">
        <v>747</v>
      </c>
      <c r="G85" t="s">
        <v>688</v>
      </c>
      <c r="H85" s="1">
        <v>44679</v>
      </c>
      <c r="I85" t="s">
        <v>8</v>
      </c>
      <c r="J85">
        <v>34</v>
      </c>
      <c r="K85">
        <v>6.87</v>
      </c>
      <c r="L85">
        <v>0</v>
      </c>
      <c r="M85">
        <v>0</v>
      </c>
      <c r="N85">
        <v>1</v>
      </c>
      <c r="O85">
        <v>0</v>
      </c>
      <c r="P85">
        <v>5000000</v>
      </c>
      <c r="Q85">
        <v>0</v>
      </c>
      <c r="R85">
        <v>4</v>
      </c>
      <c r="S85">
        <v>1005</v>
      </c>
      <c r="T85" s="1">
        <v>0</v>
      </c>
      <c r="U85">
        <v>1</v>
      </c>
    </row>
    <row r="86" spans="1:21" hidden="1">
      <c r="A86">
        <v>1003</v>
      </c>
      <c r="B86" t="s">
        <v>690</v>
      </c>
      <c r="C86" t="s">
        <v>685</v>
      </c>
      <c r="D86" t="s">
        <v>686</v>
      </c>
      <c r="E86" t="s">
        <v>29</v>
      </c>
      <c r="F86" t="s">
        <v>747</v>
      </c>
      <c r="G86" t="s">
        <v>688</v>
      </c>
      <c r="H86" s="1">
        <v>44680</v>
      </c>
      <c r="I86" t="s">
        <v>8</v>
      </c>
      <c r="J86">
        <v>34</v>
      </c>
      <c r="K86">
        <v>6.89</v>
      </c>
      <c r="L86">
        <v>0</v>
      </c>
      <c r="M86">
        <v>0</v>
      </c>
      <c r="N86">
        <v>1</v>
      </c>
      <c r="O86">
        <v>0</v>
      </c>
      <c r="P86">
        <v>2000000</v>
      </c>
      <c r="Q86">
        <v>0</v>
      </c>
      <c r="R86">
        <v>4</v>
      </c>
      <c r="S86">
        <v>1005</v>
      </c>
      <c r="T86" s="1">
        <v>0</v>
      </c>
      <c r="U86">
        <v>1</v>
      </c>
    </row>
    <row r="87" spans="1:21" hidden="1">
      <c r="A87">
        <v>1003</v>
      </c>
      <c r="B87" t="s">
        <v>690</v>
      </c>
      <c r="C87" t="s">
        <v>685</v>
      </c>
      <c r="D87" t="s">
        <v>686</v>
      </c>
      <c r="E87" t="s">
        <v>29</v>
      </c>
      <c r="F87" t="s">
        <v>747</v>
      </c>
      <c r="G87" t="s">
        <v>688</v>
      </c>
      <c r="H87" s="1">
        <v>44697</v>
      </c>
      <c r="I87" t="s">
        <v>8</v>
      </c>
      <c r="J87">
        <v>34</v>
      </c>
      <c r="K87">
        <v>6.88</v>
      </c>
      <c r="L87">
        <v>0</v>
      </c>
      <c r="M87">
        <v>0</v>
      </c>
      <c r="N87">
        <v>1</v>
      </c>
      <c r="O87">
        <v>0</v>
      </c>
      <c r="P87">
        <v>3000000</v>
      </c>
      <c r="Q87">
        <v>0</v>
      </c>
      <c r="R87">
        <v>4</v>
      </c>
      <c r="S87">
        <v>1005</v>
      </c>
      <c r="T87" s="1">
        <v>0</v>
      </c>
      <c r="U87">
        <v>1</v>
      </c>
    </row>
    <row r="88" spans="1:21" hidden="1">
      <c r="A88">
        <v>1003</v>
      </c>
      <c r="B88" t="s">
        <v>690</v>
      </c>
      <c r="C88" t="s">
        <v>685</v>
      </c>
      <c r="D88" t="s">
        <v>686</v>
      </c>
      <c r="E88" t="s">
        <v>29</v>
      </c>
      <c r="F88" t="s">
        <v>747</v>
      </c>
      <c r="G88" t="s">
        <v>688</v>
      </c>
      <c r="H88" s="1">
        <v>44699</v>
      </c>
      <c r="I88" t="s">
        <v>8</v>
      </c>
      <c r="J88">
        <v>34</v>
      </c>
      <c r="K88">
        <v>6.88</v>
      </c>
      <c r="L88">
        <v>0</v>
      </c>
      <c r="M88">
        <v>0</v>
      </c>
      <c r="N88">
        <v>1</v>
      </c>
      <c r="O88">
        <v>0</v>
      </c>
      <c r="P88">
        <v>3000000</v>
      </c>
      <c r="Q88">
        <v>0</v>
      </c>
      <c r="R88">
        <v>4</v>
      </c>
      <c r="S88">
        <v>1005</v>
      </c>
      <c r="T88" s="1">
        <v>0</v>
      </c>
      <c r="U88">
        <v>1</v>
      </c>
    </row>
    <row r="89" spans="1:21" hidden="1">
      <c r="A89">
        <v>1003</v>
      </c>
      <c r="B89" t="s">
        <v>690</v>
      </c>
      <c r="C89" t="s">
        <v>685</v>
      </c>
      <c r="D89" t="s">
        <v>686</v>
      </c>
      <c r="E89" t="s">
        <v>29</v>
      </c>
      <c r="F89" t="s">
        <v>747</v>
      </c>
      <c r="G89" t="s">
        <v>688</v>
      </c>
      <c r="H89" s="1">
        <v>44705</v>
      </c>
      <c r="I89" t="s">
        <v>8</v>
      </c>
      <c r="J89">
        <v>34</v>
      </c>
      <c r="K89">
        <v>6.88</v>
      </c>
      <c r="L89">
        <v>0</v>
      </c>
      <c r="M89">
        <v>0</v>
      </c>
      <c r="N89">
        <v>1</v>
      </c>
      <c r="O89">
        <v>0</v>
      </c>
      <c r="P89">
        <v>3000000</v>
      </c>
      <c r="Q89">
        <v>0</v>
      </c>
      <c r="R89">
        <v>4</v>
      </c>
      <c r="S89">
        <v>1005</v>
      </c>
      <c r="T89" s="1">
        <v>0</v>
      </c>
      <c r="U89">
        <v>1</v>
      </c>
    </row>
    <row r="90" spans="1:21" hidden="1">
      <c r="A90">
        <v>1003</v>
      </c>
      <c r="B90" t="s">
        <v>690</v>
      </c>
      <c r="C90" t="s">
        <v>685</v>
      </c>
      <c r="D90" t="s">
        <v>686</v>
      </c>
      <c r="E90" t="s">
        <v>29</v>
      </c>
      <c r="F90" t="s">
        <v>747</v>
      </c>
      <c r="G90" t="s">
        <v>689</v>
      </c>
      <c r="H90" s="1">
        <v>44705</v>
      </c>
      <c r="I90" t="s">
        <v>8</v>
      </c>
      <c r="J90">
        <v>34</v>
      </c>
      <c r="K90">
        <v>6.87</v>
      </c>
      <c r="L90">
        <v>0</v>
      </c>
      <c r="M90">
        <v>0</v>
      </c>
      <c r="N90">
        <v>1</v>
      </c>
      <c r="O90">
        <v>0</v>
      </c>
      <c r="P90">
        <v>2000000</v>
      </c>
      <c r="Q90">
        <v>0</v>
      </c>
      <c r="R90">
        <v>4</v>
      </c>
      <c r="S90">
        <v>1033</v>
      </c>
      <c r="T90" s="1">
        <v>0</v>
      </c>
      <c r="U90">
        <v>1</v>
      </c>
    </row>
    <row r="91" spans="1:21" hidden="1">
      <c r="A91">
        <v>1003</v>
      </c>
      <c r="B91" t="s">
        <v>690</v>
      </c>
      <c r="C91" t="s">
        <v>685</v>
      </c>
      <c r="D91" t="s">
        <v>686</v>
      </c>
      <c r="E91" t="s">
        <v>29</v>
      </c>
      <c r="F91" t="s">
        <v>747</v>
      </c>
      <c r="G91" t="s">
        <v>689</v>
      </c>
      <c r="H91" s="1">
        <v>44707</v>
      </c>
      <c r="I91" t="s">
        <v>8</v>
      </c>
      <c r="J91">
        <v>34</v>
      </c>
      <c r="K91">
        <v>6.87</v>
      </c>
      <c r="L91">
        <v>0</v>
      </c>
      <c r="M91">
        <v>0</v>
      </c>
      <c r="N91">
        <v>1</v>
      </c>
      <c r="O91">
        <v>0</v>
      </c>
      <c r="P91">
        <v>1500000</v>
      </c>
      <c r="Q91">
        <v>0</v>
      </c>
      <c r="R91">
        <v>4</v>
      </c>
      <c r="S91">
        <v>1033</v>
      </c>
      <c r="T91" s="1">
        <v>0</v>
      </c>
      <c r="U91">
        <v>1</v>
      </c>
    </row>
    <row r="92" spans="1:21" hidden="1">
      <c r="A92">
        <v>1003</v>
      </c>
      <c r="B92" t="s">
        <v>690</v>
      </c>
      <c r="C92" t="s">
        <v>685</v>
      </c>
      <c r="D92" t="s">
        <v>686</v>
      </c>
      <c r="E92" t="s">
        <v>29</v>
      </c>
      <c r="F92" t="s">
        <v>747</v>
      </c>
      <c r="G92" t="s">
        <v>688</v>
      </c>
      <c r="H92" s="1">
        <v>44734</v>
      </c>
      <c r="I92" t="s">
        <v>8</v>
      </c>
      <c r="J92">
        <v>34</v>
      </c>
      <c r="K92">
        <v>6.8949999999999996</v>
      </c>
      <c r="L92">
        <v>0</v>
      </c>
      <c r="M92">
        <v>0</v>
      </c>
      <c r="N92">
        <v>1</v>
      </c>
      <c r="O92">
        <v>0</v>
      </c>
      <c r="P92">
        <v>3000000</v>
      </c>
      <c r="Q92">
        <v>0</v>
      </c>
      <c r="R92">
        <v>4</v>
      </c>
      <c r="S92">
        <v>1033</v>
      </c>
      <c r="T92" s="1">
        <v>0</v>
      </c>
      <c r="U92">
        <v>1</v>
      </c>
    </row>
    <row r="93" spans="1:21" hidden="1">
      <c r="A93">
        <v>1003</v>
      </c>
      <c r="B93" t="s">
        <v>690</v>
      </c>
      <c r="C93" t="s">
        <v>685</v>
      </c>
      <c r="D93" t="s">
        <v>686</v>
      </c>
      <c r="E93" t="s">
        <v>29</v>
      </c>
      <c r="F93" t="s">
        <v>747</v>
      </c>
      <c r="G93" t="s">
        <v>689</v>
      </c>
      <c r="H93" s="1">
        <v>44739</v>
      </c>
      <c r="I93" t="s">
        <v>8</v>
      </c>
      <c r="J93">
        <v>34</v>
      </c>
      <c r="K93">
        <v>6.9</v>
      </c>
      <c r="L93">
        <v>0</v>
      </c>
      <c r="M93">
        <v>0</v>
      </c>
      <c r="N93">
        <v>1</v>
      </c>
      <c r="O93">
        <v>0</v>
      </c>
      <c r="P93">
        <v>2000000</v>
      </c>
      <c r="Q93">
        <v>0</v>
      </c>
      <c r="R93">
        <v>4</v>
      </c>
      <c r="S93">
        <v>1033</v>
      </c>
      <c r="T93" s="1">
        <v>0</v>
      </c>
      <c r="U93">
        <v>1</v>
      </c>
    </row>
    <row r="94" spans="1:21" hidden="1">
      <c r="A94">
        <v>1003</v>
      </c>
      <c r="B94" t="s">
        <v>690</v>
      </c>
      <c r="C94" t="s">
        <v>685</v>
      </c>
      <c r="D94" t="s">
        <v>686</v>
      </c>
      <c r="E94" t="s">
        <v>29</v>
      </c>
      <c r="F94" t="s">
        <v>747</v>
      </c>
      <c r="G94" t="s">
        <v>688</v>
      </c>
      <c r="H94" s="1">
        <v>44767</v>
      </c>
      <c r="I94" t="s">
        <v>8</v>
      </c>
      <c r="J94">
        <v>34</v>
      </c>
      <c r="K94">
        <v>6.9</v>
      </c>
      <c r="L94">
        <v>0</v>
      </c>
      <c r="M94">
        <v>0</v>
      </c>
      <c r="N94">
        <v>1</v>
      </c>
      <c r="O94">
        <v>0</v>
      </c>
      <c r="P94">
        <v>1000000</v>
      </c>
      <c r="Q94">
        <v>0</v>
      </c>
      <c r="R94">
        <v>4</v>
      </c>
      <c r="S94">
        <v>1005</v>
      </c>
      <c r="T94" s="1">
        <v>0</v>
      </c>
      <c r="U94">
        <v>1</v>
      </c>
    </row>
    <row r="95" spans="1:21" hidden="1">
      <c r="A95">
        <v>1003</v>
      </c>
      <c r="B95" t="s">
        <v>690</v>
      </c>
      <c r="C95" t="s">
        <v>685</v>
      </c>
      <c r="D95" t="s">
        <v>686</v>
      </c>
      <c r="E95" t="s">
        <v>29</v>
      </c>
      <c r="F95" t="s">
        <v>747</v>
      </c>
      <c r="G95" t="s">
        <v>688</v>
      </c>
      <c r="H95" s="1">
        <v>44770</v>
      </c>
      <c r="I95" t="s">
        <v>8</v>
      </c>
      <c r="J95">
        <v>34</v>
      </c>
      <c r="K95">
        <v>6.91</v>
      </c>
      <c r="L95">
        <v>0</v>
      </c>
      <c r="M95">
        <v>0</v>
      </c>
      <c r="N95">
        <v>1</v>
      </c>
      <c r="O95">
        <v>0</v>
      </c>
      <c r="P95">
        <v>2000000</v>
      </c>
      <c r="Q95">
        <v>0</v>
      </c>
      <c r="R95">
        <v>4</v>
      </c>
      <c r="S95">
        <v>1033</v>
      </c>
      <c r="T95" s="1">
        <v>0</v>
      </c>
      <c r="U95">
        <v>1</v>
      </c>
    </row>
    <row r="96" spans="1:21" hidden="1">
      <c r="A96">
        <v>1003</v>
      </c>
      <c r="B96" t="s">
        <v>690</v>
      </c>
      <c r="C96" t="s">
        <v>685</v>
      </c>
      <c r="D96" t="s">
        <v>686</v>
      </c>
      <c r="E96" t="s">
        <v>29</v>
      </c>
      <c r="F96" t="s">
        <v>747</v>
      </c>
      <c r="G96" t="s">
        <v>688</v>
      </c>
      <c r="H96" s="1">
        <v>44771</v>
      </c>
      <c r="I96" t="s">
        <v>8</v>
      </c>
      <c r="J96">
        <v>34</v>
      </c>
      <c r="K96">
        <v>6.923</v>
      </c>
      <c r="L96">
        <v>0</v>
      </c>
      <c r="M96">
        <v>0</v>
      </c>
      <c r="N96">
        <v>1</v>
      </c>
      <c r="O96">
        <v>0</v>
      </c>
      <c r="P96">
        <v>2000000</v>
      </c>
      <c r="Q96">
        <v>0</v>
      </c>
      <c r="R96">
        <v>4</v>
      </c>
      <c r="S96">
        <v>1034</v>
      </c>
      <c r="T96" s="1">
        <v>0</v>
      </c>
      <c r="U96">
        <v>1</v>
      </c>
    </row>
    <row r="97" spans="1:21" hidden="1">
      <c r="A97">
        <v>1003</v>
      </c>
      <c r="B97" t="s">
        <v>690</v>
      </c>
      <c r="C97" t="s">
        <v>685</v>
      </c>
      <c r="D97" t="s">
        <v>686</v>
      </c>
      <c r="E97" t="s">
        <v>29</v>
      </c>
      <c r="F97" t="s">
        <v>747</v>
      </c>
      <c r="G97" t="s">
        <v>688</v>
      </c>
      <c r="H97" s="1">
        <v>44778</v>
      </c>
      <c r="I97" t="s">
        <v>8</v>
      </c>
      <c r="J97">
        <v>34</v>
      </c>
      <c r="K97">
        <v>6.9</v>
      </c>
      <c r="L97">
        <v>0</v>
      </c>
      <c r="M97">
        <v>0</v>
      </c>
      <c r="N97">
        <v>1</v>
      </c>
      <c r="O97">
        <v>0</v>
      </c>
      <c r="P97">
        <v>2000000</v>
      </c>
      <c r="Q97">
        <v>0</v>
      </c>
      <c r="R97">
        <v>4</v>
      </c>
      <c r="S97">
        <v>1018</v>
      </c>
      <c r="T97" s="1">
        <v>0</v>
      </c>
      <c r="U97">
        <v>1</v>
      </c>
    </row>
    <row r="98" spans="1:21" hidden="1">
      <c r="A98">
        <v>1003</v>
      </c>
      <c r="B98" t="s">
        <v>690</v>
      </c>
      <c r="C98" t="s">
        <v>685</v>
      </c>
      <c r="D98" t="s">
        <v>686</v>
      </c>
      <c r="E98" t="s">
        <v>29</v>
      </c>
      <c r="F98" t="s">
        <v>747</v>
      </c>
      <c r="G98" t="s">
        <v>688</v>
      </c>
      <c r="H98" s="1">
        <v>44782</v>
      </c>
      <c r="I98" t="s">
        <v>8</v>
      </c>
      <c r="J98">
        <v>34</v>
      </c>
      <c r="K98">
        <v>6.9249999999999998</v>
      </c>
      <c r="L98">
        <v>0</v>
      </c>
      <c r="M98">
        <v>0</v>
      </c>
      <c r="N98">
        <v>1</v>
      </c>
      <c r="O98">
        <v>0</v>
      </c>
      <c r="P98">
        <v>3000000</v>
      </c>
      <c r="Q98">
        <v>0</v>
      </c>
      <c r="R98">
        <v>4</v>
      </c>
      <c r="S98">
        <v>1018</v>
      </c>
      <c r="T98" s="1">
        <v>0</v>
      </c>
      <c r="U98">
        <v>1</v>
      </c>
    </row>
    <row r="99" spans="1:21" hidden="1">
      <c r="A99">
        <v>1003</v>
      </c>
      <c r="B99" t="s">
        <v>690</v>
      </c>
      <c r="C99" t="s">
        <v>685</v>
      </c>
      <c r="D99" t="s">
        <v>686</v>
      </c>
      <c r="E99" t="s">
        <v>29</v>
      </c>
      <c r="F99" t="s">
        <v>747</v>
      </c>
      <c r="G99" t="s">
        <v>688</v>
      </c>
      <c r="H99" s="1">
        <v>44783</v>
      </c>
      <c r="I99" t="s">
        <v>8</v>
      </c>
      <c r="J99">
        <v>34</v>
      </c>
      <c r="K99">
        <v>6.9249999999999998</v>
      </c>
      <c r="L99">
        <v>0</v>
      </c>
      <c r="M99">
        <v>0</v>
      </c>
      <c r="N99">
        <v>1</v>
      </c>
      <c r="O99">
        <v>0</v>
      </c>
      <c r="P99">
        <v>3000000</v>
      </c>
      <c r="Q99">
        <v>0</v>
      </c>
      <c r="R99">
        <v>4</v>
      </c>
      <c r="S99">
        <v>1018</v>
      </c>
      <c r="T99" s="1">
        <v>0</v>
      </c>
      <c r="U99">
        <v>1</v>
      </c>
    </row>
    <row r="100" spans="1:21" hidden="1">
      <c r="A100">
        <v>1003</v>
      </c>
      <c r="B100" t="s">
        <v>690</v>
      </c>
      <c r="C100" t="s">
        <v>685</v>
      </c>
      <c r="D100" t="s">
        <v>686</v>
      </c>
      <c r="E100" t="s">
        <v>29</v>
      </c>
      <c r="F100" t="s">
        <v>747</v>
      </c>
      <c r="G100" t="s">
        <v>689</v>
      </c>
      <c r="H100" s="1">
        <v>44783</v>
      </c>
      <c r="I100" t="s">
        <v>8</v>
      </c>
      <c r="J100">
        <v>34</v>
      </c>
      <c r="K100">
        <v>6.9249999999999998</v>
      </c>
      <c r="L100">
        <v>0</v>
      </c>
      <c r="M100">
        <v>0</v>
      </c>
      <c r="N100">
        <v>1</v>
      </c>
      <c r="O100">
        <v>0</v>
      </c>
      <c r="P100">
        <v>2000000</v>
      </c>
      <c r="Q100">
        <v>0</v>
      </c>
      <c r="R100">
        <v>4</v>
      </c>
      <c r="S100">
        <v>1018</v>
      </c>
      <c r="T100" s="1">
        <v>0</v>
      </c>
      <c r="U100">
        <v>1</v>
      </c>
    </row>
    <row r="101" spans="1:21" hidden="1">
      <c r="A101">
        <v>1003</v>
      </c>
      <c r="B101" t="s">
        <v>690</v>
      </c>
      <c r="C101" t="s">
        <v>685</v>
      </c>
      <c r="D101" t="s">
        <v>686</v>
      </c>
      <c r="E101" t="s">
        <v>29</v>
      </c>
      <c r="F101" t="s">
        <v>747</v>
      </c>
      <c r="G101" t="s">
        <v>688</v>
      </c>
      <c r="H101" s="1">
        <v>44788</v>
      </c>
      <c r="I101" t="s">
        <v>8</v>
      </c>
      <c r="J101">
        <v>34</v>
      </c>
      <c r="K101">
        <v>6.93</v>
      </c>
      <c r="L101">
        <v>0</v>
      </c>
      <c r="M101">
        <v>0</v>
      </c>
      <c r="N101">
        <v>1</v>
      </c>
      <c r="O101">
        <v>0</v>
      </c>
      <c r="P101">
        <v>3000000</v>
      </c>
      <c r="Q101">
        <v>0</v>
      </c>
      <c r="R101">
        <v>4</v>
      </c>
      <c r="S101">
        <v>1018</v>
      </c>
      <c r="T101" s="1">
        <v>0</v>
      </c>
      <c r="U101">
        <v>1</v>
      </c>
    </row>
    <row r="102" spans="1:21" hidden="1">
      <c r="A102">
        <v>1003</v>
      </c>
      <c r="B102" t="s">
        <v>690</v>
      </c>
      <c r="C102" t="s">
        <v>685</v>
      </c>
      <c r="D102" t="s">
        <v>686</v>
      </c>
      <c r="E102" t="s">
        <v>29</v>
      </c>
      <c r="F102" t="s">
        <v>747</v>
      </c>
      <c r="G102" t="s">
        <v>688</v>
      </c>
      <c r="H102" s="1">
        <v>44790</v>
      </c>
      <c r="I102" t="s">
        <v>8</v>
      </c>
      <c r="J102">
        <v>34</v>
      </c>
      <c r="K102">
        <v>6.9349999999999996</v>
      </c>
      <c r="L102">
        <v>0</v>
      </c>
      <c r="M102">
        <v>0</v>
      </c>
      <c r="N102">
        <v>1</v>
      </c>
      <c r="O102">
        <v>0</v>
      </c>
      <c r="P102">
        <v>1000000</v>
      </c>
      <c r="Q102">
        <v>0</v>
      </c>
      <c r="R102">
        <v>4</v>
      </c>
      <c r="S102">
        <v>1005</v>
      </c>
      <c r="T102" s="1">
        <v>0</v>
      </c>
      <c r="U102">
        <v>1</v>
      </c>
    </row>
    <row r="103" spans="1:21" hidden="1">
      <c r="A103">
        <v>1003</v>
      </c>
      <c r="B103" t="s">
        <v>690</v>
      </c>
      <c r="C103" t="s">
        <v>685</v>
      </c>
      <c r="D103" t="s">
        <v>686</v>
      </c>
      <c r="E103" t="s">
        <v>29</v>
      </c>
      <c r="F103" t="s">
        <v>747</v>
      </c>
      <c r="G103" t="s">
        <v>688</v>
      </c>
      <c r="H103" s="1">
        <v>44795</v>
      </c>
      <c r="I103" t="s">
        <v>8</v>
      </c>
      <c r="J103">
        <v>34</v>
      </c>
      <c r="K103">
        <v>6.9340000000000002</v>
      </c>
      <c r="L103">
        <v>0</v>
      </c>
      <c r="M103">
        <v>0</v>
      </c>
      <c r="N103">
        <v>1</v>
      </c>
      <c r="O103">
        <v>0</v>
      </c>
      <c r="P103">
        <v>5000000</v>
      </c>
      <c r="Q103">
        <v>0</v>
      </c>
      <c r="R103">
        <v>4</v>
      </c>
      <c r="S103">
        <v>1018</v>
      </c>
      <c r="T103" s="1">
        <v>0</v>
      </c>
      <c r="U103">
        <v>1</v>
      </c>
    </row>
    <row r="104" spans="1:21" hidden="1">
      <c r="A104">
        <v>1003</v>
      </c>
      <c r="B104" t="s">
        <v>690</v>
      </c>
      <c r="C104" t="s">
        <v>685</v>
      </c>
      <c r="D104" t="s">
        <v>686</v>
      </c>
      <c r="E104" t="s">
        <v>29</v>
      </c>
      <c r="F104" t="s">
        <v>747</v>
      </c>
      <c r="G104" t="s">
        <v>688</v>
      </c>
      <c r="H104" s="1">
        <v>44797</v>
      </c>
      <c r="I104" t="s">
        <v>8</v>
      </c>
      <c r="J104">
        <v>34</v>
      </c>
      <c r="K104">
        <v>6.9329999999999998</v>
      </c>
      <c r="L104">
        <v>0</v>
      </c>
      <c r="M104">
        <v>0</v>
      </c>
      <c r="N104">
        <v>1</v>
      </c>
      <c r="O104">
        <v>0</v>
      </c>
      <c r="P104">
        <v>5000000</v>
      </c>
      <c r="Q104">
        <v>0</v>
      </c>
      <c r="R104">
        <v>4</v>
      </c>
      <c r="S104">
        <v>1018</v>
      </c>
      <c r="T104" s="1">
        <v>0</v>
      </c>
      <c r="U104">
        <v>1</v>
      </c>
    </row>
    <row r="105" spans="1:21" hidden="1">
      <c r="A105">
        <v>1003</v>
      </c>
      <c r="B105" t="s">
        <v>690</v>
      </c>
      <c r="C105" t="s">
        <v>685</v>
      </c>
      <c r="D105" t="s">
        <v>686</v>
      </c>
      <c r="E105" t="s">
        <v>29</v>
      </c>
      <c r="F105" t="s">
        <v>747</v>
      </c>
      <c r="G105" t="s">
        <v>688</v>
      </c>
      <c r="H105" s="1">
        <v>44798</v>
      </c>
      <c r="I105" t="s">
        <v>8</v>
      </c>
      <c r="J105">
        <v>34</v>
      </c>
      <c r="K105">
        <v>6.9329999999999998</v>
      </c>
      <c r="L105">
        <v>0</v>
      </c>
      <c r="M105">
        <v>0</v>
      </c>
      <c r="N105">
        <v>1</v>
      </c>
      <c r="O105">
        <v>0</v>
      </c>
      <c r="P105">
        <v>3000000</v>
      </c>
      <c r="Q105">
        <v>0</v>
      </c>
      <c r="R105">
        <v>4</v>
      </c>
      <c r="S105">
        <v>1018</v>
      </c>
      <c r="T105" s="1">
        <v>0</v>
      </c>
      <c r="U105">
        <v>1</v>
      </c>
    </row>
    <row r="106" spans="1:21" hidden="1">
      <c r="A106">
        <v>1003</v>
      </c>
      <c r="B106" t="s">
        <v>690</v>
      </c>
      <c r="C106" t="s">
        <v>685</v>
      </c>
      <c r="D106" t="s">
        <v>686</v>
      </c>
      <c r="E106" t="s">
        <v>29</v>
      </c>
      <c r="F106" t="s">
        <v>747</v>
      </c>
      <c r="G106" t="s">
        <v>688</v>
      </c>
      <c r="H106" s="1">
        <v>44803</v>
      </c>
      <c r="I106" t="s">
        <v>8</v>
      </c>
      <c r="J106">
        <v>34</v>
      </c>
      <c r="K106">
        <v>6.95</v>
      </c>
      <c r="L106">
        <v>0</v>
      </c>
      <c r="M106">
        <v>0</v>
      </c>
      <c r="N106">
        <v>1</v>
      </c>
      <c r="O106">
        <v>0</v>
      </c>
      <c r="P106">
        <v>3000000</v>
      </c>
      <c r="Q106">
        <v>0</v>
      </c>
      <c r="R106">
        <v>4</v>
      </c>
      <c r="S106">
        <v>1017</v>
      </c>
      <c r="T106" s="1">
        <v>0</v>
      </c>
      <c r="U106">
        <v>1</v>
      </c>
    </row>
    <row r="107" spans="1:21" hidden="1">
      <c r="A107">
        <v>1003</v>
      </c>
      <c r="B107" t="s">
        <v>690</v>
      </c>
      <c r="C107" t="s">
        <v>685</v>
      </c>
      <c r="D107" t="s">
        <v>686</v>
      </c>
      <c r="E107" t="s">
        <v>29</v>
      </c>
      <c r="F107" t="s">
        <v>747</v>
      </c>
      <c r="G107" t="s">
        <v>688</v>
      </c>
      <c r="H107" s="1">
        <v>44818</v>
      </c>
      <c r="I107" t="s">
        <v>7</v>
      </c>
      <c r="J107">
        <v>34</v>
      </c>
      <c r="K107">
        <v>6.9550000000000001</v>
      </c>
      <c r="L107">
        <v>0</v>
      </c>
      <c r="M107">
        <v>0</v>
      </c>
      <c r="N107">
        <v>1</v>
      </c>
      <c r="O107">
        <v>0</v>
      </c>
      <c r="P107">
        <v>0</v>
      </c>
      <c r="Q107">
        <v>5000000</v>
      </c>
      <c r="R107">
        <v>4</v>
      </c>
      <c r="S107">
        <v>1014</v>
      </c>
      <c r="T107" s="1">
        <v>0</v>
      </c>
      <c r="U107">
        <v>5</v>
      </c>
    </row>
    <row r="108" spans="1:21" hidden="1">
      <c r="A108">
        <v>1003</v>
      </c>
      <c r="B108" t="s">
        <v>690</v>
      </c>
      <c r="C108" t="s">
        <v>685</v>
      </c>
      <c r="D108" t="s">
        <v>686</v>
      </c>
      <c r="E108" t="s">
        <v>29</v>
      </c>
      <c r="F108" t="s">
        <v>747</v>
      </c>
      <c r="G108" t="s">
        <v>688</v>
      </c>
      <c r="H108" s="1">
        <v>44820</v>
      </c>
      <c r="I108" t="s">
        <v>8</v>
      </c>
      <c r="J108">
        <v>34</v>
      </c>
      <c r="K108">
        <v>6.9349999999999996</v>
      </c>
      <c r="L108">
        <v>0</v>
      </c>
      <c r="M108">
        <v>0</v>
      </c>
      <c r="N108">
        <v>1</v>
      </c>
      <c r="O108">
        <v>0</v>
      </c>
      <c r="P108">
        <v>2000000</v>
      </c>
      <c r="Q108">
        <v>0</v>
      </c>
      <c r="R108">
        <v>4</v>
      </c>
      <c r="S108">
        <v>1005</v>
      </c>
      <c r="T108" s="1">
        <v>0</v>
      </c>
      <c r="U108">
        <v>1</v>
      </c>
    </row>
    <row r="109" spans="1:21" hidden="1">
      <c r="A109">
        <v>1003</v>
      </c>
      <c r="B109" t="s">
        <v>690</v>
      </c>
      <c r="C109" t="s">
        <v>685</v>
      </c>
      <c r="D109" t="s">
        <v>686</v>
      </c>
      <c r="E109" t="s">
        <v>29</v>
      </c>
      <c r="F109" t="s">
        <v>747</v>
      </c>
      <c r="G109" t="s">
        <v>688</v>
      </c>
      <c r="H109" s="1">
        <v>44823</v>
      </c>
      <c r="I109" t="s">
        <v>8</v>
      </c>
      <c r="J109">
        <v>34</v>
      </c>
      <c r="K109">
        <v>6.94</v>
      </c>
      <c r="L109">
        <v>0</v>
      </c>
      <c r="M109">
        <v>0</v>
      </c>
      <c r="N109">
        <v>1</v>
      </c>
      <c r="O109">
        <v>0</v>
      </c>
      <c r="P109">
        <v>2000000</v>
      </c>
      <c r="Q109">
        <v>0</v>
      </c>
      <c r="R109">
        <v>4</v>
      </c>
      <c r="S109">
        <v>1005</v>
      </c>
      <c r="T109" s="1">
        <v>0</v>
      </c>
      <c r="U109">
        <v>1</v>
      </c>
    </row>
    <row r="110" spans="1:21" hidden="1">
      <c r="A110">
        <v>1003</v>
      </c>
      <c r="B110" t="s">
        <v>690</v>
      </c>
      <c r="C110" t="s">
        <v>685</v>
      </c>
      <c r="D110" t="s">
        <v>686</v>
      </c>
      <c r="E110" t="s">
        <v>29</v>
      </c>
      <c r="F110" t="s">
        <v>747</v>
      </c>
      <c r="G110" t="s">
        <v>688</v>
      </c>
      <c r="H110" s="1">
        <v>44827</v>
      </c>
      <c r="I110" t="s">
        <v>8</v>
      </c>
      <c r="J110">
        <v>34</v>
      </c>
      <c r="K110">
        <v>6.9480000000000004</v>
      </c>
      <c r="L110">
        <v>0</v>
      </c>
      <c r="M110">
        <v>0</v>
      </c>
      <c r="N110">
        <v>1</v>
      </c>
      <c r="O110">
        <v>0</v>
      </c>
      <c r="P110">
        <v>2000000</v>
      </c>
      <c r="Q110">
        <v>0</v>
      </c>
      <c r="R110">
        <v>4</v>
      </c>
      <c r="S110">
        <v>1033</v>
      </c>
      <c r="T110" s="1">
        <v>0</v>
      </c>
      <c r="U110">
        <v>1</v>
      </c>
    </row>
    <row r="111" spans="1:21" hidden="1">
      <c r="A111">
        <v>1003</v>
      </c>
      <c r="B111" t="s">
        <v>690</v>
      </c>
      <c r="C111" t="s">
        <v>685</v>
      </c>
      <c r="D111" t="s">
        <v>686</v>
      </c>
      <c r="E111" t="s">
        <v>29</v>
      </c>
      <c r="F111" t="s">
        <v>747</v>
      </c>
      <c r="G111" t="s">
        <v>688</v>
      </c>
      <c r="H111" s="1">
        <v>44848</v>
      </c>
      <c r="I111" t="s">
        <v>8</v>
      </c>
      <c r="J111">
        <v>34</v>
      </c>
      <c r="K111">
        <v>6.9515000000000002</v>
      </c>
      <c r="L111">
        <v>0</v>
      </c>
      <c r="M111">
        <v>0</v>
      </c>
      <c r="N111">
        <v>1</v>
      </c>
      <c r="O111">
        <v>0</v>
      </c>
      <c r="P111">
        <v>2000000</v>
      </c>
      <c r="Q111">
        <v>0</v>
      </c>
      <c r="R111">
        <v>4</v>
      </c>
      <c r="S111">
        <v>1018</v>
      </c>
      <c r="T111" s="1">
        <v>0</v>
      </c>
      <c r="U111">
        <v>1</v>
      </c>
    </row>
    <row r="112" spans="1:21" hidden="1">
      <c r="A112">
        <v>1003</v>
      </c>
      <c r="B112" t="s">
        <v>690</v>
      </c>
      <c r="C112" t="s">
        <v>685</v>
      </c>
      <c r="D112" t="s">
        <v>686</v>
      </c>
      <c r="E112" t="s">
        <v>29</v>
      </c>
      <c r="F112" t="s">
        <v>747</v>
      </c>
      <c r="G112" t="s">
        <v>688</v>
      </c>
      <c r="H112" s="1">
        <v>44862</v>
      </c>
      <c r="I112" t="s">
        <v>8</v>
      </c>
      <c r="J112">
        <v>34</v>
      </c>
      <c r="K112">
        <v>6.9569999999999999</v>
      </c>
      <c r="L112">
        <v>0</v>
      </c>
      <c r="M112">
        <v>0</v>
      </c>
      <c r="N112">
        <v>1</v>
      </c>
      <c r="O112">
        <v>0</v>
      </c>
      <c r="P112">
        <v>5000000</v>
      </c>
      <c r="Q112">
        <v>0</v>
      </c>
      <c r="R112">
        <v>4</v>
      </c>
      <c r="S112">
        <v>1018</v>
      </c>
      <c r="T112" s="1">
        <v>0</v>
      </c>
      <c r="U112">
        <v>1</v>
      </c>
    </row>
    <row r="113" spans="1:21" hidden="1">
      <c r="A113">
        <v>1003</v>
      </c>
      <c r="B113" t="s">
        <v>690</v>
      </c>
      <c r="C113" t="s">
        <v>685</v>
      </c>
      <c r="D113" t="s">
        <v>686</v>
      </c>
      <c r="E113" t="s">
        <v>29</v>
      </c>
      <c r="F113" t="s">
        <v>747</v>
      </c>
      <c r="G113" t="s">
        <v>688</v>
      </c>
      <c r="H113" s="1">
        <v>44875</v>
      </c>
      <c r="I113" t="s">
        <v>8</v>
      </c>
      <c r="J113">
        <v>34</v>
      </c>
      <c r="K113">
        <v>6.9569999999999999</v>
      </c>
      <c r="L113">
        <v>0</v>
      </c>
      <c r="M113">
        <v>0</v>
      </c>
      <c r="N113">
        <v>1</v>
      </c>
      <c r="O113">
        <v>0</v>
      </c>
      <c r="P113">
        <v>2000000</v>
      </c>
      <c r="Q113">
        <v>0</v>
      </c>
      <c r="R113">
        <v>4</v>
      </c>
      <c r="S113">
        <v>1018</v>
      </c>
      <c r="T113" s="1">
        <v>0</v>
      </c>
      <c r="U113">
        <v>1</v>
      </c>
    </row>
    <row r="114" spans="1:21" hidden="1">
      <c r="A114">
        <v>1003</v>
      </c>
      <c r="B114" t="s">
        <v>690</v>
      </c>
      <c r="C114" t="s">
        <v>685</v>
      </c>
      <c r="D114" t="s">
        <v>686</v>
      </c>
      <c r="E114" t="s">
        <v>29</v>
      </c>
      <c r="F114" t="s">
        <v>747</v>
      </c>
      <c r="G114" t="s">
        <v>688</v>
      </c>
      <c r="H114" s="1">
        <v>44876</v>
      </c>
      <c r="I114" t="s">
        <v>8</v>
      </c>
      <c r="J114">
        <v>34</v>
      </c>
      <c r="K114">
        <v>6.9560000000000004</v>
      </c>
      <c r="L114">
        <v>0</v>
      </c>
      <c r="M114">
        <v>0</v>
      </c>
      <c r="N114">
        <v>1</v>
      </c>
      <c r="O114">
        <v>0</v>
      </c>
      <c r="P114">
        <v>4000000</v>
      </c>
      <c r="Q114">
        <v>0</v>
      </c>
      <c r="R114">
        <v>4</v>
      </c>
      <c r="S114">
        <v>1035</v>
      </c>
      <c r="T114" s="1">
        <v>0</v>
      </c>
      <c r="U114">
        <v>1</v>
      </c>
    </row>
    <row r="115" spans="1:21" hidden="1">
      <c r="A115">
        <v>1003</v>
      </c>
      <c r="B115" t="s">
        <v>690</v>
      </c>
      <c r="C115" t="s">
        <v>685</v>
      </c>
      <c r="D115" t="s">
        <v>686</v>
      </c>
      <c r="E115" t="s">
        <v>29</v>
      </c>
      <c r="F115" t="s">
        <v>747</v>
      </c>
      <c r="G115" t="s">
        <v>688</v>
      </c>
      <c r="H115" s="1">
        <v>44879</v>
      </c>
      <c r="I115" t="s">
        <v>8</v>
      </c>
      <c r="J115">
        <v>34</v>
      </c>
      <c r="K115">
        <v>6.9560000000000004</v>
      </c>
      <c r="L115">
        <v>0</v>
      </c>
      <c r="M115">
        <v>0</v>
      </c>
      <c r="N115">
        <v>1</v>
      </c>
      <c r="O115">
        <v>0</v>
      </c>
      <c r="P115">
        <v>2000000</v>
      </c>
      <c r="Q115">
        <v>0</v>
      </c>
      <c r="R115">
        <v>4</v>
      </c>
      <c r="S115">
        <v>1035</v>
      </c>
      <c r="T115" s="1">
        <v>0</v>
      </c>
      <c r="U115">
        <v>1</v>
      </c>
    </row>
    <row r="116" spans="1:21" hidden="1">
      <c r="A116">
        <v>1003</v>
      </c>
      <c r="B116" t="s">
        <v>690</v>
      </c>
      <c r="C116" t="s">
        <v>685</v>
      </c>
      <c r="D116" t="s">
        <v>686</v>
      </c>
      <c r="E116" t="s">
        <v>29</v>
      </c>
      <c r="F116" t="s">
        <v>747</v>
      </c>
      <c r="G116" t="s">
        <v>688</v>
      </c>
      <c r="H116" s="1">
        <v>44880</v>
      </c>
      <c r="I116" t="s">
        <v>8</v>
      </c>
      <c r="J116">
        <v>34</v>
      </c>
      <c r="K116">
        <v>6.9560000000000004</v>
      </c>
      <c r="L116">
        <v>0</v>
      </c>
      <c r="M116">
        <v>0</v>
      </c>
      <c r="N116">
        <v>1</v>
      </c>
      <c r="O116">
        <v>0</v>
      </c>
      <c r="P116">
        <v>2000000</v>
      </c>
      <c r="Q116">
        <v>0</v>
      </c>
      <c r="R116">
        <v>4</v>
      </c>
      <c r="S116">
        <v>1033</v>
      </c>
      <c r="T116" s="1">
        <v>0</v>
      </c>
      <c r="U116">
        <v>1</v>
      </c>
    </row>
    <row r="117" spans="1:21" hidden="1">
      <c r="A117">
        <v>1003</v>
      </c>
      <c r="B117" t="s">
        <v>690</v>
      </c>
      <c r="C117" t="s">
        <v>685</v>
      </c>
      <c r="D117" t="s">
        <v>686</v>
      </c>
      <c r="E117" t="s">
        <v>29</v>
      </c>
      <c r="F117" t="s">
        <v>747</v>
      </c>
      <c r="G117" t="s">
        <v>688</v>
      </c>
      <c r="H117" s="1">
        <v>44882</v>
      </c>
      <c r="I117" t="s">
        <v>8</v>
      </c>
      <c r="J117">
        <v>34</v>
      </c>
      <c r="K117">
        <v>6.9574999999999996</v>
      </c>
      <c r="L117">
        <v>0</v>
      </c>
      <c r="M117">
        <v>0</v>
      </c>
      <c r="N117">
        <v>1</v>
      </c>
      <c r="O117">
        <v>0</v>
      </c>
      <c r="P117">
        <v>3000000</v>
      </c>
      <c r="Q117">
        <v>0</v>
      </c>
      <c r="R117">
        <v>4</v>
      </c>
      <c r="S117">
        <v>1035</v>
      </c>
      <c r="T117" s="1">
        <v>0</v>
      </c>
      <c r="U117">
        <v>1</v>
      </c>
    </row>
    <row r="118" spans="1:21" hidden="1">
      <c r="A118">
        <v>1003</v>
      </c>
      <c r="B118" t="s">
        <v>690</v>
      </c>
      <c r="C118" t="s">
        <v>685</v>
      </c>
      <c r="D118" t="s">
        <v>686</v>
      </c>
      <c r="E118" t="s">
        <v>29</v>
      </c>
      <c r="F118" t="s">
        <v>747</v>
      </c>
      <c r="G118" t="s">
        <v>689</v>
      </c>
      <c r="H118" s="1">
        <v>44882</v>
      </c>
      <c r="I118" t="s">
        <v>8</v>
      </c>
      <c r="J118">
        <v>34</v>
      </c>
      <c r="K118">
        <v>6.9569999999999999</v>
      </c>
      <c r="L118">
        <v>0</v>
      </c>
      <c r="M118">
        <v>0</v>
      </c>
      <c r="N118">
        <v>1</v>
      </c>
      <c r="O118">
        <v>0</v>
      </c>
      <c r="P118">
        <v>1000000</v>
      </c>
      <c r="Q118">
        <v>0</v>
      </c>
      <c r="R118">
        <v>4</v>
      </c>
      <c r="S118">
        <v>1033</v>
      </c>
      <c r="T118" s="1">
        <v>0</v>
      </c>
      <c r="U118">
        <v>1</v>
      </c>
    </row>
    <row r="119" spans="1:21" hidden="1">
      <c r="A119">
        <v>1003</v>
      </c>
      <c r="B119" t="s">
        <v>690</v>
      </c>
      <c r="C119" t="s">
        <v>685</v>
      </c>
      <c r="D119" t="s">
        <v>686</v>
      </c>
      <c r="E119" t="s">
        <v>29</v>
      </c>
      <c r="F119" t="s">
        <v>747</v>
      </c>
      <c r="G119" t="s">
        <v>791</v>
      </c>
      <c r="H119" s="1">
        <v>44882</v>
      </c>
      <c r="I119" t="s">
        <v>8</v>
      </c>
      <c r="J119">
        <v>34</v>
      </c>
      <c r="K119">
        <v>6.9560000000000004</v>
      </c>
      <c r="L119">
        <v>0</v>
      </c>
      <c r="M119">
        <v>0</v>
      </c>
      <c r="N119">
        <v>1</v>
      </c>
      <c r="O119">
        <v>0</v>
      </c>
      <c r="P119">
        <v>1000000</v>
      </c>
      <c r="Q119">
        <v>0</v>
      </c>
      <c r="R119">
        <v>4</v>
      </c>
      <c r="S119">
        <v>1005</v>
      </c>
      <c r="T119" s="1">
        <v>0</v>
      </c>
      <c r="U119">
        <v>1</v>
      </c>
    </row>
    <row r="120" spans="1:21" hidden="1">
      <c r="A120">
        <v>1003</v>
      </c>
      <c r="B120" t="s">
        <v>690</v>
      </c>
      <c r="C120" t="s">
        <v>685</v>
      </c>
      <c r="D120" t="s">
        <v>686</v>
      </c>
      <c r="E120" t="s">
        <v>29</v>
      </c>
      <c r="F120" t="s">
        <v>747</v>
      </c>
      <c r="G120" t="s">
        <v>791</v>
      </c>
      <c r="H120" s="1">
        <v>44886</v>
      </c>
      <c r="I120" t="s">
        <v>8</v>
      </c>
      <c r="J120">
        <v>34</v>
      </c>
      <c r="K120">
        <v>6.9580000000000002</v>
      </c>
      <c r="L120">
        <v>0</v>
      </c>
      <c r="M120">
        <v>0</v>
      </c>
      <c r="N120">
        <v>1</v>
      </c>
      <c r="O120">
        <v>0</v>
      </c>
      <c r="P120">
        <v>1000000</v>
      </c>
      <c r="Q120">
        <v>0</v>
      </c>
      <c r="R120">
        <v>4</v>
      </c>
      <c r="S120">
        <v>1033</v>
      </c>
      <c r="T120" s="1">
        <v>0</v>
      </c>
      <c r="U120">
        <v>1</v>
      </c>
    </row>
    <row r="121" spans="1:21" hidden="1">
      <c r="A121">
        <v>1003</v>
      </c>
      <c r="B121" t="s">
        <v>690</v>
      </c>
      <c r="C121" t="s">
        <v>685</v>
      </c>
      <c r="D121" t="s">
        <v>686</v>
      </c>
      <c r="E121" t="s">
        <v>29</v>
      </c>
      <c r="F121" t="s">
        <v>747</v>
      </c>
      <c r="G121" t="s">
        <v>688</v>
      </c>
      <c r="H121" s="1">
        <v>44889</v>
      </c>
      <c r="I121" t="s">
        <v>8</v>
      </c>
      <c r="J121">
        <v>34</v>
      </c>
      <c r="K121">
        <v>6.9560000000000004</v>
      </c>
      <c r="L121">
        <v>0</v>
      </c>
      <c r="M121">
        <v>0</v>
      </c>
      <c r="N121">
        <v>1</v>
      </c>
      <c r="O121">
        <v>0</v>
      </c>
      <c r="P121">
        <v>5000000</v>
      </c>
      <c r="Q121">
        <v>0</v>
      </c>
      <c r="R121">
        <v>4</v>
      </c>
      <c r="S121">
        <v>1014</v>
      </c>
      <c r="T121" s="1">
        <v>0</v>
      </c>
      <c r="U121">
        <v>1</v>
      </c>
    </row>
    <row r="122" spans="1:21" hidden="1">
      <c r="A122">
        <v>1003</v>
      </c>
      <c r="B122" t="s">
        <v>690</v>
      </c>
      <c r="C122" t="s">
        <v>685</v>
      </c>
      <c r="D122" t="s">
        <v>686</v>
      </c>
      <c r="E122" t="s">
        <v>29</v>
      </c>
      <c r="F122" t="s">
        <v>747</v>
      </c>
      <c r="G122" t="s">
        <v>688</v>
      </c>
      <c r="H122" s="1">
        <v>44960</v>
      </c>
      <c r="I122" t="s">
        <v>8</v>
      </c>
      <c r="J122">
        <v>34</v>
      </c>
      <c r="K122">
        <v>6.9598000000000004</v>
      </c>
      <c r="L122">
        <v>0</v>
      </c>
      <c r="M122">
        <v>0</v>
      </c>
      <c r="N122">
        <v>1</v>
      </c>
      <c r="O122">
        <v>0</v>
      </c>
      <c r="P122">
        <v>3000000</v>
      </c>
      <c r="Q122">
        <v>0</v>
      </c>
      <c r="R122">
        <v>4</v>
      </c>
      <c r="S122">
        <v>1035</v>
      </c>
      <c r="T122" s="1">
        <v>0</v>
      </c>
      <c r="U122">
        <v>1</v>
      </c>
    </row>
    <row r="123" spans="1:21" hidden="1">
      <c r="A123">
        <v>1003</v>
      </c>
      <c r="B123" t="s">
        <v>690</v>
      </c>
      <c r="C123" t="s">
        <v>685</v>
      </c>
      <c r="D123" t="s">
        <v>686</v>
      </c>
      <c r="E123" t="s">
        <v>29</v>
      </c>
      <c r="F123" t="s">
        <v>747</v>
      </c>
      <c r="G123" t="s">
        <v>689</v>
      </c>
      <c r="H123" s="1">
        <v>44963</v>
      </c>
      <c r="I123" t="s">
        <v>7</v>
      </c>
      <c r="J123">
        <v>34</v>
      </c>
      <c r="K123">
        <v>6.968</v>
      </c>
      <c r="L123">
        <v>0</v>
      </c>
      <c r="M123">
        <v>0</v>
      </c>
      <c r="N123">
        <v>1</v>
      </c>
      <c r="O123">
        <v>0</v>
      </c>
      <c r="P123">
        <v>0</v>
      </c>
      <c r="Q123">
        <v>4000000</v>
      </c>
      <c r="R123">
        <v>4</v>
      </c>
      <c r="S123">
        <v>10001</v>
      </c>
      <c r="T123" s="1">
        <v>0</v>
      </c>
      <c r="U123">
        <v>1</v>
      </c>
    </row>
    <row r="124" spans="1:21" hidden="1">
      <c r="A124">
        <v>1003</v>
      </c>
      <c r="B124" t="s">
        <v>690</v>
      </c>
      <c r="C124" t="s">
        <v>685</v>
      </c>
      <c r="D124" t="s">
        <v>686</v>
      </c>
      <c r="E124" t="s">
        <v>29</v>
      </c>
      <c r="F124" t="s">
        <v>747</v>
      </c>
      <c r="G124" t="s">
        <v>688</v>
      </c>
      <c r="H124" s="1">
        <v>44973</v>
      </c>
      <c r="I124" t="s">
        <v>8</v>
      </c>
      <c r="J124">
        <v>34</v>
      </c>
      <c r="K124">
        <v>6.9598000000000004</v>
      </c>
      <c r="L124">
        <v>0</v>
      </c>
      <c r="M124">
        <v>0</v>
      </c>
      <c r="N124">
        <v>1</v>
      </c>
      <c r="O124">
        <v>0</v>
      </c>
      <c r="P124">
        <v>2000000</v>
      </c>
      <c r="Q124">
        <v>0</v>
      </c>
      <c r="R124">
        <v>4</v>
      </c>
      <c r="S124">
        <v>1035</v>
      </c>
      <c r="T124" s="1">
        <v>0</v>
      </c>
      <c r="U124">
        <v>1</v>
      </c>
    </row>
    <row r="125" spans="1:21" hidden="1">
      <c r="A125">
        <v>1003</v>
      </c>
      <c r="B125" t="s">
        <v>690</v>
      </c>
      <c r="C125" t="s">
        <v>685</v>
      </c>
      <c r="D125" t="s">
        <v>686</v>
      </c>
      <c r="E125" t="s">
        <v>29</v>
      </c>
      <c r="F125" t="s">
        <v>747</v>
      </c>
      <c r="G125" t="s">
        <v>688</v>
      </c>
      <c r="H125" s="1">
        <v>44974</v>
      </c>
      <c r="I125" t="s">
        <v>8</v>
      </c>
      <c r="J125">
        <v>34</v>
      </c>
      <c r="K125">
        <v>6.9598000000000004</v>
      </c>
      <c r="L125">
        <v>0</v>
      </c>
      <c r="M125">
        <v>0</v>
      </c>
      <c r="N125">
        <v>1</v>
      </c>
      <c r="O125">
        <v>0</v>
      </c>
      <c r="P125">
        <v>5000000</v>
      </c>
      <c r="Q125">
        <v>0</v>
      </c>
      <c r="R125">
        <v>4</v>
      </c>
      <c r="S125">
        <v>1035</v>
      </c>
      <c r="T125" s="1">
        <v>0</v>
      </c>
      <c r="U125">
        <v>1</v>
      </c>
    </row>
    <row r="126" spans="1:21" hidden="1">
      <c r="A126">
        <v>1003</v>
      </c>
      <c r="B126" t="s">
        <v>690</v>
      </c>
      <c r="C126" t="s">
        <v>685</v>
      </c>
      <c r="D126" t="s">
        <v>686</v>
      </c>
      <c r="E126" t="s">
        <v>29</v>
      </c>
      <c r="F126" t="s">
        <v>747</v>
      </c>
      <c r="G126" t="s">
        <v>688</v>
      </c>
      <c r="H126" s="1">
        <v>45002</v>
      </c>
      <c r="I126" t="s">
        <v>7</v>
      </c>
      <c r="J126">
        <v>34</v>
      </c>
      <c r="K126">
        <v>6.86</v>
      </c>
      <c r="L126">
        <v>0</v>
      </c>
      <c r="M126">
        <v>0</v>
      </c>
      <c r="N126">
        <v>1</v>
      </c>
      <c r="O126">
        <v>0</v>
      </c>
      <c r="P126">
        <v>0</v>
      </c>
      <c r="Q126">
        <v>1500000</v>
      </c>
      <c r="R126">
        <v>4</v>
      </c>
      <c r="S126">
        <v>1009</v>
      </c>
      <c r="T126" s="1">
        <v>0</v>
      </c>
      <c r="U126">
        <v>1</v>
      </c>
    </row>
    <row r="127" spans="1:21" hidden="1">
      <c r="A127">
        <v>1003</v>
      </c>
      <c r="B127" t="s">
        <v>690</v>
      </c>
      <c r="C127" t="s">
        <v>685</v>
      </c>
      <c r="D127" t="s">
        <v>686</v>
      </c>
      <c r="E127" t="s">
        <v>29</v>
      </c>
      <c r="F127" t="s">
        <v>747</v>
      </c>
      <c r="G127" t="s">
        <v>689</v>
      </c>
      <c r="H127" s="1">
        <v>45002</v>
      </c>
      <c r="I127" t="s">
        <v>7</v>
      </c>
      <c r="J127">
        <v>34</v>
      </c>
      <c r="K127">
        <v>6.86</v>
      </c>
      <c r="L127">
        <v>0</v>
      </c>
      <c r="M127">
        <v>0</v>
      </c>
      <c r="N127">
        <v>1</v>
      </c>
      <c r="O127">
        <v>0</v>
      </c>
      <c r="P127">
        <v>0</v>
      </c>
      <c r="Q127">
        <v>2000000</v>
      </c>
      <c r="R127">
        <v>4</v>
      </c>
      <c r="S127">
        <v>1005</v>
      </c>
      <c r="T127" s="1">
        <v>0</v>
      </c>
      <c r="U127">
        <v>1</v>
      </c>
    </row>
    <row r="128" spans="1:21" hidden="1">
      <c r="A128">
        <v>1003</v>
      </c>
      <c r="B128" t="s">
        <v>690</v>
      </c>
      <c r="C128" t="s">
        <v>685</v>
      </c>
      <c r="D128" t="s">
        <v>686</v>
      </c>
      <c r="E128" t="s">
        <v>29</v>
      </c>
      <c r="F128" t="s">
        <v>747</v>
      </c>
      <c r="G128" t="s">
        <v>688</v>
      </c>
      <c r="H128" s="1">
        <v>45005</v>
      </c>
      <c r="I128" t="s">
        <v>8</v>
      </c>
      <c r="J128">
        <v>34</v>
      </c>
      <c r="K128">
        <v>6.86</v>
      </c>
      <c r="L128">
        <v>0</v>
      </c>
      <c r="M128">
        <v>0</v>
      </c>
      <c r="N128">
        <v>1</v>
      </c>
      <c r="O128">
        <v>0</v>
      </c>
      <c r="P128">
        <v>2000000</v>
      </c>
      <c r="Q128">
        <v>0</v>
      </c>
      <c r="R128">
        <v>4</v>
      </c>
      <c r="S128">
        <v>1005</v>
      </c>
      <c r="T128" s="1">
        <v>0</v>
      </c>
      <c r="U128">
        <v>1</v>
      </c>
    </row>
    <row r="129" spans="1:21" hidden="1">
      <c r="A129">
        <v>1003</v>
      </c>
      <c r="B129" t="s">
        <v>690</v>
      </c>
      <c r="C129" t="s">
        <v>685</v>
      </c>
      <c r="D129" t="s">
        <v>686</v>
      </c>
      <c r="E129" t="s">
        <v>29</v>
      </c>
      <c r="F129" t="s">
        <v>747</v>
      </c>
      <c r="G129" t="s">
        <v>688</v>
      </c>
      <c r="H129" s="1">
        <v>45013</v>
      </c>
      <c r="I129" t="s">
        <v>8</v>
      </c>
      <c r="J129">
        <v>34</v>
      </c>
      <c r="K129">
        <v>6.86</v>
      </c>
      <c r="L129">
        <v>0</v>
      </c>
      <c r="M129">
        <v>0</v>
      </c>
      <c r="N129">
        <v>1</v>
      </c>
      <c r="O129">
        <v>0</v>
      </c>
      <c r="P129">
        <v>1500000</v>
      </c>
      <c r="Q129">
        <v>0</v>
      </c>
      <c r="R129">
        <v>4</v>
      </c>
      <c r="S129">
        <v>1009</v>
      </c>
      <c r="T129" s="1">
        <v>0</v>
      </c>
      <c r="U129">
        <v>1</v>
      </c>
    </row>
    <row r="130" spans="1:21" hidden="1">
      <c r="A130">
        <v>1003</v>
      </c>
      <c r="B130" t="s">
        <v>690</v>
      </c>
      <c r="C130" t="s">
        <v>685</v>
      </c>
      <c r="D130" t="s">
        <v>686</v>
      </c>
      <c r="E130" t="s">
        <v>29</v>
      </c>
      <c r="F130" t="s">
        <v>747</v>
      </c>
      <c r="G130" t="s">
        <v>688</v>
      </c>
      <c r="H130" s="1">
        <v>45044</v>
      </c>
      <c r="I130" t="s">
        <v>8</v>
      </c>
      <c r="J130">
        <v>34</v>
      </c>
      <c r="K130">
        <v>6.96</v>
      </c>
      <c r="L130">
        <v>0</v>
      </c>
      <c r="M130">
        <v>0</v>
      </c>
      <c r="N130">
        <v>1</v>
      </c>
      <c r="O130">
        <v>0</v>
      </c>
      <c r="P130">
        <v>5000000</v>
      </c>
      <c r="Q130">
        <v>0</v>
      </c>
      <c r="R130">
        <v>4</v>
      </c>
      <c r="S130">
        <v>1014</v>
      </c>
      <c r="T130" s="1">
        <v>0</v>
      </c>
      <c r="U130">
        <v>1</v>
      </c>
    </row>
    <row r="131" spans="1:21" hidden="1">
      <c r="A131">
        <v>1003</v>
      </c>
      <c r="B131" t="s">
        <v>690</v>
      </c>
      <c r="C131" t="s">
        <v>685</v>
      </c>
      <c r="D131" t="s">
        <v>686</v>
      </c>
      <c r="E131" t="s">
        <v>29</v>
      </c>
      <c r="F131" t="s">
        <v>728</v>
      </c>
      <c r="G131" t="s">
        <v>688</v>
      </c>
      <c r="H131" s="1">
        <v>43784</v>
      </c>
      <c r="I131" t="s">
        <v>8</v>
      </c>
      <c r="J131">
        <v>34</v>
      </c>
      <c r="K131">
        <v>6.96</v>
      </c>
      <c r="L131">
        <v>0</v>
      </c>
      <c r="M131">
        <v>0</v>
      </c>
      <c r="N131">
        <v>1</v>
      </c>
      <c r="O131">
        <v>0</v>
      </c>
      <c r="P131">
        <v>2970000</v>
      </c>
      <c r="Q131">
        <v>0</v>
      </c>
      <c r="R131">
        <v>4</v>
      </c>
      <c r="S131">
        <v>27004</v>
      </c>
      <c r="T131" s="1">
        <v>0</v>
      </c>
      <c r="U131">
        <v>1</v>
      </c>
    </row>
    <row r="132" spans="1:21" hidden="1">
      <c r="A132">
        <v>1003</v>
      </c>
      <c r="B132" t="s">
        <v>690</v>
      </c>
      <c r="C132" t="s">
        <v>685</v>
      </c>
      <c r="D132" t="s">
        <v>686</v>
      </c>
      <c r="E132" t="s">
        <v>29</v>
      </c>
      <c r="F132" t="s">
        <v>728</v>
      </c>
      <c r="G132" t="s">
        <v>688</v>
      </c>
      <c r="H132" s="1">
        <v>43797</v>
      </c>
      <c r="I132" t="s">
        <v>7</v>
      </c>
      <c r="J132">
        <v>34</v>
      </c>
      <c r="K132">
        <v>6.9630000000000001</v>
      </c>
      <c r="M132">
        <v>0</v>
      </c>
      <c r="N132">
        <v>1</v>
      </c>
      <c r="O132">
        <v>0</v>
      </c>
      <c r="P132">
        <v>0</v>
      </c>
      <c r="Q132">
        <v>53155.56</v>
      </c>
      <c r="R132">
        <v>4</v>
      </c>
      <c r="S132">
        <v>27004</v>
      </c>
      <c r="T132" s="1">
        <v>0</v>
      </c>
      <c r="U132">
        <v>1</v>
      </c>
    </row>
    <row r="133" spans="1:21" hidden="1">
      <c r="A133">
        <v>1003</v>
      </c>
      <c r="B133" t="s">
        <v>690</v>
      </c>
      <c r="C133" t="s">
        <v>685</v>
      </c>
      <c r="D133" t="s">
        <v>686</v>
      </c>
      <c r="E133" t="s">
        <v>29</v>
      </c>
      <c r="F133" t="s">
        <v>728</v>
      </c>
      <c r="G133" t="s">
        <v>689</v>
      </c>
      <c r="H133" s="1">
        <v>43797</v>
      </c>
      <c r="I133" t="s">
        <v>7</v>
      </c>
      <c r="J133">
        <v>34</v>
      </c>
      <c r="K133">
        <v>6.9630000000000001</v>
      </c>
      <c r="M133">
        <v>0</v>
      </c>
      <c r="N133">
        <v>1</v>
      </c>
      <c r="O133">
        <v>0</v>
      </c>
      <c r="P133">
        <v>0</v>
      </c>
      <c r="Q133">
        <v>79733.33</v>
      </c>
      <c r="R133">
        <v>4</v>
      </c>
      <c r="S133">
        <v>27004</v>
      </c>
      <c r="T133" s="1">
        <v>0</v>
      </c>
      <c r="U133">
        <v>1</v>
      </c>
    </row>
    <row r="134" spans="1:21" hidden="1">
      <c r="A134">
        <v>1003</v>
      </c>
      <c r="B134" t="s">
        <v>690</v>
      </c>
      <c r="C134" t="s">
        <v>685</v>
      </c>
      <c r="D134" t="s">
        <v>686</v>
      </c>
      <c r="E134" t="s">
        <v>29</v>
      </c>
      <c r="F134" t="s">
        <v>728</v>
      </c>
      <c r="G134" t="s">
        <v>688</v>
      </c>
      <c r="H134" s="1">
        <v>43805</v>
      </c>
      <c r="I134" t="s">
        <v>7</v>
      </c>
      <c r="J134">
        <v>34</v>
      </c>
      <c r="K134">
        <v>6.9630000000000001</v>
      </c>
      <c r="M134">
        <v>0</v>
      </c>
      <c r="N134">
        <v>1</v>
      </c>
      <c r="O134">
        <v>0</v>
      </c>
      <c r="P134">
        <v>0</v>
      </c>
      <c r="Q134">
        <v>1639200</v>
      </c>
      <c r="R134">
        <v>4</v>
      </c>
      <c r="S134">
        <v>27004</v>
      </c>
      <c r="T134" s="1">
        <v>0</v>
      </c>
      <c r="U134">
        <v>1</v>
      </c>
    </row>
    <row r="135" spans="1:21" hidden="1">
      <c r="A135">
        <v>1003</v>
      </c>
      <c r="B135" t="s">
        <v>690</v>
      </c>
      <c r="C135" t="s">
        <v>685</v>
      </c>
      <c r="D135" t="s">
        <v>686</v>
      </c>
      <c r="E135" t="s">
        <v>29</v>
      </c>
      <c r="F135" t="s">
        <v>728</v>
      </c>
      <c r="G135" t="s">
        <v>689</v>
      </c>
      <c r="H135" s="1">
        <v>43805</v>
      </c>
      <c r="I135" t="s">
        <v>7</v>
      </c>
      <c r="J135">
        <v>34</v>
      </c>
      <c r="K135">
        <v>6.9630000000000001</v>
      </c>
      <c r="M135">
        <v>0</v>
      </c>
      <c r="N135">
        <v>1</v>
      </c>
      <c r="O135">
        <v>0</v>
      </c>
      <c r="P135">
        <v>0</v>
      </c>
      <c r="Q135">
        <v>689043.1</v>
      </c>
      <c r="R135">
        <v>4</v>
      </c>
      <c r="S135">
        <v>27004</v>
      </c>
      <c r="T135" s="1">
        <v>0</v>
      </c>
      <c r="U135">
        <v>1</v>
      </c>
    </row>
    <row r="136" spans="1:21" hidden="1">
      <c r="A136">
        <v>1003</v>
      </c>
      <c r="B136" t="s">
        <v>690</v>
      </c>
      <c r="C136" t="s">
        <v>685</v>
      </c>
      <c r="D136" t="s">
        <v>686</v>
      </c>
      <c r="E136" t="s">
        <v>29</v>
      </c>
      <c r="F136" t="s">
        <v>728</v>
      </c>
      <c r="G136" t="s">
        <v>791</v>
      </c>
      <c r="H136" s="1">
        <v>43805</v>
      </c>
      <c r="I136" t="s">
        <v>7</v>
      </c>
      <c r="J136">
        <v>34</v>
      </c>
      <c r="K136">
        <v>6.9630000000000001</v>
      </c>
      <c r="M136">
        <v>0</v>
      </c>
      <c r="N136">
        <v>1</v>
      </c>
      <c r="O136">
        <v>0</v>
      </c>
      <c r="P136">
        <v>0</v>
      </c>
      <c r="Q136">
        <v>390037.07</v>
      </c>
      <c r="R136">
        <v>4</v>
      </c>
      <c r="S136">
        <v>27004</v>
      </c>
      <c r="T136" s="1">
        <v>0</v>
      </c>
      <c r="U136">
        <v>1</v>
      </c>
    </row>
    <row r="137" spans="1:21" hidden="1">
      <c r="A137">
        <v>1003</v>
      </c>
      <c r="B137" t="s">
        <v>690</v>
      </c>
      <c r="C137" t="s">
        <v>685</v>
      </c>
      <c r="D137" t="s">
        <v>686</v>
      </c>
      <c r="E137" t="s">
        <v>29</v>
      </c>
      <c r="F137" t="s">
        <v>728</v>
      </c>
      <c r="G137" t="s">
        <v>799</v>
      </c>
      <c r="H137" s="1">
        <v>43805</v>
      </c>
      <c r="I137" t="s">
        <v>7</v>
      </c>
      <c r="J137">
        <v>34</v>
      </c>
      <c r="K137">
        <v>6.9649999999999999</v>
      </c>
      <c r="M137">
        <v>0</v>
      </c>
      <c r="N137">
        <v>1</v>
      </c>
      <c r="O137">
        <v>0</v>
      </c>
      <c r="P137">
        <v>0</v>
      </c>
      <c r="Q137">
        <v>299445.99</v>
      </c>
      <c r="R137">
        <v>4</v>
      </c>
      <c r="S137">
        <v>27012</v>
      </c>
      <c r="T137" s="1">
        <v>0</v>
      </c>
      <c r="U137">
        <v>1</v>
      </c>
    </row>
    <row r="138" spans="1:21" hidden="1">
      <c r="A138">
        <v>1003</v>
      </c>
      <c r="B138" t="s">
        <v>690</v>
      </c>
      <c r="C138" t="s">
        <v>685</v>
      </c>
      <c r="D138" t="s">
        <v>686</v>
      </c>
      <c r="E138" t="s">
        <v>29</v>
      </c>
      <c r="F138" t="s">
        <v>728</v>
      </c>
      <c r="G138" t="s">
        <v>688</v>
      </c>
      <c r="H138" s="1">
        <v>43811</v>
      </c>
      <c r="I138" t="s">
        <v>7</v>
      </c>
      <c r="J138">
        <v>34</v>
      </c>
      <c r="K138">
        <v>6.9649999999999999</v>
      </c>
      <c r="M138">
        <v>0</v>
      </c>
      <c r="N138">
        <v>1</v>
      </c>
      <c r="O138">
        <v>0</v>
      </c>
      <c r="P138">
        <v>0</v>
      </c>
      <c r="Q138">
        <v>609500</v>
      </c>
      <c r="R138">
        <v>4</v>
      </c>
      <c r="S138">
        <v>27012</v>
      </c>
      <c r="T138" s="1">
        <v>0</v>
      </c>
      <c r="U138">
        <v>1</v>
      </c>
    </row>
    <row r="139" spans="1:21" hidden="1">
      <c r="A139">
        <v>1003</v>
      </c>
      <c r="B139" t="s">
        <v>690</v>
      </c>
      <c r="C139" t="s">
        <v>685</v>
      </c>
      <c r="D139" t="s">
        <v>686</v>
      </c>
      <c r="E139" t="s">
        <v>29</v>
      </c>
      <c r="F139" t="s">
        <v>728</v>
      </c>
      <c r="G139" t="s">
        <v>688</v>
      </c>
      <c r="H139" s="1">
        <v>43815</v>
      </c>
      <c r="I139" t="s">
        <v>8</v>
      </c>
      <c r="J139">
        <v>34</v>
      </c>
      <c r="K139">
        <v>6.92</v>
      </c>
      <c r="L139">
        <v>0</v>
      </c>
      <c r="M139">
        <v>0</v>
      </c>
      <c r="N139">
        <v>1</v>
      </c>
      <c r="O139">
        <v>0</v>
      </c>
      <c r="P139">
        <v>197845</v>
      </c>
      <c r="Q139">
        <v>0</v>
      </c>
      <c r="R139">
        <v>4</v>
      </c>
      <c r="S139">
        <v>27010</v>
      </c>
      <c r="T139" s="1">
        <v>0</v>
      </c>
      <c r="U139">
        <v>1</v>
      </c>
    </row>
    <row r="140" spans="1:21" hidden="1">
      <c r="A140">
        <v>1003</v>
      </c>
      <c r="B140" t="s">
        <v>690</v>
      </c>
      <c r="C140" t="s">
        <v>685</v>
      </c>
      <c r="D140" t="s">
        <v>686</v>
      </c>
      <c r="E140" t="s">
        <v>29</v>
      </c>
      <c r="F140" t="s">
        <v>728</v>
      </c>
      <c r="G140" t="s">
        <v>688</v>
      </c>
      <c r="H140" s="1">
        <v>43819</v>
      </c>
      <c r="I140" t="s">
        <v>7</v>
      </c>
      <c r="J140">
        <v>34</v>
      </c>
      <c r="K140">
        <v>6.9630000000000001</v>
      </c>
      <c r="M140">
        <v>0</v>
      </c>
      <c r="N140">
        <v>1</v>
      </c>
      <c r="O140">
        <v>0</v>
      </c>
      <c r="P140">
        <v>0</v>
      </c>
      <c r="Q140">
        <v>1026433.33</v>
      </c>
      <c r="R140">
        <v>4</v>
      </c>
      <c r="S140">
        <v>27004</v>
      </c>
      <c r="T140" s="1">
        <v>0</v>
      </c>
      <c r="U140">
        <v>1</v>
      </c>
    </row>
    <row r="141" spans="1:21" hidden="1">
      <c r="A141">
        <v>1003</v>
      </c>
      <c r="B141" t="s">
        <v>690</v>
      </c>
      <c r="C141" t="s">
        <v>685</v>
      </c>
      <c r="D141" t="s">
        <v>686</v>
      </c>
      <c r="E141" t="s">
        <v>29</v>
      </c>
      <c r="F141" t="s">
        <v>728</v>
      </c>
      <c r="G141" t="s">
        <v>688</v>
      </c>
      <c r="H141" s="1">
        <v>43823</v>
      </c>
      <c r="I141" t="s">
        <v>8</v>
      </c>
      <c r="J141">
        <v>34</v>
      </c>
      <c r="K141">
        <v>6.96</v>
      </c>
      <c r="L141">
        <v>0</v>
      </c>
      <c r="M141">
        <v>0</v>
      </c>
      <c r="N141">
        <v>1</v>
      </c>
      <c r="O141">
        <v>0</v>
      </c>
      <c r="P141">
        <v>1487820</v>
      </c>
      <c r="Q141">
        <v>0</v>
      </c>
      <c r="R141">
        <v>4</v>
      </c>
      <c r="S141">
        <v>27012</v>
      </c>
      <c r="T141" s="1">
        <v>0</v>
      </c>
      <c r="U141">
        <v>1</v>
      </c>
    </row>
    <row r="142" spans="1:21" hidden="1">
      <c r="A142">
        <v>1003</v>
      </c>
      <c r="B142" t="s">
        <v>690</v>
      </c>
      <c r="C142" t="s">
        <v>685</v>
      </c>
      <c r="D142" t="s">
        <v>686</v>
      </c>
      <c r="E142" t="s">
        <v>29</v>
      </c>
      <c r="F142" t="s">
        <v>728</v>
      </c>
      <c r="G142" t="s">
        <v>689</v>
      </c>
      <c r="H142" s="1">
        <v>43823</v>
      </c>
      <c r="I142" t="s">
        <v>7</v>
      </c>
      <c r="J142">
        <v>34</v>
      </c>
      <c r="K142">
        <v>6.9630000000000001</v>
      </c>
      <c r="M142">
        <v>0</v>
      </c>
      <c r="N142">
        <v>1</v>
      </c>
      <c r="O142">
        <v>0</v>
      </c>
      <c r="P142">
        <v>0</v>
      </c>
      <c r="Q142">
        <v>30000</v>
      </c>
      <c r="R142">
        <v>4</v>
      </c>
      <c r="S142">
        <v>27004</v>
      </c>
      <c r="T142" s="1">
        <v>0</v>
      </c>
      <c r="U142">
        <v>1</v>
      </c>
    </row>
    <row r="143" spans="1:21" hidden="1">
      <c r="A143">
        <v>1003</v>
      </c>
      <c r="B143" t="s">
        <v>690</v>
      </c>
      <c r="C143" t="s">
        <v>685</v>
      </c>
      <c r="D143" t="s">
        <v>686</v>
      </c>
      <c r="E143" t="s">
        <v>29</v>
      </c>
      <c r="F143" t="s">
        <v>728</v>
      </c>
      <c r="G143" t="s">
        <v>791</v>
      </c>
      <c r="H143" s="1">
        <v>43823</v>
      </c>
      <c r="I143" t="s">
        <v>7</v>
      </c>
      <c r="J143">
        <v>34</v>
      </c>
      <c r="K143">
        <v>6.9630000000000001</v>
      </c>
      <c r="M143">
        <v>0</v>
      </c>
      <c r="N143">
        <v>1</v>
      </c>
      <c r="O143">
        <v>0</v>
      </c>
      <c r="P143">
        <v>0</v>
      </c>
      <c r="Q143">
        <v>30000</v>
      </c>
      <c r="R143">
        <v>4</v>
      </c>
      <c r="S143">
        <v>27004</v>
      </c>
      <c r="T143" s="1">
        <v>0</v>
      </c>
      <c r="U143">
        <v>1</v>
      </c>
    </row>
    <row r="144" spans="1:21" hidden="1">
      <c r="A144">
        <v>1003</v>
      </c>
      <c r="B144" t="s">
        <v>690</v>
      </c>
      <c r="C144" t="s">
        <v>685</v>
      </c>
      <c r="D144" t="s">
        <v>686</v>
      </c>
      <c r="E144" t="s">
        <v>29</v>
      </c>
      <c r="F144" t="s">
        <v>728</v>
      </c>
      <c r="G144" t="s">
        <v>688</v>
      </c>
      <c r="H144" s="1">
        <v>43829</v>
      </c>
      <c r="I144" t="s">
        <v>7</v>
      </c>
      <c r="J144">
        <v>34</v>
      </c>
      <c r="K144">
        <v>6.9630000000000001</v>
      </c>
      <c r="M144">
        <v>0</v>
      </c>
      <c r="N144">
        <v>1</v>
      </c>
      <c r="O144">
        <v>0</v>
      </c>
      <c r="P144">
        <v>0</v>
      </c>
      <c r="Q144">
        <v>2872.33</v>
      </c>
      <c r="R144">
        <v>4</v>
      </c>
      <c r="S144">
        <v>27004</v>
      </c>
      <c r="T144" s="1">
        <v>0</v>
      </c>
      <c r="U144">
        <v>1</v>
      </c>
    </row>
    <row r="145" spans="1:21" hidden="1">
      <c r="A145">
        <v>1003</v>
      </c>
      <c r="B145" t="s">
        <v>690</v>
      </c>
      <c r="C145" t="s">
        <v>685</v>
      </c>
      <c r="D145" t="s">
        <v>686</v>
      </c>
      <c r="E145" t="s">
        <v>29</v>
      </c>
      <c r="F145" t="s">
        <v>728</v>
      </c>
      <c r="G145" t="s">
        <v>688</v>
      </c>
      <c r="H145" s="1">
        <v>43830</v>
      </c>
      <c r="I145" t="s">
        <v>7</v>
      </c>
      <c r="J145">
        <v>34</v>
      </c>
      <c r="K145">
        <v>6.9630000000000001</v>
      </c>
      <c r="M145">
        <v>0</v>
      </c>
      <c r="N145">
        <v>1</v>
      </c>
      <c r="O145">
        <v>0</v>
      </c>
      <c r="P145">
        <v>0</v>
      </c>
      <c r="Q145">
        <v>200000</v>
      </c>
      <c r="R145">
        <v>4</v>
      </c>
      <c r="S145">
        <v>27004</v>
      </c>
      <c r="T145" s="1">
        <v>0</v>
      </c>
      <c r="U145">
        <v>1</v>
      </c>
    </row>
    <row r="146" spans="1:21" hidden="1">
      <c r="A146">
        <v>1003</v>
      </c>
      <c r="B146" t="s">
        <v>690</v>
      </c>
      <c r="C146" t="s">
        <v>685</v>
      </c>
      <c r="D146" t="s">
        <v>686</v>
      </c>
      <c r="E146" t="s">
        <v>29</v>
      </c>
      <c r="F146" t="s">
        <v>728</v>
      </c>
      <c r="G146" t="s">
        <v>689</v>
      </c>
      <c r="H146" s="1">
        <v>43830</v>
      </c>
      <c r="I146" t="s">
        <v>7</v>
      </c>
      <c r="J146">
        <v>34</v>
      </c>
      <c r="K146">
        <v>6.9630000000000001</v>
      </c>
      <c r="M146">
        <v>0</v>
      </c>
      <c r="N146">
        <v>1</v>
      </c>
      <c r="O146">
        <v>0</v>
      </c>
      <c r="P146">
        <v>0</v>
      </c>
      <c r="Q146">
        <v>1700416.49</v>
      </c>
      <c r="R146">
        <v>4</v>
      </c>
      <c r="S146">
        <v>27004</v>
      </c>
      <c r="T146" s="1">
        <v>0</v>
      </c>
      <c r="U146">
        <v>1</v>
      </c>
    </row>
    <row r="147" spans="1:21" hidden="1">
      <c r="A147">
        <v>1003</v>
      </c>
      <c r="B147" t="s">
        <v>690</v>
      </c>
      <c r="C147" t="s">
        <v>685</v>
      </c>
      <c r="D147" t="s">
        <v>686</v>
      </c>
      <c r="E147" t="s">
        <v>29</v>
      </c>
      <c r="F147" t="s">
        <v>728</v>
      </c>
      <c r="G147" t="s">
        <v>688</v>
      </c>
      <c r="H147" s="1">
        <v>43836</v>
      </c>
      <c r="I147" t="s">
        <v>7</v>
      </c>
      <c r="J147">
        <v>34</v>
      </c>
      <c r="K147">
        <v>6.9630000000000001</v>
      </c>
      <c r="M147">
        <v>0</v>
      </c>
      <c r="N147">
        <v>1</v>
      </c>
      <c r="O147">
        <v>0</v>
      </c>
      <c r="P147">
        <v>0</v>
      </c>
      <c r="Q147">
        <v>119492.31</v>
      </c>
      <c r="R147">
        <v>4</v>
      </c>
      <c r="S147">
        <v>27004</v>
      </c>
      <c r="T147" s="1">
        <v>0</v>
      </c>
      <c r="U147">
        <v>1</v>
      </c>
    </row>
    <row r="148" spans="1:21" hidden="1">
      <c r="A148">
        <v>1003</v>
      </c>
      <c r="B148" t="s">
        <v>690</v>
      </c>
      <c r="C148" t="s">
        <v>685</v>
      </c>
      <c r="D148" t="s">
        <v>686</v>
      </c>
      <c r="E148" t="s">
        <v>29</v>
      </c>
      <c r="F148" t="s">
        <v>728</v>
      </c>
      <c r="G148" t="s">
        <v>688</v>
      </c>
      <c r="H148" s="1">
        <v>43853</v>
      </c>
      <c r="I148" t="s">
        <v>7</v>
      </c>
      <c r="J148">
        <v>34</v>
      </c>
      <c r="K148">
        <v>6.9630000000000001</v>
      </c>
      <c r="M148">
        <v>0</v>
      </c>
      <c r="N148">
        <v>1</v>
      </c>
      <c r="O148">
        <v>0</v>
      </c>
      <c r="P148">
        <v>0</v>
      </c>
      <c r="Q148">
        <v>58777.78</v>
      </c>
      <c r="R148">
        <v>4</v>
      </c>
      <c r="S148">
        <v>27004</v>
      </c>
      <c r="T148" s="1">
        <v>0</v>
      </c>
      <c r="U148">
        <v>1</v>
      </c>
    </row>
    <row r="149" spans="1:21" hidden="1">
      <c r="A149">
        <v>1003</v>
      </c>
      <c r="B149" t="s">
        <v>690</v>
      </c>
      <c r="C149" t="s">
        <v>685</v>
      </c>
      <c r="D149" t="s">
        <v>686</v>
      </c>
      <c r="E149" t="s">
        <v>29</v>
      </c>
      <c r="F149" t="s">
        <v>728</v>
      </c>
      <c r="G149" t="s">
        <v>689</v>
      </c>
      <c r="H149" s="1">
        <v>43853</v>
      </c>
      <c r="I149" t="s">
        <v>7</v>
      </c>
      <c r="J149">
        <v>34</v>
      </c>
      <c r="K149">
        <v>6.9630000000000001</v>
      </c>
      <c r="M149">
        <v>0</v>
      </c>
      <c r="N149">
        <v>1</v>
      </c>
      <c r="O149">
        <v>0</v>
      </c>
      <c r="P149">
        <v>0</v>
      </c>
      <c r="Q149">
        <v>88166.67</v>
      </c>
      <c r="R149">
        <v>4</v>
      </c>
      <c r="S149">
        <v>27004</v>
      </c>
      <c r="T149" s="1">
        <v>0</v>
      </c>
      <c r="U149">
        <v>1</v>
      </c>
    </row>
    <row r="150" spans="1:21" hidden="1">
      <c r="A150">
        <v>1003</v>
      </c>
      <c r="B150" t="s">
        <v>690</v>
      </c>
      <c r="C150" t="s">
        <v>685</v>
      </c>
      <c r="D150" t="s">
        <v>686</v>
      </c>
      <c r="E150" t="s">
        <v>29</v>
      </c>
      <c r="F150" t="s">
        <v>728</v>
      </c>
      <c r="G150" t="s">
        <v>688</v>
      </c>
      <c r="H150" s="1">
        <v>43854</v>
      </c>
      <c r="I150" t="s">
        <v>7</v>
      </c>
      <c r="J150">
        <v>34</v>
      </c>
      <c r="K150">
        <v>6.9630000000000001</v>
      </c>
      <c r="M150">
        <v>0</v>
      </c>
      <c r="N150">
        <v>1</v>
      </c>
      <c r="O150">
        <v>0</v>
      </c>
      <c r="P150">
        <v>0</v>
      </c>
      <c r="Q150">
        <v>181760.68</v>
      </c>
      <c r="R150">
        <v>4</v>
      </c>
      <c r="S150">
        <v>27004</v>
      </c>
      <c r="T150" s="1">
        <v>0</v>
      </c>
      <c r="U150">
        <v>1</v>
      </c>
    </row>
    <row r="151" spans="1:21" hidden="1">
      <c r="A151">
        <v>1003</v>
      </c>
      <c r="B151" t="s">
        <v>690</v>
      </c>
      <c r="C151" t="s">
        <v>685</v>
      </c>
      <c r="D151" t="s">
        <v>686</v>
      </c>
      <c r="E151" t="s">
        <v>29</v>
      </c>
      <c r="F151" t="s">
        <v>728</v>
      </c>
      <c r="G151" t="s">
        <v>688</v>
      </c>
      <c r="H151" s="1">
        <v>43859</v>
      </c>
      <c r="I151" t="s">
        <v>7</v>
      </c>
      <c r="J151">
        <v>34</v>
      </c>
      <c r="K151">
        <v>6.97</v>
      </c>
      <c r="M151">
        <v>0</v>
      </c>
      <c r="N151">
        <v>1</v>
      </c>
      <c r="O151">
        <v>0</v>
      </c>
      <c r="P151">
        <v>0</v>
      </c>
      <c r="Q151">
        <v>412378.94</v>
      </c>
      <c r="R151">
        <v>4</v>
      </c>
      <c r="S151">
        <v>27012</v>
      </c>
      <c r="T151" s="1">
        <v>0</v>
      </c>
      <c r="U151">
        <v>1</v>
      </c>
    </row>
    <row r="152" spans="1:21" hidden="1">
      <c r="A152">
        <v>1003</v>
      </c>
      <c r="B152" t="s">
        <v>690</v>
      </c>
      <c r="C152" t="s">
        <v>685</v>
      </c>
      <c r="D152" t="s">
        <v>686</v>
      </c>
      <c r="E152" t="s">
        <v>29</v>
      </c>
      <c r="F152" t="s">
        <v>728</v>
      </c>
      <c r="G152" t="s">
        <v>688</v>
      </c>
      <c r="H152" s="1">
        <v>43860</v>
      </c>
      <c r="I152" t="s">
        <v>7</v>
      </c>
      <c r="J152">
        <v>34</v>
      </c>
      <c r="K152">
        <v>6.97</v>
      </c>
      <c r="M152">
        <v>0</v>
      </c>
      <c r="N152">
        <v>1</v>
      </c>
      <c r="O152">
        <v>0</v>
      </c>
      <c r="P152">
        <v>0</v>
      </c>
      <c r="Q152">
        <v>145000</v>
      </c>
      <c r="R152">
        <v>4</v>
      </c>
      <c r="S152">
        <v>27003</v>
      </c>
      <c r="T152" s="1">
        <v>0</v>
      </c>
      <c r="U152">
        <v>1</v>
      </c>
    </row>
    <row r="153" spans="1:21" hidden="1">
      <c r="A153">
        <v>1003</v>
      </c>
      <c r="B153" t="s">
        <v>690</v>
      </c>
      <c r="C153" t="s">
        <v>685</v>
      </c>
      <c r="D153" t="s">
        <v>686</v>
      </c>
      <c r="E153" t="s">
        <v>29</v>
      </c>
      <c r="F153" t="s">
        <v>728</v>
      </c>
      <c r="G153" t="s">
        <v>688</v>
      </c>
      <c r="H153" s="1">
        <v>43861</v>
      </c>
      <c r="I153" t="s">
        <v>7</v>
      </c>
      <c r="J153">
        <v>34</v>
      </c>
      <c r="K153">
        <v>6.97</v>
      </c>
      <c r="M153">
        <v>0</v>
      </c>
      <c r="N153">
        <v>1</v>
      </c>
      <c r="O153">
        <v>0</v>
      </c>
      <c r="P153">
        <v>0</v>
      </c>
      <c r="Q153">
        <v>25555.56</v>
      </c>
      <c r="R153">
        <v>4</v>
      </c>
      <c r="S153">
        <v>27012</v>
      </c>
      <c r="T153" s="1">
        <v>0</v>
      </c>
      <c r="U153">
        <v>1</v>
      </c>
    </row>
    <row r="154" spans="1:21" hidden="1">
      <c r="A154">
        <v>1003</v>
      </c>
      <c r="B154" t="s">
        <v>690</v>
      </c>
      <c r="C154" t="s">
        <v>685</v>
      </c>
      <c r="D154" t="s">
        <v>686</v>
      </c>
      <c r="E154" t="s">
        <v>29</v>
      </c>
      <c r="F154" t="s">
        <v>728</v>
      </c>
      <c r="G154" t="s">
        <v>688</v>
      </c>
      <c r="H154" s="1">
        <v>43875</v>
      </c>
      <c r="I154" t="s">
        <v>7</v>
      </c>
      <c r="J154">
        <v>34</v>
      </c>
      <c r="K154">
        <v>6.9630000000000001</v>
      </c>
      <c r="M154">
        <v>0</v>
      </c>
      <c r="N154">
        <v>1</v>
      </c>
      <c r="O154">
        <v>0</v>
      </c>
      <c r="P154">
        <v>0</v>
      </c>
      <c r="Q154">
        <v>513288.89</v>
      </c>
      <c r="R154">
        <v>4</v>
      </c>
      <c r="S154">
        <v>27004</v>
      </c>
      <c r="T154" s="1">
        <v>0</v>
      </c>
      <c r="U154">
        <v>1</v>
      </c>
    </row>
    <row r="155" spans="1:21" hidden="1">
      <c r="A155">
        <v>1003</v>
      </c>
      <c r="B155" t="s">
        <v>690</v>
      </c>
      <c r="C155" t="s">
        <v>685</v>
      </c>
      <c r="D155" t="s">
        <v>686</v>
      </c>
      <c r="E155" t="s">
        <v>29</v>
      </c>
      <c r="F155" t="s">
        <v>728</v>
      </c>
      <c r="G155" t="s">
        <v>689</v>
      </c>
      <c r="H155" s="1">
        <v>43875</v>
      </c>
      <c r="I155" t="s">
        <v>7</v>
      </c>
      <c r="J155">
        <v>34</v>
      </c>
      <c r="K155">
        <v>6.9630000000000001</v>
      </c>
      <c r="M155">
        <v>0</v>
      </c>
      <c r="N155">
        <v>1</v>
      </c>
      <c r="O155">
        <v>0</v>
      </c>
      <c r="P155">
        <v>0</v>
      </c>
      <c r="Q155">
        <v>513288.89</v>
      </c>
      <c r="R155">
        <v>4</v>
      </c>
      <c r="S155">
        <v>27004</v>
      </c>
      <c r="T155" s="1">
        <v>0</v>
      </c>
      <c r="U155">
        <v>1</v>
      </c>
    </row>
    <row r="156" spans="1:21" hidden="1">
      <c r="A156">
        <v>1003</v>
      </c>
      <c r="B156" t="s">
        <v>690</v>
      </c>
      <c r="C156" t="s">
        <v>685</v>
      </c>
      <c r="D156" t="s">
        <v>686</v>
      </c>
      <c r="E156" t="s">
        <v>29</v>
      </c>
      <c r="F156" t="s">
        <v>728</v>
      </c>
      <c r="G156" t="s">
        <v>688</v>
      </c>
      <c r="H156" s="1">
        <v>43881</v>
      </c>
      <c r="I156" t="s">
        <v>7</v>
      </c>
      <c r="J156">
        <v>34</v>
      </c>
      <c r="K156">
        <v>6.97</v>
      </c>
      <c r="M156">
        <v>0</v>
      </c>
      <c r="N156">
        <v>1</v>
      </c>
      <c r="O156">
        <v>0</v>
      </c>
      <c r="P156">
        <v>0</v>
      </c>
      <c r="Q156">
        <v>440192.36</v>
      </c>
      <c r="R156">
        <v>4</v>
      </c>
      <c r="S156">
        <v>27012</v>
      </c>
      <c r="T156" s="1">
        <v>0</v>
      </c>
      <c r="U156">
        <v>1</v>
      </c>
    </row>
    <row r="157" spans="1:21" hidden="1">
      <c r="A157">
        <v>1003</v>
      </c>
      <c r="B157" t="s">
        <v>690</v>
      </c>
      <c r="C157" t="s">
        <v>685</v>
      </c>
      <c r="D157" t="s">
        <v>686</v>
      </c>
      <c r="E157" t="s">
        <v>29</v>
      </c>
      <c r="F157" t="s">
        <v>728</v>
      </c>
      <c r="G157" t="s">
        <v>688</v>
      </c>
      <c r="H157" s="1">
        <v>43888</v>
      </c>
      <c r="I157" t="s">
        <v>7</v>
      </c>
      <c r="J157">
        <v>34</v>
      </c>
      <c r="K157">
        <v>6.9630000000000001</v>
      </c>
      <c r="M157">
        <v>0</v>
      </c>
      <c r="N157">
        <v>1</v>
      </c>
      <c r="O157">
        <v>0</v>
      </c>
      <c r="P157">
        <v>0</v>
      </c>
      <c r="Q157">
        <v>22041.67</v>
      </c>
      <c r="R157">
        <v>4</v>
      </c>
      <c r="S157">
        <v>27004</v>
      </c>
      <c r="T157" s="1">
        <v>0</v>
      </c>
      <c r="U157">
        <v>1</v>
      </c>
    </row>
    <row r="158" spans="1:21" hidden="1">
      <c r="A158">
        <v>1003</v>
      </c>
      <c r="B158" t="s">
        <v>690</v>
      </c>
      <c r="C158" t="s">
        <v>685</v>
      </c>
      <c r="D158" t="s">
        <v>686</v>
      </c>
      <c r="E158" t="s">
        <v>29</v>
      </c>
      <c r="F158" t="s">
        <v>728</v>
      </c>
      <c r="G158" t="s">
        <v>689</v>
      </c>
      <c r="H158" s="1">
        <v>43888</v>
      </c>
      <c r="I158" t="s">
        <v>7</v>
      </c>
      <c r="J158">
        <v>34</v>
      </c>
      <c r="K158">
        <v>6.9630000000000001</v>
      </c>
      <c r="M158">
        <v>0</v>
      </c>
      <c r="N158">
        <v>1</v>
      </c>
      <c r="O158">
        <v>0</v>
      </c>
      <c r="P158">
        <v>0</v>
      </c>
      <c r="Q158">
        <v>22041.67</v>
      </c>
      <c r="R158">
        <v>4</v>
      </c>
      <c r="S158">
        <v>27004</v>
      </c>
      <c r="T158" s="1">
        <v>0</v>
      </c>
      <c r="U158">
        <v>1</v>
      </c>
    </row>
    <row r="159" spans="1:21" hidden="1">
      <c r="A159">
        <v>1003</v>
      </c>
      <c r="B159" t="s">
        <v>690</v>
      </c>
      <c r="C159" t="s">
        <v>685</v>
      </c>
      <c r="D159" t="s">
        <v>686</v>
      </c>
      <c r="E159" t="s">
        <v>29</v>
      </c>
      <c r="F159" t="s">
        <v>728</v>
      </c>
      <c r="G159" t="s">
        <v>688</v>
      </c>
      <c r="H159" s="1">
        <v>43895</v>
      </c>
      <c r="I159" t="s">
        <v>7</v>
      </c>
      <c r="J159">
        <v>34</v>
      </c>
      <c r="K159">
        <v>6.9630000000000001</v>
      </c>
      <c r="M159">
        <v>0</v>
      </c>
      <c r="N159">
        <v>1</v>
      </c>
      <c r="O159">
        <v>0</v>
      </c>
      <c r="P159">
        <v>0</v>
      </c>
      <c r="Q159">
        <v>242577.63</v>
      </c>
      <c r="R159">
        <v>4</v>
      </c>
      <c r="S159">
        <v>27004</v>
      </c>
      <c r="T159" s="1">
        <v>0</v>
      </c>
      <c r="U159">
        <v>1</v>
      </c>
    </row>
    <row r="160" spans="1:21" hidden="1">
      <c r="A160">
        <v>1003</v>
      </c>
      <c r="B160" t="s">
        <v>690</v>
      </c>
      <c r="C160" t="s">
        <v>685</v>
      </c>
      <c r="D160" t="s">
        <v>686</v>
      </c>
      <c r="E160" t="s">
        <v>29</v>
      </c>
      <c r="F160" t="s">
        <v>728</v>
      </c>
      <c r="G160" t="s">
        <v>689</v>
      </c>
      <c r="H160" s="1">
        <v>43895</v>
      </c>
      <c r="I160" t="s">
        <v>7</v>
      </c>
      <c r="J160">
        <v>34</v>
      </c>
      <c r="K160">
        <v>6.9610000000000003</v>
      </c>
      <c r="M160">
        <v>0</v>
      </c>
      <c r="N160">
        <v>1</v>
      </c>
      <c r="O160">
        <v>0</v>
      </c>
      <c r="P160">
        <v>0</v>
      </c>
      <c r="Q160">
        <v>700000</v>
      </c>
      <c r="R160">
        <v>4</v>
      </c>
      <c r="S160">
        <v>27003</v>
      </c>
      <c r="T160" s="1">
        <v>0</v>
      </c>
      <c r="U160">
        <v>1</v>
      </c>
    </row>
    <row r="161" spans="1:21" hidden="1">
      <c r="A161">
        <v>1003</v>
      </c>
      <c r="B161" t="s">
        <v>690</v>
      </c>
      <c r="C161" t="s">
        <v>685</v>
      </c>
      <c r="D161" t="s">
        <v>686</v>
      </c>
      <c r="E161" t="s">
        <v>29</v>
      </c>
      <c r="F161" t="s">
        <v>728</v>
      </c>
      <c r="G161" t="s">
        <v>688</v>
      </c>
      <c r="H161" s="1">
        <v>43927</v>
      </c>
      <c r="I161" t="s">
        <v>7</v>
      </c>
      <c r="J161">
        <v>34</v>
      </c>
      <c r="K161">
        <v>6.9649999999999999</v>
      </c>
      <c r="M161">
        <v>0</v>
      </c>
      <c r="N161">
        <v>1</v>
      </c>
      <c r="O161">
        <v>0</v>
      </c>
      <c r="P161">
        <v>0</v>
      </c>
      <c r="Q161">
        <v>117438.46</v>
      </c>
      <c r="R161">
        <v>4</v>
      </c>
      <c r="S161">
        <v>27004</v>
      </c>
      <c r="T161" s="1">
        <v>0</v>
      </c>
      <c r="U161">
        <v>1</v>
      </c>
    </row>
    <row r="162" spans="1:21" hidden="1">
      <c r="A162">
        <v>1003</v>
      </c>
      <c r="B162" t="s">
        <v>690</v>
      </c>
      <c r="C162" t="s">
        <v>685</v>
      </c>
      <c r="D162" t="s">
        <v>686</v>
      </c>
      <c r="E162" t="s">
        <v>29</v>
      </c>
      <c r="F162" t="s">
        <v>728</v>
      </c>
      <c r="G162" t="s">
        <v>688</v>
      </c>
      <c r="H162" s="1">
        <v>43928</v>
      </c>
      <c r="I162" t="s">
        <v>7</v>
      </c>
      <c r="J162">
        <v>34</v>
      </c>
      <c r="K162">
        <v>6.9649999999999999</v>
      </c>
      <c r="M162">
        <v>0</v>
      </c>
      <c r="N162">
        <v>1</v>
      </c>
      <c r="O162">
        <v>0</v>
      </c>
      <c r="P162">
        <v>0</v>
      </c>
      <c r="Q162">
        <v>1343660.42</v>
      </c>
      <c r="R162">
        <v>4</v>
      </c>
      <c r="S162">
        <v>27004</v>
      </c>
      <c r="T162" s="1">
        <v>0</v>
      </c>
      <c r="U162">
        <v>1</v>
      </c>
    </row>
    <row r="163" spans="1:21" hidden="1">
      <c r="A163">
        <v>1003</v>
      </c>
      <c r="B163" t="s">
        <v>690</v>
      </c>
      <c r="C163" t="s">
        <v>685</v>
      </c>
      <c r="D163" t="s">
        <v>686</v>
      </c>
      <c r="E163" t="s">
        <v>29</v>
      </c>
      <c r="F163" t="s">
        <v>728</v>
      </c>
      <c r="G163" t="s">
        <v>689</v>
      </c>
      <c r="H163" s="1">
        <v>43948</v>
      </c>
      <c r="I163" t="s">
        <v>7</v>
      </c>
      <c r="J163">
        <v>34</v>
      </c>
      <c r="K163">
        <v>6.97</v>
      </c>
      <c r="M163">
        <v>0</v>
      </c>
      <c r="N163">
        <v>1</v>
      </c>
      <c r="O163">
        <v>0</v>
      </c>
      <c r="P163">
        <v>0</v>
      </c>
      <c r="Q163">
        <v>178423.08</v>
      </c>
      <c r="R163">
        <v>4</v>
      </c>
      <c r="S163">
        <v>27004</v>
      </c>
      <c r="T163" s="1">
        <v>0</v>
      </c>
      <c r="U163">
        <v>1</v>
      </c>
    </row>
    <row r="164" spans="1:21" hidden="1">
      <c r="A164">
        <v>1003</v>
      </c>
      <c r="B164" t="s">
        <v>690</v>
      </c>
      <c r="C164" t="s">
        <v>685</v>
      </c>
      <c r="D164" t="s">
        <v>686</v>
      </c>
      <c r="E164" t="s">
        <v>29</v>
      </c>
      <c r="F164" t="s">
        <v>728</v>
      </c>
      <c r="G164" t="s">
        <v>689</v>
      </c>
      <c r="H164" s="1">
        <v>43964</v>
      </c>
      <c r="I164" t="s">
        <v>7</v>
      </c>
      <c r="J164">
        <v>34</v>
      </c>
      <c r="K164">
        <v>6.97</v>
      </c>
      <c r="M164">
        <v>0</v>
      </c>
      <c r="N164">
        <v>1</v>
      </c>
      <c r="O164">
        <v>0</v>
      </c>
      <c r="P164">
        <v>0</v>
      </c>
      <c r="Q164">
        <v>94791.67</v>
      </c>
      <c r="R164">
        <v>4</v>
      </c>
      <c r="S164">
        <v>27004</v>
      </c>
      <c r="T164" s="1">
        <v>0</v>
      </c>
      <c r="U164">
        <v>1</v>
      </c>
    </row>
    <row r="165" spans="1:21" hidden="1">
      <c r="A165">
        <v>1003</v>
      </c>
      <c r="B165" t="s">
        <v>690</v>
      </c>
      <c r="C165" t="s">
        <v>685</v>
      </c>
      <c r="D165" t="s">
        <v>686</v>
      </c>
      <c r="E165" t="s">
        <v>29</v>
      </c>
      <c r="F165" t="s">
        <v>728</v>
      </c>
      <c r="G165" t="s">
        <v>688</v>
      </c>
      <c r="H165" s="1">
        <v>43979</v>
      </c>
      <c r="I165" t="s">
        <v>7</v>
      </c>
      <c r="J165">
        <v>34</v>
      </c>
      <c r="K165">
        <v>6.97</v>
      </c>
      <c r="M165">
        <v>0</v>
      </c>
      <c r="N165">
        <v>1</v>
      </c>
      <c r="O165">
        <v>0</v>
      </c>
      <c r="P165">
        <v>0</v>
      </c>
      <c r="Q165">
        <v>1578866.66</v>
      </c>
      <c r="R165">
        <v>4</v>
      </c>
      <c r="S165">
        <v>27004</v>
      </c>
      <c r="T165" s="1">
        <v>0</v>
      </c>
      <c r="U165">
        <v>1</v>
      </c>
    </row>
    <row r="166" spans="1:21" hidden="1">
      <c r="A166">
        <v>1003</v>
      </c>
      <c r="B166" t="s">
        <v>690</v>
      </c>
      <c r="C166" t="s">
        <v>685</v>
      </c>
      <c r="D166" t="s">
        <v>686</v>
      </c>
      <c r="E166" t="s">
        <v>29</v>
      </c>
      <c r="F166" t="s">
        <v>728</v>
      </c>
      <c r="G166" t="s">
        <v>688</v>
      </c>
      <c r="H166" s="1">
        <v>43991</v>
      </c>
      <c r="I166" t="s">
        <v>7</v>
      </c>
      <c r="J166">
        <v>34</v>
      </c>
      <c r="K166">
        <v>6.97</v>
      </c>
      <c r="M166">
        <v>0</v>
      </c>
      <c r="N166">
        <v>1</v>
      </c>
      <c r="O166">
        <v>0</v>
      </c>
      <c r="P166">
        <v>0</v>
      </c>
      <c r="Q166">
        <v>289110.83</v>
      </c>
      <c r="R166">
        <v>4</v>
      </c>
      <c r="S166">
        <v>27012</v>
      </c>
      <c r="T166" s="1">
        <v>0</v>
      </c>
      <c r="U166">
        <v>1</v>
      </c>
    </row>
    <row r="167" spans="1:21" hidden="1">
      <c r="A167">
        <v>1003</v>
      </c>
      <c r="B167" t="s">
        <v>690</v>
      </c>
      <c r="C167" t="s">
        <v>685</v>
      </c>
      <c r="D167" t="s">
        <v>686</v>
      </c>
      <c r="E167" t="s">
        <v>29</v>
      </c>
      <c r="F167" t="s">
        <v>728</v>
      </c>
      <c r="G167" t="s">
        <v>689</v>
      </c>
      <c r="H167" s="1">
        <v>43991</v>
      </c>
      <c r="I167" t="s">
        <v>7</v>
      </c>
      <c r="J167">
        <v>34</v>
      </c>
      <c r="K167">
        <v>6.97</v>
      </c>
      <c r="M167">
        <v>0</v>
      </c>
      <c r="N167">
        <v>1</v>
      </c>
      <c r="O167">
        <v>0</v>
      </c>
      <c r="P167">
        <v>0</v>
      </c>
      <c r="Q167">
        <v>588812.5</v>
      </c>
      <c r="R167">
        <v>4</v>
      </c>
      <c r="S167">
        <v>27012</v>
      </c>
      <c r="T167" s="1">
        <v>0</v>
      </c>
      <c r="U167">
        <v>1</v>
      </c>
    </row>
    <row r="168" spans="1:21" hidden="1">
      <c r="A168">
        <v>1003</v>
      </c>
      <c r="B168" t="s">
        <v>690</v>
      </c>
      <c r="C168" t="s">
        <v>685</v>
      </c>
      <c r="D168" t="s">
        <v>686</v>
      </c>
      <c r="E168" t="s">
        <v>29</v>
      </c>
      <c r="F168" t="s">
        <v>728</v>
      </c>
      <c r="G168" t="s">
        <v>688</v>
      </c>
      <c r="H168" s="1">
        <v>44007</v>
      </c>
      <c r="I168" t="s">
        <v>7</v>
      </c>
      <c r="J168">
        <v>34</v>
      </c>
      <c r="K168">
        <v>6.9649999999999999</v>
      </c>
      <c r="M168">
        <v>0</v>
      </c>
      <c r="N168">
        <v>1</v>
      </c>
      <c r="O168">
        <v>0</v>
      </c>
      <c r="P168">
        <v>0</v>
      </c>
      <c r="Q168">
        <v>530000</v>
      </c>
      <c r="R168">
        <v>4</v>
      </c>
      <c r="S168">
        <v>27004</v>
      </c>
      <c r="T168" s="1">
        <v>0</v>
      </c>
      <c r="U168">
        <v>1</v>
      </c>
    </row>
    <row r="169" spans="1:21" hidden="1">
      <c r="A169">
        <v>1003</v>
      </c>
      <c r="B169" t="s">
        <v>690</v>
      </c>
      <c r="C169" t="s">
        <v>685</v>
      </c>
      <c r="D169" t="s">
        <v>686</v>
      </c>
      <c r="E169" t="s">
        <v>29</v>
      </c>
      <c r="F169" t="s">
        <v>728</v>
      </c>
      <c r="G169" t="s">
        <v>689</v>
      </c>
      <c r="H169" s="1">
        <v>44007</v>
      </c>
      <c r="I169" t="s">
        <v>7</v>
      </c>
      <c r="J169">
        <v>34</v>
      </c>
      <c r="K169">
        <v>6.9649999999999999</v>
      </c>
      <c r="M169">
        <v>0</v>
      </c>
      <c r="N169">
        <v>1</v>
      </c>
      <c r="O169">
        <v>0</v>
      </c>
      <c r="P169">
        <v>0</v>
      </c>
      <c r="Q169">
        <v>530000</v>
      </c>
      <c r="R169">
        <v>4</v>
      </c>
      <c r="S169">
        <v>27004</v>
      </c>
      <c r="T169" s="1">
        <v>0</v>
      </c>
      <c r="U169">
        <v>1</v>
      </c>
    </row>
    <row r="170" spans="1:21" hidden="1">
      <c r="A170">
        <v>1003</v>
      </c>
      <c r="B170" t="s">
        <v>690</v>
      </c>
      <c r="C170" t="s">
        <v>685</v>
      </c>
      <c r="D170" t="s">
        <v>686</v>
      </c>
      <c r="E170" t="s">
        <v>29</v>
      </c>
      <c r="F170" t="s">
        <v>728</v>
      </c>
      <c r="G170" t="s">
        <v>688</v>
      </c>
      <c r="H170" s="1">
        <v>44008</v>
      </c>
      <c r="I170" t="s">
        <v>7</v>
      </c>
      <c r="J170">
        <v>34</v>
      </c>
      <c r="K170">
        <v>6.9649999999999999</v>
      </c>
      <c r="M170">
        <v>0</v>
      </c>
      <c r="N170">
        <v>1</v>
      </c>
      <c r="O170">
        <v>0</v>
      </c>
      <c r="P170">
        <v>0</v>
      </c>
      <c r="Q170">
        <v>7482.19</v>
      </c>
      <c r="R170">
        <v>4</v>
      </c>
      <c r="S170">
        <v>27004</v>
      </c>
      <c r="T170" s="1">
        <v>0</v>
      </c>
      <c r="U170">
        <v>1</v>
      </c>
    </row>
    <row r="171" spans="1:21" hidden="1">
      <c r="A171">
        <v>1003</v>
      </c>
      <c r="B171" t="s">
        <v>690</v>
      </c>
      <c r="C171" t="s">
        <v>685</v>
      </c>
      <c r="D171" t="s">
        <v>686</v>
      </c>
      <c r="E171" t="s">
        <v>29</v>
      </c>
      <c r="F171" t="s">
        <v>728</v>
      </c>
      <c r="G171" t="s">
        <v>688</v>
      </c>
      <c r="H171" s="1">
        <v>44032</v>
      </c>
      <c r="I171" t="s">
        <v>7</v>
      </c>
      <c r="J171">
        <v>34</v>
      </c>
      <c r="K171">
        <v>6.97</v>
      </c>
      <c r="M171">
        <v>0</v>
      </c>
      <c r="N171">
        <v>1</v>
      </c>
      <c r="O171">
        <v>0</v>
      </c>
      <c r="P171">
        <v>0</v>
      </c>
      <c r="Q171">
        <v>750013.25</v>
      </c>
      <c r="R171">
        <v>4</v>
      </c>
      <c r="S171">
        <v>27012</v>
      </c>
      <c r="T171" s="1">
        <v>0</v>
      </c>
      <c r="U171">
        <v>1</v>
      </c>
    </row>
    <row r="172" spans="1:21" hidden="1">
      <c r="A172">
        <v>1003</v>
      </c>
      <c r="B172" t="s">
        <v>690</v>
      </c>
      <c r="C172" t="s">
        <v>685</v>
      </c>
      <c r="D172" t="s">
        <v>686</v>
      </c>
      <c r="E172" t="s">
        <v>29</v>
      </c>
      <c r="F172" t="s">
        <v>728</v>
      </c>
      <c r="G172" t="s">
        <v>688</v>
      </c>
      <c r="H172" s="1">
        <v>44040</v>
      </c>
      <c r="I172" t="s">
        <v>7</v>
      </c>
      <c r="J172">
        <v>34</v>
      </c>
      <c r="K172">
        <v>6.97</v>
      </c>
      <c r="M172">
        <v>0</v>
      </c>
      <c r="N172">
        <v>1</v>
      </c>
      <c r="O172">
        <v>0</v>
      </c>
      <c r="P172">
        <v>0</v>
      </c>
      <c r="Q172">
        <v>404137.39</v>
      </c>
      <c r="R172">
        <v>4</v>
      </c>
      <c r="S172">
        <v>27012</v>
      </c>
      <c r="T172" s="1">
        <v>0</v>
      </c>
      <c r="U172">
        <v>1</v>
      </c>
    </row>
    <row r="173" spans="1:21" hidden="1">
      <c r="A173">
        <v>1003</v>
      </c>
      <c r="B173" t="s">
        <v>690</v>
      </c>
      <c r="C173" t="s">
        <v>685</v>
      </c>
      <c r="D173" t="s">
        <v>686</v>
      </c>
      <c r="E173" t="s">
        <v>29</v>
      </c>
      <c r="F173" t="s">
        <v>728</v>
      </c>
      <c r="G173" t="s">
        <v>688</v>
      </c>
      <c r="H173" s="1">
        <v>44078</v>
      </c>
      <c r="I173" t="s">
        <v>7</v>
      </c>
      <c r="J173">
        <v>34</v>
      </c>
      <c r="K173">
        <v>6.9630000000000001</v>
      </c>
      <c r="M173">
        <v>0</v>
      </c>
      <c r="N173">
        <v>1</v>
      </c>
      <c r="O173">
        <v>0</v>
      </c>
      <c r="P173">
        <v>0</v>
      </c>
      <c r="Q173">
        <v>239994.04</v>
      </c>
      <c r="R173">
        <v>4</v>
      </c>
      <c r="S173">
        <v>27004</v>
      </c>
      <c r="T173" s="1">
        <v>0</v>
      </c>
      <c r="U173">
        <v>1</v>
      </c>
    </row>
    <row r="174" spans="1:21" hidden="1">
      <c r="A174">
        <v>1003</v>
      </c>
      <c r="B174" t="s">
        <v>690</v>
      </c>
      <c r="C174" t="s">
        <v>685</v>
      </c>
      <c r="D174" t="s">
        <v>686</v>
      </c>
      <c r="E174" t="s">
        <v>29</v>
      </c>
      <c r="F174" t="s">
        <v>728</v>
      </c>
      <c r="G174" t="s">
        <v>688</v>
      </c>
      <c r="H174" s="1">
        <v>44111</v>
      </c>
      <c r="I174" t="s">
        <v>7</v>
      </c>
      <c r="J174">
        <v>34</v>
      </c>
      <c r="K174">
        <v>6.9630000000000001</v>
      </c>
      <c r="M174">
        <v>0</v>
      </c>
      <c r="N174">
        <v>1</v>
      </c>
      <c r="O174">
        <v>0</v>
      </c>
      <c r="P174">
        <v>0</v>
      </c>
      <c r="Q174">
        <v>1305450.9099999999</v>
      </c>
      <c r="R174">
        <v>4</v>
      </c>
      <c r="S174">
        <v>27004</v>
      </c>
      <c r="T174" s="1">
        <v>0</v>
      </c>
      <c r="U174">
        <v>1</v>
      </c>
    </row>
    <row r="175" spans="1:21" hidden="1">
      <c r="A175">
        <v>1003</v>
      </c>
      <c r="B175" t="s">
        <v>690</v>
      </c>
      <c r="C175" t="s">
        <v>685</v>
      </c>
      <c r="D175" t="s">
        <v>686</v>
      </c>
      <c r="E175" t="s">
        <v>29</v>
      </c>
      <c r="F175" t="s">
        <v>728</v>
      </c>
      <c r="G175" t="s">
        <v>688</v>
      </c>
      <c r="H175" s="1">
        <v>44124</v>
      </c>
      <c r="I175" t="s">
        <v>7</v>
      </c>
      <c r="J175">
        <v>34</v>
      </c>
      <c r="K175">
        <v>6.9610000000000003</v>
      </c>
      <c r="M175">
        <v>0</v>
      </c>
      <c r="N175">
        <v>1</v>
      </c>
      <c r="O175">
        <v>0</v>
      </c>
      <c r="P175">
        <v>0</v>
      </c>
      <c r="Q175">
        <v>860000</v>
      </c>
      <c r="R175">
        <v>4</v>
      </c>
      <c r="S175">
        <v>27003</v>
      </c>
      <c r="T175" s="1">
        <v>0</v>
      </c>
      <c r="U175">
        <v>1</v>
      </c>
    </row>
    <row r="176" spans="1:21" hidden="1">
      <c r="A176">
        <v>1003</v>
      </c>
      <c r="B176" t="s">
        <v>690</v>
      </c>
      <c r="C176" t="s">
        <v>685</v>
      </c>
      <c r="D176" t="s">
        <v>686</v>
      </c>
      <c r="E176" t="s">
        <v>29</v>
      </c>
      <c r="F176" t="s">
        <v>728</v>
      </c>
      <c r="G176" t="s">
        <v>688</v>
      </c>
      <c r="H176" s="1">
        <v>44125</v>
      </c>
      <c r="I176" t="s">
        <v>7</v>
      </c>
      <c r="J176">
        <v>34</v>
      </c>
      <c r="K176">
        <v>6.9610000000000003</v>
      </c>
      <c r="M176">
        <v>0</v>
      </c>
      <c r="N176">
        <v>1</v>
      </c>
      <c r="O176">
        <v>0</v>
      </c>
      <c r="P176">
        <v>0</v>
      </c>
      <c r="Q176">
        <v>600000</v>
      </c>
      <c r="R176">
        <v>4</v>
      </c>
      <c r="S176">
        <v>27003</v>
      </c>
      <c r="T176" s="1">
        <v>0</v>
      </c>
      <c r="U176">
        <v>1</v>
      </c>
    </row>
    <row r="177" spans="1:21" hidden="1">
      <c r="A177">
        <v>1003</v>
      </c>
      <c r="B177" t="s">
        <v>690</v>
      </c>
      <c r="C177" t="s">
        <v>685</v>
      </c>
      <c r="D177" t="s">
        <v>686</v>
      </c>
      <c r="E177" t="s">
        <v>29</v>
      </c>
      <c r="F177" t="s">
        <v>728</v>
      </c>
      <c r="G177" t="s">
        <v>688</v>
      </c>
      <c r="H177" s="1">
        <v>44126</v>
      </c>
      <c r="I177" t="s">
        <v>7</v>
      </c>
      <c r="J177">
        <v>34</v>
      </c>
      <c r="K177">
        <v>6.9630000000000001</v>
      </c>
      <c r="M177">
        <v>0</v>
      </c>
      <c r="N177">
        <v>1</v>
      </c>
      <c r="O177">
        <v>0</v>
      </c>
      <c r="P177">
        <v>0</v>
      </c>
      <c r="Q177">
        <v>173015.38</v>
      </c>
      <c r="R177">
        <v>4</v>
      </c>
      <c r="S177">
        <v>27004</v>
      </c>
      <c r="T177" s="1">
        <v>0</v>
      </c>
      <c r="U177">
        <v>1</v>
      </c>
    </row>
    <row r="178" spans="1:21" hidden="1">
      <c r="A178">
        <v>1003</v>
      </c>
      <c r="B178" t="s">
        <v>690</v>
      </c>
      <c r="C178" t="s">
        <v>685</v>
      </c>
      <c r="D178" t="s">
        <v>686</v>
      </c>
      <c r="E178" t="s">
        <v>29</v>
      </c>
      <c r="F178" t="s">
        <v>728</v>
      </c>
      <c r="G178" t="s">
        <v>688</v>
      </c>
      <c r="H178" s="1">
        <v>44132</v>
      </c>
      <c r="I178" t="s">
        <v>7</v>
      </c>
      <c r="J178">
        <v>34</v>
      </c>
      <c r="K178">
        <v>6.9630000000000001</v>
      </c>
      <c r="M178">
        <v>0</v>
      </c>
      <c r="N178">
        <v>1</v>
      </c>
      <c r="O178">
        <v>0</v>
      </c>
      <c r="P178">
        <v>0</v>
      </c>
      <c r="Q178">
        <v>7480.04</v>
      </c>
      <c r="R178">
        <v>4</v>
      </c>
      <c r="S178">
        <v>27004</v>
      </c>
      <c r="T178" s="1">
        <v>0</v>
      </c>
      <c r="U178">
        <v>1</v>
      </c>
    </row>
    <row r="179" spans="1:21" hidden="1">
      <c r="A179">
        <v>1003</v>
      </c>
      <c r="B179" t="s">
        <v>690</v>
      </c>
      <c r="C179" t="s">
        <v>685</v>
      </c>
      <c r="D179" t="s">
        <v>686</v>
      </c>
      <c r="E179" t="s">
        <v>29</v>
      </c>
      <c r="F179" t="s">
        <v>728</v>
      </c>
      <c r="G179" t="s">
        <v>688</v>
      </c>
      <c r="H179" s="1">
        <v>44146</v>
      </c>
      <c r="I179" t="s">
        <v>7</v>
      </c>
      <c r="J179">
        <v>34</v>
      </c>
      <c r="K179">
        <v>6.9630000000000001</v>
      </c>
      <c r="M179">
        <v>0</v>
      </c>
      <c r="N179">
        <v>1</v>
      </c>
      <c r="O179">
        <v>0</v>
      </c>
      <c r="P179">
        <v>0</v>
      </c>
      <c r="Q179">
        <v>95833.33</v>
      </c>
      <c r="R179">
        <v>4</v>
      </c>
      <c r="S179">
        <v>27004</v>
      </c>
      <c r="T179" s="1">
        <v>0</v>
      </c>
      <c r="U179">
        <v>1</v>
      </c>
    </row>
    <row r="180" spans="1:21" hidden="1">
      <c r="A180">
        <v>1003</v>
      </c>
      <c r="B180" t="s">
        <v>690</v>
      </c>
      <c r="C180" t="s">
        <v>685</v>
      </c>
      <c r="D180" t="s">
        <v>686</v>
      </c>
      <c r="E180" t="s">
        <v>29</v>
      </c>
      <c r="F180" t="s">
        <v>728</v>
      </c>
      <c r="G180" t="s">
        <v>688</v>
      </c>
      <c r="H180" s="1">
        <v>44162</v>
      </c>
      <c r="I180" t="s">
        <v>7</v>
      </c>
      <c r="J180">
        <v>34</v>
      </c>
      <c r="K180">
        <v>6.9630000000000001</v>
      </c>
      <c r="M180">
        <v>0</v>
      </c>
      <c r="N180">
        <v>1</v>
      </c>
      <c r="O180">
        <v>0</v>
      </c>
      <c r="P180">
        <v>0</v>
      </c>
      <c r="Q180">
        <v>1026577.78</v>
      </c>
      <c r="R180">
        <v>4</v>
      </c>
      <c r="S180">
        <v>27004</v>
      </c>
      <c r="T180" s="1">
        <v>0</v>
      </c>
      <c r="U180">
        <v>1</v>
      </c>
    </row>
    <row r="181" spans="1:21" hidden="1">
      <c r="A181">
        <v>1003</v>
      </c>
      <c r="B181" t="s">
        <v>690</v>
      </c>
      <c r="C181" t="s">
        <v>685</v>
      </c>
      <c r="D181" t="s">
        <v>686</v>
      </c>
      <c r="E181" t="s">
        <v>29</v>
      </c>
      <c r="F181" t="s">
        <v>728</v>
      </c>
      <c r="G181" t="s">
        <v>689</v>
      </c>
      <c r="H181" s="1">
        <v>44162</v>
      </c>
      <c r="I181" t="s">
        <v>7</v>
      </c>
      <c r="J181">
        <v>34</v>
      </c>
      <c r="K181">
        <v>6.9630000000000001</v>
      </c>
      <c r="M181">
        <v>0</v>
      </c>
      <c r="N181">
        <v>1</v>
      </c>
      <c r="O181">
        <v>0</v>
      </c>
      <c r="P181">
        <v>0</v>
      </c>
      <c r="Q181">
        <v>1539866.67</v>
      </c>
      <c r="R181">
        <v>4</v>
      </c>
      <c r="S181">
        <v>27004</v>
      </c>
      <c r="T181" s="1">
        <v>0</v>
      </c>
      <c r="U181">
        <v>1</v>
      </c>
    </row>
    <row r="182" spans="1:21" hidden="1">
      <c r="A182">
        <v>1003</v>
      </c>
      <c r="B182" t="s">
        <v>690</v>
      </c>
      <c r="C182" t="s">
        <v>685</v>
      </c>
      <c r="D182" t="s">
        <v>686</v>
      </c>
      <c r="E182" t="s">
        <v>29</v>
      </c>
      <c r="F182" t="s">
        <v>728</v>
      </c>
      <c r="G182" t="s">
        <v>688</v>
      </c>
      <c r="H182" s="1">
        <v>44173</v>
      </c>
      <c r="I182" t="s">
        <v>7</v>
      </c>
      <c r="J182">
        <v>34</v>
      </c>
      <c r="K182">
        <v>6.9610000000000003</v>
      </c>
      <c r="M182">
        <v>0</v>
      </c>
      <c r="N182">
        <v>1</v>
      </c>
      <c r="O182">
        <v>0</v>
      </c>
      <c r="P182">
        <v>0</v>
      </c>
      <c r="Q182">
        <v>160000</v>
      </c>
      <c r="R182">
        <v>4</v>
      </c>
      <c r="S182">
        <v>27003</v>
      </c>
      <c r="T182" s="1">
        <v>0</v>
      </c>
      <c r="U182">
        <v>1</v>
      </c>
    </row>
    <row r="183" spans="1:21" hidden="1">
      <c r="A183">
        <v>1003</v>
      </c>
      <c r="B183" t="s">
        <v>690</v>
      </c>
      <c r="C183" t="s">
        <v>685</v>
      </c>
      <c r="D183" t="s">
        <v>686</v>
      </c>
      <c r="E183" t="s">
        <v>29</v>
      </c>
      <c r="F183" t="s">
        <v>728</v>
      </c>
      <c r="G183" t="s">
        <v>688</v>
      </c>
      <c r="H183" s="1">
        <v>44174</v>
      </c>
      <c r="I183" t="s">
        <v>7</v>
      </c>
      <c r="J183">
        <v>34</v>
      </c>
      <c r="K183">
        <v>6.9630000000000001</v>
      </c>
      <c r="M183">
        <v>0</v>
      </c>
      <c r="N183">
        <v>1</v>
      </c>
      <c r="O183">
        <v>0</v>
      </c>
      <c r="P183">
        <v>0</v>
      </c>
      <c r="Q183">
        <v>649069.68000000005</v>
      </c>
      <c r="R183">
        <v>4</v>
      </c>
      <c r="S183">
        <v>27004</v>
      </c>
      <c r="T183" s="1">
        <v>0</v>
      </c>
      <c r="U183">
        <v>1</v>
      </c>
    </row>
    <row r="184" spans="1:21" hidden="1">
      <c r="A184">
        <v>1003</v>
      </c>
      <c r="B184" t="s">
        <v>690</v>
      </c>
      <c r="C184" t="s">
        <v>685</v>
      </c>
      <c r="D184" t="s">
        <v>686</v>
      </c>
      <c r="E184" t="s">
        <v>29</v>
      </c>
      <c r="F184" t="s">
        <v>728</v>
      </c>
      <c r="G184" t="s">
        <v>689</v>
      </c>
      <c r="H184" s="1">
        <v>44174</v>
      </c>
      <c r="I184" t="s">
        <v>7</v>
      </c>
      <c r="J184">
        <v>34</v>
      </c>
      <c r="K184">
        <v>6.9630000000000001</v>
      </c>
      <c r="M184">
        <v>0</v>
      </c>
      <c r="N184">
        <v>1</v>
      </c>
      <c r="O184">
        <v>0</v>
      </c>
      <c r="P184">
        <v>0</v>
      </c>
      <c r="Q184">
        <v>365793.82</v>
      </c>
      <c r="R184">
        <v>4</v>
      </c>
      <c r="S184">
        <v>27004</v>
      </c>
      <c r="T184" s="1">
        <v>0</v>
      </c>
      <c r="U184">
        <v>1</v>
      </c>
    </row>
    <row r="185" spans="1:21" hidden="1">
      <c r="A185">
        <v>1003</v>
      </c>
      <c r="B185" t="s">
        <v>690</v>
      </c>
      <c r="C185" t="s">
        <v>685</v>
      </c>
      <c r="D185" t="s">
        <v>686</v>
      </c>
      <c r="E185" t="s">
        <v>29</v>
      </c>
      <c r="F185" t="s">
        <v>728</v>
      </c>
      <c r="G185" t="s">
        <v>688</v>
      </c>
      <c r="H185" s="1">
        <v>44175</v>
      </c>
      <c r="I185" t="s">
        <v>7</v>
      </c>
      <c r="J185">
        <v>34</v>
      </c>
      <c r="K185">
        <v>6.9610000000000003</v>
      </c>
      <c r="M185">
        <v>0</v>
      </c>
      <c r="N185">
        <v>1</v>
      </c>
      <c r="O185">
        <v>0</v>
      </c>
      <c r="P185">
        <v>0</v>
      </c>
      <c r="Q185">
        <v>465000</v>
      </c>
      <c r="R185">
        <v>4</v>
      </c>
      <c r="S185">
        <v>27009</v>
      </c>
      <c r="T185" s="1">
        <v>0</v>
      </c>
      <c r="U185">
        <v>1</v>
      </c>
    </row>
    <row r="186" spans="1:21" hidden="1">
      <c r="A186">
        <v>1003</v>
      </c>
      <c r="B186" t="s">
        <v>690</v>
      </c>
      <c r="C186" t="s">
        <v>685</v>
      </c>
      <c r="D186" t="s">
        <v>686</v>
      </c>
      <c r="E186" t="s">
        <v>29</v>
      </c>
      <c r="F186" t="s">
        <v>728</v>
      </c>
      <c r="G186" t="s">
        <v>688</v>
      </c>
      <c r="H186" s="1">
        <v>44188</v>
      </c>
      <c r="I186" t="s">
        <v>7</v>
      </c>
      <c r="J186">
        <v>34</v>
      </c>
      <c r="K186">
        <v>6.9630000000000001</v>
      </c>
      <c r="M186">
        <v>0</v>
      </c>
      <c r="N186">
        <v>1</v>
      </c>
      <c r="O186">
        <v>0</v>
      </c>
      <c r="P186">
        <v>0</v>
      </c>
      <c r="Q186">
        <v>15000</v>
      </c>
      <c r="R186">
        <v>4</v>
      </c>
      <c r="S186">
        <v>27004</v>
      </c>
      <c r="T186" s="1">
        <v>0</v>
      </c>
      <c r="U186">
        <v>1</v>
      </c>
    </row>
    <row r="187" spans="1:21" hidden="1">
      <c r="A187">
        <v>1003</v>
      </c>
      <c r="B187" t="s">
        <v>690</v>
      </c>
      <c r="C187" t="s">
        <v>685</v>
      </c>
      <c r="D187" t="s">
        <v>686</v>
      </c>
      <c r="E187" t="s">
        <v>29</v>
      </c>
      <c r="F187" t="s">
        <v>728</v>
      </c>
      <c r="G187" t="s">
        <v>689</v>
      </c>
      <c r="H187" s="1">
        <v>44188</v>
      </c>
      <c r="I187" t="s">
        <v>7</v>
      </c>
      <c r="J187">
        <v>34</v>
      </c>
      <c r="K187">
        <v>6.9630000000000001</v>
      </c>
      <c r="M187">
        <v>0</v>
      </c>
      <c r="N187">
        <v>1</v>
      </c>
      <c r="O187">
        <v>0</v>
      </c>
      <c r="P187">
        <v>0</v>
      </c>
      <c r="Q187">
        <v>15000</v>
      </c>
      <c r="R187">
        <v>4</v>
      </c>
      <c r="S187">
        <v>27004</v>
      </c>
      <c r="T187" s="1">
        <v>0</v>
      </c>
      <c r="U187">
        <v>1</v>
      </c>
    </row>
    <row r="188" spans="1:21" hidden="1">
      <c r="A188">
        <v>1003</v>
      </c>
      <c r="B188" t="s">
        <v>690</v>
      </c>
      <c r="C188" t="s">
        <v>685</v>
      </c>
      <c r="D188" t="s">
        <v>686</v>
      </c>
      <c r="E188" t="s">
        <v>29</v>
      </c>
      <c r="F188" t="s">
        <v>728</v>
      </c>
      <c r="G188" t="s">
        <v>688</v>
      </c>
      <c r="H188" s="1">
        <v>44194</v>
      </c>
      <c r="I188" t="s">
        <v>7</v>
      </c>
      <c r="J188">
        <v>34</v>
      </c>
      <c r="K188">
        <v>6.9630000000000001</v>
      </c>
      <c r="M188">
        <v>0</v>
      </c>
      <c r="N188">
        <v>1</v>
      </c>
      <c r="O188">
        <v>0</v>
      </c>
      <c r="P188">
        <v>0</v>
      </c>
      <c r="Q188">
        <v>7840.04</v>
      </c>
      <c r="R188">
        <v>4</v>
      </c>
      <c r="S188">
        <v>27004</v>
      </c>
      <c r="T188" s="1">
        <v>0</v>
      </c>
      <c r="U188">
        <v>1</v>
      </c>
    </row>
    <row r="189" spans="1:21" hidden="1">
      <c r="A189">
        <v>1003</v>
      </c>
      <c r="B189" t="s">
        <v>690</v>
      </c>
      <c r="C189" t="s">
        <v>685</v>
      </c>
      <c r="D189" t="s">
        <v>686</v>
      </c>
      <c r="E189" t="s">
        <v>29</v>
      </c>
      <c r="F189" t="s">
        <v>728</v>
      </c>
      <c r="G189" t="s">
        <v>688</v>
      </c>
      <c r="H189" s="1">
        <v>44204</v>
      </c>
      <c r="I189" t="s">
        <v>7</v>
      </c>
      <c r="J189">
        <v>34</v>
      </c>
      <c r="K189">
        <v>6.9630000000000001</v>
      </c>
      <c r="M189">
        <v>0</v>
      </c>
      <c r="N189">
        <v>1</v>
      </c>
      <c r="O189">
        <v>0</v>
      </c>
      <c r="P189">
        <v>0</v>
      </c>
      <c r="Q189">
        <v>20779</v>
      </c>
      <c r="R189">
        <v>4</v>
      </c>
      <c r="S189">
        <v>27004</v>
      </c>
      <c r="T189" s="1">
        <v>0</v>
      </c>
      <c r="U189">
        <v>1</v>
      </c>
    </row>
    <row r="190" spans="1:21" hidden="1">
      <c r="A190">
        <v>1003</v>
      </c>
      <c r="B190" t="s">
        <v>690</v>
      </c>
      <c r="C190" t="s">
        <v>685</v>
      </c>
      <c r="D190" t="s">
        <v>686</v>
      </c>
      <c r="E190" t="s">
        <v>29</v>
      </c>
      <c r="F190" t="s">
        <v>728</v>
      </c>
      <c r="G190" t="s">
        <v>689</v>
      </c>
      <c r="H190" s="1">
        <v>44204</v>
      </c>
      <c r="I190" t="s">
        <v>7</v>
      </c>
      <c r="J190">
        <v>34</v>
      </c>
      <c r="K190">
        <v>6.9630000000000001</v>
      </c>
      <c r="M190">
        <v>0</v>
      </c>
      <c r="N190">
        <v>1</v>
      </c>
      <c r="O190">
        <v>0</v>
      </c>
      <c r="P190">
        <v>0</v>
      </c>
      <c r="Q190">
        <v>10666.52</v>
      </c>
      <c r="R190">
        <v>4</v>
      </c>
      <c r="S190">
        <v>27004</v>
      </c>
      <c r="T190" s="1">
        <v>0</v>
      </c>
      <c r="U190">
        <v>1</v>
      </c>
    </row>
    <row r="191" spans="1:21" hidden="1">
      <c r="A191">
        <v>1003</v>
      </c>
      <c r="B191" t="s">
        <v>690</v>
      </c>
      <c r="C191" t="s">
        <v>685</v>
      </c>
      <c r="D191" t="s">
        <v>686</v>
      </c>
      <c r="E191" t="s">
        <v>29</v>
      </c>
      <c r="F191" t="s">
        <v>728</v>
      </c>
      <c r="G191" t="s">
        <v>688</v>
      </c>
      <c r="H191" s="1">
        <v>44207</v>
      </c>
      <c r="I191" t="s">
        <v>7</v>
      </c>
      <c r="J191">
        <v>34</v>
      </c>
      <c r="K191">
        <v>6.9630000000000001</v>
      </c>
      <c r="M191">
        <v>0</v>
      </c>
      <c r="N191">
        <v>1</v>
      </c>
      <c r="O191">
        <v>0</v>
      </c>
      <c r="P191">
        <v>0</v>
      </c>
      <c r="Q191">
        <v>24479.17</v>
      </c>
      <c r="R191">
        <v>4</v>
      </c>
      <c r="S191">
        <v>27004</v>
      </c>
      <c r="T191" s="1">
        <v>0</v>
      </c>
      <c r="U191">
        <v>1</v>
      </c>
    </row>
    <row r="192" spans="1:21" hidden="1">
      <c r="A192">
        <v>1003</v>
      </c>
      <c r="B192" t="s">
        <v>690</v>
      </c>
      <c r="C192" t="s">
        <v>685</v>
      </c>
      <c r="D192" t="s">
        <v>686</v>
      </c>
      <c r="E192" t="s">
        <v>29</v>
      </c>
      <c r="F192" t="s">
        <v>728</v>
      </c>
      <c r="G192" t="s">
        <v>689</v>
      </c>
      <c r="H192" s="1">
        <v>44207</v>
      </c>
      <c r="I192" t="s">
        <v>7</v>
      </c>
      <c r="J192">
        <v>34</v>
      </c>
      <c r="K192">
        <v>6.9630000000000001</v>
      </c>
      <c r="M192">
        <v>0</v>
      </c>
      <c r="N192">
        <v>1</v>
      </c>
      <c r="O192">
        <v>0</v>
      </c>
      <c r="P192">
        <v>0</v>
      </c>
      <c r="Q192">
        <v>6500</v>
      </c>
      <c r="R192">
        <v>4</v>
      </c>
      <c r="S192">
        <v>27004</v>
      </c>
      <c r="T192" s="1">
        <v>0</v>
      </c>
      <c r="U192">
        <v>1</v>
      </c>
    </row>
    <row r="193" spans="1:21" hidden="1">
      <c r="A193">
        <v>1003</v>
      </c>
      <c r="B193" t="s">
        <v>690</v>
      </c>
      <c r="C193" t="s">
        <v>685</v>
      </c>
      <c r="D193" t="s">
        <v>686</v>
      </c>
      <c r="E193" t="s">
        <v>29</v>
      </c>
      <c r="F193" t="s">
        <v>728</v>
      </c>
      <c r="G193" t="s">
        <v>688</v>
      </c>
      <c r="H193" s="1">
        <v>44217</v>
      </c>
      <c r="I193" t="s">
        <v>7</v>
      </c>
      <c r="J193">
        <v>34</v>
      </c>
      <c r="K193">
        <v>6.9630000000000001</v>
      </c>
      <c r="M193">
        <v>0</v>
      </c>
      <c r="N193">
        <v>1</v>
      </c>
      <c r="O193">
        <v>0</v>
      </c>
      <c r="P193">
        <v>0</v>
      </c>
      <c r="Q193">
        <v>170253.85</v>
      </c>
      <c r="R193">
        <v>4</v>
      </c>
      <c r="S193">
        <v>27004</v>
      </c>
      <c r="T193" s="1">
        <v>0</v>
      </c>
      <c r="U193">
        <v>1</v>
      </c>
    </row>
    <row r="194" spans="1:21" hidden="1">
      <c r="A194">
        <v>1003</v>
      </c>
      <c r="B194" t="s">
        <v>690</v>
      </c>
      <c r="C194" t="s">
        <v>685</v>
      </c>
      <c r="D194" t="s">
        <v>686</v>
      </c>
      <c r="E194" t="s">
        <v>29</v>
      </c>
      <c r="F194" t="s">
        <v>728</v>
      </c>
      <c r="G194" t="s">
        <v>688</v>
      </c>
      <c r="H194" s="1">
        <v>44221</v>
      </c>
      <c r="I194" t="s">
        <v>7</v>
      </c>
      <c r="J194">
        <v>34</v>
      </c>
      <c r="K194">
        <v>6.9630000000000001</v>
      </c>
      <c r="M194">
        <v>0</v>
      </c>
      <c r="N194">
        <v>1</v>
      </c>
      <c r="O194">
        <v>0</v>
      </c>
      <c r="P194">
        <v>0</v>
      </c>
      <c r="Q194">
        <v>44322.92</v>
      </c>
      <c r="R194">
        <v>4</v>
      </c>
      <c r="S194">
        <v>27004</v>
      </c>
      <c r="T194" s="1">
        <v>0</v>
      </c>
      <c r="U194">
        <v>1</v>
      </c>
    </row>
    <row r="195" spans="1:21" hidden="1">
      <c r="A195">
        <v>1003</v>
      </c>
      <c r="B195" t="s">
        <v>690</v>
      </c>
      <c r="C195" t="s">
        <v>685</v>
      </c>
      <c r="D195" t="s">
        <v>686</v>
      </c>
      <c r="E195" t="s">
        <v>29</v>
      </c>
      <c r="F195" t="s">
        <v>728</v>
      </c>
      <c r="G195" t="s">
        <v>689</v>
      </c>
      <c r="H195" s="1">
        <v>44221</v>
      </c>
      <c r="I195" t="s">
        <v>7</v>
      </c>
      <c r="J195">
        <v>34</v>
      </c>
      <c r="K195">
        <v>6.9630000000000001</v>
      </c>
      <c r="M195">
        <v>0</v>
      </c>
      <c r="N195">
        <v>1</v>
      </c>
      <c r="O195">
        <v>0</v>
      </c>
      <c r="P195">
        <v>0</v>
      </c>
      <c r="Q195">
        <v>29548.61</v>
      </c>
      <c r="R195">
        <v>4</v>
      </c>
      <c r="S195">
        <v>27004</v>
      </c>
      <c r="T195" s="1">
        <v>0</v>
      </c>
      <c r="U195">
        <v>1</v>
      </c>
    </row>
    <row r="196" spans="1:21" hidden="1">
      <c r="A196">
        <v>1003</v>
      </c>
      <c r="B196" t="s">
        <v>690</v>
      </c>
      <c r="C196" t="s">
        <v>685</v>
      </c>
      <c r="D196" t="s">
        <v>686</v>
      </c>
      <c r="E196" t="s">
        <v>29</v>
      </c>
      <c r="F196" t="s">
        <v>728</v>
      </c>
      <c r="G196" t="s">
        <v>688</v>
      </c>
      <c r="H196" s="1">
        <v>44246</v>
      </c>
      <c r="I196" t="s">
        <v>7</v>
      </c>
      <c r="J196">
        <v>34</v>
      </c>
      <c r="K196">
        <v>6.9630000000000001</v>
      </c>
      <c r="M196">
        <v>0</v>
      </c>
      <c r="N196">
        <v>1</v>
      </c>
      <c r="O196">
        <v>0</v>
      </c>
      <c r="P196">
        <v>0</v>
      </c>
      <c r="Q196">
        <v>8094</v>
      </c>
      <c r="R196">
        <v>4</v>
      </c>
      <c r="S196">
        <v>27004</v>
      </c>
      <c r="T196" s="1">
        <v>0</v>
      </c>
      <c r="U196">
        <v>1</v>
      </c>
    </row>
    <row r="197" spans="1:21" hidden="1">
      <c r="A197">
        <v>1003</v>
      </c>
      <c r="B197" t="s">
        <v>690</v>
      </c>
      <c r="C197" t="s">
        <v>685</v>
      </c>
      <c r="D197" t="s">
        <v>686</v>
      </c>
      <c r="E197" t="s">
        <v>29</v>
      </c>
      <c r="F197" t="s">
        <v>728</v>
      </c>
      <c r="G197" t="s">
        <v>688</v>
      </c>
      <c r="H197" s="1">
        <v>44257</v>
      </c>
      <c r="I197" t="s">
        <v>7</v>
      </c>
      <c r="J197">
        <v>34</v>
      </c>
      <c r="K197">
        <v>6.9630000000000001</v>
      </c>
      <c r="M197">
        <v>0</v>
      </c>
      <c r="N197">
        <v>1</v>
      </c>
      <c r="O197">
        <v>0</v>
      </c>
      <c r="P197">
        <v>0</v>
      </c>
      <c r="Q197">
        <v>11080.73</v>
      </c>
      <c r="R197">
        <v>4</v>
      </c>
      <c r="S197">
        <v>27004</v>
      </c>
      <c r="T197" s="1">
        <v>0</v>
      </c>
      <c r="U197">
        <v>1</v>
      </c>
    </row>
    <row r="198" spans="1:21" hidden="1">
      <c r="A198">
        <v>1003</v>
      </c>
      <c r="B198" t="s">
        <v>690</v>
      </c>
      <c r="C198" t="s">
        <v>685</v>
      </c>
      <c r="D198" t="s">
        <v>686</v>
      </c>
      <c r="E198" t="s">
        <v>29</v>
      </c>
      <c r="F198" t="s">
        <v>728</v>
      </c>
      <c r="G198" t="s">
        <v>689</v>
      </c>
      <c r="H198" s="1">
        <v>44257</v>
      </c>
      <c r="I198" t="s">
        <v>7</v>
      </c>
      <c r="J198">
        <v>34</v>
      </c>
      <c r="K198">
        <v>6.9630000000000001</v>
      </c>
      <c r="M198">
        <v>0</v>
      </c>
      <c r="N198">
        <v>2</v>
      </c>
      <c r="O198">
        <v>0</v>
      </c>
      <c r="P198">
        <v>0</v>
      </c>
      <c r="Q198">
        <v>11080.73</v>
      </c>
      <c r="R198">
        <v>4</v>
      </c>
      <c r="S198">
        <v>27004</v>
      </c>
      <c r="T198" s="1">
        <v>0</v>
      </c>
      <c r="U198">
        <v>1</v>
      </c>
    </row>
    <row r="199" spans="1:21" hidden="1">
      <c r="A199">
        <v>1003</v>
      </c>
      <c r="B199" t="s">
        <v>690</v>
      </c>
      <c r="C199" t="s">
        <v>685</v>
      </c>
      <c r="D199" t="s">
        <v>686</v>
      </c>
      <c r="E199" t="s">
        <v>29</v>
      </c>
      <c r="F199" t="s">
        <v>728</v>
      </c>
      <c r="G199" t="s">
        <v>689</v>
      </c>
      <c r="H199" s="1">
        <v>44271</v>
      </c>
      <c r="I199" t="s">
        <v>7</v>
      </c>
      <c r="J199">
        <v>34</v>
      </c>
      <c r="K199">
        <v>6.9610000000000003</v>
      </c>
      <c r="M199">
        <v>0</v>
      </c>
      <c r="N199">
        <v>1</v>
      </c>
      <c r="O199">
        <v>0</v>
      </c>
      <c r="P199">
        <v>0</v>
      </c>
      <c r="Q199">
        <v>400000</v>
      </c>
      <c r="R199">
        <v>4</v>
      </c>
      <c r="S199">
        <v>27003</v>
      </c>
      <c r="T199" s="1">
        <v>0</v>
      </c>
      <c r="U199">
        <v>1</v>
      </c>
    </row>
    <row r="200" spans="1:21" hidden="1">
      <c r="A200">
        <v>1003</v>
      </c>
      <c r="B200" t="s">
        <v>690</v>
      </c>
      <c r="C200" t="s">
        <v>685</v>
      </c>
      <c r="D200" t="s">
        <v>686</v>
      </c>
      <c r="E200" t="s">
        <v>29</v>
      </c>
      <c r="F200" t="s">
        <v>728</v>
      </c>
      <c r="G200" t="s">
        <v>688</v>
      </c>
      <c r="H200" s="1">
        <v>44407</v>
      </c>
      <c r="I200" t="s">
        <v>7</v>
      </c>
      <c r="J200">
        <v>34</v>
      </c>
      <c r="K200">
        <v>6.95</v>
      </c>
      <c r="M200">
        <v>0</v>
      </c>
      <c r="N200">
        <v>1</v>
      </c>
      <c r="O200">
        <v>0</v>
      </c>
      <c r="P200">
        <v>0</v>
      </c>
      <c r="Q200">
        <v>41000</v>
      </c>
      <c r="R200">
        <v>4</v>
      </c>
      <c r="S200">
        <v>27003</v>
      </c>
      <c r="T200" s="1">
        <v>0</v>
      </c>
      <c r="U200">
        <v>1</v>
      </c>
    </row>
    <row r="201" spans="1:21" hidden="1">
      <c r="A201">
        <v>1003</v>
      </c>
      <c r="B201" t="s">
        <v>690</v>
      </c>
      <c r="C201" t="s">
        <v>685</v>
      </c>
      <c r="D201" t="s">
        <v>686</v>
      </c>
      <c r="E201" t="s">
        <v>29</v>
      </c>
      <c r="F201" t="s">
        <v>728</v>
      </c>
      <c r="G201" t="s">
        <v>689</v>
      </c>
      <c r="H201" s="1">
        <v>44407</v>
      </c>
      <c r="I201" t="s">
        <v>7</v>
      </c>
      <c r="J201">
        <v>34</v>
      </c>
      <c r="K201">
        <v>6.9530000000000003</v>
      </c>
      <c r="M201">
        <v>0</v>
      </c>
      <c r="N201">
        <v>1</v>
      </c>
      <c r="O201">
        <v>0</v>
      </c>
      <c r="P201">
        <v>0</v>
      </c>
      <c r="Q201">
        <v>500000</v>
      </c>
      <c r="R201">
        <v>4</v>
      </c>
      <c r="S201">
        <v>27009</v>
      </c>
      <c r="T201" s="1">
        <v>0</v>
      </c>
      <c r="U201">
        <v>1</v>
      </c>
    </row>
    <row r="202" spans="1:21" hidden="1">
      <c r="A202">
        <v>1003</v>
      </c>
      <c r="B202" t="s">
        <v>690</v>
      </c>
      <c r="C202" t="s">
        <v>685</v>
      </c>
      <c r="D202" t="s">
        <v>686</v>
      </c>
      <c r="E202" t="s">
        <v>29</v>
      </c>
      <c r="F202" t="s">
        <v>728</v>
      </c>
      <c r="G202" t="s">
        <v>688</v>
      </c>
      <c r="H202" s="1">
        <v>44421</v>
      </c>
      <c r="I202" t="s">
        <v>7</v>
      </c>
      <c r="J202">
        <v>34</v>
      </c>
      <c r="K202">
        <v>6.9610000000000003</v>
      </c>
      <c r="M202">
        <v>0</v>
      </c>
      <c r="N202">
        <v>1</v>
      </c>
      <c r="O202">
        <v>0</v>
      </c>
      <c r="P202">
        <v>0</v>
      </c>
      <c r="Q202">
        <v>3591.51</v>
      </c>
      <c r="R202">
        <v>4</v>
      </c>
      <c r="S202">
        <v>27004</v>
      </c>
      <c r="T202" s="1">
        <v>0</v>
      </c>
      <c r="U202">
        <v>1</v>
      </c>
    </row>
    <row r="203" spans="1:21" hidden="1">
      <c r="A203">
        <v>1003</v>
      </c>
      <c r="B203" t="s">
        <v>690</v>
      </c>
      <c r="C203" t="s">
        <v>685</v>
      </c>
      <c r="D203" t="s">
        <v>686</v>
      </c>
      <c r="E203" t="s">
        <v>29</v>
      </c>
      <c r="F203" t="s">
        <v>728</v>
      </c>
      <c r="G203" t="s">
        <v>689</v>
      </c>
      <c r="H203" s="1">
        <v>44421</v>
      </c>
      <c r="I203" t="s">
        <v>7</v>
      </c>
      <c r="J203">
        <v>34</v>
      </c>
      <c r="K203">
        <v>6.9610000000000003</v>
      </c>
      <c r="M203">
        <v>0</v>
      </c>
      <c r="N203">
        <v>1</v>
      </c>
      <c r="O203">
        <v>0</v>
      </c>
      <c r="P203">
        <v>0</v>
      </c>
      <c r="Q203">
        <v>7482.19</v>
      </c>
      <c r="R203">
        <v>4</v>
      </c>
      <c r="S203">
        <v>27004</v>
      </c>
      <c r="T203" s="1">
        <v>0</v>
      </c>
      <c r="U203">
        <v>1</v>
      </c>
    </row>
    <row r="204" spans="1:21" hidden="1">
      <c r="A204">
        <v>1003</v>
      </c>
      <c r="B204" t="s">
        <v>690</v>
      </c>
      <c r="C204" t="s">
        <v>685</v>
      </c>
      <c r="D204" t="s">
        <v>686</v>
      </c>
      <c r="E204" t="s">
        <v>29</v>
      </c>
      <c r="F204" t="s">
        <v>728</v>
      </c>
      <c r="G204" t="s">
        <v>688</v>
      </c>
      <c r="H204" s="1">
        <v>44434</v>
      </c>
      <c r="I204" t="s">
        <v>7</v>
      </c>
      <c r="J204">
        <v>34</v>
      </c>
      <c r="K204">
        <v>6.9630000000000001</v>
      </c>
      <c r="M204">
        <v>0</v>
      </c>
      <c r="N204">
        <v>1</v>
      </c>
      <c r="O204">
        <v>0</v>
      </c>
      <c r="P204">
        <v>0</v>
      </c>
      <c r="Q204">
        <v>3120</v>
      </c>
      <c r="R204">
        <v>4</v>
      </c>
      <c r="S204">
        <v>27004</v>
      </c>
      <c r="T204" s="1">
        <v>0</v>
      </c>
      <c r="U204">
        <v>1</v>
      </c>
    </row>
    <row r="205" spans="1:21" hidden="1">
      <c r="A205">
        <v>1003</v>
      </c>
      <c r="B205" t="s">
        <v>690</v>
      </c>
      <c r="C205" t="s">
        <v>685</v>
      </c>
      <c r="D205" t="s">
        <v>686</v>
      </c>
      <c r="E205" t="s">
        <v>29</v>
      </c>
      <c r="F205" t="s">
        <v>728</v>
      </c>
      <c r="G205" t="s">
        <v>688</v>
      </c>
      <c r="H205" s="1">
        <v>44491</v>
      </c>
      <c r="I205" t="s">
        <v>7</v>
      </c>
      <c r="J205">
        <v>34</v>
      </c>
      <c r="K205">
        <v>6.97</v>
      </c>
      <c r="M205">
        <v>0</v>
      </c>
      <c r="N205">
        <v>1</v>
      </c>
      <c r="O205">
        <v>0</v>
      </c>
      <c r="P205">
        <v>0</v>
      </c>
      <c r="Q205">
        <v>896.72</v>
      </c>
      <c r="R205">
        <v>4</v>
      </c>
      <c r="S205">
        <v>27004</v>
      </c>
      <c r="T205" s="1">
        <v>0</v>
      </c>
      <c r="U205">
        <v>1</v>
      </c>
    </row>
    <row r="206" spans="1:21" hidden="1">
      <c r="A206">
        <v>1003</v>
      </c>
      <c r="B206" t="s">
        <v>690</v>
      </c>
      <c r="C206" t="s">
        <v>685</v>
      </c>
      <c r="D206" t="s">
        <v>686</v>
      </c>
      <c r="E206" t="s">
        <v>29</v>
      </c>
      <c r="F206" t="s">
        <v>728</v>
      </c>
      <c r="G206" t="s">
        <v>689</v>
      </c>
      <c r="H206" s="1">
        <v>44491</v>
      </c>
      <c r="I206" t="s">
        <v>7</v>
      </c>
      <c r="J206">
        <v>34</v>
      </c>
      <c r="K206">
        <v>6.97</v>
      </c>
      <c r="M206">
        <v>0</v>
      </c>
      <c r="N206">
        <v>1</v>
      </c>
      <c r="O206">
        <v>0</v>
      </c>
      <c r="P206">
        <v>0</v>
      </c>
      <c r="Q206">
        <v>7472.53</v>
      </c>
      <c r="R206">
        <v>4</v>
      </c>
      <c r="S206">
        <v>27004</v>
      </c>
      <c r="T206" s="1">
        <v>0</v>
      </c>
      <c r="U206">
        <v>1</v>
      </c>
    </row>
    <row r="207" spans="1:21" hidden="1">
      <c r="A207">
        <v>1003</v>
      </c>
      <c r="B207" t="s">
        <v>690</v>
      </c>
      <c r="C207" t="s">
        <v>685</v>
      </c>
      <c r="D207" t="s">
        <v>686</v>
      </c>
      <c r="E207" t="s">
        <v>29</v>
      </c>
      <c r="F207" t="s">
        <v>728</v>
      </c>
      <c r="G207" t="s">
        <v>688</v>
      </c>
      <c r="H207" s="1">
        <v>44516</v>
      </c>
      <c r="I207" t="s">
        <v>7</v>
      </c>
      <c r="J207">
        <v>34</v>
      </c>
      <c r="K207">
        <v>6.8879999999999999</v>
      </c>
      <c r="M207">
        <v>0</v>
      </c>
      <c r="N207">
        <v>1</v>
      </c>
      <c r="O207">
        <v>0</v>
      </c>
      <c r="P207">
        <v>0</v>
      </c>
      <c r="Q207">
        <v>1000000</v>
      </c>
      <c r="R207">
        <v>4</v>
      </c>
      <c r="S207">
        <v>27003</v>
      </c>
      <c r="T207" s="1">
        <v>0</v>
      </c>
      <c r="U207">
        <v>1</v>
      </c>
    </row>
    <row r="208" spans="1:21" hidden="1">
      <c r="A208">
        <v>1003</v>
      </c>
      <c r="B208" t="s">
        <v>690</v>
      </c>
      <c r="C208" t="s">
        <v>685</v>
      </c>
      <c r="D208" t="s">
        <v>686</v>
      </c>
      <c r="E208" t="s">
        <v>29</v>
      </c>
      <c r="F208" t="s">
        <v>728</v>
      </c>
      <c r="G208" t="s">
        <v>688</v>
      </c>
      <c r="H208" s="1">
        <v>44530</v>
      </c>
      <c r="I208" t="s">
        <v>7</v>
      </c>
      <c r="J208">
        <v>34</v>
      </c>
      <c r="K208">
        <v>6.9420000000000002</v>
      </c>
      <c r="M208">
        <v>0</v>
      </c>
      <c r="N208">
        <v>1</v>
      </c>
      <c r="O208">
        <v>0</v>
      </c>
      <c r="P208">
        <v>0</v>
      </c>
      <c r="Q208">
        <v>200000</v>
      </c>
      <c r="R208">
        <v>4</v>
      </c>
      <c r="S208">
        <v>27009</v>
      </c>
      <c r="T208" s="1">
        <v>0</v>
      </c>
      <c r="U208">
        <v>1</v>
      </c>
    </row>
    <row r="209" spans="1:21" hidden="1">
      <c r="A209">
        <v>1003</v>
      </c>
      <c r="B209" t="s">
        <v>690</v>
      </c>
      <c r="C209" t="s">
        <v>685</v>
      </c>
      <c r="D209" t="s">
        <v>686</v>
      </c>
      <c r="E209" t="s">
        <v>29</v>
      </c>
      <c r="F209" t="s">
        <v>728</v>
      </c>
      <c r="G209" t="s">
        <v>688</v>
      </c>
      <c r="H209" s="1">
        <v>44554</v>
      </c>
      <c r="I209" t="s">
        <v>8</v>
      </c>
      <c r="J209">
        <v>34</v>
      </c>
      <c r="K209">
        <v>6.9009999999999998</v>
      </c>
      <c r="L209">
        <v>0</v>
      </c>
      <c r="M209">
        <v>0</v>
      </c>
      <c r="N209">
        <v>1</v>
      </c>
      <c r="O209">
        <v>0</v>
      </c>
      <c r="P209">
        <v>1000000</v>
      </c>
      <c r="Q209">
        <v>0</v>
      </c>
      <c r="R209">
        <v>4</v>
      </c>
      <c r="S209">
        <v>27003</v>
      </c>
      <c r="T209" s="1">
        <v>0</v>
      </c>
      <c r="U209">
        <v>1</v>
      </c>
    </row>
    <row r="210" spans="1:21" hidden="1">
      <c r="A210">
        <v>1003</v>
      </c>
      <c r="B210" t="s">
        <v>690</v>
      </c>
      <c r="C210" t="s">
        <v>685</v>
      </c>
      <c r="D210" t="s">
        <v>686</v>
      </c>
      <c r="E210" t="s">
        <v>29</v>
      </c>
      <c r="F210" t="s">
        <v>728</v>
      </c>
      <c r="G210" t="s">
        <v>688</v>
      </c>
      <c r="H210" s="1">
        <v>44568</v>
      </c>
      <c r="I210" t="s">
        <v>7</v>
      </c>
      <c r="J210">
        <v>34</v>
      </c>
      <c r="K210">
        <v>6.9</v>
      </c>
      <c r="M210">
        <v>0</v>
      </c>
      <c r="N210">
        <v>1</v>
      </c>
      <c r="O210">
        <v>0</v>
      </c>
      <c r="P210">
        <v>0</v>
      </c>
      <c r="Q210">
        <v>928160.71</v>
      </c>
      <c r="R210">
        <v>4</v>
      </c>
      <c r="S210">
        <v>27012</v>
      </c>
      <c r="T210" s="1">
        <v>0</v>
      </c>
      <c r="U210">
        <v>1</v>
      </c>
    </row>
    <row r="211" spans="1:21" hidden="1">
      <c r="A211">
        <v>1003</v>
      </c>
      <c r="B211" t="s">
        <v>690</v>
      </c>
      <c r="C211" t="s">
        <v>685</v>
      </c>
      <c r="D211" t="s">
        <v>686</v>
      </c>
      <c r="E211" t="s">
        <v>29</v>
      </c>
      <c r="F211" t="s">
        <v>728</v>
      </c>
      <c r="G211" t="s">
        <v>688</v>
      </c>
      <c r="H211" s="1">
        <v>44581</v>
      </c>
      <c r="I211" t="s">
        <v>7</v>
      </c>
      <c r="J211">
        <v>34</v>
      </c>
      <c r="K211">
        <v>6.9</v>
      </c>
      <c r="M211">
        <v>0</v>
      </c>
      <c r="N211">
        <v>1</v>
      </c>
      <c r="O211">
        <v>0</v>
      </c>
      <c r="P211">
        <v>0</v>
      </c>
      <c r="Q211">
        <v>66585.64</v>
      </c>
      <c r="R211">
        <v>4</v>
      </c>
      <c r="S211">
        <v>27012</v>
      </c>
      <c r="T211" s="1">
        <v>0</v>
      </c>
      <c r="U211">
        <v>1</v>
      </c>
    </row>
    <row r="212" spans="1:21" hidden="1">
      <c r="A212">
        <v>1003</v>
      </c>
      <c r="B212" t="s">
        <v>690</v>
      </c>
      <c r="C212" t="s">
        <v>685</v>
      </c>
      <c r="D212" t="s">
        <v>686</v>
      </c>
      <c r="E212" t="s">
        <v>29</v>
      </c>
      <c r="F212" t="s">
        <v>728</v>
      </c>
      <c r="G212" t="s">
        <v>689</v>
      </c>
      <c r="H212" s="1">
        <v>44581</v>
      </c>
      <c r="I212" t="s">
        <v>7</v>
      </c>
      <c r="J212">
        <v>34</v>
      </c>
      <c r="K212">
        <v>6.9</v>
      </c>
      <c r="M212">
        <v>0</v>
      </c>
      <c r="N212">
        <v>1</v>
      </c>
      <c r="O212">
        <v>0</v>
      </c>
      <c r="P212">
        <v>0</v>
      </c>
      <c r="Q212">
        <v>16469.919999999998</v>
      </c>
      <c r="R212">
        <v>4</v>
      </c>
      <c r="S212">
        <v>27012</v>
      </c>
      <c r="T212" s="1">
        <v>0</v>
      </c>
      <c r="U212">
        <v>1</v>
      </c>
    </row>
    <row r="213" spans="1:21" hidden="1">
      <c r="A213">
        <v>1003</v>
      </c>
      <c r="B213" t="s">
        <v>690</v>
      </c>
      <c r="C213" t="s">
        <v>685</v>
      </c>
      <c r="D213" t="s">
        <v>686</v>
      </c>
      <c r="E213" t="s">
        <v>29</v>
      </c>
      <c r="F213" t="s">
        <v>728</v>
      </c>
      <c r="G213" t="s">
        <v>688</v>
      </c>
      <c r="H213" s="1">
        <v>44589</v>
      </c>
      <c r="I213" t="s">
        <v>7</v>
      </c>
      <c r="J213">
        <v>34</v>
      </c>
      <c r="K213">
        <v>6.96</v>
      </c>
      <c r="M213">
        <v>0</v>
      </c>
      <c r="N213">
        <v>1</v>
      </c>
      <c r="O213">
        <v>0</v>
      </c>
      <c r="P213">
        <v>0</v>
      </c>
      <c r="Q213">
        <v>373593.35</v>
      </c>
      <c r="R213">
        <v>4</v>
      </c>
      <c r="S213">
        <v>27012</v>
      </c>
      <c r="T213" s="1">
        <v>0</v>
      </c>
      <c r="U213">
        <v>1</v>
      </c>
    </row>
    <row r="214" spans="1:21" hidden="1">
      <c r="A214">
        <v>1003</v>
      </c>
      <c r="B214" t="s">
        <v>690</v>
      </c>
      <c r="C214" t="s">
        <v>685</v>
      </c>
      <c r="D214" t="s">
        <v>686</v>
      </c>
      <c r="E214" t="s">
        <v>29</v>
      </c>
      <c r="F214" t="s">
        <v>728</v>
      </c>
      <c r="G214" t="s">
        <v>688</v>
      </c>
      <c r="H214" s="1">
        <v>44593</v>
      </c>
      <c r="I214" t="s">
        <v>7</v>
      </c>
      <c r="J214">
        <v>34</v>
      </c>
      <c r="K214">
        <v>6.97</v>
      </c>
      <c r="M214">
        <v>0</v>
      </c>
      <c r="N214">
        <v>1</v>
      </c>
      <c r="O214">
        <v>0</v>
      </c>
      <c r="P214">
        <v>0</v>
      </c>
      <c r="Q214">
        <v>26322.22</v>
      </c>
      <c r="R214">
        <v>4</v>
      </c>
      <c r="S214">
        <v>27012</v>
      </c>
      <c r="T214" s="1">
        <v>0</v>
      </c>
      <c r="U214">
        <v>1</v>
      </c>
    </row>
    <row r="215" spans="1:21" hidden="1">
      <c r="A215">
        <v>1003</v>
      </c>
      <c r="B215" t="s">
        <v>690</v>
      </c>
      <c r="C215" t="s">
        <v>685</v>
      </c>
      <c r="D215" t="s">
        <v>686</v>
      </c>
      <c r="E215" t="s">
        <v>29</v>
      </c>
      <c r="F215" t="s">
        <v>728</v>
      </c>
      <c r="G215" t="s">
        <v>688</v>
      </c>
      <c r="H215" s="1">
        <v>44616</v>
      </c>
      <c r="I215" t="s">
        <v>7</v>
      </c>
      <c r="J215">
        <v>34</v>
      </c>
      <c r="K215">
        <v>6.96</v>
      </c>
      <c r="M215">
        <v>0</v>
      </c>
      <c r="N215">
        <v>1</v>
      </c>
      <c r="O215">
        <v>0</v>
      </c>
      <c r="P215">
        <v>0</v>
      </c>
      <c r="Q215">
        <v>385694.22</v>
      </c>
      <c r="R215">
        <v>4</v>
      </c>
      <c r="S215">
        <v>27012</v>
      </c>
      <c r="T215" s="1">
        <v>0</v>
      </c>
      <c r="U215">
        <v>1</v>
      </c>
    </row>
    <row r="216" spans="1:21" hidden="1">
      <c r="A216">
        <v>1003</v>
      </c>
      <c r="B216" t="s">
        <v>690</v>
      </c>
      <c r="C216" t="s">
        <v>685</v>
      </c>
      <c r="D216" t="s">
        <v>686</v>
      </c>
      <c r="E216" t="s">
        <v>29</v>
      </c>
      <c r="F216" t="s">
        <v>728</v>
      </c>
      <c r="G216" t="s">
        <v>688</v>
      </c>
      <c r="H216" s="1">
        <v>44630</v>
      </c>
      <c r="I216" t="s">
        <v>7</v>
      </c>
      <c r="J216">
        <v>34</v>
      </c>
      <c r="K216">
        <v>6.9610000000000003</v>
      </c>
      <c r="M216">
        <v>0</v>
      </c>
      <c r="N216">
        <v>1</v>
      </c>
      <c r="O216">
        <v>0</v>
      </c>
      <c r="P216">
        <v>0</v>
      </c>
      <c r="Q216">
        <v>1100000</v>
      </c>
      <c r="R216">
        <v>4</v>
      </c>
      <c r="S216">
        <v>27003</v>
      </c>
      <c r="T216" s="1">
        <v>0</v>
      </c>
      <c r="U216">
        <v>1</v>
      </c>
    </row>
    <row r="217" spans="1:21" hidden="1">
      <c r="A217">
        <v>1003</v>
      </c>
      <c r="B217" t="s">
        <v>690</v>
      </c>
      <c r="C217" t="s">
        <v>685</v>
      </c>
      <c r="D217" t="s">
        <v>686</v>
      </c>
      <c r="E217" t="s">
        <v>29</v>
      </c>
      <c r="F217" t="s">
        <v>728</v>
      </c>
      <c r="G217" t="s">
        <v>688</v>
      </c>
      <c r="H217" s="1">
        <v>44636</v>
      </c>
      <c r="I217" t="s">
        <v>7</v>
      </c>
      <c r="J217">
        <v>34</v>
      </c>
      <c r="K217">
        <v>6.9610000000000003</v>
      </c>
      <c r="M217">
        <v>0</v>
      </c>
      <c r="N217">
        <v>1</v>
      </c>
      <c r="O217">
        <v>0</v>
      </c>
      <c r="P217">
        <v>0</v>
      </c>
      <c r="Q217">
        <v>1100000</v>
      </c>
      <c r="R217">
        <v>4</v>
      </c>
      <c r="S217">
        <v>27003</v>
      </c>
      <c r="T217" s="1">
        <v>0</v>
      </c>
      <c r="U217">
        <v>1</v>
      </c>
    </row>
    <row r="218" spans="1:21" hidden="1">
      <c r="A218">
        <v>1003</v>
      </c>
      <c r="B218" t="s">
        <v>690</v>
      </c>
      <c r="C218" t="s">
        <v>685</v>
      </c>
      <c r="D218" t="s">
        <v>686</v>
      </c>
      <c r="E218" t="s">
        <v>29</v>
      </c>
      <c r="F218" t="s">
        <v>728</v>
      </c>
      <c r="G218" t="s">
        <v>688</v>
      </c>
      <c r="H218" s="1">
        <v>44658</v>
      </c>
      <c r="I218" t="s">
        <v>7</v>
      </c>
      <c r="J218">
        <v>34</v>
      </c>
      <c r="K218">
        <v>6.97</v>
      </c>
      <c r="M218">
        <v>0</v>
      </c>
      <c r="N218">
        <v>1</v>
      </c>
      <c r="O218">
        <v>0</v>
      </c>
      <c r="P218">
        <v>0</v>
      </c>
      <c r="Q218">
        <v>1868.13</v>
      </c>
      <c r="R218">
        <v>4</v>
      </c>
      <c r="S218">
        <v>27004</v>
      </c>
      <c r="T218" s="1">
        <v>0</v>
      </c>
      <c r="U218">
        <v>1</v>
      </c>
    </row>
    <row r="219" spans="1:21" hidden="1">
      <c r="A219">
        <v>1003</v>
      </c>
      <c r="B219" t="s">
        <v>690</v>
      </c>
      <c r="C219" t="s">
        <v>685</v>
      </c>
      <c r="D219" t="s">
        <v>686</v>
      </c>
      <c r="E219" t="s">
        <v>29</v>
      </c>
      <c r="F219" t="s">
        <v>728</v>
      </c>
      <c r="G219" t="s">
        <v>688</v>
      </c>
      <c r="H219" s="1">
        <v>44662</v>
      </c>
      <c r="I219" t="s">
        <v>7</v>
      </c>
      <c r="J219">
        <v>34</v>
      </c>
      <c r="K219">
        <v>6.8879999999999999</v>
      </c>
      <c r="M219">
        <v>0</v>
      </c>
      <c r="N219">
        <v>1</v>
      </c>
      <c r="O219">
        <v>0</v>
      </c>
      <c r="P219">
        <v>0</v>
      </c>
      <c r="Q219">
        <v>500000</v>
      </c>
      <c r="R219">
        <v>4</v>
      </c>
      <c r="S219">
        <v>27003</v>
      </c>
      <c r="T219" s="1">
        <v>0</v>
      </c>
      <c r="U219">
        <v>1</v>
      </c>
    </row>
    <row r="220" spans="1:21" hidden="1">
      <c r="A220">
        <v>1003</v>
      </c>
      <c r="B220" t="s">
        <v>690</v>
      </c>
      <c r="C220" t="s">
        <v>685</v>
      </c>
      <c r="D220" t="s">
        <v>686</v>
      </c>
      <c r="E220" t="s">
        <v>29</v>
      </c>
      <c r="F220" t="s">
        <v>728</v>
      </c>
      <c r="G220" t="s">
        <v>688</v>
      </c>
      <c r="H220" s="1">
        <v>44671</v>
      </c>
      <c r="I220" t="s">
        <v>7</v>
      </c>
      <c r="J220">
        <v>34</v>
      </c>
      <c r="K220">
        <v>6.8879999999999999</v>
      </c>
      <c r="M220">
        <v>0</v>
      </c>
      <c r="N220">
        <v>1</v>
      </c>
      <c r="O220">
        <v>0</v>
      </c>
      <c r="P220">
        <v>0</v>
      </c>
      <c r="Q220">
        <v>2000000</v>
      </c>
      <c r="R220">
        <v>4</v>
      </c>
      <c r="S220">
        <v>27003</v>
      </c>
      <c r="T220" s="1">
        <v>0</v>
      </c>
      <c r="U220">
        <v>1</v>
      </c>
    </row>
    <row r="221" spans="1:21" hidden="1">
      <c r="A221">
        <v>1003</v>
      </c>
      <c r="B221" t="s">
        <v>690</v>
      </c>
      <c r="C221" t="s">
        <v>685</v>
      </c>
      <c r="D221" t="s">
        <v>686</v>
      </c>
      <c r="E221" t="s">
        <v>29</v>
      </c>
      <c r="F221" t="s">
        <v>728</v>
      </c>
      <c r="G221" t="s">
        <v>688</v>
      </c>
      <c r="H221" s="1">
        <v>44678</v>
      </c>
      <c r="I221" t="s">
        <v>7</v>
      </c>
      <c r="J221">
        <v>34</v>
      </c>
      <c r="K221">
        <v>6.867</v>
      </c>
      <c r="M221">
        <v>0</v>
      </c>
      <c r="N221">
        <v>1</v>
      </c>
      <c r="O221">
        <v>0</v>
      </c>
      <c r="P221">
        <v>0</v>
      </c>
      <c r="Q221">
        <v>2080000</v>
      </c>
      <c r="R221">
        <v>4</v>
      </c>
      <c r="S221">
        <v>27003</v>
      </c>
      <c r="T221" s="1">
        <v>0</v>
      </c>
      <c r="U221">
        <v>1</v>
      </c>
    </row>
    <row r="222" spans="1:21" hidden="1">
      <c r="A222">
        <v>1003</v>
      </c>
      <c r="B222" t="s">
        <v>690</v>
      </c>
      <c r="C222" t="s">
        <v>685</v>
      </c>
      <c r="D222" t="s">
        <v>686</v>
      </c>
      <c r="E222" t="s">
        <v>29</v>
      </c>
      <c r="F222" t="s">
        <v>728</v>
      </c>
      <c r="G222" t="s">
        <v>688</v>
      </c>
      <c r="H222" s="1">
        <v>44690</v>
      </c>
      <c r="I222" t="s">
        <v>7</v>
      </c>
      <c r="J222">
        <v>34</v>
      </c>
      <c r="K222">
        <v>6.875</v>
      </c>
      <c r="M222">
        <v>0</v>
      </c>
      <c r="N222">
        <v>1</v>
      </c>
      <c r="O222">
        <v>0</v>
      </c>
      <c r="P222">
        <v>0</v>
      </c>
      <c r="Q222">
        <v>100700</v>
      </c>
      <c r="R222">
        <v>4</v>
      </c>
      <c r="S222">
        <v>27003</v>
      </c>
      <c r="T222" s="1">
        <v>0</v>
      </c>
      <c r="U222">
        <v>1</v>
      </c>
    </row>
    <row r="223" spans="1:21" hidden="1">
      <c r="A223">
        <v>1003</v>
      </c>
      <c r="B223" t="s">
        <v>690</v>
      </c>
      <c r="C223" t="s">
        <v>685</v>
      </c>
      <c r="D223" t="s">
        <v>686</v>
      </c>
      <c r="E223" t="s">
        <v>29</v>
      </c>
      <c r="F223" t="s">
        <v>728</v>
      </c>
      <c r="G223" t="s">
        <v>688</v>
      </c>
      <c r="H223" s="1">
        <v>44712</v>
      </c>
      <c r="I223" t="s">
        <v>7</v>
      </c>
      <c r="J223">
        <v>34</v>
      </c>
      <c r="K223">
        <v>6.8710000000000004</v>
      </c>
      <c r="M223">
        <v>0</v>
      </c>
      <c r="N223">
        <v>1</v>
      </c>
      <c r="O223">
        <v>0</v>
      </c>
      <c r="P223">
        <v>0</v>
      </c>
      <c r="Q223">
        <v>517687.5</v>
      </c>
      <c r="R223">
        <v>4</v>
      </c>
      <c r="S223">
        <v>27012</v>
      </c>
      <c r="T223" s="1">
        <v>0</v>
      </c>
      <c r="U223">
        <v>1</v>
      </c>
    </row>
    <row r="224" spans="1:21" hidden="1">
      <c r="A224">
        <v>1003</v>
      </c>
      <c r="B224" t="s">
        <v>690</v>
      </c>
      <c r="C224" t="s">
        <v>685</v>
      </c>
      <c r="D224" t="s">
        <v>686</v>
      </c>
      <c r="E224" t="s">
        <v>29</v>
      </c>
      <c r="F224" t="s">
        <v>728</v>
      </c>
      <c r="G224" t="s">
        <v>688</v>
      </c>
      <c r="H224" s="1">
        <v>44719</v>
      </c>
      <c r="I224" t="s">
        <v>7</v>
      </c>
      <c r="J224">
        <v>34</v>
      </c>
      <c r="K224">
        <v>6.88</v>
      </c>
      <c r="M224">
        <v>0</v>
      </c>
      <c r="N224">
        <v>1</v>
      </c>
      <c r="O224">
        <v>0</v>
      </c>
      <c r="P224">
        <v>0</v>
      </c>
      <c r="Q224">
        <v>311152.5</v>
      </c>
      <c r="R224">
        <v>4</v>
      </c>
      <c r="S224">
        <v>27012</v>
      </c>
      <c r="T224" s="1">
        <v>0</v>
      </c>
      <c r="U224">
        <v>1</v>
      </c>
    </row>
    <row r="225" spans="1:21" hidden="1">
      <c r="A225">
        <v>1003</v>
      </c>
      <c r="B225" t="s">
        <v>690</v>
      </c>
      <c r="C225" t="s">
        <v>685</v>
      </c>
      <c r="D225" t="s">
        <v>686</v>
      </c>
      <c r="E225" t="s">
        <v>29</v>
      </c>
      <c r="F225" t="s">
        <v>728</v>
      </c>
      <c r="G225" t="s">
        <v>688</v>
      </c>
      <c r="H225" s="1">
        <v>44721</v>
      </c>
      <c r="I225" t="s">
        <v>7</v>
      </c>
      <c r="J225">
        <v>34</v>
      </c>
      <c r="K225">
        <v>6.88</v>
      </c>
      <c r="M225">
        <v>0</v>
      </c>
      <c r="N225">
        <v>1</v>
      </c>
      <c r="O225">
        <v>0</v>
      </c>
      <c r="P225">
        <v>0</v>
      </c>
      <c r="Q225">
        <v>674196.16</v>
      </c>
      <c r="R225">
        <v>4</v>
      </c>
      <c r="S225">
        <v>27012</v>
      </c>
      <c r="T225" s="1">
        <v>0</v>
      </c>
      <c r="U225">
        <v>1</v>
      </c>
    </row>
    <row r="226" spans="1:21" hidden="1">
      <c r="A226">
        <v>1003</v>
      </c>
      <c r="B226" t="s">
        <v>690</v>
      </c>
      <c r="C226" t="s">
        <v>685</v>
      </c>
      <c r="D226" t="s">
        <v>686</v>
      </c>
      <c r="E226" t="s">
        <v>29</v>
      </c>
      <c r="F226" t="s">
        <v>728</v>
      </c>
      <c r="G226" t="s">
        <v>688</v>
      </c>
      <c r="H226" s="1">
        <v>44726</v>
      </c>
      <c r="I226" t="s">
        <v>7</v>
      </c>
      <c r="J226">
        <v>34</v>
      </c>
      <c r="K226">
        <v>6.9630000000000001</v>
      </c>
      <c r="M226">
        <v>0</v>
      </c>
      <c r="N226">
        <v>1</v>
      </c>
      <c r="O226">
        <v>0</v>
      </c>
      <c r="P226">
        <v>0</v>
      </c>
      <c r="Q226">
        <v>1346.49</v>
      </c>
      <c r="R226">
        <v>4</v>
      </c>
      <c r="S226">
        <v>27004</v>
      </c>
      <c r="T226" s="1">
        <v>0</v>
      </c>
      <c r="U226">
        <v>1</v>
      </c>
    </row>
    <row r="227" spans="1:21" hidden="1">
      <c r="A227">
        <v>1003</v>
      </c>
      <c r="B227" t="s">
        <v>690</v>
      </c>
      <c r="C227" t="s">
        <v>685</v>
      </c>
      <c r="D227" t="s">
        <v>686</v>
      </c>
      <c r="E227" t="s">
        <v>29</v>
      </c>
      <c r="F227" t="s">
        <v>728</v>
      </c>
      <c r="G227" t="s">
        <v>689</v>
      </c>
      <c r="H227" s="1">
        <v>44726</v>
      </c>
      <c r="I227" t="s">
        <v>7</v>
      </c>
      <c r="J227">
        <v>34</v>
      </c>
      <c r="K227">
        <v>6.9630000000000001</v>
      </c>
      <c r="M227">
        <v>0</v>
      </c>
      <c r="N227">
        <v>1</v>
      </c>
      <c r="O227">
        <v>0</v>
      </c>
      <c r="P227">
        <v>0</v>
      </c>
      <c r="Q227">
        <v>8826.5300000000007</v>
      </c>
      <c r="R227">
        <v>4</v>
      </c>
      <c r="S227">
        <v>27004</v>
      </c>
      <c r="T227" s="1">
        <v>0</v>
      </c>
      <c r="U227">
        <v>1</v>
      </c>
    </row>
    <row r="228" spans="1:21" hidden="1">
      <c r="A228">
        <v>1003</v>
      </c>
      <c r="B228" t="s">
        <v>690</v>
      </c>
      <c r="C228" t="s">
        <v>685</v>
      </c>
      <c r="D228" t="s">
        <v>686</v>
      </c>
      <c r="E228" t="s">
        <v>29</v>
      </c>
      <c r="F228" t="s">
        <v>728</v>
      </c>
      <c r="G228" t="s">
        <v>791</v>
      </c>
      <c r="H228" s="1">
        <v>44726</v>
      </c>
      <c r="I228" t="s">
        <v>7</v>
      </c>
      <c r="J228">
        <v>34</v>
      </c>
      <c r="K228">
        <v>6.9630000000000001</v>
      </c>
      <c r="M228">
        <v>0</v>
      </c>
      <c r="N228">
        <v>1</v>
      </c>
      <c r="O228">
        <v>0</v>
      </c>
      <c r="P228">
        <v>0</v>
      </c>
      <c r="Q228">
        <v>3740.02</v>
      </c>
      <c r="R228">
        <v>4</v>
      </c>
      <c r="S228">
        <v>27004</v>
      </c>
      <c r="T228" s="1">
        <v>0</v>
      </c>
      <c r="U228">
        <v>1</v>
      </c>
    </row>
    <row r="229" spans="1:21" hidden="1">
      <c r="A229">
        <v>1003</v>
      </c>
      <c r="B229" t="s">
        <v>690</v>
      </c>
      <c r="C229" t="s">
        <v>685</v>
      </c>
      <c r="D229" t="s">
        <v>686</v>
      </c>
      <c r="E229" t="s">
        <v>29</v>
      </c>
      <c r="F229" t="s">
        <v>728</v>
      </c>
      <c r="G229" t="s">
        <v>688</v>
      </c>
      <c r="H229" s="1">
        <v>44740</v>
      </c>
      <c r="I229" t="s">
        <v>7</v>
      </c>
      <c r="J229">
        <v>34</v>
      </c>
      <c r="K229">
        <v>6.9630000000000001</v>
      </c>
      <c r="M229">
        <v>0</v>
      </c>
      <c r="N229">
        <v>1</v>
      </c>
      <c r="O229">
        <v>0</v>
      </c>
      <c r="P229">
        <v>0</v>
      </c>
      <c r="Q229">
        <v>7140</v>
      </c>
      <c r="R229">
        <v>4</v>
      </c>
      <c r="S229">
        <v>27004</v>
      </c>
      <c r="T229" s="1">
        <v>0</v>
      </c>
      <c r="U229">
        <v>1</v>
      </c>
    </row>
    <row r="230" spans="1:21" hidden="1">
      <c r="A230">
        <v>1003</v>
      </c>
      <c r="B230" t="s">
        <v>690</v>
      </c>
      <c r="C230" t="s">
        <v>685</v>
      </c>
      <c r="D230" t="s">
        <v>686</v>
      </c>
      <c r="E230" t="s">
        <v>29</v>
      </c>
      <c r="F230" t="s">
        <v>728</v>
      </c>
      <c r="G230" t="s">
        <v>688</v>
      </c>
      <c r="H230" s="1">
        <v>44749</v>
      </c>
      <c r="I230" t="s">
        <v>7</v>
      </c>
      <c r="J230">
        <v>34</v>
      </c>
      <c r="K230">
        <v>6.9630000000000001</v>
      </c>
      <c r="M230">
        <v>0</v>
      </c>
      <c r="N230">
        <v>1</v>
      </c>
      <c r="O230">
        <v>0</v>
      </c>
      <c r="P230">
        <v>0</v>
      </c>
      <c r="Q230">
        <v>3255</v>
      </c>
      <c r="R230">
        <v>4</v>
      </c>
      <c r="S230">
        <v>27004</v>
      </c>
      <c r="T230" s="1">
        <v>0</v>
      </c>
      <c r="U230">
        <v>1</v>
      </c>
    </row>
    <row r="231" spans="1:21" hidden="1">
      <c r="A231">
        <v>1003</v>
      </c>
      <c r="B231" t="s">
        <v>690</v>
      </c>
      <c r="C231" t="s">
        <v>685</v>
      </c>
      <c r="D231" t="s">
        <v>686</v>
      </c>
      <c r="E231" t="s">
        <v>29</v>
      </c>
      <c r="F231" t="s">
        <v>728</v>
      </c>
      <c r="G231" t="s">
        <v>688</v>
      </c>
      <c r="H231" s="1">
        <v>44771</v>
      </c>
      <c r="I231" t="s">
        <v>7</v>
      </c>
      <c r="J231">
        <v>34</v>
      </c>
      <c r="K231">
        <v>6.9610000000000003</v>
      </c>
      <c r="L231">
        <v>1</v>
      </c>
      <c r="M231">
        <v>0</v>
      </c>
      <c r="N231">
        <v>1</v>
      </c>
      <c r="O231">
        <v>0</v>
      </c>
      <c r="P231">
        <v>0</v>
      </c>
      <c r="Q231">
        <v>3741.09</v>
      </c>
      <c r="R231">
        <v>4</v>
      </c>
      <c r="S231">
        <v>27004</v>
      </c>
      <c r="T231" s="1">
        <v>0</v>
      </c>
      <c r="U231">
        <v>1</v>
      </c>
    </row>
    <row r="232" spans="1:21" hidden="1">
      <c r="A232">
        <v>1003</v>
      </c>
      <c r="B232" t="s">
        <v>690</v>
      </c>
      <c r="C232" t="s">
        <v>685</v>
      </c>
      <c r="D232" t="s">
        <v>686</v>
      </c>
      <c r="E232" t="s">
        <v>29</v>
      </c>
      <c r="F232" t="s">
        <v>728</v>
      </c>
      <c r="G232" t="s">
        <v>689</v>
      </c>
      <c r="H232" s="1">
        <v>44771</v>
      </c>
      <c r="I232" t="s">
        <v>7</v>
      </c>
      <c r="J232">
        <v>34</v>
      </c>
      <c r="K232">
        <v>6.9610000000000003</v>
      </c>
      <c r="L232">
        <v>1</v>
      </c>
      <c r="M232">
        <v>0</v>
      </c>
      <c r="N232">
        <v>1</v>
      </c>
      <c r="O232">
        <v>0</v>
      </c>
      <c r="P232">
        <v>0</v>
      </c>
      <c r="Q232">
        <v>7482.19</v>
      </c>
      <c r="R232">
        <v>4</v>
      </c>
      <c r="S232">
        <v>27004</v>
      </c>
      <c r="T232" s="1">
        <v>0</v>
      </c>
      <c r="U232">
        <v>1</v>
      </c>
    </row>
    <row r="233" spans="1:21" hidden="1">
      <c r="A233">
        <v>1003</v>
      </c>
      <c r="B233" t="s">
        <v>690</v>
      </c>
      <c r="C233" t="s">
        <v>685</v>
      </c>
      <c r="D233" t="s">
        <v>686</v>
      </c>
      <c r="E233" t="s">
        <v>29</v>
      </c>
      <c r="F233" t="s">
        <v>728</v>
      </c>
      <c r="G233" t="s">
        <v>688</v>
      </c>
      <c r="H233" s="1">
        <v>44783</v>
      </c>
      <c r="I233" t="s">
        <v>7</v>
      </c>
      <c r="J233">
        <v>34</v>
      </c>
      <c r="K233">
        <v>6.9610000000000003</v>
      </c>
      <c r="L233">
        <v>1.5</v>
      </c>
      <c r="M233">
        <v>0</v>
      </c>
      <c r="N233">
        <v>1</v>
      </c>
      <c r="O233">
        <v>0</v>
      </c>
      <c r="P233">
        <v>0</v>
      </c>
      <c r="Q233">
        <v>826.87</v>
      </c>
      <c r="R233">
        <v>4</v>
      </c>
      <c r="S233">
        <v>27004</v>
      </c>
      <c r="T233" s="1">
        <v>0</v>
      </c>
      <c r="U233">
        <v>1</v>
      </c>
    </row>
    <row r="234" spans="1:21" hidden="1">
      <c r="A234">
        <v>1003</v>
      </c>
      <c r="B234" t="s">
        <v>690</v>
      </c>
      <c r="C234" t="s">
        <v>685</v>
      </c>
      <c r="D234" t="s">
        <v>686</v>
      </c>
      <c r="E234" t="s">
        <v>29</v>
      </c>
      <c r="F234" t="s">
        <v>728</v>
      </c>
      <c r="G234" t="s">
        <v>688</v>
      </c>
      <c r="H234" s="1">
        <v>44869</v>
      </c>
      <c r="I234" t="s">
        <v>7</v>
      </c>
      <c r="J234">
        <v>34</v>
      </c>
      <c r="K234">
        <v>6.9509999999999996</v>
      </c>
      <c r="M234">
        <v>0</v>
      </c>
      <c r="N234">
        <v>1</v>
      </c>
      <c r="O234">
        <v>0</v>
      </c>
      <c r="P234">
        <v>0</v>
      </c>
      <c r="Q234">
        <v>415000</v>
      </c>
      <c r="R234">
        <v>4</v>
      </c>
      <c r="S234">
        <v>27003</v>
      </c>
      <c r="T234" s="1">
        <v>0</v>
      </c>
      <c r="U234">
        <v>1</v>
      </c>
    </row>
    <row r="235" spans="1:21" hidden="1">
      <c r="A235">
        <v>1003</v>
      </c>
      <c r="B235" t="s">
        <v>690</v>
      </c>
      <c r="C235" t="s">
        <v>685</v>
      </c>
      <c r="D235" t="s">
        <v>686</v>
      </c>
      <c r="E235" t="s">
        <v>29</v>
      </c>
      <c r="F235" t="s">
        <v>728</v>
      </c>
      <c r="G235" t="s">
        <v>688</v>
      </c>
      <c r="H235" s="1">
        <v>44903</v>
      </c>
      <c r="I235" t="s">
        <v>7</v>
      </c>
      <c r="J235">
        <v>34</v>
      </c>
      <c r="K235">
        <v>6.9550000000000001</v>
      </c>
      <c r="M235">
        <v>0</v>
      </c>
      <c r="N235">
        <v>1</v>
      </c>
      <c r="O235">
        <v>0</v>
      </c>
      <c r="P235">
        <v>0</v>
      </c>
      <c r="Q235">
        <v>655953</v>
      </c>
      <c r="R235">
        <v>4</v>
      </c>
      <c r="S235">
        <v>27012</v>
      </c>
      <c r="T235" s="1">
        <v>0</v>
      </c>
      <c r="U235">
        <v>1</v>
      </c>
    </row>
    <row r="236" spans="1:21" hidden="1">
      <c r="A236">
        <v>1003</v>
      </c>
      <c r="B236" t="s">
        <v>690</v>
      </c>
      <c r="C236" t="s">
        <v>685</v>
      </c>
      <c r="D236" t="s">
        <v>686</v>
      </c>
      <c r="E236" t="s">
        <v>29</v>
      </c>
      <c r="F236" t="s">
        <v>728</v>
      </c>
      <c r="G236" t="s">
        <v>688</v>
      </c>
      <c r="H236" s="1">
        <v>44907</v>
      </c>
      <c r="I236" t="s">
        <v>7</v>
      </c>
      <c r="J236">
        <v>34</v>
      </c>
      <c r="K236">
        <v>6.9610000000000003</v>
      </c>
      <c r="M236">
        <v>0</v>
      </c>
      <c r="N236">
        <v>1</v>
      </c>
      <c r="O236">
        <v>0</v>
      </c>
      <c r="P236">
        <v>0</v>
      </c>
      <c r="Q236">
        <v>107000</v>
      </c>
      <c r="R236">
        <v>4</v>
      </c>
      <c r="S236">
        <v>27003</v>
      </c>
      <c r="T236" s="1">
        <v>0</v>
      </c>
      <c r="U236">
        <v>1</v>
      </c>
    </row>
    <row r="237" spans="1:21" hidden="1">
      <c r="A237">
        <v>1003</v>
      </c>
      <c r="B237" t="s">
        <v>690</v>
      </c>
      <c r="C237" t="s">
        <v>685</v>
      </c>
      <c r="D237" t="s">
        <v>686</v>
      </c>
      <c r="E237" t="s">
        <v>29</v>
      </c>
      <c r="F237" t="s">
        <v>728</v>
      </c>
      <c r="G237" t="s">
        <v>688</v>
      </c>
      <c r="H237" s="1">
        <v>44923</v>
      </c>
      <c r="I237" t="s">
        <v>7</v>
      </c>
      <c r="J237">
        <v>34</v>
      </c>
      <c r="K237">
        <v>6.9610000000000003</v>
      </c>
      <c r="M237">
        <v>0</v>
      </c>
      <c r="N237">
        <v>1</v>
      </c>
      <c r="O237">
        <v>0</v>
      </c>
      <c r="P237">
        <v>0</v>
      </c>
      <c r="Q237">
        <v>107902.99</v>
      </c>
      <c r="R237">
        <v>4</v>
      </c>
      <c r="S237">
        <v>27012</v>
      </c>
      <c r="T237" s="1">
        <v>0</v>
      </c>
      <c r="U237">
        <v>1</v>
      </c>
    </row>
    <row r="238" spans="1:21" hidden="1">
      <c r="A238">
        <v>1003</v>
      </c>
      <c r="B238" t="s">
        <v>690</v>
      </c>
      <c r="C238" t="s">
        <v>685</v>
      </c>
      <c r="D238" t="s">
        <v>686</v>
      </c>
      <c r="E238" t="s">
        <v>29</v>
      </c>
      <c r="F238" t="s">
        <v>728</v>
      </c>
      <c r="G238" t="s">
        <v>689</v>
      </c>
      <c r="H238" s="1">
        <v>44923</v>
      </c>
      <c r="I238" t="s">
        <v>7</v>
      </c>
      <c r="J238">
        <v>34</v>
      </c>
      <c r="K238">
        <v>6.9610000000000003</v>
      </c>
      <c r="M238">
        <v>0</v>
      </c>
      <c r="N238">
        <v>1</v>
      </c>
      <c r="O238">
        <v>0</v>
      </c>
      <c r="P238">
        <v>0</v>
      </c>
      <c r="Q238">
        <v>867767.86</v>
      </c>
      <c r="R238">
        <v>4</v>
      </c>
      <c r="S238">
        <v>27012</v>
      </c>
      <c r="T238" s="1">
        <v>0</v>
      </c>
      <c r="U238">
        <v>1</v>
      </c>
    </row>
    <row r="239" spans="1:21" hidden="1">
      <c r="A239">
        <v>1003</v>
      </c>
      <c r="B239" t="s">
        <v>690</v>
      </c>
      <c r="C239" t="s">
        <v>685</v>
      </c>
      <c r="D239" t="s">
        <v>686</v>
      </c>
      <c r="E239" t="s">
        <v>29</v>
      </c>
      <c r="F239" t="s">
        <v>728</v>
      </c>
      <c r="G239" t="s">
        <v>688</v>
      </c>
      <c r="H239" s="1">
        <v>44957</v>
      </c>
      <c r="I239" t="s">
        <v>7</v>
      </c>
      <c r="J239">
        <v>34</v>
      </c>
      <c r="K239">
        <v>6.97</v>
      </c>
      <c r="M239">
        <v>0</v>
      </c>
      <c r="N239">
        <v>1</v>
      </c>
      <c r="O239">
        <v>0</v>
      </c>
      <c r="P239">
        <v>0</v>
      </c>
      <c r="Q239">
        <v>205000</v>
      </c>
      <c r="R239">
        <v>4</v>
      </c>
      <c r="S239">
        <v>27003</v>
      </c>
      <c r="T239" s="1">
        <v>0</v>
      </c>
      <c r="U239">
        <v>1</v>
      </c>
    </row>
    <row r="240" spans="1:21" hidden="1">
      <c r="A240">
        <v>1003</v>
      </c>
      <c r="B240" t="s">
        <v>690</v>
      </c>
      <c r="C240" t="s">
        <v>685</v>
      </c>
      <c r="D240" t="s">
        <v>686</v>
      </c>
      <c r="E240" t="s">
        <v>29</v>
      </c>
      <c r="F240" t="s">
        <v>756</v>
      </c>
      <c r="G240" t="s">
        <v>688</v>
      </c>
      <c r="H240" s="1">
        <v>44798</v>
      </c>
      <c r="I240" t="s">
        <v>8</v>
      </c>
      <c r="J240">
        <v>34</v>
      </c>
      <c r="K240">
        <v>6.85</v>
      </c>
      <c r="L240">
        <v>0</v>
      </c>
      <c r="M240">
        <v>0</v>
      </c>
      <c r="N240">
        <v>1</v>
      </c>
      <c r="O240">
        <v>0</v>
      </c>
      <c r="P240">
        <v>437317.78</v>
      </c>
      <c r="Q240">
        <v>0</v>
      </c>
      <c r="R240">
        <v>4</v>
      </c>
      <c r="S240">
        <v>3034</v>
      </c>
      <c r="T240" s="1">
        <v>0</v>
      </c>
      <c r="U240">
        <v>1</v>
      </c>
    </row>
    <row r="241" spans="1:21" hidden="1">
      <c r="A241">
        <v>1003</v>
      </c>
      <c r="B241" t="s">
        <v>691</v>
      </c>
      <c r="C241" t="s">
        <v>685</v>
      </c>
      <c r="D241" t="s">
        <v>686</v>
      </c>
      <c r="E241" t="s">
        <v>29</v>
      </c>
      <c r="F241" t="s">
        <v>728</v>
      </c>
      <c r="G241" t="s">
        <v>688</v>
      </c>
      <c r="H241" s="1">
        <v>43969</v>
      </c>
      <c r="I241" t="s">
        <v>8</v>
      </c>
      <c r="J241">
        <v>34</v>
      </c>
      <c r="K241">
        <v>6.85</v>
      </c>
      <c r="L241">
        <v>0</v>
      </c>
      <c r="M241">
        <v>0</v>
      </c>
      <c r="N241">
        <v>1</v>
      </c>
      <c r="O241">
        <v>0</v>
      </c>
      <c r="P241">
        <v>146000</v>
      </c>
      <c r="Q241">
        <v>0</v>
      </c>
      <c r="R241">
        <v>4</v>
      </c>
      <c r="S241">
        <v>3006</v>
      </c>
      <c r="T241" s="1">
        <v>0</v>
      </c>
      <c r="U241">
        <v>1</v>
      </c>
    </row>
    <row r="242" spans="1:21" hidden="1">
      <c r="A242">
        <v>1003</v>
      </c>
      <c r="B242" t="s">
        <v>691</v>
      </c>
      <c r="C242" t="s">
        <v>685</v>
      </c>
      <c r="D242" t="s">
        <v>686</v>
      </c>
      <c r="E242" t="s">
        <v>29</v>
      </c>
      <c r="F242" t="s">
        <v>728</v>
      </c>
      <c r="G242" t="s">
        <v>688</v>
      </c>
      <c r="H242" s="1">
        <v>44028</v>
      </c>
      <c r="I242" t="s">
        <v>7</v>
      </c>
      <c r="J242">
        <v>34</v>
      </c>
      <c r="K242">
        <v>6.97</v>
      </c>
      <c r="M242">
        <v>0</v>
      </c>
      <c r="N242">
        <v>1</v>
      </c>
      <c r="O242">
        <v>0</v>
      </c>
      <c r="P242">
        <v>0</v>
      </c>
      <c r="Q242">
        <v>700000</v>
      </c>
      <c r="R242">
        <v>4</v>
      </c>
      <c r="S242">
        <v>27002</v>
      </c>
      <c r="T242" s="1">
        <v>0</v>
      </c>
      <c r="U242">
        <v>1</v>
      </c>
    </row>
    <row r="243" spans="1:21" hidden="1">
      <c r="A243">
        <v>1003</v>
      </c>
      <c r="B243" t="s">
        <v>691</v>
      </c>
      <c r="C243" t="s">
        <v>685</v>
      </c>
      <c r="D243" t="s">
        <v>686</v>
      </c>
      <c r="E243" t="s">
        <v>29</v>
      </c>
      <c r="F243" t="s">
        <v>728</v>
      </c>
      <c r="G243" t="s">
        <v>688</v>
      </c>
      <c r="H243" s="1">
        <v>44036</v>
      </c>
      <c r="I243" t="s">
        <v>7</v>
      </c>
      <c r="J243">
        <v>34</v>
      </c>
      <c r="K243">
        <v>6.97</v>
      </c>
      <c r="M243">
        <v>0</v>
      </c>
      <c r="N243">
        <v>1</v>
      </c>
      <c r="O243">
        <v>0</v>
      </c>
      <c r="P243">
        <v>0</v>
      </c>
      <c r="Q243">
        <v>375000</v>
      </c>
      <c r="R243">
        <v>4</v>
      </c>
      <c r="S243">
        <v>27002</v>
      </c>
      <c r="T243" s="1">
        <v>0</v>
      </c>
      <c r="U243">
        <v>1</v>
      </c>
    </row>
    <row r="244" spans="1:21" hidden="1">
      <c r="A244">
        <v>1003</v>
      </c>
      <c r="B244" t="s">
        <v>691</v>
      </c>
      <c r="C244" t="s">
        <v>685</v>
      </c>
      <c r="D244" t="s">
        <v>686</v>
      </c>
      <c r="E244" t="s">
        <v>29</v>
      </c>
      <c r="F244" t="s">
        <v>728</v>
      </c>
      <c r="G244" t="s">
        <v>688</v>
      </c>
      <c r="H244" s="1">
        <v>44847</v>
      </c>
      <c r="I244" t="s">
        <v>7</v>
      </c>
      <c r="J244">
        <v>34</v>
      </c>
      <c r="K244">
        <v>6.97</v>
      </c>
      <c r="L244">
        <v>0</v>
      </c>
      <c r="M244">
        <v>0</v>
      </c>
      <c r="N244">
        <v>1</v>
      </c>
      <c r="O244">
        <v>0</v>
      </c>
      <c r="P244">
        <v>0</v>
      </c>
      <c r="Q244">
        <v>70000</v>
      </c>
      <c r="R244">
        <v>4</v>
      </c>
      <c r="S244">
        <v>3005</v>
      </c>
      <c r="T244" s="1">
        <v>0</v>
      </c>
      <c r="U244">
        <v>1</v>
      </c>
    </row>
    <row r="245" spans="1:21" hidden="1">
      <c r="A245">
        <v>1003</v>
      </c>
      <c r="B245" t="s">
        <v>695</v>
      </c>
      <c r="C245" t="s">
        <v>685</v>
      </c>
      <c r="D245" t="s">
        <v>686</v>
      </c>
      <c r="E245" t="s">
        <v>29</v>
      </c>
      <c r="F245" t="s">
        <v>747</v>
      </c>
      <c r="G245" t="s">
        <v>688</v>
      </c>
      <c r="H245" s="1">
        <v>44308</v>
      </c>
      <c r="I245" t="s">
        <v>7</v>
      </c>
      <c r="J245">
        <v>34</v>
      </c>
      <c r="K245">
        <v>6.95</v>
      </c>
      <c r="L245">
        <v>0</v>
      </c>
      <c r="M245">
        <v>0</v>
      </c>
      <c r="N245">
        <v>1</v>
      </c>
      <c r="O245">
        <v>0</v>
      </c>
      <c r="P245">
        <v>0</v>
      </c>
      <c r="Q245">
        <v>5000000</v>
      </c>
      <c r="R245">
        <v>4</v>
      </c>
      <c r="S245">
        <v>1018</v>
      </c>
      <c r="T245" s="1">
        <v>0</v>
      </c>
      <c r="U245">
        <v>1</v>
      </c>
    </row>
    <row r="246" spans="1:21" hidden="1">
      <c r="A246">
        <v>1003</v>
      </c>
      <c r="B246" t="s">
        <v>695</v>
      </c>
      <c r="C246" t="s">
        <v>685</v>
      </c>
      <c r="D246" t="s">
        <v>686</v>
      </c>
      <c r="E246" t="s">
        <v>29</v>
      </c>
      <c r="F246" t="s">
        <v>747</v>
      </c>
      <c r="G246" t="s">
        <v>688</v>
      </c>
      <c r="H246" s="1">
        <v>44357</v>
      </c>
      <c r="I246" t="s">
        <v>8</v>
      </c>
      <c r="J246">
        <v>34</v>
      </c>
      <c r="K246">
        <v>6.94</v>
      </c>
      <c r="L246">
        <v>0</v>
      </c>
      <c r="M246">
        <v>0</v>
      </c>
      <c r="N246">
        <v>1</v>
      </c>
      <c r="O246">
        <v>0</v>
      </c>
      <c r="P246">
        <v>6000000</v>
      </c>
      <c r="Q246">
        <v>0</v>
      </c>
      <c r="R246">
        <v>4</v>
      </c>
      <c r="S246">
        <v>1018</v>
      </c>
      <c r="T246" s="1">
        <v>0</v>
      </c>
      <c r="U246">
        <v>1</v>
      </c>
    </row>
    <row r="247" spans="1:21" hidden="1">
      <c r="A247">
        <v>1003</v>
      </c>
      <c r="B247" t="s">
        <v>695</v>
      </c>
      <c r="C247" t="s">
        <v>685</v>
      </c>
      <c r="D247" t="s">
        <v>686</v>
      </c>
      <c r="E247" t="s">
        <v>29</v>
      </c>
      <c r="F247" t="s">
        <v>747</v>
      </c>
      <c r="G247" t="s">
        <v>688</v>
      </c>
      <c r="H247" s="1">
        <v>44358</v>
      </c>
      <c r="I247" t="s">
        <v>8</v>
      </c>
      <c r="J247">
        <v>34</v>
      </c>
      <c r="K247">
        <v>6.9379999999999997</v>
      </c>
      <c r="L247">
        <v>0</v>
      </c>
      <c r="M247">
        <v>0</v>
      </c>
      <c r="N247">
        <v>1</v>
      </c>
      <c r="O247">
        <v>0</v>
      </c>
      <c r="P247">
        <v>2000000</v>
      </c>
      <c r="Q247">
        <v>0</v>
      </c>
      <c r="R247">
        <v>4</v>
      </c>
      <c r="S247">
        <v>1018</v>
      </c>
      <c r="T247" s="1">
        <v>0</v>
      </c>
      <c r="U247">
        <v>1</v>
      </c>
    </row>
    <row r="248" spans="1:21" hidden="1">
      <c r="A248">
        <v>1003</v>
      </c>
      <c r="B248" t="s">
        <v>695</v>
      </c>
      <c r="C248" t="s">
        <v>685</v>
      </c>
      <c r="D248" t="s">
        <v>686</v>
      </c>
      <c r="E248" t="s">
        <v>29</v>
      </c>
      <c r="F248" t="s">
        <v>747</v>
      </c>
      <c r="G248" t="s">
        <v>688</v>
      </c>
      <c r="H248" s="1">
        <v>44427</v>
      </c>
      <c r="I248" t="s">
        <v>8</v>
      </c>
      <c r="J248">
        <v>34</v>
      </c>
      <c r="K248">
        <v>6.9</v>
      </c>
      <c r="L248">
        <v>0</v>
      </c>
      <c r="M248">
        <v>0</v>
      </c>
      <c r="N248">
        <v>1</v>
      </c>
      <c r="O248">
        <v>0</v>
      </c>
      <c r="P248">
        <v>5000000</v>
      </c>
      <c r="Q248">
        <v>0</v>
      </c>
      <c r="R248">
        <v>4</v>
      </c>
      <c r="S248">
        <v>1018</v>
      </c>
      <c r="T248" s="1">
        <v>0</v>
      </c>
      <c r="U248">
        <v>1</v>
      </c>
    </row>
    <row r="249" spans="1:21" hidden="1">
      <c r="A249">
        <v>1003</v>
      </c>
      <c r="B249" t="s">
        <v>695</v>
      </c>
      <c r="C249" t="s">
        <v>685</v>
      </c>
      <c r="D249" t="s">
        <v>686</v>
      </c>
      <c r="E249" t="s">
        <v>29</v>
      </c>
      <c r="F249" t="s">
        <v>747</v>
      </c>
      <c r="G249" t="s">
        <v>688</v>
      </c>
      <c r="H249" s="1">
        <v>44922</v>
      </c>
      <c r="I249" t="s">
        <v>8</v>
      </c>
      <c r="J249">
        <v>34</v>
      </c>
      <c r="K249">
        <v>6.9580000000000002</v>
      </c>
      <c r="L249">
        <v>0</v>
      </c>
      <c r="M249">
        <v>0</v>
      </c>
      <c r="N249">
        <v>1</v>
      </c>
      <c r="O249">
        <v>0</v>
      </c>
      <c r="P249">
        <v>3000000</v>
      </c>
      <c r="Q249">
        <v>0</v>
      </c>
      <c r="R249">
        <v>4</v>
      </c>
      <c r="S249">
        <v>1016</v>
      </c>
      <c r="T249" s="1">
        <v>0</v>
      </c>
      <c r="U249">
        <v>1</v>
      </c>
    </row>
    <row r="250" spans="1:21" hidden="1">
      <c r="A250">
        <v>1003</v>
      </c>
      <c r="B250" t="s">
        <v>695</v>
      </c>
      <c r="C250" t="s">
        <v>685</v>
      </c>
      <c r="D250" t="s">
        <v>686</v>
      </c>
      <c r="E250" t="s">
        <v>29</v>
      </c>
      <c r="F250" t="s">
        <v>747</v>
      </c>
      <c r="G250" t="s">
        <v>688</v>
      </c>
      <c r="H250" s="1">
        <v>44923</v>
      </c>
      <c r="I250" t="s">
        <v>8</v>
      </c>
      <c r="J250">
        <v>34</v>
      </c>
      <c r="K250">
        <v>6.9580000000000002</v>
      </c>
      <c r="L250">
        <v>0</v>
      </c>
      <c r="M250">
        <v>0</v>
      </c>
      <c r="N250">
        <v>1</v>
      </c>
      <c r="O250">
        <v>0</v>
      </c>
      <c r="P250">
        <v>2000000</v>
      </c>
      <c r="Q250">
        <v>0</v>
      </c>
      <c r="R250">
        <v>4</v>
      </c>
      <c r="S250">
        <v>1016</v>
      </c>
      <c r="T250" s="1">
        <v>0</v>
      </c>
      <c r="U250">
        <v>1</v>
      </c>
    </row>
    <row r="251" spans="1:21" hidden="1">
      <c r="A251">
        <v>1005</v>
      </c>
      <c r="B251" t="s">
        <v>690</v>
      </c>
      <c r="C251" t="s">
        <v>685</v>
      </c>
      <c r="D251" t="s">
        <v>686</v>
      </c>
      <c r="E251" t="s">
        <v>29</v>
      </c>
      <c r="F251" t="s">
        <v>747</v>
      </c>
      <c r="G251" t="s">
        <v>3651</v>
      </c>
      <c r="H251" s="1">
        <v>43805</v>
      </c>
      <c r="I251" t="s">
        <v>7</v>
      </c>
      <c r="J251">
        <v>34</v>
      </c>
      <c r="K251">
        <v>6.9610000000000003</v>
      </c>
      <c r="L251">
        <v>0</v>
      </c>
      <c r="M251">
        <v>0</v>
      </c>
      <c r="N251">
        <v>1</v>
      </c>
      <c r="O251">
        <v>1</v>
      </c>
      <c r="P251">
        <v>0</v>
      </c>
      <c r="Q251">
        <v>240000</v>
      </c>
      <c r="R251">
        <v>4</v>
      </c>
      <c r="S251">
        <v>27003</v>
      </c>
      <c r="T251" s="1">
        <v>0</v>
      </c>
      <c r="U251">
        <v>1</v>
      </c>
    </row>
    <row r="252" spans="1:21" hidden="1">
      <c r="A252">
        <v>1005</v>
      </c>
      <c r="B252" t="s">
        <v>690</v>
      </c>
      <c r="C252" t="s">
        <v>685</v>
      </c>
      <c r="D252" t="s">
        <v>686</v>
      </c>
      <c r="E252" t="s">
        <v>29</v>
      </c>
      <c r="F252" t="s">
        <v>747</v>
      </c>
      <c r="G252" t="s">
        <v>3652</v>
      </c>
      <c r="H252" s="1">
        <v>43817</v>
      </c>
      <c r="I252" t="s">
        <v>7</v>
      </c>
      <c r="J252">
        <v>34</v>
      </c>
      <c r="K252">
        <v>6.9610000000000003</v>
      </c>
      <c r="L252">
        <v>0</v>
      </c>
      <c r="M252">
        <v>0</v>
      </c>
      <c r="N252">
        <v>1</v>
      </c>
      <c r="O252">
        <v>1</v>
      </c>
      <c r="P252">
        <v>0</v>
      </c>
      <c r="Q252">
        <v>362062</v>
      </c>
      <c r="R252">
        <v>4</v>
      </c>
      <c r="S252">
        <v>27003</v>
      </c>
      <c r="T252" s="1">
        <v>0</v>
      </c>
      <c r="U252">
        <v>1</v>
      </c>
    </row>
    <row r="253" spans="1:21" hidden="1">
      <c r="A253">
        <v>1005</v>
      </c>
      <c r="B253" t="s">
        <v>690</v>
      </c>
      <c r="C253" t="s">
        <v>685</v>
      </c>
      <c r="D253" t="s">
        <v>686</v>
      </c>
      <c r="E253" t="s">
        <v>29</v>
      </c>
      <c r="F253" t="s">
        <v>747</v>
      </c>
      <c r="G253" t="s">
        <v>3653</v>
      </c>
      <c r="H253" s="1">
        <v>43844</v>
      </c>
      <c r="I253" t="s">
        <v>7</v>
      </c>
      <c r="J253">
        <v>34</v>
      </c>
      <c r="K253">
        <v>6.86</v>
      </c>
      <c r="L253">
        <v>0</v>
      </c>
      <c r="M253">
        <v>0</v>
      </c>
      <c r="N253">
        <v>1</v>
      </c>
      <c r="O253">
        <v>1</v>
      </c>
      <c r="P253">
        <v>0</v>
      </c>
      <c r="Q253">
        <v>5000000</v>
      </c>
      <c r="R253">
        <v>4</v>
      </c>
      <c r="S253">
        <v>1017</v>
      </c>
      <c r="T253" s="1">
        <v>0</v>
      </c>
      <c r="U253">
        <v>1</v>
      </c>
    </row>
    <row r="254" spans="1:21" hidden="1">
      <c r="A254">
        <v>1005</v>
      </c>
      <c r="B254" t="s">
        <v>690</v>
      </c>
      <c r="C254" t="s">
        <v>685</v>
      </c>
      <c r="D254" t="s">
        <v>686</v>
      </c>
      <c r="E254" t="s">
        <v>29</v>
      </c>
      <c r="F254" t="s">
        <v>747</v>
      </c>
      <c r="G254" t="s">
        <v>3654</v>
      </c>
      <c r="H254" s="1">
        <v>43851</v>
      </c>
      <c r="I254" t="s">
        <v>8</v>
      </c>
      <c r="J254">
        <v>34</v>
      </c>
      <c r="K254">
        <v>6.8650000000000002</v>
      </c>
      <c r="L254">
        <v>0</v>
      </c>
      <c r="M254">
        <v>0</v>
      </c>
      <c r="N254">
        <v>1</v>
      </c>
      <c r="O254">
        <v>1</v>
      </c>
      <c r="P254">
        <v>5000000</v>
      </c>
      <c r="Q254">
        <v>0</v>
      </c>
      <c r="R254">
        <v>4</v>
      </c>
      <c r="S254">
        <v>1017</v>
      </c>
      <c r="T254" s="1">
        <v>0</v>
      </c>
      <c r="U254">
        <v>1</v>
      </c>
    </row>
    <row r="255" spans="1:21" hidden="1">
      <c r="A255">
        <v>1005</v>
      </c>
      <c r="B255" t="s">
        <v>690</v>
      </c>
      <c r="C255" t="s">
        <v>685</v>
      </c>
      <c r="D255" t="s">
        <v>686</v>
      </c>
      <c r="E255" t="s">
        <v>29</v>
      </c>
      <c r="F255" t="s">
        <v>747</v>
      </c>
      <c r="G255" t="s">
        <v>3655</v>
      </c>
      <c r="H255" s="1">
        <v>43881</v>
      </c>
      <c r="I255" t="s">
        <v>7</v>
      </c>
      <c r="J255">
        <v>34</v>
      </c>
      <c r="K255">
        <v>6.86</v>
      </c>
      <c r="L255">
        <v>0</v>
      </c>
      <c r="M255">
        <v>0</v>
      </c>
      <c r="N255">
        <v>1</v>
      </c>
      <c r="O255">
        <v>1</v>
      </c>
      <c r="P255">
        <v>0</v>
      </c>
      <c r="Q255">
        <v>5000000</v>
      </c>
      <c r="R255">
        <v>4</v>
      </c>
      <c r="S255">
        <v>1017</v>
      </c>
      <c r="T255" s="1">
        <v>0</v>
      </c>
      <c r="U255">
        <v>1</v>
      </c>
    </row>
    <row r="256" spans="1:21" hidden="1">
      <c r="A256">
        <v>1005</v>
      </c>
      <c r="B256" t="s">
        <v>690</v>
      </c>
      <c r="C256" t="s">
        <v>685</v>
      </c>
      <c r="D256" t="s">
        <v>686</v>
      </c>
      <c r="E256" t="s">
        <v>29</v>
      </c>
      <c r="F256" t="s">
        <v>747</v>
      </c>
      <c r="G256" t="s">
        <v>3656</v>
      </c>
      <c r="H256" s="1">
        <v>43887</v>
      </c>
      <c r="I256" t="s">
        <v>8</v>
      </c>
      <c r="J256">
        <v>34</v>
      </c>
      <c r="K256">
        <v>6.9530000000000003</v>
      </c>
      <c r="L256">
        <v>0</v>
      </c>
      <c r="M256">
        <v>0</v>
      </c>
      <c r="N256">
        <v>1</v>
      </c>
      <c r="O256">
        <v>1</v>
      </c>
      <c r="P256">
        <v>170000</v>
      </c>
      <c r="Q256">
        <v>0</v>
      </c>
      <c r="R256">
        <v>4</v>
      </c>
      <c r="S256">
        <v>27013</v>
      </c>
      <c r="T256" s="1">
        <v>0</v>
      </c>
      <c r="U256">
        <v>1</v>
      </c>
    </row>
    <row r="257" spans="1:21" hidden="1">
      <c r="A257">
        <v>1005</v>
      </c>
      <c r="B257" t="s">
        <v>690</v>
      </c>
      <c r="C257" t="s">
        <v>685</v>
      </c>
      <c r="D257" t="s">
        <v>686</v>
      </c>
      <c r="E257" t="s">
        <v>29</v>
      </c>
      <c r="F257" t="s">
        <v>747</v>
      </c>
      <c r="G257" t="s">
        <v>3657</v>
      </c>
      <c r="H257" s="1">
        <v>43888</v>
      </c>
      <c r="I257" t="s">
        <v>8</v>
      </c>
      <c r="J257">
        <v>34</v>
      </c>
      <c r="K257">
        <v>6.8650000000000002</v>
      </c>
      <c r="L257">
        <v>0</v>
      </c>
      <c r="M257">
        <v>0</v>
      </c>
      <c r="N257">
        <v>1</v>
      </c>
      <c r="O257">
        <v>1</v>
      </c>
      <c r="P257">
        <v>5000000</v>
      </c>
      <c r="Q257">
        <v>0</v>
      </c>
      <c r="R257">
        <v>4</v>
      </c>
      <c r="S257">
        <v>1017</v>
      </c>
      <c r="T257" s="1">
        <v>0</v>
      </c>
      <c r="U257">
        <v>1</v>
      </c>
    </row>
    <row r="258" spans="1:21" hidden="1">
      <c r="A258">
        <v>1005</v>
      </c>
      <c r="B258" t="s">
        <v>690</v>
      </c>
      <c r="C258" t="s">
        <v>685</v>
      </c>
      <c r="D258" t="s">
        <v>686</v>
      </c>
      <c r="E258" t="s">
        <v>29</v>
      </c>
      <c r="F258" t="s">
        <v>747</v>
      </c>
      <c r="G258" t="s">
        <v>3658</v>
      </c>
      <c r="H258" s="1">
        <v>43888</v>
      </c>
      <c r="I258" t="s">
        <v>8</v>
      </c>
      <c r="J258">
        <v>34</v>
      </c>
      <c r="K258">
        <v>6.9530000000000003</v>
      </c>
      <c r="L258">
        <v>0</v>
      </c>
      <c r="M258">
        <v>0</v>
      </c>
      <c r="N258">
        <v>1</v>
      </c>
      <c r="O258">
        <v>1</v>
      </c>
      <c r="P258">
        <v>22000</v>
      </c>
      <c r="Q258">
        <v>0</v>
      </c>
      <c r="R258">
        <v>4</v>
      </c>
      <c r="S258">
        <v>27013</v>
      </c>
      <c r="T258" s="1">
        <v>0</v>
      </c>
      <c r="U258">
        <v>1</v>
      </c>
    </row>
    <row r="259" spans="1:21" hidden="1">
      <c r="A259">
        <v>1005</v>
      </c>
      <c r="B259" t="s">
        <v>690</v>
      </c>
      <c r="C259" t="s">
        <v>685</v>
      </c>
      <c r="D259" t="s">
        <v>686</v>
      </c>
      <c r="E259" t="s">
        <v>29</v>
      </c>
      <c r="F259" t="s">
        <v>747</v>
      </c>
      <c r="G259" t="s">
        <v>3659</v>
      </c>
      <c r="H259" s="1">
        <v>43888</v>
      </c>
      <c r="I259" t="s">
        <v>8</v>
      </c>
      <c r="J259">
        <v>34</v>
      </c>
      <c r="K259">
        <v>6.9580000000000002</v>
      </c>
      <c r="L259">
        <v>0</v>
      </c>
      <c r="M259">
        <v>0</v>
      </c>
      <c r="N259">
        <v>1</v>
      </c>
      <c r="O259">
        <v>1</v>
      </c>
      <c r="P259">
        <v>500000</v>
      </c>
      <c r="Q259">
        <v>0</v>
      </c>
      <c r="R259">
        <v>4</v>
      </c>
      <c r="S259">
        <v>27013</v>
      </c>
      <c r="T259" s="1">
        <v>0</v>
      </c>
      <c r="U259">
        <v>1</v>
      </c>
    </row>
    <row r="260" spans="1:21" hidden="1">
      <c r="A260">
        <v>1005</v>
      </c>
      <c r="B260" t="s">
        <v>690</v>
      </c>
      <c r="C260" t="s">
        <v>685</v>
      </c>
      <c r="D260" t="s">
        <v>686</v>
      </c>
      <c r="E260" t="s">
        <v>29</v>
      </c>
      <c r="F260" t="s">
        <v>747</v>
      </c>
      <c r="G260" t="s">
        <v>3660</v>
      </c>
      <c r="H260" s="1">
        <v>43889</v>
      </c>
      <c r="I260" t="s">
        <v>8</v>
      </c>
      <c r="J260">
        <v>34</v>
      </c>
      <c r="K260">
        <v>6.9580000000000002</v>
      </c>
      <c r="L260">
        <v>0</v>
      </c>
      <c r="M260">
        <v>0</v>
      </c>
      <c r="N260">
        <v>1</v>
      </c>
      <c r="O260">
        <v>1</v>
      </c>
      <c r="P260">
        <v>200000</v>
      </c>
      <c r="Q260">
        <v>0</v>
      </c>
      <c r="R260">
        <v>4</v>
      </c>
      <c r="S260">
        <v>27013</v>
      </c>
      <c r="T260" s="1">
        <v>0</v>
      </c>
      <c r="U260">
        <v>1</v>
      </c>
    </row>
    <row r="261" spans="1:21" hidden="1">
      <c r="A261">
        <v>1005</v>
      </c>
      <c r="B261" t="s">
        <v>690</v>
      </c>
      <c r="C261" t="s">
        <v>685</v>
      </c>
      <c r="D261" t="s">
        <v>686</v>
      </c>
      <c r="E261" t="s">
        <v>29</v>
      </c>
      <c r="F261" t="s">
        <v>747</v>
      </c>
      <c r="G261" t="s">
        <v>3661</v>
      </c>
      <c r="H261" s="1">
        <v>43894</v>
      </c>
      <c r="I261" t="s">
        <v>7</v>
      </c>
      <c r="J261">
        <v>34</v>
      </c>
      <c r="K261">
        <v>6.86</v>
      </c>
      <c r="L261">
        <v>0</v>
      </c>
      <c r="M261">
        <v>0</v>
      </c>
      <c r="N261">
        <v>1</v>
      </c>
      <c r="O261">
        <v>1</v>
      </c>
      <c r="P261">
        <v>0</v>
      </c>
      <c r="Q261">
        <v>5000000</v>
      </c>
      <c r="R261">
        <v>4</v>
      </c>
      <c r="S261">
        <v>1017</v>
      </c>
      <c r="T261" s="1">
        <v>0</v>
      </c>
      <c r="U261">
        <v>1</v>
      </c>
    </row>
    <row r="262" spans="1:21" hidden="1">
      <c r="A262">
        <v>1005</v>
      </c>
      <c r="B262" t="s">
        <v>690</v>
      </c>
      <c r="C262" t="s">
        <v>685</v>
      </c>
      <c r="D262" t="s">
        <v>686</v>
      </c>
      <c r="E262" t="s">
        <v>29</v>
      </c>
      <c r="F262" t="s">
        <v>747</v>
      </c>
      <c r="G262" t="s">
        <v>3662</v>
      </c>
      <c r="H262" s="1">
        <v>43896</v>
      </c>
      <c r="I262" t="s">
        <v>7</v>
      </c>
      <c r="J262">
        <v>34</v>
      </c>
      <c r="K262">
        <v>6.86</v>
      </c>
      <c r="L262">
        <v>0</v>
      </c>
      <c r="M262">
        <v>0</v>
      </c>
      <c r="N262">
        <v>1</v>
      </c>
      <c r="O262">
        <v>1</v>
      </c>
      <c r="P262">
        <v>0</v>
      </c>
      <c r="Q262">
        <v>5000000</v>
      </c>
      <c r="R262">
        <v>4</v>
      </c>
      <c r="S262">
        <v>1017</v>
      </c>
      <c r="T262" s="1">
        <v>0</v>
      </c>
      <c r="U262">
        <v>1</v>
      </c>
    </row>
    <row r="263" spans="1:21" hidden="1">
      <c r="A263">
        <v>1005</v>
      </c>
      <c r="B263" t="s">
        <v>690</v>
      </c>
      <c r="C263" t="s">
        <v>685</v>
      </c>
      <c r="D263" t="s">
        <v>686</v>
      </c>
      <c r="E263" t="s">
        <v>29</v>
      </c>
      <c r="F263" t="s">
        <v>747</v>
      </c>
      <c r="G263" t="s">
        <v>3663</v>
      </c>
      <c r="H263" s="1">
        <v>43900</v>
      </c>
      <c r="I263" t="s">
        <v>7</v>
      </c>
      <c r="J263">
        <v>34</v>
      </c>
      <c r="K263">
        <v>6.97</v>
      </c>
      <c r="L263">
        <v>0</v>
      </c>
      <c r="M263">
        <v>0</v>
      </c>
      <c r="N263">
        <v>1</v>
      </c>
      <c r="O263">
        <v>1</v>
      </c>
      <c r="P263">
        <v>0</v>
      </c>
      <c r="Q263">
        <v>28694.400000000001</v>
      </c>
      <c r="R263">
        <v>4</v>
      </c>
      <c r="S263">
        <v>10001</v>
      </c>
      <c r="T263" s="1">
        <v>0</v>
      </c>
      <c r="U263">
        <v>1</v>
      </c>
    </row>
    <row r="264" spans="1:21" hidden="1">
      <c r="A264">
        <v>1005</v>
      </c>
      <c r="B264" t="s">
        <v>690</v>
      </c>
      <c r="C264" t="s">
        <v>685</v>
      </c>
      <c r="D264" t="s">
        <v>686</v>
      </c>
      <c r="E264" t="s">
        <v>29</v>
      </c>
      <c r="F264" t="s">
        <v>747</v>
      </c>
      <c r="G264" t="s">
        <v>3664</v>
      </c>
      <c r="H264" s="1">
        <v>43901</v>
      </c>
      <c r="I264" t="s">
        <v>8</v>
      </c>
      <c r="J264">
        <v>34</v>
      </c>
      <c r="K264">
        <v>6.8650000000000002</v>
      </c>
      <c r="L264">
        <v>0</v>
      </c>
      <c r="M264">
        <v>0</v>
      </c>
      <c r="N264">
        <v>1</v>
      </c>
      <c r="O264">
        <v>1</v>
      </c>
      <c r="P264">
        <v>5000000</v>
      </c>
      <c r="Q264">
        <v>0</v>
      </c>
      <c r="R264">
        <v>4</v>
      </c>
      <c r="S264">
        <v>1017</v>
      </c>
      <c r="T264" s="1">
        <v>0</v>
      </c>
      <c r="U264">
        <v>1</v>
      </c>
    </row>
    <row r="265" spans="1:21" hidden="1">
      <c r="A265">
        <v>1005</v>
      </c>
      <c r="B265" t="s">
        <v>690</v>
      </c>
      <c r="C265" t="s">
        <v>685</v>
      </c>
      <c r="D265" t="s">
        <v>686</v>
      </c>
      <c r="E265" t="s">
        <v>29</v>
      </c>
      <c r="F265" t="s">
        <v>747</v>
      </c>
      <c r="G265" t="s">
        <v>3665</v>
      </c>
      <c r="H265" s="1">
        <v>43903</v>
      </c>
      <c r="I265" t="s">
        <v>8</v>
      </c>
      <c r="J265">
        <v>34</v>
      </c>
      <c r="K265">
        <v>6.8650000000000002</v>
      </c>
      <c r="L265">
        <v>0</v>
      </c>
      <c r="M265">
        <v>0</v>
      </c>
      <c r="N265">
        <v>1</v>
      </c>
      <c r="O265">
        <v>1</v>
      </c>
      <c r="P265">
        <v>5000000</v>
      </c>
      <c r="Q265">
        <v>0</v>
      </c>
      <c r="R265">
        <v>4</v>
      </c>
      <c r="S265">
        <v>1017</v>
      </c>
      <c r="T265" s="1">
        <v>0</v>
      </c>
      <c r="U265">
        <v>1</v>
      </c>
    </row>
    <row r="266" spans="1:21" hidden="1">
      <c r="A266">
        <v>1005</v>
      </c>
      <c r="B266" t="s">
        <v>690</v>
      </c>
      <c r="C266" t="s">
        <v>685</v>
      </c>
      <c r="D266" t="s">
        <v>686</v>
      </c>
      <c r="E266" t="s">
        <v>29</v>
      </c>
      <c r="F266" t="s">
        <v>747</v>
      </c>
      <c r="G266" t="s">
        <v>3666</v>
      </c>
      <c r="H266" s="1">
        <v>43927</v>
      </c>
      <c r="I266" t="s">
        <v>8</v>
      </c>
      <c r="J266">
        <v>34</v>
      </c>
      <c r="K266">
        <v>6.85</v>
      </c>
      <c r="L266">
        <v>0</v>
      </c>
      <c r="M266">
        <v>0</v>
      </c>
      <c r="N266">
        <v>1</v>
      </c>
      <c r="O266">
        <v>1</v>
      </c>
      <c r="P266">
        <v>81.37</v>
      </c>
      <c r="Q266">
        <v>0</v>
      </c>
      <c r="R266">
        <v>4</v>
      </c>
      <c r="S266">
        <v>10001</v>
      </c>
      <c r="T266" s="1">
        <v>0</v>
      </c>
      <c r="U266">
        <v>1</v>
      </c>
    </row>
    <row r="267" spans="1:21" hidden="1">
      <c r="A267">
        <v>1005</v>
      </c>
      <c r="B267" t="s">
        <v>690</v>
      </c>
      <c r="C267" t="s">
        <v>685</v>
      </c>
      <c r="D267" t="s">
        <v>686</v>
      </c>
      <c r="E267" t="s">
        <v>29</v>
      </c>
      <c r="F267" t="s">
        <v>747</v>
      </c>
      <c r="G267" t="s">
        <v>3667</v>
      </c>
      <c r="H267" s="1">
        <v>43942</v>
      </c>
      <c r="I267" t="s">
        <v>7</v>
      </c>
      <c r="J267">
        <v>34</v>
      </c>
      <c r="K267">
        <v>6.86</v>
      </c>
      <c r="L267">
        <v>0</v>
      </c>
      <c r="M267">
        <v>0</v>
      </c>
      <c r="N267">
        <v>1</v>
      </c>
      <c r="O267">
        <v>1</v>
      </c>
      <c r="P267">
        <v>0</v>
      </c>
      <c r="Q267">
        <v>5000000</v>
      </c>
      <c r="R267">
        <v>4</v>
      </c>
      <c r="S267">
        <v>1017</v>
      </c>
      <c r="T267" s="1">
        <v>0</v>
      </c>
      <c r="U267">
        <v>1</v>
      </c>
    </row>
    <row r="268" spans="1:21" hidden="1">
      <c r="A268">
        <v>1005</v>
      </c>
      <c r="B268" t="s">
        <v>690</v>
      </c>
      <c r="C268" t="s">
        <v>685</v>
      </c>
      <c r="D268" t="s">
        <v>686</v>
      </c>
      <c r="E268" t="s">
        <v>29</v>
      </c>
      <c r="F268" t="s">
        <v>747</v>
      </c>
      <c r="G268" t="s">
        <v>3668</v>
      </c>
      <c r="H268" s="1">
        <v>43943</v>
      </c>
      <c r="I268" t="s">
        <v>7</v>
      </c>
      <c r="J268">
        <v>34</v>
      </c>
      <c r="K268">
        <v>6.86</v>
      </c>
      <c r="L268">
        <v>0</v>
      </c>
      <c r="M268">
        <v>0</v>
      </c>
      <c r="N268">
        <v>1</v>
      </c>
      <c r="O268">
        <v>1</v>
      </c>
      <c r="P268">
        <v>0</v>
      </c>
      <c r="Q268">
        <v>5000000</v>
      </c>
      <c r="R268">
        <v>4</v>
      </c>
      <c r="S268">
        <v>1017</v>
      </c>
      <c r="T268" s="1">
        <v>0</v>
      </c>
      <c r="U268">
        <v>1</v>
      </c>
    </row>
    <row r="269" spans="1:21" hidden="1">
      <c r="A269">
        <v>1005</v>
      </c>
      <c r="B269" t="s">
        <v>690</v>
      </c>
      <c r="C269" t="s">
        <v>685</v>
      </c>
      <c r="D269" t="s">
        <v>686</v>
      </c>
      <c r="E269" t="s">
        <v>29</v>
      </c>
      <c r="F269" t="s">
        <v>747</v>
      </c>
      <c r="G269" t="s">
        <v>3669</v>
      </c>
      <c r="H269" s="1">
        <v>43950</v>
      </c>
      <c r="I269" t="s">
        <v>8</v>
      </c>
      <c r="J269">
        <v>34</v>
      </c>
      <c r="K269">
        <v>6.8630000000000004</v>
      </c>
      <c r="L269">
        <v>0</v>
      </c>
      <c r="M269">
        <v>0</v>
      </c>
      <c r="N269">
        <v>1</v>
      </c>
      <c r="O269">
        <v>1</v>
      </c>
      <c r="P269">
        <v>10000000</v>
      </c>
      <c r="Q269">
        <v>0</v>
      </c>
      <c r="R269">
        <v>4</v>
      </c>
      <c r="S269">
        <v>1017</v>
      </c>
      <c r="T269" s="1">
        <v>0</v>
      </c>
      <c r="U269">
        <v>2</v>
      </c>
    </row>
    <row r="270" spans="1:21" hidden="1">
      <c r="A270">
        <v>1005</v>
      </c>
      <c r="B270" t="s">
        <v>690</v>
      </c>
      <c r="C270" t="s">
        <v>685</v>
      </c>
      <c r="D270" t="s">
        <v>686</v>
      </c>
      <c r="E270" t="s">
        <v>29</v>
      </c>
      <c r="F270" t="s">
        <v>747</v>
      </c>
      <c r="G270" t="s">
        <v>3670</v>
      </c>
      <c r="H270" s="1">
        <v>43970</v>
      </c>
      <c r="I270" t="s">
        <v>8</v>
      </c>
      <c r="J270">
        <v>34</v>
      </c>
      <c r="K270">
        <v>6.91</v>
      </c>
      <c r="L270">
        <v>0</v>
      </c>
      <c r="M270">
        <v>0</v>
      </c>
      <c r="N270">
        <v>1</v>
      </c>
      <c r="O270">
        <v>1</v>
      </c>
      <c r="P270">
        <v>18000</v>
      </c>
      <c r="Q270">
        <v>0</v>
      </c>
      <c r="R270">
        <v>4</v>
      </c>
      <c r="S270">
        <v>27013</v>
      </c>
      <c r="T270" s="1">
        <v>0</v>
      </c>
      <c r="U270">
        <v>1</v>
      </c>
    </row>
    <row r="271" spans="1:21" hidden="1">
      <c r="A271">
        <v>1005</v>
      </c>
      <c r="B271" t="s">
        <v>690</v>
      </c>
      <c r="C271" t="s">
        <v>685</v>
      </c>
      <c r="D271" t="s">
        <v>686</v>
      </c>
      <c r="E271" t="s">
        <v>29</v>
      </c>
      <c r="F271" t="s">
        <v>747</v>
      </c>
      <c r="G271" t="s">
        <v>3671</v>
      </c>
      <c r="H271" s="1">
        <v>43971</v>
      </c>
      <c r="I271" t="s">
        <v>8</v>
      </c>
      <c r="J271">
        <v>34</v>
      </c>
      <c r="K271">
        <v>6.85</v>
      </c>
      <c r="L271">
        <v>0</v>
      </c>
      <c r="M271">
        <v>0</v>
      </c>
      <c r="N271">
        <v>1</v>
      </c>
      <c r="O271">
        <v>1</v>
      </c>
      <c r="P271">
        <v>30000</v>
      </c>
      <c r="Q271">
        <v>0</v>
      </c>
      <c r="R271">
        <v>4</v>
      </c>
      <c r="S271">
        <v>27013</v>
      </c>
      <c r="T271" s="1">
        <v>0</v>
      </c>
      <c r="U271">
        <v>1</v>
      </c>
    </row>
    <row r="272" spans="1:21" hidden="1">
      <c r="A272">
        <v>1005</v>
      </c>
      <c r="B272" t="s">
        <v>690</v>
      </c>
      <c r="C272" t="s">
        <v>685</v>
      </c>
      <c r="D272" t="s">
        <v>686</v>
      </c>
      <c r="E272" t="s">
        <v>29</v>
      </c>
      <c r="F272" t="s">
        <v>747</v>
      </c>
      <c r="G272" t="s">
        <v>3672</v>
      </c>
      <c r="H272" s="1">
        <v>43977</v>
      </c>
      <c r="I272" t="s">
        <v>7</v>
      </c>
      <c r="J272">
        <v>34</v>
      </c>
      <c r="K272">
        <v>6.9649999999999999</v>
      </c>
      <c r="L272">
        <v>0</v>
      </c>
      <c r="M272">
        <v>0</v>
      </c>
      <c r="N272">
        <v>1</v>
      </c>
      <c r="O272">
        <v>1</v>
      </c>
      <c r="P272">
        <v>0</v>
      </c>
      <c r="Q272">
        <v>26691</v>
      </c>
      <c r="R272">
        <v>4</v>
      </c>
      <c r="S272">
        <v>27013</v>
      </c>
      <c r="T272" s="1">
        <v>0</v>
      </c>
      <c r="U272">
        <v>1</v>
      </c>
    </row>
    <row r="273" spans="1:21" hidden="1">
      <c r="A273">
        <v>1005</v>
      </c>
      <c r="B273" t="s">
        <v>690</v>
      </c>
      <c r="C273" t="s">
        <v>685</v>
      </c>
      <c r="D273" t="s">
        <v>686</v>
      </c>
      <c r="E273" t="s">
        <v>29</v>
      </c>
      <c r="F273" t="s">
        <v>747</v>
      </c>
      <c r="G273" t="s">
        <v>3673</v>
      </c>
      <c r="H273" s="1">
        <v>43977</v>
      </c>
      <c r="I273" t="s">
        <v>8</v>
      </c>
      <c r="J273">
        <v>34</v>
      </c>
      <c r="K273">
        <v>6.85</v>
      </c>
      <c r="L273">
        <v>0</v>
      </c>
      <c r="M273">
        <v>0</v>
      </c>
      <c r="N273">
        <v>1</v>
      </c>
      <c r="O273">
        <v>1</v>
      </c>
      <c r="P273">
        <v>10000</v>
      </c>
      <c r="Q273">
        <v>0</v>
      </c>
      <c r="R273">
        <v>4</v>
      </c>
      <c r="S273">
        <v>27013</v>
      </c>
      <c r="T273" s="1">
        <v>0</v>
      </c>
      <c r="U273">
        <v>1</v>
      </c>
    </row>
    <row r="274" spans="1:21" hidden="1">
      <c r="A274">
        <v>1005</v>
      </c>
      <c r="B274" t="s">
        <v>690</v>
      </c>
      <c r="C274" t="s">
        <v>685</v>
      </c>
      <c r="D274" t="s">
        <v>686</v>
      </c>
      <c r="E274" t="s">
        <v>29</v>
      </c>
      <c r="F274" t="s">
        <v>747</v>
      </c>
      <c r="G274" t="s">
        <v>3674</v>
      </c>
      <c r="H274" s="1">
        <v>43980</v>
      </c>
      <c r="I274" t="s">
        <v>7</v>
      </c>
      <c r="J274">
        <v>34</v>
      </c>
      <c r="K274">
        <v>6.9649999999999999</v>
      </c>
      <c r="L274">
        <v>0</v>
      </c>
      <c r="M274">
        <v>0</v>
      </c>
      <c r="N274">
        <v>1</v>
      </c>
      <c r="O274">
        <v>1</v>
      </c>
      <c r="P274">
        <v>0</v>
      </c>
      <c r="Q274">
        <v>90000</v>
      </c>
      <c r="R274">
        <v>4</v>
      </c>
      <c r="S274">
        <v>27013</v>
      </c>
      <c r="T274" s="1">
        <v>0</v>
      </c>
      <c r="U274">
        <v>1</v>
      </c>
    </row>
    <row r="275" spans="1:21" hidden="1">
      <c r="A275">
        <v>1005</v>
      </c>
      <c r="B275" t="s">
        <v>690</v>
      </c>
      <c r="C275" t="s">
        <v>685</v>
      </c>
      <c r="D275" t="s">
        <v>686</v>
      </c>
      <c r="E275" t="s">
        <v>29</v>
      </c>
      <c r="F275" t="s">
        <v>747</v>
      </c>
      <c r="G275" t="s">
        <v>3675</v>
      </c>
      <c r="H275" s="1">
        <v>43983</v>
      </c>
      <c r="I275" t="s">
        <v>8</v>
      </c>
      <c r="J275">
        <v>34</v>
      </c>
      <c r="K275">
        <v>6.92</v>
      </c>
      <c r="L275">
        <v>0</v>
      </c>
      <c r="M275">
        <v>0</v>
      </c>
      <c r="N275">
        <v>1</v>
      </c>
      <c r="O275">
        <v>1</v>
      </c>
      <c r="P275">
        <v>13000</v>
      </c>
      <c r="Q275">
        <v>0</v>
      </c>
      <c r="R275">
        <v>4</v>
      </c>
      <c r="S275">
        <v>27013</v>
      </c>
      <c r="T275" s="1">
        <v>0</v>
      </c>
      <c r="U275">
        <v>1</v>
      </c>
    </row>
    <row r="276" spans="1:21" hidden="1">
      <c r="A276">
        <v>1005</v>
      </c>
      <c r="B276" t="s">
        <v>690</v>
      </c>
      <c r="C276" t="s">
        <v>685</v>
      </c>
      <c r="D276" t="s">
        <v>686</v>
      </c>
      <c r="E276" t="s">
        <v>29</v>
      </c>
      <c r="F276" t="s">
        <v>747</v>
      </c>
      <c r="G276" t="s">
        <v>3676</v>
      </c>
      <c r="H276" s="1">
        <v>43986</v>
      </c>
      <c r="I276" t="s">
        <v>7</v>
      </c>
      <c r="J276">
        <v>34</v>
      </c>
      <c r="K276">
        <v>6.86</v>
      </c>
      <c r="L276">
        <v>0</v>
      </c>
      <c r="M276">
        <v>0</v>
      </c>
      <c r="N276">
        <v>1</v>
      </c>
      <c r="O276">
        <v>1</v>
      </c>
      <c r="P276">
        <v>0</v>
      </c>
      <c r="Q276">
        <v>2000000</v>
      </c>
      <c r="R276">
        <v>4</v>
      </c>
      <c r="S276">
        <v>1017</v>
      </c>
      <c r="T276" s="1">
        <v>0</v>
      </c>
      <c r="U276">
        <v>1</v>
      </c>
    </row>
    <row r="277" spans="1:21" hidden="1">
      <c r="A277">
        <v>1005</v>
      </c>
      <c r="B277" t="s">
        <v>690</v>
      </c>
      <c r="C277" t="s">
        <v>685</v>
      </c>
      <c r="D277" t="s">
        <v>686</v>
      </c>
      <c r="E277" t="s">
        <v>29</v>
      </c>
      <c r="F277" t="s">
        <v>747</v>
      </c>
      <c r="G277" t="s">
        <v>3677</v>
      </c>
      <c r="H277" s="1">
        <v>43986</v>
      </c>
      <c r="I277" t="s">
        <v>7</v>
      </c>
      <c r="J277">
        <v>34</v>
      </c>
      <c r="K277">
        <v>6.86</v>
      </c>
      <c r="L277">
        <v>0</v>
      </c>
      <c r="M277">
        <v>0</v>
      </c>
      <c r="N277">
        <v>1</v>
      </c>
      <c r="O277">
        <v>1</v>
      </c>
      <c r="P277">
        <v>0</v>
      </c>
      <c r="Q277">
        <v>3000000</v>
      </c>
      <c r="R277">
        <v>4</v>
      </c>
      <c r="S277">
        <v>1016</v>
      </c>
      <c r="T277" s="1">
        <v>0</v>
      </c>
      <c r="U277">
        <v>1</v>
      </c>
    </row>
    <row r="278" spans="1:21" hidden="1">
      <c r="A278">
        <v>1005</v>
      </c>
      <c r="B278" t="s">
        <v>690</v>
      </c>
      <c r="C278" t="s">
        <v>685</v>
      </c>
      <c r="D278" t="s">
        <v>686</v>
      </c>
      <c r="E278" t="s">
        <v>29</v>
      </c>
      <c r="F278" t="s">
        <v>747</v>
      </c>
      <c r="G278" t="s">
        <v>3678</v>
      </c>
      <c r="H278" s="1">
        <v>43992</v>
      </c>
      <c r="I278" t="s">
        <v>8</v>
      </c>
      <c r="J278">
        <v>34</v>
      </c>
      <c r="K278">
        <v>6.92</v>
      </c>
      <c r="L278">
        <v>0</v>
      </c>
      <c r="M278">
        <v>0</v>
      </c>
      <c r="N278">
        <v>1</v>
      </c>
      <c r="O278">
        <v>1</v>
      </c>
      <c r="P278">
        <v>8100</v>
      </c>
      <c r="Q278">
        <v>0</v>
      </c>
      <c r="R278">
        <v>4</v>
      </c>
      <c r="S278">
        <v>27013</v>
      </c>
      <c r="T278" s="1">
        <v>0</v>
      </c>
      <c r="U278">
        <v>1</v>
      </c>
    </row>
    <row r="279" spans="1:21" hidden="1">
      <c r="A279">
        <v>1005</v>
      </c>
      <c r="B279" t="s">
        <v>690</v>
      </c>
      <c r="C279" t="s">
        <v>685</v>
      </c>
      <c r="D279" t="s">
        <v>686</v>
      </c>
      <c r="E279" t="s">
        <v>29</v>
      </c>
      <c r="F279" t="s">
        <v>747</v>
      </c>
      <c r="G279" t="s">
        <v>3679</v>
      </c>
      <c r="H279" s="1">
        <v>43997</v>
      </c>
      <c r="I279" t="s">
        <v>8</v>
      </c>
      <c r="J279">
        <v>34</v>
      </c>
      <c r="K279">
        <v>6.8710000000000004</v>
      </c>
      <c r="L279">
        <v>0</v>
      </c>
      <c r="M279">
        <v>0</v>
      </c>
      <c r="N279">
        <v>1</v>
      </c>
      <c r="O279">
        <v>1</v>
      </c>
      <c r="P279">
        <v>3000000</v>
      </c>
      <c r="Q279">
        <v>0</v>
      </c>
      <c r="R279">
        <v>4</v>
      </c>
      <c r="S279">
        <v>1016</v>
      </c>
      <c r="T279" s="1">
        <v>0</v>
      </c>
      <c r="U279">
        <v>1</v>
      </c>
    </row>
    <row r="280" spans="1:21" hidden="1">
      <c r="A280">
        <v>1005</v>
      </c>
      <c r="B280" t="s">
        <v>690</v>
      </c>
      <c r="C280" t="s">
        <v>685</v>
      </c>
      <c r="D280" t="s">
        <v>686</v>
      </c>
      <c r="E280" t="s">
        <v>29</v>
      </c>
      <c r="F280" t="s">
        <v>747</v>
      </c>
      <c r="G280" t="s">
        <v>3680</v>
      </c>
      <c r="H280" s="1">
        <v>43997</v>
      </c>
      <c r="I280" t="s">
        <v>8</v>
      </c>
      <c r="J280">
        <v>34</v>
      </c>
      <c r="K280">
        <v>6.8719999999999999</v>
      </c>
      <c r="L280">
        <v>0</v>
      </c>
      <c r="M280">
        <v>0</v>
      </c>
      <c r="N280">
        <v>1</v>
      </c>
      <c r="O280">
        <v>1</v>
      </c>
      <c r="P280">
        <v>2000000</v>
      </c>
      <c r="Q280">
        <v>0</v>
      </c>
      <c r="R280">
        <v>4</v>
      </c>
      <c r="S280">
        <v>1017</v>
      </c>
      <c r="T280" s="1">
        <v>0</v>
      </c>
      <c r="U280">
        <v>1</v>
      </c>
    </row>
    <row r="281" spans="1:21" hidden="1">
      <c r="A281">
        <v>1005</v>
      </c>
      <c r="B281" t="s">
        <v>690</v>
      </c>
      <c r="C281" t="s">
        <v>685</v>
      </c>
      <c r="D281" t="s">
        <v>686</v>
      </c>
      <c r="E281" t="s">
        <v>29</v>
      </c>
      <c r="F281" t="s">
        <v>747</v>
      </c>
      <c r="G281" t="s">
        <v>3681</v>
      </c>
      <c r="H281" s="1">
        <v>44011</v>
      </c>
      <c r="I281" t="s">
        <v>8</v>
      </c>
      <c r="J281">
        <v>34</v>
      </c>
      <c r="K281">
        <v>6.95</v>
      </c>
      <c r="L281">
        <v>0</v>
      </c>
      <c r="M281">
        <v>0</v>
      </c>
      <c r="N281">
        <v>1</v>
      </c>
      <c r="O281">
        <v>1</v>
      </c>
      <c r="P281">
        <v>30000</v>
      </c>
      <c r="Q281">
        <v>0</v>
      </c>
      <c r="R281">
        <v>4</v>
      </c>
      <c r="S281">
        <v>27013</v>
      </c>
      <c r="T281" s="1">
        <v>0</v>
      </c>
      <c r="U281">
        <v>1</v>
      </c>
    </row>
    <row r="282" spans="1:21" hidden="1">
      <c r="A282">
        <v>1005</v>
      </c>
      <c r="B282" t="s">
        <v>690</v>
      </c>
      <c r="C282" t="s">
        <v>685</v>
      </c>
      <c r="D282" t="s">
        <v>686</v>
      </c>
      <c r="E282" t="s">
        <v>29</v>
      </c>
      <c r="F282" t="s">
        <v>747</v>
      </c>
      <c r="G282" t="s">
        <v>3594</v>
      </c>
      <c r="H282" s="1">
        <v>44012</v>
      </c>
      <c r="I282" t="s">
        <v>8</v>
      </c>
      <c r="J282">
        <v>34</v>
      </c>
      <c r="K282">
        <v>6.95</v>
      </c>
      <c r="L282">
        <v>0</v>
      </c>
      <c r="M282">
        <v>0</v>
      </c>
      <c r="N282">
        <v>1</v>
      </c>
      <c r="O282">
        <v>1</v>
      </c>
      <c r="P282">
        <v>65000</v>
      </c>
      <c r="Q282">
        <v>0</v>
      </c>
      <c r="R282">
        <v>4</v>
      </c>
      <c r="S282">
        <v>27013</v>
      </c>
      <c r="T282" s="1">
        <v>0</v>
      </c>
      <c r="U282">
        <v>1</v>
      </c>
    </row>
    <row r="283" spans="1:21" hidden="1">
      <c r="A283">
        <v>1005</v>
      </c>
      <c r="B283" t="s">
        <v>690</v>
      </c>
      <c r="C283" t="s">
        <v>685</v>
      </c>
      <c r="D283" t="s">
        <v>686</v>
      </c>
      <c r="E283" t="s">
        <v>29</v>
      </c>
      <c r="F283" t="s">
        <v>747</v>
      </c>
      <c r="G283" t="s">
        <v>3682</v>
      </c>
      <c r="H283" s="1">
        <v>44014</v>
      </c>
      <c r="I283" t="s">
        <v>8</v>
      </c>
      <c r="J283">
        <v>34</v>
      </c>
      <c r="K283">
        <v>6.95</v>
      </c>
      <c r="L283">
        <v>0</v>
      </c>
      <c r="M283">
        <v>0</v>
      </c>
      <c r="N283">
        <v>1</v>
      </c>
      <c r="O283">
        <v>1</v>
      </c>
      <c r="P283">
        <v>22000</v>
      </c>
      <c r="Q283">
        <v>0</v>
      </c>
      <c r="R283">
        <v>4</v>
      </c>
      <c r="S283">
        <v>27013</v>
      </c>
      <c r="T283" s="1">
        <v>0</v>
      </c>
      <c r="U283">
        <v>1</v>
      </c>
    </row>
    <row r="284" spans="1:21" hidden="1">
      <c r="A284">
        <v>1005</v>
      </c>
      <c r="B284" t="s">
        <v>690</v>
      </c>
      <c r="C284" t="s">
        <v>685</v>
      </c>
      <c r="D284" t="s">
        <v>686</v>
      </c>
      <c r="E284" t="s">
        <v>29</v>
      </c>
      <c r="F284" t="s">
        <v>747</v>
      </c>
      <c r="G284" t="s">
        <v>3683</v>
      </c>
      <c r="H284" s="1">
        <v>44015</v>
      </c>
      <c r="I284" t="s">
        <v>7</v>
      </c>
      <c r="J284">
        <v>34</v>
      </c>
      <c r="K284">
        <v>6.86</v>
      </c>
      <c r="L284">
        <v>0</v>
      </c>
      <c r="M284">
        <v>0</v>
      </c>
      <c r="N284">
        <v>1</v>
      </c>
      <c r="O284">
        <v>1</v>
      </c>
      <c r="P284">
        <v>0</v>
      </c>
      <c r="Q284">
        <v>5000000</v>
      </c>
      <c r="R284">
        <v>4</v>
      </c>
      <c r="S284">
        <v>1003</v>
      </c>
      <c r="T284" s="1">
        <v>0</v>
      </c>
      <c r="U284">
        <v>1</v>
      </c>
    </row>
    <row r="285" spans="1:21" hidden="1">
      <c r="A285">
        <v>1005</v>
      </c>
      <c r="B285" t="s">
        <v>690</v>
      </c>
      <c r="C285" t="s">
        <v>685</v>
      </c>
      <c r="D285" t="s">
        <v>686</v>
      </c>
      <c r="E285" t="s">
        <v>29</v>
      </c>
      <c r="F285" t="s">
        <v>747</v>
      </c>
      <c r="G285" t="s">
        <v>3684</v>
      </c>
      <c r="H285" s="1">
        <v>44015</v>
      </c>
      <c r="I285" t="s">
        <v>7</v>
      </c>
      <c r="J285">
        <v>34</v>
      </c>
      <c r="K285">
        <v>6.86</v>
      </c>
      <c r="L285">
        <v>0</v>
      </c>
      <c r="M285">
        <v>0</v>
      </c>
      <c r="N285">
        <v>1</v>
      </c>
      <c r="O285">
        <v>1</v>
      </c>
      <c r="P285">
        <v>0</v>
      </c>
      <c r="Q285">
        <v>3000000</v>
      </c>
      <c r="R285">
        <v>4</v>
      </c>
      <c r="S285">
        <v>1017</v>
      </c>
      <c r="T285" s="1">
        <v>0</v>
      </c>
      <c r="U285">
        <v>1</v>
      </c>
    </row>
    <row r="286" spans="1:21" hidden="1">
      <c r="A286">
        <v>1005</v>
      </c>
      <c r="B286" t="s">
        <v>690</v>
      </c>
      <c r="C286" t="s">
        <v>685</v>
      </c>
      <c r="D286" t="s">
        <v>686</v>
      </c>
      <c r="E286" t="s">
        <v>29</v>
      </c>
      <c r="F286" t="s">
        <v>747</v>
      </c>
      <c r="G286" t="s">
        <v>3685</v>
      </c>
      <c r="H286" s="1">
        <v>44018</v>
      </c>
      <c r="I286" t="s">
        <v>8</v>
      </c>
      <c r="J286">
        <v>34</v>
      </c>
      <c r="K286">
        <v>6.95</v>
      </c>
      <c r="L286">
        <v>0</v>
      </c>
      <c r="M286">
        <v>0</v>
      </c>
      <c r="N286">
        <v>1</v>
      </c>
      <c r="O286">
        <v>1</v>
      </c>
      <c r="P286">
        <v>13500</v>
      </c>
      <c r="Q286">
        <v>0</v>
      </c>
      <c r="R286">
        <v>4</v>
      </c>
      <c r="S286">
        <v>27013</v>
      </c>
      <c r="T286" s="1">
        <v>0</v>
      </c>
      <c r="U286">
        <v>2</v>
      </c>
    </row>
    <row r="287" spans="1:21" hidden="1">
      <c r="A287">
        <v>1005</v>
      </c>
      <c r="B287" t="s">
        <v>690</v>
      </c>
      <c r="C287" t="s">
        <v>685</v>
      </c>
      <c r="D287" t="s">
        <v>686</v>
      </c>
      <c r="E287" t="s">
        <v>29</v>
      </c>
      <c r="F287" t="s">
        <v>747</v>
      </c>
      <c r="G287" t="s">
        <v>3686</v>
      </c>
      <c r="H287" s="1">
        <v>44020</v>
      </c>
      <c r="I287" t="s">
        <v>8</v>
      </c>
      <c r="J287">
        <v>34</v>
      </c>
      <c r="K287">
        <v>6.8710000000000004</v>
      </c>
      <c r="L287">
        <v>0</v>
      </c>
      <c r="M287">
        <v>0</v>
      </c>
      <c r="N287">
        <v>1</v>
      </c>
      <c r="O287">
        <v>1</v>
      </c>
      <c r="P287">
        <v>3000000</v>
      </c>
      <c r="Q287">
        <v>0</v>
      </c>
      <c r="R287">
        <v>4</v>
      </c>
      <c r="S287">
        <v>1017</v>
      </c>
      <c r="T287" s="1">
        <v>0</v>
      </c>
      <c r="U287">
        <v>1</v>
      </c>
    </row>
    <row r="288" spans="1:21" hidden="1">
      <c r="A288">
        <v>1005</v>
      </c>
      <c r="B288" t="s">
        <v>690</v>
      </c>
      <c r="C288" t="s">
        <v>685</v>
      </c>
      <c r="D288" t="s">
        <v>686</v>
      </c>
      <c r="E288" t="s">
        <v>29</v>
      </c>
      <c r="F288" t="s">
        <v>747</v>
      </c>
      <c r="G288" t="s">
        <v>3687</v>
      </c>
      <c r="H288" s="1">
        <v>44022</v>
      </c>
      <c r="I288" t="s">
        <v>7</v>
      </c>
      <c r="J288">
        <v>34</v>
      </c>
      <c r="K288">
        <v>6.86</v>
      </c>
      <c r="L288">
        <v>0</v>
      </c>
      <c r="M288">
        <v>0</v>
      </c>
      <c r="N288">
        <v>1</v>
      </c>
      <c r="O288">
        <v>1</v>
      </c>
      <c r="P288">
        <v>0</v>
      </c>
      <c r="Q288">
        <v>3000000</v>
      </c>
      <c r="R288">
        <v>4</v>
      </c>
      <c r="S288">
        <v>1017</v>
      </c>
      <c r="T288" s="1">
        <v>0</v>
      </c>
      <c r="U288">
        <v>1</v>
      </c>
    </row>
    <row r="289" spans="1:21" hidden="1">
      <c r="A289">
        <v>1005</v>
      </c>
      <c r="B289" t="s">
        <v>690</v>
      </c>
      <c r="C289" t="s">
        <v>685</v>
      </c>
      <c r="D289" t="s">
        <v>686</v>
      </c>
      <c r="E289" t="s">
        <v>29</v>
      </c>
      <c r="F289" t="s">
        <v>747</v>
      </c>
      <c r="G289" t="s">
        <v>3688</v>
      </c>
      <c r="H289" s="1">
        <v>44025</v>
      </c>
      <c r="I289" t="s">
        <v>8</v>
      </c>
      <c r="J289">
        <v>34</v>
      </c>
      <c r="K289">
        <v>6.95</v>
      </c>
      <c r="L289">
        <v>0</v>
      </c>
      <c r="M289">
        <v>0</v>
      </c>
      <c r="N289">
        <v>1</v>
      </c>
      <c r="O289">
        <v>1</v>
      </c>
      <c r="P289">
        <v>20000</v>
      </c>
      <c r="Q289">
        <v>0</v>
      </c>
      <c r="R289">
        <v>4</v>
      </c>
      <c r="S289">
        <v>27013</v>
      </c>
      <c r="T289" s="1">
        <v>0</v>
      </c>
      <c r="U289">
        <v>1</v>
      </c>
    </row>
    <row r="290" spans="1:21" hidden="1">
      <c r="A290">
        <v>1005</v>
      </c>
      <c r="B290" t="s">
        <v>690</v>
      </c>
      <c r="C290" t="s">
        <v>685</v>
      </c>
      <c r="D290" t="s">
        <v>686</v>
      </c>
      <c r="E290" t="s">
        <v>29</v>
      </c>
      <c r="F290" t="s">
        <v>747</v>
      </c>
      <c r="G290" t="s">
        <v>3689</v>
      </c>
      <c r="H290" s="1">
        <v>44026</v>
      </c>
      <c r="I290" t="s">
        <v>8</v>
      </c>
      <c r="J290">
        <v>34</v>
      </c>
      <c r="K290">
        <v>6.95</v>
      </c>
      <c r="L290">
        <v>0</v>
      </c>
      <c r="M290">
        <v>0</v>
      </c>
      <c r="N290">
        <v>1</v>
      </c>
      <c r="O290">
        <v>1</v>
      </c>
      <c r="P290">
        <v>2000</v>
      </c>
      <c r="Q290">
        <v>0</v>
      </c>
      <c r="R290">
        <v>4</v>
      </c>
      <c r="S290">
        <v>27013</v>
      </c>
      <c r="T290" s="1">
        <v>0</v>
      </c>
      <c r="U290">
        <v>1</v>
      </c>
    </row>
    <row r="291" spans="1:21" hidden="1">
      <c r="A291">
        <v>1005</v>
      </c>
      <c r="B291" t="s">
        <v>690</v>
      </c>
      <c r="C291" t="s">
        <v>685</v>
      </c>
      <c r="D291" t="s">
        <v>686</v>
      </c>
      <c r="E291" t="s">
        <v>29</v>
      </c>
      <c r="F291" t="s">
        <v>747</v>
      </c>
      <c r="G291" t="s">
        <v>3690</v>
      </c>
      <c r="H291" s="1">
        <v>44029</v>
      </c>
      <c r="I291" t="s">
        <v>8</v>
      </c>
      <c r="J291">
        <v>34</v>
      </c>
      <c r="K291">
        <v>6.8710000000000004</v>
      </c>
      <c r="L291">
        <v>0</v>
      </c>
      <c r="M291">
        <v>0</v>
      </c>
      <c r="N291">
        <v>1</v>
      </c>
      <c r="O291">
        <v>1</v>
      </c>
      <c r="P291">
        <v>3000000</v>
      </c>
      <c r="Q291">
        <v>0</v>
      </c>
      <c r="R291">
        <v>4</v>
      </c>
      <c r="S291">
        <v>1017</v>
      </c>
      <c r="T291" s="1">
        <v>0</v>
      </c>
      <c r="U291">
        <v>1</v>
      </c>
    </row>
    <row r="292" spans="1:21" hidden="1">
      <c r="A292">
        <v>1005</v>
      </c>
      <c r="B292" t="s">
        <v>690</v>
      </c>
      <c r="C292" t="s">
        <v>685</v>
      </c>
      <c r="D292" t="s">
        <v>686</v>
      </c>
      <c r="E292" t="s">
        <v>29</v>
      </c>
      <c r="F292" t="s">
        <v>747</v>
      </c>
      <c r="G292" t="s">
        <v>3691</v>
      </c>
      <c r="H292" s="1">
        <v>44029</v>
      </c>
      <c r="I292" t="s">
        <v>8</v>
      </c>
      <c r="J292">
        <v>34</v>
      </c>
      <c r="K292">
        <v>6.8840000000000003</v>
      </c>
      <c r="L292">
        <v>0</v>
      </c>
      <c r="M292">
        <v>0</v>
      </c>
      <c r="N292">
        <v>1</v>
      </c>
      <c r="O292">
        <v>1</v>
      </c>
      <c r="P292">
        <v>5000000</v>
      </c>
      <c r="Q292">
        <v>0</v>
      </c>
      <c r="R292">
        <v>4</v>
      </c>
      <c r="S292">
        <v>1003</v>
      </c>
      <c r="T292" s="1">
        <v>0</v>
      </c>
      <c r="U292">
        <v>1</v>
      </c>
    </row>
    <row r="293" spans="1:21" hidden="1">
      <c r="A293">
        <v>1005</v>
      </c>
      <c r="B293" t="s">
        <v>690</v>
      </c>
      <c r="C293" t="s">
        <v>685</v>
      </c>
      <c r="D293" t="s">
        <v>686</v>
      </c>
      <c r="E293" t="s">
        <v>29</v>
      </c>
      <c r="F293" t="s">
        <v>747</v>
      </c>
      <c r="G293" t="s">
        <v>3692</v>
      </c>
      <c r="H293" s="1">
        <v>44034</v>
      </c>
      <c r="I293" t="s">
        <v>8</v>
      </c>
      <c r="J293">
        <v>34</v>
      </c>
      <c r="K293">
        <v>6.95</v>
      </c>
      <c r="L293">
        <v>0</v>
      </c>
      <c r="M293">
        <v>0</v>
      </c>
      <c r="N293">
        <v>1</v>
      </c>
      <c r="O293">
        <v>1</v>
      </c>
      <c r="P293">
        <v>3000</v>
      </c>
      <c r="Q293">
        <v>0</v>
      </c>
      <c r="R293">
        <v>4</v>
      </c>
      <c r="S293">
        <v>27013</v>
      </c>
      <c r="T293" s="1">
        <v>0</v>
      </c>
      <c r="U293">
        <v>1</v>
      </c>
    </row>
    <row r="294" spans="1:21" hidden="1">
      <c r="A294">
        <v>1005</v>
      </c>
      <c r="B294" t="s">
        <v>690</v>
      </c>
      <c r="C294" t="s">
        <v>685</v>
      </c>
      <c r="D294" t="s">
        <v>686</v>
      </c>
      <c r="E294" t="s">
        <v>29</v>
      </c>
      <c r="F294" t="s">
        <v>747</v>
      </c>
      <c r="G294" t="s">
        <v>3693</v>
      </c>
      <c r="H294" s="1">
        <v>44035</v>
      </c>
      <c r="I294" t="s">
        <v>7</v>
      </c>
      <c r="J294">
        <v>34</v>
      </c>
      <c r="K294">
        <v>6.86</v>
      </c>
      <c r="L294">
        <v>0</v>
      </c>
      <c r="M294">
        <v>0</v>
      </c>
      <c r="N294">
        <v>1</v>
      </c>
      <c r="O294">
        <v>1</v>
      </c>
      <c r="P294">
        <v>0</v>
      </c>
      <c r="Q294">
        <v>3000000</v>
      </c>
      <c r="R294">
        <v>4</v>
      </c>
      <c r="S294">
        <v>1001</v>
      </c>
      <c r="T294" s="1">
        <v>0</v>
      </c>
      <c r="U294">
        <v>1</v>
      </c>
    </row>
    <row r="295" spans="1:21" hidden="1">
      <c r="A295">
        <v>1005</v>
      </c>
      <c r="B295" t="s">
        <v>690</v>
      </c>
      <c r="C295" t="s">
        <v>685</v>
      </c>
      <c r="D295" t="s">
        <v>686</v>
      </c>
      <c r="E295" t="s">
        <v>29</v>
      </c>
      <c r="F295" t="s">
        <v>747</v>
      </c>
      <c r="G295" t="s">
        <v>3694</v>
      </c>
      <c r="H295" s="1">
        <v>44035</v>
      </c>
      <c r="I295" t="s">
        <v>7</v>
      </c>
      <c r="J295">
        <v>34</v>
      </c>
      <c r="K295">
        <v>6.86</v>
      </c>
      <c r="L295">
        <v>0</v>
      </c>
      <c r="M295">
        <v>0</v>
      </c>
      <c r="N295">
        <v>1</v>
      </c>
      <c r="O295">
        <v>1</v>
      </c>
      <c r="P295">
        <v>0</v>
      </c>
      <c r="Q295">
        <v>2000000</v>
      </c>
      <c r="R295">
        <v>4</v>
      </c>
      <c r="S295">
        <v>1017</v>
      </c>
      <c r="T295" s="1">
        <v>0</v>
      </c>
      <c r="U295">
        <v>1</v>
      </c>
    </row>
    <row r="296" spans="1:21" hidden="1">
      <c r="A296">
        <v>1005</v>
      </c>
      <c r="B296" t="s">
        <v>690</v>
      </c>
      <c r="C296" t="s">
        <v>685</v>
      </c>
      <c r="D296" t="s">
        <v>686</v>
      </c>
      <c r="E296" t="s">
        <v>29</v>
      </c>
      <c r="F296" t="s">
        <v>747</v>
      </c>
      <c r="G296" t="s">
        <v>3695</v>
      </c>
      <c r="H296" s="1">
        <v>44039</v>
      </c>
      <c r="I296" t="s">
        <v>8</v>
      </c>
      <c r="J296">
        <v>34</v>
      </c>
      <c r="K296">
        <v>6.8719999999999999</v>
      </c>
      <c r="L296">
        <v>0</v>
      </c>
      <c r="M296">
        <v>0</v>
      </c>
      <c r="N296">
        <v>1</v>
      </c>
      <c r="O296">
        <v>1</v>
      </c>
      <c r="P296">
        <v>2000000</v>
      </c>
      <c r="Q296">
        <v>0</v>
      </c>
      <c r="R296">
        <v>4</v>
      </c>
      <c r="S296">
        <v>1017</v>
      </c>
      <c r="T296" s="1">
        <v>0</v>
      </c>
      <c r="U296">
        <v>1</v>
      </c>
    </row>
    <row r="297" spans="1:21" hidden="1">
      <c r="A297">
        <v>1005</v>
      </c>
      <c r="B297" t="s">
        <v>690</v>
      </c>
      <c r="C297" t="s">
        <v>685</v>
      </c>
      <c r="D297" t="s">
        <v>686</v>
      </c>
      <c r="E297" t="s">
        <v>29</v>
      </c>
      <c r="F297" t="s">
        <v>747</v>
      </c>
      <c r="G297" t="s">
        <v>3696</v>
      </c>
      <c r="H297" s="1">
        <v>44039</v>
      </c>
      <c r="I297" t="s">
        <v>7</v>
      </c>
      <c r="J297">
        <v>34</v>
      </c>
      <c r="K297">
        <v>6.9649999999999999</v>
      </c>
      <c r="L297">
        <v>0</v>
      </c>
      <c r="M297">
        <v>0</v>
      </c>
      <c r="N297">
        <v>1</v>
      </c>
      <c r="O297">
        <v>1</v>
      </c>
      <c r="P297">
        <v>0</v>
      </c>
      <c r="Q297">
        <v>7178.75</v>
      </c>
      <c r="R297">
        <v>4</v>
      </c>
      <c r="S297">
        <v>27013</v>
      </c>
      <c r="T297" s="1">
        <v>0</v>
      </c>
      <c r="U297">
        <v>1</v>
      </c>
    </row>
    <row r="298" spans="1:21" hidden="1">
      <c r="A298">
        <v>1005</v>
      </c>
      <c r="B298" t="s">
        <v>690</v>
      </c>
      <c r="C298" t="s">
        <v>685</v>
      </c>
      <c r="D298" t="s">
        <v>686</v>
      </c>
      <c r="E298" t="s">
        <v>29</v>
      </c>
      <c r="F298" t="s">
        <v>747</v>
      </c>
      <c r="G298" t="s">
        <v>3697</v>
      </c>
      <c r="H298" s="1">
        <v>44042</v>
      </c>
      <c r="I298" t="s">
        <v>8</v>
      </c>
      <c r="J298">
        <v>34</v>
      </c>
      <c r="K298">
        <v>6.8710000000000004</v>
      </c>
      <c r="L298">
        <v>0</v>
      </c>
      <c r="M298">
        <v>0</v>
      </c>
      <c r="N298">
        <v>1</v>
      </c>
      <c r="O298">
        <v>1</v>
      </c>
      <c r="P298">
        <v>3000000</v>
      </c>
      <c r="Q298">
        <v>0</v>
      </c>
      <c r="R298">
        <v>4</v>
      </c>
      <c r="S298">
        <v>1001</v>
      </c>
      <c r="T298" s="1">
        <v>0</v>
      </c>
      <c r="U298">
        <v>1</v>
      </c>
    </row>
    <row r="299" spans="1:21" hidden="1">
      <c r="A299">
        <v>1005</v>
      </c>
      <c r="B299" t="s">
        <v>690</v>
      </c>
      <c r="C299" t="s">
        <v>685</v>
      </c>
      <c r="D299" t="s">
        <v>686</v>
      </c>
      <c r="E299" t="s">
        <v>29</v>
      </c>
      <c r="F299" t="s">
        <v>747</v>
      </c>
      <c r="G299" t="s">
        <v>3698</v>
      </c>
      <c r="H299" s="1">
        <v>44043</v>
      </c>
      <c r="I299" t="s">
        <v>8</v>
      </c>
      <c r="J299">
        <v>34</v>
      </c>
      <c r="K299">
        <v>6.95</v>
      </c>
      <c r="L299">
        <v>0</v>
      </c>
      <c r="M299">
        <v>0</v>
      </c>
      <c r="N299">
        <v>1</v>
      </c>
      <c r="O299">
        <v>1</v>
      </c>
      <c r="P299">
        <v>4000</v>
      </c>
      <c r="Q299">
        <v>0</v>
      </c>
      <c r="R299">
        <v>4</v>
      </c>
      <c r="S299">
        <v>27013</v>
      </c>
      <c r="T299" s="1">
        <v>0</v>
      </c>
      <c r="U299">
        <v>1</v>
      </c>
    </row>
    <row r="300" spans="1:21" hidden="1">
      <c r="A300">
        <v>1005</v>
      </c>
      <c r="B300" t="s">
        <v>690</v>
      </c>
      <c r="C300" t="s">
        <v>685</v>
      </c>
      <c r="D300" t="s">
        <v>686</v>
      </c>
      <c r="E300" t="s">
        <v>29</v>
      </c>
      <c r="F300" t="s">
        <v>747</v>
      </c>
      <c r="G300" t="s">
        <v>3699</v>
      </c>
      <c r="H300" s="1">
        <v>44046</v>
      </c>
      <c r="I300" t="s">
        <v>8</v>
      </c>
      <c r="J300">
        <v>34</v>
      </c>
      <c r="K300">
        <v>6.95</v>
      </c>
      <c r="L300">
        <v>0</v>
      </c>
      <c r="M300">
        <v>0</v>
      </c>
      <c r="N300">
        <v>1</v>
      </c>
      <c r="O300">
        <v>1</v>
      </c>
      <c r="P300">
        <v>8000</v>
      </c>
      <c r="Q300">
        <v>0</v>
      </c>
      <c r="R300">
        <v>4</v>
      </c>
      <c r="S300">
        <v>27013</v>
      </c>
      <c r="T300" s="1">
        <v>0</v>
      </c>
      <c r="U300">
        <v>1</v>
      </c>
    </row>
    <row r="301" spans="1:21" hidden="1">
      <c r="A301">
        <v>1005</v>
      </c>
      <c r="B301" t="s">
        <v>690</v>
      </c>
      <c r="C301" t="s">
        <v>685</v>
      </c>
      <c r="D301" t="s">
        <v>686</v>
      </c>
      <c r="E301" t="s">
        <v>29</v>
      </c>
      <c r="F301" t="s">
        <v>747</v>
      </c>
      <c r="G301" t="s">
        <v>3700</v>
      </c>
      <c r="H301" s="1">
        <v>44089</v>
      </c>
      <c r="I301" t="s">
        <v>7</v>
      </c>
      <c r="J301">
        <v>34</v>
      </c>
      <c r="K301">
        <v>6.9569999999999999</v>
      </c>
      <c r="L301">
        <v>0</v>
      </c>
      <c r="M301">
        <v>0</v>
      </c>
      <c r="N301">
        <v>1</v>
      </c>
      <c r="O301">
        <v>1</v>
      </c>
      <c r="P301">
        <v>0</v>
      </c>
      <c r="Q301">
        <v>2000000</v>
      </c>
      <c r="R301">
        <v>4</v>
      </c>
      <c r="S301">
        <v>1017</v>
      </c>
      <c r="T301" s="1">
        <v>0</v>
      </c>
      <c r="U301">
        <v>1</v>
      </c>
    </row>
    <row r="302" spans="1:21" hidden="1">
      <c r="A302">
        <v>1005</v>
      </c>
      <c r="B302" t="s">
        <v>690</v>
      </c>
      <c r="C302" t="s">
        <v>685</v>
      </c>
      <c r="D302" t="s">
        <v>686</v>
      </c>
      <c r="E302" t="s">
        <v>29</v>
      </c>
      <c r="F302" t="s">
        <v>747</v>
      </c>
      <c r="G302" t="s">
        <v>3701</v>
      </c>
      <c r="H302" s="1">
        <v>44112</v>
      </c>
      <c r="I302" t="s">
        <v>8</v>
      </c>
      <c r="J302">
        <v>34</v>
      </c>
      <c r="K302">
        <v>6.85</v>
      </c>
      <c r="L302">
        <v>0</v>
      </c>
      <c r="M302">
        <v>0</v>
      </c>
      <c r="N302">
        <v>1</v>
      </c>
      <c r="O302">
        <v>1</v>
      </c>
      <c r="P302">
        <v>0</v>
      </c>
      <c r="Q302">
        <v>50000</v>
      </c>
      <c r="R302">
        <v>4</v>
      </c>
      <c r="S302">
        <v>27013</v>
      </c>
      <c r="T302" s="1">
        <v>0</v>
      </c>
      <c r="U302">
        <v>1</v>
      </c>
    </row>
    <row r="303" spans="1:21" hidden="1">
      <c r="A303">
        <v>1005</v>
      </c>
      <c r="B303" t="s">
        <v>690</v>
      </c>
      <c r="C303" t="s">
        <v>685</v>
      </c>
      <c r="D303" t="s">
        <v>686</v>
      </c>
      <c r="E303" t="s">
        <v>29</v>
      </c>
      <c r="F303" t="s">
        <v>747</v>
      </c>
      <c r="G303" t="s">
        <v>3594</v>
      </c>
      <c r="H303" s="1">
        <v>44113</v>
      </c>
      <c r="I303" t="s">
        <v>8</v>
      </c>
      <c r="J303">
        <v>34</v>
      </c>
      <c r="K303">
        <v>6.95</v>
      </c>
      <c r="L303">
        <v>0</v>
      </c>
      <c r="M303">
        <v>0</v>
      </c>
      <c r="N303">
        <v>1</v>
      </c>
      <c r="O303">
        <v>1</v>
      </c>
      <c r="P303">
        <v>35000</v>
      </c>
      <c r="Q303">
        <v>0</v>
      </c>
      <c r="R303">
        <v>4</v>
      </c>
      <c r="S303">
        <v>27013</v>
      </c>
      <c r="T303" s="1">
        <v>0</v>
      </c>
      <c r="U303">
        <v>1</v>
      </c>
    </row>
    <row r="304" spans="1:21" hidden="1">
      <c r="A304">
        <v>1005</v>
      </c>
      <c r="B304" t="s">
        <v>690</v>
      </c>
      <c r="C304" t="s">
        <v>685</v>
      </c>
      <c r="D304" t="s">
        <v>686</v>
      </c>
      <c r="E304" t="s">
        <v>29</v>
      </c>
      <c r="F304" t="s">
        <v>747</v>
      </c>
      <c r="G304" t="s">
        <v>3702</v>
      </c>
      <c r="H304" s="1">
        <v>44116</v>
      </c>
      <c r="I304" t="s">
        <v>8</v>
      </c>
      <c r="J304">
        <v>34</v>
      </c>
      <c r="K304">
        <v>6.9</v>
      </c>
      <c r="L304">
        <v>0</v>
      </c>
      <c r="M304">
        <v>0</v>
      </c>
      <c r="N304">
        <v>1</v>
      </c>
      <c r="O304">
        <v>1</v>
      </c>
      <c r="P304">
        <v>6000</v>
      </c>
      <c r="Q304">
        <v>0</v>
      </c>
      <c r="R304">
        <v>4</v>
      </c>
      <c r="S304">
        <v>27013</v>
      </c>
      <c r="T304" s="1">
        <v>0</v>
      </c>
      <c r="U304">
        <v>1</v>
      </c>
    </row>
    <row r="305" spans="1:21" hidden="1">
      <c r="A305">
        <v>1005</v>
      </c>
      <c r="B305" t="s">
        <v>690</v>
      </c>
      <c r="C305" t="s">
        <v>685</v>
      </c>
      <c r="D305" t="s">
        <v>686</v>
      </c>
      <c r="E305" t="s">
        <v>29</v>
      </c>
      <c r="F305" t="s">
        <v>747</v>
      </c>
      <c r="G305" t="s">
        <v>3703</v>
      </c>
      <c r="H305" s="1">
        <v>44124</v>
      </c>
      <c r="I305" t="s">
        <v>7</v>
      </c>
      <c r="J305">
        <v>34</v>
      </c>
      <c r="K305">
        <v>6.97</v>
      </c>
      <c r="L305">
        <v>0</v>
      </c>
      <c r="M305">
        <v>0</v>
      </c>
      <c r="N305">
        <v>1</v>
      </c>
      <c r="O305">
        <v>1</v>
      </c>
      <c r="P305">
        <v>0</v>
      </c>
      <c r="Q305">
        <v>665.76</v>
      </c>
      <c r="R305">
        <v>4</v>
      </c>
      <c r="S305">
        <v>27003</v>
      </c>
      <c r="T305" s="1">
        <v>0</v>
      </c>
      <c r="U305">
        <v>1</v>
      </c>
    </row>
    <row r="306" spans="1:21" hidden="1">
      <c r="A306">
        <v>1005</v>
      </c>
      <c r="B306" t="s">
        <v>690</v>
      </c>
      <c r="C306" t="s">
        <v>685</v>
      </c>
      <c r="D306" t="s">
        <v>686</v>
      </c>
      <c r="E306" t="s">
        <v>29</v>
      </c>
      <c r="F306" t="s">
        <v>747</v>
      </c>
      <c r="G306" t="s">
        <v>3704</v>
      </c>
      <c r="H306" s="1">
        <v>44124</v>
      </c>
      <c r="I306" t="s">
        <v>8</v>
      </c>
      <c r="J306">
        <v>34</v>
      </c>
      <c r="K306">
        <v>6.85</v>
      </c>
      <c r="L306">
        <v>0</v>
      </c>
      <c r="M306">
        <v>0</v>
      </c>
      <c r="N306">
        <v>1</v>
      </c>
      <c r="O306">
        <v>1</v>
      </c>
      <c r="P306">
        <v>665.76</v>
      </c>
      <c r="Q306">
        <v>0</v>
      </c>
      <c r="R306">
        <v>4</v>
      </c>
      <c r="S306">
        <v>27003</v>
      </c>
      <c r="T306" s="1">
        <v>0</v>
      </c>
      <c r="U306">
        <v>1</v>
      </c>
    </row>
    <row r="307" spans="1:21" hidden="1">
      <c r="A307">
        <v>1005</v>
      </c>
      <c r="B307" t="s">
        <v>690</v>
      </c>
      <c r="C307" t="s">
        <v>685</v>
      </c>
      <c r="D307" t="s">
        <v>686</v>
      </c>
      <c r="E307" t="s">
        <v>29</v>
      </c>
      <c r="F307" t="s">
        <v>747</v>
      </c>
      <c r="G307" t="s">
        <v>3705</v>
      </c>
      <c r="H307" s="1">
        <v>44124</v>
      </c>
      <c r="I307" t="s">
        <v>8</v>
      </c>
      <c r="J307">
        <v>34</v>
      </c>
      <c r="K307">
        <v>6.9</v>
      </c>
      <c r="L307">
        <v>0</v>
      </c>
      <c r="M307">
        <v>0</v>
      </c>
      <c r="N307">
        <v>1</v>
      </c>
      <c r="O307">
        <v>1</v>
      </c>
      <c r="P307">
        <v>4200</v>
      </c>
      <c r="Q307">
        <v>0</v>
      </c>
      <c r="R307">
        <v>4</v>
      </c>
      <c r="S307">
        <v>27013</v>
      </c>
      <c r="T307" s="1">
        <v>0</v>
      </c>
      <c r="U307">
        <v>1</v>
      </c>
    </row>
    <row r="308" spans="1:21" hidden="1">
      <c r="A308">
        <v>1005</v>
      </c>
      <c r="B308" t="s">
        <v>690</v>
      </c>
      <c r="C308" t="s">
        <v>685</v>
      </c>
      <c r="D308" t="s">
        <v>686</v>
      </c>
      <c r="E308" t="s">
        <v>29</v>
      </c>
      <c r="F308" t="s">
        <v>747</v>
      </c>
      <c r="G308" t="s">
        <v>3706</v>
      </c>
      <c r="H308" s="1">
        <v>44144</v>
      </c>
      <c r="I308" t="s">
        <v>8</v>
      </c>
      <c r="J308">
        <v>34</v>
      </c>
      <c r="K308">
        <v>6.86</v>
      </c>
      <c r="L308">
        <v>0</v>
      </c>
      <c r="M308">
        <v>0</v>
      </c>
      <c r="N308">
        <v>1</v>
      </c>
      <c r="O308">
        <v>1</v>
      </c>
      <c r="P308">
        <v>7000</v>
      </c>
      <c r="Q308">
        <v>0</v>
      </c>
      <c r="R308">
        <v>4</v>
      </c>
      <c r="S308">
        <v>27013</v>
      </c>
      <c r="T308" s="1">
        <v>0</v>
      </c>
      <c r="U308">
        <v>2</v>
      </c>
    </row>
    <row r="309" spans="1:21" hidden="1">
      <c r="A309">
        <v>1005</v>
      </c>
      <c r="B309" t="s">
        <v>690</v>
      </c>
      <c r="C309" t="s">
        <v>685</v>
      </c>
      <c r="D309" t="s">
        <v>686</v>
      </c>
      <c r="E309" t="s">
        <v>29</v>
      </c>
      <c r="F309" t="s">
        <v>747</v>
      </c>
      <c r="G309" t="s">
        <v>3707</v>
      </c>
      <c r="H309" s="1">
        <v>44144</v>
      </c>
      <c r="I309" t="s">
        <v>8</v>
      </c>
      <c r="J309">
        <v>34</v>
      </c>
      <c r="K309">
        <v>6.9560000000000004</v>
      </c>
      <c r="L309">
        <v>0</v>
      </c>
      <c r="M309">
        <v>0</v>
      </c>
      <c r="N309">
        <v>1</v>
      </c>
      <c r="O309">
        <v>1</v>
      </c>
      <c r="P309">
        <v>700000</v>
      </c>
      <c r="Q309">
        <v>0</v>
      </c>
      <c r="R309">
        <v>4</v>
      </c>
      <c r="S309">
        <v>27013</v>
      </c>
      <c r="T309" s="1">
        <v>0</v>
      </c>
      <c r="U309">
        <v>1</v>
      </c>
    </row>
    <row r="310" spans="1:21" hidden="1">
      <c r="A310">
        <v>1005</v>
      </c>
      <c r="B310" t="s">
        <v>690</v>
      </c>
      <c r="C310" t="s">
        <v>685</v>
      </c>
      <c r="D310" t="s">
        <v>686</v>
      </c>
      <c r="E310" t="s">
        <v>29</v>
      </c>
      <c r="F310" t="s">
        <v>747</v>
      </c>
      <c r="G310" t="s">
        <v>3708</v>
      </c>
      <c r="H310" s="1">
        <v>44146</v>
      </c>
      <c r="I310" t="s">
        <v>8</v>
      </c>
      <c r="J310">
        <v>34</v>
      </c>
      <c r="K310">
        <v>6.9560000000000004</v>
      </c>
      <c r="L310">
        <v>0</v>
      </c>
      <c r="M310">
        <v>0</v>
      </c>
      <c r="N310">
        <v>1</v>
      </c>
      <c r="O310">
        <v>1</v>
      </c>
      <c r="P310">
        <v>300000</v>
      </c>
      <c r="Q310">
        <v>0</v>
      </c>
      <c r="R310">
        <v>4</v>
      </c>
      <c r="S310">
        <v>27013</v>
      </c>
      <c r="T310" s="1">
        <v>0</v>
      </c>
      <c r="U310">
        <v>1</v>
      </c>
    </row>
    <row r="311" spans="1:21" hidden="1">
      <c r="A311">
        <v>1005</v>
      </c>
      <c r="B311" t="s">
        <v>690</v>
      </c>
      <c r="C311" t="s">
        <v>685</v>
      </c>
      <c r="D311" t="s">
        <v>686</v>
      </c>
      <c r="E311" t="s">
        <v>29</v>
      </c>
      <c r="F311" t="s">
        <v>747</v>
      </c>
      <c r="G311" t="s">
        <v>3709</v>
      </c>
      <c r="H311" s="1">
        <v>44151</v>
      </c>
      <c r="I311" t="s">
        <v>8</v>
      </c>
      <c r="J311">
        <v>34</v>
      </c>
      <c r="K311">
        <v>6.9560000000000004</v>
      </c>
      <c r="L311">
        <v>0</v>
      </c>
      <c r="M311">
        <v>0</v>
      </c>
      <c r="N311">
        <v>1</v>
      </c>
      <c r="O311">
        <v>1</v>
      </c>
      <c r="P311">
        <v>100000</v>
      </c>
      <c r="Q311">
        <v>0</v>
      </c>
      <c r="R311">
        <v>4</v>
      </c>
      <c r="S311">
        <v>27013</v>
      </c>
      <c r="T311" s="1">
        <v>0</v>
      </c>
      <c r="U311">
        <v>1</v>
      </c>
    </row>
    <row r="312" spans="1:21" hidden="1">
      <c r="A312">
        <v>1005</v>
      </c>
      <c r="B312" t="s">
        <v>690</v>
      </c>
      <c r="C312" t="s">
        <v>685</v>
      </c>
      <c r="D312" t="s">
        <v>686</v>
      </c>
      <c r="E312" t="s">
        <v>29</v>
      </c>
      <c r="F312" t="s">
        <v>747</v>
      </c>
      <c r="G312" t="s">
        <v>3710</v>
      </c>
      <c r="H312" s="1">
        <v>44152</v>
      </c>
      <c r="I312" t="s">
        <v>8</v>
      </c>
      <c r="J312">
        <v>34</v>
      </c>
      <c r="K312">
        <v>6.9560000000000004</v>
      </c>
      <c r="L312">
        <v>0</v>
      </c>
      <c r="M312">
        <v>0</v>
      </c>
      <c r="N312">
        <v>1</v>
      </c>
      <c r="O312">
        <v>1</v>
      </c>
      <c r="P312">
        <v>150000</v>
      </c>
      <c r="Q312">
        <v>0</v>
      </c>
      <c r="R312">
        <v>4</v>
      </c>
      <c r="S312">
        <v>27013</v>
      </c>
      <c r="T312" s="1">
        <v>0</v>
      </c>
      <c r="U312">
        <v>2</v>
      </c>
    </row>
    <row r="313" spans="1:21" hidden="1">
      <c r="A313">
        <v>1005</v>
      </c>
      <c r="B313" t="s">
        <v>690</v>
      </c>
      <c r="C313" t="s">
        <v>685</v>
      </c>
      <c r="D313" t="s">
        <v>686</v>
      </c>
      <c r="E313" t="s">
        <v>29</v>
      </c>
      <c r="F313" t="s">
        <v>747</v>
      </c>
      <c r="G313" t="s">
        <v>3711</v>
      </c>
      <c r="H313" s="1">
        <v>44153</v>
      </c>
      <c r="I313" t="s">
        <v>8</v>
      </c>
      <c r="J313">
        <v>34</v>
      </c>
      <c r="K313">
        <v>6.9560000000000004</v>
      </c>
      <c r="L313">
        <v>0</v>
      </c>
      <c r="M313">
        <v>0</v>
      </c>
      <c r="N313">
        <v>1</v>
      </c>
      <c r="O313">
        <v>1</v>
      </c>
      <c r="P313">
        <v>20000</v>
      </c>
      <c r="Q313">
        <v>0</v>
      </c>
      <c r="R313">
        <v>4</v>
      </c>
      <c r="S313">
        <v>27013</v>
      </c>
      <c r="T313" s="1">
        <v>0</v>
      </c>
      <c r="U313">
        <v>1</v>
      </c>
    </row>
    <row r="314" spans="1:21" hidden="1">
      <c r="A314">
        <v>1005</v>
      </c>
      <c r="B314" t="s">
        <v>690</v>
      </c>
      <c r="C314" t="s">
        <v>685</v>
      </c>
      <c r="D314" t="s">
        <v>686</v>
      </c>
      <c r="E314" t="s">
        <v>29</v>
      </c>
      <c r="F314" t="s">
        <v>747</v>
      </c>
      <c r="G314" t="s">
        <v>3712</v>
      </c>
      <c r="H314" s="1">
        <v>44161</v>
      </c>
      <c r="I314" t="s">
        <v>8</v>
      </c>
      <c r="J314">
        <v>34</v>
      </c>
      <c r="K314">
        <v>6.9560000000000004</v>
      </c>
      <c r="L314">
        <v>0</v>
      </c>
      <c r="M314">
        <v>0</v>
      </c>
      <c r="N314">
        <v>1</v>
      </c>
      <c r="O314">
        <v>1</v>
      </c>
      <c r="P314">
        <v>220000</v>
      </c>
      <c r="Q314">
        <v>0</v>
      </c>
      <c r="R314">
        <v>4</v>
      </c>
      <c r="S314">
        <v>27013</v>
      </c>
      <c r="T314" s="1">
        <v>0</v>
      </c>
      <c r="U314">
        <v>1</v>
      </c>
    </row>
    <row r="315" spans="1:21" hidden="1">
      <c r="A315">
        <v>1005</v>
      </c>
      <c r="B315" t="s">
        <v>690</v>
      </c>
      <c r="C315" t="s">
        <v>685</v>
      </c>
      <c r="D315" t="s">
        <v>686</v>
      </c>
      <c r="E315" t="s">
        <v>29</v>
      </c>
      <c r="F315" t="s">
        <v>747</v>
      </c>
      <c r="G315" t="s">
        <v>3713</v>
      </c>
      <c r="H315" s="1">
        <v>44161</v>
      </c>
      <c r="I315" t="s">
        <v>8</v>
      </c>
      <c r="J315">
        <v>34</v>
      </c>
      <c r="K315">
        <v>6.9596</v>
      </c>
      <c r="L315">
        <v>0</v>
      </c>
      <c r="M315">
        <v>0</v>
      </c>
      <c r="N315">
        <v>1</v>
      </c>
      <c r="O315">
        <v>1</v>
      </c>
      <c r="P315">
        <v>5000000</v>
      </c>
      <c r="Q315">
        <v>0</v>
      </c>
      <c r="R315">
        <v>4</v>
      </c>
      <c r="S315">
        <v>1035</v>
      </c>
      <c r="T315" s="1">
        <v>0</v>
      </c>
      <c r="U315">
        <v>1</v>
      </c>
    </row>
    <row r="316" spans="1:21" hidden="1">
      <c r="A316">
        <v>1005</v>
      </c>
      <c r="B316" t="s">
        <v>690</v>
      </c>
      <c r="C316" t="s">
        <v>685</v>
      </c>
      <c r="D316" t="s">
        <v>686</v>
      </c>
      <c r="E316" t="s">
        <v>29</v>
      </c>
      <c r="F316" t="s">
        <v>747</v>
      </c>
      <c r="G316" t="s">
        <v>3714</v>
      </c>
      <c r="H316" s="1">
        <v>44162</v>
      </c>
      <c r="I316" t="s">
        <v>8</v>
      </c>
      <c r="J316">
        <v>34</v>
      </c>
      <c r="K316">
        <v>6.9560000000000004</v>
      </c>
      <c r="L316">
        <v>0</v>
      </c>
      <c r="M316">
        <v>0</v>
      </c>
      <c r="N316">
        <v>1</v>
      </c>
      <c r="O316">
        <v>1</v>
      </c>
      <c r="P316">
        <v>20000</v>
      </c>
      <c r="Q316">
        <v>0</v>
      </c>
      <c r="R316">
        <v>4</v>
      </c>
      <c r="S316">
        <v>27013</v>
      </c>
      <c r="T316" s="1">
        <v>0</v>
      </c>
      <c r="U316">
        <v>1</v>
      </c>
    </row>
    <row r="317" spans="1:21" hidden="1">
      <c r="A317">
        <v>1005</v>
      </c>
      <c r="B317" t="s">
        <v>690</v>
      </c>
      <c r="C317" t="s">
        <v>685</v>
      </c>
      <c r="D317" t="s">
        <v>686</v>
      </c>
      <c r="E317" t="s">
        <v>29</v>
      </c>
      <c r="F317" t="s">
        <v>747</v>
      </c>
      <c r="G317" t="s">
        <v>3715</v>
      </c>
      <c r="H317" s="1">
        <v>44169</v>
      </c>
      <c r="I317" t="s">
        <v>8</v>
      </c>
      <c r="J317">
        <v>34</v>
      </c>
      <c r="K317">
        <v>6.9596</v>
      </c>
      <c r="L317">
        <v>0</v>
      </c>
      <c r="M317">
        <v>0</v>
      </c>
      <c r="N317">
        <v>1</v>
      </c>
      <c r="O317">
        <v>1</v>
      </c>
      <c r="P317">
        <v>1000000</v>
      </c>
      <c r="Q317">
        <v>0</v>
      </c>
      <c r="R317">
        <v>4</v>
      </c>
      <c r="S317">
        <v>1035</v>
      </c>
      <c r="T317" s="1">
        <v>0</v>
      </c>
      <c r="U317">
        <v>1</v>
      </c>
    </row>
    <row r="318" spans="1:21" hidden="1">
      <c r="A318">
        <v>1005</v>
      </c>
      <c r="B318" t="s">
        <v>690</v>
      </c>
      <c r="C318" t="s">
        <v>685</v>
      </c>
      <c r="D318" t="s">
        <v>686</v>
      </c>
      <c r="E318" t="s">
        <v>29</v>
      </c>
      <c r="F318" t="s">
        <v>747</v>
      </c>
      <c r="G318" t="s">
        <v>3716</v>
      </c>
      <c r="H318" s="1">
        <v>44194</v>
      </c>
      <c r="I318" t="s">
        <v>8</v>
      </c>
      <c r="J318">
        <v>34</v>
      </c>
      <c r="K318">
        <v>6.95</v>
      </c>
      <c r="L318">
        <v>0</v>
      </c>
      <c r="M318">
        <v>0</v>
      </c>
      <c r="N318">
        <v>1</v>
      </c>
      <c r="O318">
        <v>1</v>
      </c>
      <c r="P318">
        <v>250000</v>
      </c>
      <c r="Q318">
        <v>0</v>
      </c>
      <c r="R318">
        <v>4</v>
      </c>
      <c r="S318">
        <v>27013</v>
      </c>
      <c r="T318" s="1">
        <v>0</v>
      </c>
      <c r="U318">
        <v>2</v>
      </c>
    </row>
    <row r="319" spans="1:21" hidden="1">
      <c r="A319">
        <v>1005</v>
      </c>
      <c r="B319" t="s">
        <v>690</v>
      </c>
      <c r="C319" t="s">
        <v>685</v>
      </c>
      <c r="D319" t="s">
        <v>686</v>
      </c>
      <c r="E319" t="s">
        <v>29</v>
      </c>
      <c r="F319" t="s">
        <v>747</v>
      </c>
      <c r="G319" t="s">
        <v>3717</v>
      </c>
      <c r="H319" s="1">
        <v>44203</v>
      </c>
      <c r="I319" t="s">
        <v>8</v>
      </c>
      <c r="J319">
        <v>34</v>
      </c>
      <c r="K319">
        <v>6.85</v>
      </c>
      <c r="L319">
        <v>0</v>
      </c>
      <c r="M319">
        <v>0</v>
      </c>
      <c r="N319">
        <v>1</v>
      </c>
      <c r="O319">
        <v>1</v>
      </c>
      <c r="P319">
        <v>26294.3</v>
      </c>
      <c r="Q319">
        <v>0</v>
      </c>
      <c r="R319">
        <v>4</v>
      </c>
      <c r="S319">
        <v>27012</v>
      </c>
      <c r="T319" s="1">
        <v>0</v>
      </c>
      <c r="U319">
        <v>1</v>
      </c>
    </row>
    <row r="320" spans="1:21" hidden="1">
      <c r="A320">
        <v>1005</v>
      </c>
      <c r="B320" t="s">
        <v>690</v>
      </c>
      <c r="C320" t="s">
        <v>685</v>
      </c>
      <c r="D320" t="s">
        <v>686</v>
      </c>
      <c r="E320" t="s">
        <v>29</v>
      </c>
      <c r="F320" t="s">
        <v>747</v>
      </c>
      <c r="G320" t="s">
        <v>3718</v>
      </c>
      <c r="H320" s="1">
        <v>44209</v>
      </c>
      <c r="I320" t="s">
        <v>8</v>
      </c>
      <c r="J320">
        <v>34</v>
      </c>
      <c r="K320">
        <v>6.952</v>
      </c>
      <c r="L320">
        <v>0</v>
      </c>
      <c r="M320">
        <v>0</v>
      </c>
      <c r="N320">
        <v>1</v>
      </c>
      <c r="O320">
        <v>1</v>
      </c>
      <c r="P320">
        <v>50000</v>
      </c>
      <c r="Q320">
        <v>0</v>
      </c>
      <c r="R320">
        <v>4</v>
      </c>
      <c r="S320">
        <v>27013</v>
      </c>
      <c r="T320" s="1">
        <v>0</v>
      </c>
      <c r="U320">
        <v>1</v>
      </c>
    </row>
    <row r="321" spans="1:21" hidden="1">
      <c r="A321">
        <v>1005</v>
      </c>
      <c r="B321" t="s">
        <v>690</v>
      </c>
      <c r="C321" t="s">
        <v>685</v>
      </c>
      <c r="D321" t="s">
        <v>686</v>
      </c>
      <c r="E321" t="s">
        <v>29</v>
      </c>
      <c r="F321" t="s">
        <v>747</v>
      </c>
      <c r="G321" t="s">
        <v>3719</v>
      </c>
      <c r="H321" s="1">
        <v>44217</v>
      </c>
      <c r="I321" t="s">
        <v>8</v>
      </c>
      <c r="J321">
        <v>34</v>
      </c>
      <c r="K321">
        <v>6.9596</v>
      </c>
      <c r="L321">
        <v>0</v>
      </c>
      <c r="M321">
        <v>0</v>
      </c>
      <c r="N321">
        <v>1</v>
      </c>
      <c r="O321">
        <v>1</v>
      </c>
      <c r="P321">
        <v>2000000</v>
      </c>
      <c r="Q321">
        <v>0</v>
      </c>
      <c r="R321">
        <v>4</v>
      </c>
      <c r="S321">
        <v>1035</v>
      </c>
      <c r="T321" s="1">
        <v>0</v>
      </c>
      <c r="U321">
        <v>1</v>
      </c>
    </row>
    <row r="322" spans="1:21" hidden="1">
      <c r="A322">
        <v>1005</v>
      </c>
      <c r="B322" t="s">
        <v>690</v>
      </c>
      <c r="C322" t="s">
        <v>685</v>
      </c>
      <c r="D322" t="s">
        <v>686</v>
      </c>
      <c r="E322" t="s">
        <v>29</v>
      </c>
      <c r="F322" t="s">
        <v>747</v>
      </c>
      <c r="G322" t="s">
        <v>3720</v>
      </c>
      <c r="H322" s="1">
        <v>44237</v>
      </c>
      <c r="I322" t="s">
        <v>7</v>
      </c>
      <c r="J322">
        <v>34</v>
      </c>
      <c r="K322">
        <v>6.9640000000000004</v>
      </c>
      <c r="L322">
        <v>0</v>
      </c>
      <c r="M322">
        <v>0</v>
      </c>
      <c r="N322">
        <v>1</v>
      </c>
      <c r="O322">
        <v>1</v>
      </c>
      <c r="P322">
        <v>0</v>
      </c>
      <c r="Q322">
        <v>319283.33</v>
      </c>
      <c r="R322">
        <v>4</v>
      </c>
      <c r="S322">
        <v>27013</v>
      </c>
      <c r="T322" s="1">
        <v>0</v>
      </c>
      <c r="U322">
        <v>1</v>
      </c>
    </row>
    <row r="323" spans="1:21" hidden="1">
      <c r="A323">
        <v>1005</v>
      </c>
      <c r="B323" t="s">
        <v>690</v>
      </c>
      <c r="C323" t="s">
        <v>685</v>
      </c>
      <c r="D323" t="s">
        <v>686</v>
      </c>
      <c r="E323" t="s">
        <v>29</v>
      </c>
      <c r="F323" t="s">
        <v>747</v>
      </c>
      <c r="G323" t="s">
        <v>3721</v>
      </c>
      <c r="H323" s="1">
        <v>44285</v>
      </c>
      <c r="I323" t="s">
        <v>8</v>
      </c>
      <c r="J323">
        <v>34</v>
      </c>
      <c r="K323">
        <v>6.9589999999999996</v>
      </c>
      <c r="L323">
        <v>0</v>
      </c>
      <c r="M323">
        <v>0</v>
      </c>
      <c r="N323">
        <v>1</v>
      </c>
      <c r="O323">
        <v>1</v>
      </c>
      <c r="P323">
        <v>5000000</v>
      </c>
      <c r="Q323">
        <v>0</v>
      </c>
      <c r="R323">
        <v>4</v>
      </c>
      <c r="S323">
        <v>1016</v>
      </c>
      <c r="T323" s="1">
        <v>0</v>
      </c>
      <c r="U323">
        <v>2</v>
      </c>
    </row>
    <row r="324" spans="1:21" hidden="1">
      <c r="A324">
        <v>1005</v>
      </c>
      <c r="B324" t="s">
        <v>690</v>
      </c>
      <c r="C324" t="s">
        <v>685</v>
      </c>
      <c r="D324" t="s">
        <v>686</v>
      </c>
      <c r="E324" t="s">
        <v>29</v>
      </c>
      <c r="F324" t="s">
        <v>747</v>
      </c>
      <c r="G324" t="s">
        <v>3722</v>
      </c>
      <c r="H324" s="1">
        <v>44301</v>
      </c>
      <c r="I324" t="s">
        <v>8</v>
      </c>
      <c r="J324">
        <v>34</v>
      </c>
      <c r="K324">
        <v>6.9539999999999997</v>
      </c>
      <c r="L324">
        <v>0</v>
      </c>
      <c r="M324">
        <v>0</v>
      </c>
      <c r="N324">
        <v>1</v>
      </c>
      <c r="O324">
        <v>1</v>
      </c>
      <c r="P324">
        <v>40000</v>
      </c>
      <c r="Q324">
        <v>0</v>
      </c>
      <c r="R324">
        <v>4</v>
      </c>
      <c r="S324">
        <v>27013</v>
      </c>
      <c r="T324" s="1">
        <v>0</v>
      </c>
      <c r="U324">
        <v>1</v>
      </c>
    </row>
    <row r="325" spans="1:21" hidden="1">
      <c r="A325">
        <v>1005</v>
      </c>
      <c r="B325" t="s">
        <v>690</v>
      </c>
      <c r="C325" t="s">
        <v>685</v>
      </c>
      <c r="D325" t="s">
        <v>686</v>
      </c>
      <c r="E325" t="s">
        <v>29</v>
      </c>
      <c r="F325" t="s">
        <v>747</v>
      </c>
      <c r="G325" t="s">
        <v>3723</v>
      </c>
      <c r="H325" s="1">
        <v>44302</v>
      </c>
      <c r="I325" t="s">
        <v>8</v>
      </c>
      <c r="J325">
        <v>34</v>
      </c>
      <c r="K325">
        <v>6.9550000000000001</v>
      </c>
      <c r="L325">
        <v>0</v>
      </c>
      <c r="M325">
        <v>0</v>
      </c>
      <c r="N325">
        <v>1</v>
      </c>
      <c r="O325">
        <v>1</v>
      </c>
      <c r="P325">
        <v>50000</v>
      </c>
      <c r="Q325">
        <v>0</v>
      </c>
      <c r="R325">
        <v>4</v>
      </c>
      <c r="S325">
        <v>27013</v>
      </c>
      <c r="T325" s="1">
        <v>0</v>
      </c>
      <c r="U325">
        <v>1</v>
      </c>
    </row>
    <row r="326" spans="1:21" hidden="1">
      <c r="A326">
        <v>1005</v>
      </c>
      <c r="B326" t="s">
        <v>690</v>
      </c>
      <c r="C326" t="s">
        <v>685</v>
      </c>
      <c r="D326" t="s">
        <v>686</v>
      </c>
      <c r="E326" t="s">
        <v>29</v>
      </c>
      <c r="F326" t="s">
        <v>747</v>
      </c>
      <c r="G326" t="s">
        <v>3724</v>
      </c>
      <c r="H326" s="1">
        <v>44305</v>
      </c>
      <c r="I326" t="s">
        <v>8</v>
      </c>
      <c r="J326">
        <v>34</v>
      </c>
      <c r="K326">
        <v>6.9539999999999997</v>
      </c>
      <c r="L326">
        <v>0</v>
      </c>
      <c r="M326">
        <v>0</v>
      </c>
      <c r="N326">
        <v>1</v>
      </c>
      <c r="O326">
        <v>1</v>
      </c>
      <c r="P326">
        <v>70000</v>
      </c>
      <c r="Q326">
        <v>0</v>
      </c>
      <c r="R326">
        <v>4</v>
      </c>
      <c r="S326">
        <v>27013</v>
      </c>
      <c r="T326" s="1">
        <v>0</v>
      </c>
      <c r="U326">
        <v>1</v>
      </c>
    </row>
    <row r="327" spans="1:21" hidden="1">
      <c r="A327">
        <v>1005</v>
      </c>
      <c r="B327" t="s">
        <v>690</v>
      </c>
      <c r="C327" t="s">
        <v>685</v>
      </c>
      <c r="D327" t="s">
        <v>686</v>
      </c>
      <c r="E327" t="s">
        <v>29</v>
      </c>
      <c r="F327" t="s">
        <v>747</v>
      </c>
      <c r="G327" t="s">
        <v>3725</v>
      </c>
      <c r="H327" s="1">
        <v>44305</v>
      </c>
      <c r="I327" t="s">
        <v>7</v>
      </c>
      <c r="J327">
        <v>34</v>
      </c>
      <c r="K327">
        <v>6.95</v>
      </c>
      <c r="L327">
        <v>0</v>
      </c>
      <c r="M327">
        <v>0</v>
      </c>
      <c r="N327">
        <v>1</v>
      </c>
      <c r="O327">
        <v>1</v>
      </c>
      <c r="P327">
        <v>0</v>
      </c>
      <c r="Q327">
        <v>1000000</v>
      </c>
      <c r="R327">
        <v>4</v>
      </c>
      <c r="S327">
        <v>1018</v>
      </c>
      <c r="T327" s="1">
        <v>0</v>
      </c>
      <c r="U327">
        <v>1</v>
      </c>
    </row>
    <row r="328" spans="1:21" hidden="1">
      <c r="A328">
        <v>1005</v>
      </c>
      <c r="B328" t="s">
        <v>690</v>
      </c>
      <c r="C328" t="s">
        <v>685</v>
      </c>
      <c r="D328" t="s">
        <v>686</v>
      </c>
      <c r="E328" t="s">
        <v>29</v>
      </c>
      <c r="F328" t="s">
        <v>747</v>
      </c>
      <c r="G328" t="s">
        <v>3726</v>
      </c>
      <c r="H328" s="1">
        <v>44306</v>
      </c>
      <c r="I328" t="s">
        <v>7</v>
      </c>
      <c r="J328">
        <v>34</v>
      </c>
      <c r="K328">
        <v>6.93</v>
      </c>
      <c r="L328">
        <v>0</v>
      </c>
      <c r="M328">
        <v>0</v>
      </c>
      <c r="N328">
        <v>1</v>
      </c>
      <c r="O328">
        <v>1</v>
      </c>
      <c r="P328">
        <v>0</v>
      </c>
      <c r="Q328">
        <v>5000000</v>
      </c>
      <c r="R328">
        <v>4</v>
      </c>
      <c r="S328">
        <v>1018</v>
      </c>
      <c r="T328" s="1">
        <v>0</v>
      </c>
      <c r="U328">
        <v>1</v>
      </c>
    </row>
    <row r="329" spans="1:21" hidden="1">
      <c r="A329">
        <v>1005</v>
      </c>
      <c r="B329" t="s">
        <v>690</v>
      </c>
      <c r="C329" t="s">
        <v>685</v>
      </c>
      <c r="D329" t="s">
        <v>686</v>
      </c>
      <c r="E329" t="s">
        <v>29</v>
      </c>
      <c r="F329" t="s">
        <v>747</v>
      </c>
      <c r="G329" t="s">
        <v>3727</v>
      </c>
      <c r="H329" s="1">
        <v>44306</v>
      </c>
      <c r="I329" t="s">
        <v>7</v>
      </c>
      <c r="J329">
        <v>34</v>
      </c>
      <c r="K329">
        <v>6.94</v>
      </c>
      <c r="L329">
        <v>0</v>
      </c>
      <c r="M329">
        <v>0</v>
      </c>
      <c r="N329">
        <v>1</v>
      </c>
      <c r="O329">
        <v>1</v>
      </c>
      <c r="P329">
        <v>0</v>
      </c>
      <c r="Q329">
        <v>2000000</v>
      </c>
      <c r="R329">
        <v>4</v>
      </c>
      <c r="S329">
        <v>1014</v>
      </c>
      <c r="T329" s="1">
        <v>0</v>
      </c>
      <c r="U329">
        <v>1</v>
      </c>
    </row>
    <row r="330" spans="1:21" hidden="1">
      <c r="A330">
        <v>1005</v>
      </c>
      <c r="B330" t="s">
        <v>690</v>
      </c>
      <c r="C330" t="s">
        <v>685</v>
      </c>
      <c r="D330" t="s">
        <v>686</v>
      </c>
      <c r="E330" t="s">
        <v>29</v>
      </c>
      <c r="F330" t="s">
        <v>747</v>
      </c>
      <c r="G330" t="s">
        <v>3728</v>
      </c>
      <c r="H330" s="1">
        <v>44307</v>
      </c>
      <c r="I330" t="s">
        <v>7</v>
      </c>
      <c r="J330">
        <v>34</v>
      </c>
      <c r="K330">
        <v>6.9649999999999999</v>
      </c>
      <c r="L330">
        <v>0</v>
      </c>
      <c r="M330">
        <v>0</v>
      </c>
      <c r="N330">
        <v>1</v>
      </c>
      <c r="O330">
        <v>1</v>
      </c>
      <c r="P330">
        <v>0</v>
      </c>
      <c r="Q330">
        <v>1000000</v>
      </c>
      <c r="R330">
        <v>4</v>
      </c>
      <c r="S330">
        <v>27004</v>
      </c>
      <c r="T330" s="1">
        <v>0</v>
      </c>
      <c r="U330">
        <v>1</v>
      </c>
    </row>
    <row r="331" spans="1:21" hidden="1">
      <c r="A331">
        <v>1005</v>
      </c>
      <c r="B331" t="s">
        <v>690</v>
      </c>
      <c r="C331" t="s">
        <v>685</v>
      </c>
      <c r="D331" t="s">
        <v>686</v>
      </c>
      <c r="E331" t="s">
        <v>29</v>
      </c>
      <c r="F331" t="s">
        <v>747</v>
      </c>
      <c r="G331" t="s">
        <v>3729</v>
      </c>
      <c r="H331" s="1">
        <v>44307</v>
      </c>
      <c r="I331" t="s">
        <v>7</v>
      </c>
      <c r="J331">
        <v>34</v>
      </c>
      <c r="K331">
        <v>6.93</v>
      </c>
      <c r="L331">
        <v>0</v>
      </c>
      <c r="M331">
        <v>0</v>
      </c>
      <c r="N331">
        <v>1</v>
      </c>
      <c r="O331">
        <v>1</v>
      </c>
      <c r="P331">
        <v>0</v>
      </c>
      <c r="Q331">
        <v>5000000</v>
      </c>
      <c r="R331">
        <v>4</v>
      </c>
      <c r="S331">
        <v>1014</v>
      </c>
      <c r="T331" s="1">
        <v>0</v>
      </c>
      <c r="U331">
        <v>1</v>
      </c>
    </row>
    <row r="332" spans="1:21" hidden="1">
      <c r="A332">
        <v>1005</v>
      </c>
      <c r="B332" t="s">
        <v>690</v>
      </c>
      <c r="C332" t="s">
        <v>685</v>
      </c>
      <c r="D332" t="s">
        <v>686</v>
      </c>
      <c r="E332" t="s">
        <v>29</v>
      </c>
      <c r="F332" t="s">
        <v>747</v>
      </c>
      <c r="G332" t="s">
        <v>3730</v>
      </c>
      <c r="H332" s="1">
        <v>44326</v>
      </c>
      <c r="I332" t="s">
        <v>8</v>
      </c>
      <c r="J332">
        <v>34</v>
      </c>
      <c r="K332">
        <v>6.9539999999999997</v>
      </c>
      <c r="L332">
        <v>0</v>
      </c>
      <c r="M332">
        <v>0</v>
      </c>
      <c r="N332">
        <v>1</v>
      </c>
      <c r="O332">
        <v>1</v>
      </c>
      <c r="P332">
        <v>75000</v>
      </c>
      <c r="Q332">
        <v>0</v>
      </c>
      <c r="R332">
        <v>4</v>
      </c>
      <c r="S332">
        <v>27013</v>
      </c>
      <c r="T332" s="1">
        <v>0</v>
      </c>
      <c r="U332">
        <v>2</v>
      </c>
    </row>
    <row r="333" spans="1:21" hidden="1">
      <c r="A333">
        <v>1005</v>
      </c>
      <c r="B333" t="s">
        <v>690</v>
      </c>
      <c r="C333" t="s">
        <v>685</v>
      </c>
      <c r="D333" t="s">
        <v>686</v>
      </c>
      <c r="E333" t="s">
        <v>29</v>
      </c>
      <c r="F333" t="s">
        <v>747</v>
      </c>
      <c r="G333" t="s">
        <v>3731</v>
      </c>
      <c r="H333" s="1">
        <v>44328</v>
      </c>
      <c r="I333" t="s">
        <v>8</v>
      </c>
      <c r="J333">
        <v>34</v>
      </c>
      <c r="K333">
        <v>6.9539999999999997</v>
      </c>
      <c r="L333">
        <v>0</v>
      </c>
      <c r="M333">
        <v>0</v>
      </c>
      <c r="N333">
        <v>1</v>
      </c>
      <c r="O333">
        <v>1</v>
      </c>
      <c r="P333">
        <v>50300</v>
      </c>
      <c r="Q333">
        <v>0</v>
      </c>
      <c r="R333">
        <v>4</v>
      </c>
      <c r="S333">
        <v>27013</v>
      </c>
      <c r="T333" s="1">
        <v>0</v>
      </c>
      <c r="U333">
        <v>4</v>
      </c>
    </row>
    <row r="334" spans="1:21" hidden="1">
      <c r="A334">
        <v>1005</v>
      </c>
      <c r="B334" t="s">
        <v>690</v>
      </c>
      <c r="C334" t="s">
        <v>685</v>
      </c>
      <c r="D334" t="s">
        <v>686</v>
      </c>
      <c r="E334" t="s">
        <v>29</v>
      </c>
      <c r="F334" t="s">
        <v>747</v>
      </c>
      <c r="G334" t="s">
        <v>3732</v>
      </c>
      <c r="H334" s="1">
        <v>44330</v>
      </c>
      <c r="I334" t="s">
        <v>8</v>
      </c>
      <c r="J334">
        <v>34</v>
      </c>
      <c r="K334">
        <v>6.9539999999999997</v>
      </c>
      <c r="L334">
        <v>0</v>
      </c>
      <c r="M334">
        <v>0</v>
      </c>
      <c r="N334">
        <v>1</v>
      </c>
      <c r="O334">
        <v>1</v>
      </c>
      <c r="P334">
        <v>50000</v>
      </c>
      <c r="Q334">
        <v>0</v>
      </c>
      <c r="R334">
        <v>4</v>
      </c>
      <c r="S334">
        <v>27013</v>
      </c>
      <c r="T334" s="1">
        <v>0</v>
      </c>
      <c r="U334">
        <v>1</v>
      </c>
    </row>
    <row r="335" spans="1:21" hidden="1">
      <c r="A335">
        <v>1005</v>
      </c>
      <c r="B335" t="s">
        <v>690</v>
      </c>
      <c r="C335" t="s">
        <v>685</v>
      </c>
      <c r="D335" t="s">
        <v>686</v>
      </c>
      <c r="E335" t="s">
        <v>29</v>
      </c>
      <c r="F335" t="s">
        <v>747</v>
      </c>
      <c r="G335" t="s">
        <v>3733</v>
      </c>
      <c r="H335" s="1">
        <v>44335</v>
      </c>
      <c r="I335" t="s">
        <v>8</v>
      </c>
      <c r="J335">
        <v>34</v>
      </c>
      <c r="K335">
        <v>6.9539999999999997</v>
      </c>
      <c r="L335">
        <v>0</v>
      </c>
      <c r="M335">
        <v>0</v>
      </c>
      <c r="N335">
        <v>1</v>
      </c>
      <c r="O335">
        <v>1</v>
      </c>
      <c r="P335">
        <v>15000</v>
      </c>
      <c r="Q335">
        <v>0</v>
      </c>
      <c r="R335">
        <v>4</v>
      </c>
      <c r="S335">
        <v>27013</v>
      </c>
      <c r="T335" s="1">
        <v>0</v>
      </c>
      <c r="U335">
        <v>1</v>
      </c>
    </row>
    <row r="336" spans="1:21" hidden="1">
      <c r="A336">
        <v>1005</v>
      </c>
      <c r="B336" t="s">
        <v>690</v>
      </c>
      <c r="C336" t="s">
        <v>685</v>
      </c>
      <c r="D336" t="s">
        <v>686</v>
      </c>
      <c r="E336" t="s">
        <v>29</v>
      </c>
      <c r="F336" t="s">
        <v>747</v>
      </c>
      <c r="G336" t="s">
        <v>3734</v>
      </c>
      <c r="H336" s="1">
        <v>44337</v>
      </c>
      <c r="I336" t="s">
        <v>8</v>
      </c>
      <c r="J336">
        <v>34</v>
      </c>
      <c r="K336">
        <v>6.9550000000000001</v>
      </c>
      <c r="L336">
        <v>0</v>
      </c>
      <c r="M336">
        <v>0</v>
      </c>
      <c r="N336">
        <v>1</v>
      </c>
      <c r="O336">
        <v>1</v>
      </c>
      <c r="P336">
        <v>2000000</v>
      </c>
      <c r="Q336">
        <v>0</v>
      </c>
      <c r="R336">
        <v>4</v>
      </c>
      <c r="S336">
        <v>1033</v>
      </c>
      <c r="T336" s="1">
        <v>0</v>
      </c>
      <c r="U336">
        <v>1</v>
      </c>
    </row>
    <row r="337" spans="1:21" hidden="1">
      <c r="A337">
        <v>1005</v>
      </c>
      <c r="B337" t="s">
        <v>690</v>
      </c>
      <c r="C337" t="s">
        <v>685</v>
      </c>
      <c r="D337" t="s">
        <v>686</v>
      </c>
      <c r="E337" t="s">
        <v>29</v>
      </c>
      <c r="F337" t="s">
        <v>747</v>
      </c>
      <c r="G337" t="s">
        <v>3735</v>
      </c>
      <c r="H337" s="1">
        <v>44340</v>
      </c>
      <c r="I337" t="s">
        <v>8</v>
      </c>
      <c r="J337">
        <v>34</v>
      </c>
      <c r="K337">
        <v>6.9539999999999997</v>
      </c>
      <c r="L337">
        <v>0</v>
      </c>
      <c r="M337">
        <v>0</v>
      </c>
      <c r="N337">
        <v>1</v>
      </c>
      <c r="O337">
        <v>1</v>
      </c>
      <c r="P337">
        <v>10000</v>
      </c>
      <c r="Q337">
        <v>0</v>
      </c>
      <c r="R337">
        <v>4</v>
      </c>
      <c r="S337">
        <v>27013</v>
      </c>
      <c r="T337" s="1">
        <v>0</v>
      </c>
      <c r="U337">
        <v>1</v>
      </c>
    </row>
    <row r="338" spans="1:21" hidden="1">
      <c r="A338">
        <v>1005</v>
      </c>
      <c r="B338" t="s">
        <v>690</v>
      </c>
      <c r="C338" t="s">
        <v>685</v>
      </c>
      <c r="D338" t="s">
        <v>686</v>
      </c>
      <c r="E338" t="s">
        <v>29</v>
      </c>
      <c r="F338" t="s">
        <v>747</v>
      </c>
      <c r="G338" t="s">
        <v>3736</v>
      </c>
      <c r="H338" s="1">
        <v>44341</v>
      </c>
      <c r="I338" t="s">
        <v>8</v>
      </c>
      <c r="J338">
        <v>34</v>
      </c>
      <c r="K338">
        <v>6.9539999999999997</v>
      </c>
      <c r="L338">
        <v>0</v>
      </c>
      <c r="M338">
        <v>0</v>
      </c>
      <c r="N338">
        <v>1</v>
      </c>
      <c r="O338">
        <v>1</v>
      </c>
      <c r="P338">
        <v>25000</v>
      </c>
      <c r="Q338">
        <v>0</v>
      </c>
      <c r="R338">
        <v>4</v>
      </c>
      <c r="S338">
        <v>27013</v>
      </c>
      <c r="T338" s="1">
        <v>0</v>
      </c>
      <c r="U338">
        <v>4</v>
      </c>
    </row>
    <row r="339" spans="1:21" hidden="1">
      <c r="A339">
        <v>1005</v>
      </c>
      <c r="B339" t="s">
        <v>690</v>
      </c>
      <c r="C339" t="s">
        <v>685</v>
      </c>
      <c r="D339" t="s">
        <v>686</v>
      </c>
      <c r="E339" t="s">
        <v>29</v>
      </c>
      <c r="F339" t="s">
        <v>747</v>
      </c>
      <c r="G339" t="s">
        <v>3737</v>
      </c>
      <c r="H339" s="1">
        <v>44343</v>
      </c>
      <c r="I339" t="s">
        <v>7</v>
      </c>
      <c r="J339">
        <v>34</v>
      </c>
      <c r="K339">
        <v>6.97</v>
      </c>
      <c r="L339">
        <v>0</v>
      </c>
      <c r="M339">
        <v>0</v>
      </c>
      <c r="N339">
        <v>1</v>
      </c>
      <c r="O339">
        <v>1</v>
      </c>
      <c r="P339">
        <v>0</v>
      </c>
      <c r="Q339">
        <v>294818</v>
      </c>
      <c r="R339">
        <v>4</v>
      </c>
      <c r="S339">
        <v>27013</v>
      </c>
      <c r="T339" s="1">
        <v>0</v>
      </c>
      <c r="U339">
        <v>2</v>
      </c>
    </row>
    <row r="340" spans="1:21" hidden="1">
      <c r="A340">
        <v>1005</v>
      </c>
      <c r="B340" t="s">
        <v>690</v>
      </c>
      <c r="C340" t="s">
        <v>685</v>
      </c>
      <c r="D340" t="s">
        <v>686</v>
      </c>
      <c r="E340" t="s">
        <v>29</v>
      </c>
      <c r="F340" t="s">
        <v>747</v>
      </c>
      <c r="G340" t="s">
        <v>3738</v>
      </c>
      <c r="H340" s="1">
        <v>44347</v>
      </c>
      <c r="I340" t="s">
        <v>8</v>
      </c>
      <c r="J340">
        <v>34</v>
      </c>
      <c r="K340">
        <v>6.9539999999999997</v>
      </c>
      <c r="L340">
        <v>0</v>
      </c>
      <c r="M340">
        <v>0</v>
      </c>
      <c r="N340">
        <v>1</v>
      </c>
      <c r="O340">
        <v>1</v>
      </c>
      <c r="P340">
        <v>15000</v>
      </c>
      <c r="Q340">
        <v>0</v>
      </c>
      <c r="R340">
        <v>4</v>
      </c>
      <c r="S340">
        <v>27013</v>
      </c>
      <c r="T340" s="1">
        <v>0</v>
      </c>
      <c r="U340">
        <v>1</v>
      </c>
    </row>
    <row r="341" spans="1:21" hidden="1">
      <c r="A341">
        <v>1005</v>
      </c>
      <c r="B341" t="s">
        <v>690</v>
      </c>
      <c r="C341" t="s">
        <v>685</v>
      </c>
      <c r="D341" t="s">
        <v>686</v>
      </c>
      <c r="E341" t="s">
        <v>29</v>
      </c>
      <c r="F341" t="s">
        <v>747</v>
      </c>
      <c r="G341" t="s">
        <v>3739</v>
      </c>
      <c r="H341" s="1">
        <v>44351</v>
      </c>
      <c r="I341" t="s">
        <v>7</v>
      </c>
      <c r="J341">
        <v>34</v>
      </c>
      <c r="K341">
        <v>6.9489999999999998</v>
      </c>
      <c r="L341">
        <v>0</v>
      </c>
      <c r="M341">
        <v>0</v>
      </c>
      <c r="N341">
        <v>1</v>
      </c>
      <c r="O341">
        <v>1</v>
      </c>
      <c r="P341">
        <v>0</v>
      </c>
      <c r="Q341">
        <v>4000000</v>
      </c>
      <c r="R341">
        <v>4</v>
      </c>
      <c r="S341">
        <v>1003</v>
      </c>
      <c r="T341" s="1">
        <v>0</v>
      </c>
      <c r="U341">
        <v>1</v>
      </c>
    </row>
    <row r="342" spans="1:21" hidden="1">
      <c r="A342">
        <v>1005</v>
      </c>
      <c r="B342" t="s">
        <v>690</v>
      </c>
      <c r="C342" t="s">
        <v>685</v>
      </c>
      <c r="D342" t="s">
        <v>686</v>
      </c>
      <c r="E342" t="s">
        <v>29</v>
      </c>
      <c r="F342" t="s">
        <v>747</v>
      </c>
      <c r="G342" t="s">
        <v>3740</v>
      </c>
      <c r="H342" s="1">
        <v>44351</v>
      </c>
      <c r="I342" t="s">
        <v>7</v>
      </c>
      <c r="J342">
        <v>34</v>
      </c>
      <c r="K342">
        <v>6.9489999999999998</v>
      </c>
      <c r="L342">
        <v>0</v>
      </c>
      <c r="M342">
        <v>0</v>
      </c>
      <c r="N342">
        <v>1</v>
      </c>
      <c r="O342">
        <v>1</v>
      </c>
      <c r="P342">
        <v>0</v>
      </c>
      <c r="Q342">
        <v>500000</v>
      </c>
      <c r="R342">
        <v>4</v>
      </c>
      <c r="S342">
        <v>74002</v>
      </c>
      <c r="T342" s="1">
        <v>0</v>
      </c>
      <c r="U342">
        <v>1</v>
      </c>
    </row>
    <row r="343" spans="1:21" hidden="1">
      <c r="A343">
        <v>1005</v>
      </c>
      <c r="B343" t="s">
        <v>690</v>
      </c>
      <c r="C343" t="s">
        <v>685</v>
      </c>
      <c r="D343" t="s">
        <v>686</v>
      </c>
      <c r="E343" t="s">
        <v>29</v>
      </c>
      <c r="F343" t="s">
        <v>747</v>
      </c>
      <c r="G343" t="s">
        <v>3741</v>
      </c>
      <c r="H343" s="1">
        <v>44354</v>
      </c>
      <c r="I343" t="s">
        <v>7</v>
      </c>
      <c r="J343">
        <v>34</v>
      </c>
      <c r="K343">
        <v>6.9489999999999998</v>
      </c>
      <c r="L343">
        <v>0</v>
      </c>
      <c r="M343">
        <v>0</v>
      </c>
      <c r="N343">
        <v>1</v>
      </c>
      <c r="O343">
        <v>1</v>
      </c>
      <c r="P343">
        <v>0</v>
      </c>
      <c r="Q343">
        <v>4000000</v>
      </c>
      <c r="R343">
        <v>4</v>
      </c>
      <c r="S343">
        <v>1003</v>
      </c>
      <c r="T343" s="1">
        <v>0</v>
      </c>
      <c r="U343">
        <v>1</v>
      </c>
    </row>
    <row r="344" spans="1:21" hidden="1">
      <c r="A344">
        <v>1005</v>
      </c>
      <c r="B344" t="s">
        <v>690</v>
      </c>
      <c r="C344" t="s">
        <v>685</v>
      </c>
      <c r="D344" t="s">
        <v>686</v>
      </c>
      <c r="E344" t="s">
        <v>29</v>
      </c>
      <c r="F344" t="s">
        <v>747</v>
      </c>
      <c r="G344" t="s">
        <v>3742</v>
      </c>
      <c r="H344" s="1">
        <v>44356</v>
      </c>
      <c r="I344" t="s">
        <v>7</v>
      </c>
      <c r="J344">
        <v>34</v>
      </c>
      <c r="K344">
        <v>6.92</v>
      </c>
      <c r="L344">
        <v>0</v>
      </c>
      <c r="M344">
        <v>0</v>
      </c>
      <c r="N344">
        <v>1</v>
      </c>
      <c r="O344">
        <v>1</v>
      </c>
      <c r="P344">
        <v>0</v>
      </c>
      <c r="Q344">
        <v>2000000</v>
      </c>
      <c r="R344">
        <v>4</v>
      </c>
      <c r="S344">
        <v>1014</v>
      </c>
      <c r="T344" s="1">
        <v>0</v>
      </c>
      <c r="U344">
        <v>1</v>
      </c>
    </row>
    <row r="345" spans="1:21" hidden="1">
      <c r="A345">
        <v>1005</v>
      </c>
      <c r="B345" t="s">
        <v>690</v>
      </c>
      <c r="C345" t="s">
        <v>685</v>
      </c>
      <c r="D345" t="s">
        <v>686</v>
      </c>
      <c r="E345" t="s">
        <v>29</v>
      </c>
      <c r="F345" t="s">
        <v>747</v>
      </c>
      <c r="G345" t="s">
        <v>3743</v>
      </c>
      <c r="H345" s="1">
        <v>44358</v>
      </c>
      <c r="I345" t="s">
        <v>7</v>
      </c>
      <c r="J345">
        <v>34</v>
      </c>
      <c r="K345">
        <v>6.9390000000000001</v>
      </c>
      <c r="L345">
        <v>0</v>
      </c>
      <c r="M345">
        <v>0</v>
      </c>
      <c r="N345">
        <v>1</v>
      </c>
      <c r="O345">
        <v>1</v>
      </c>
      <c r="P345">
        <v>0</v>
      </c>
      <c r="Q345">
        <v>3000000</v>
      </c>
      <c r="R345">
        <v>4</v>
      </c>
      <c r="S345">
        <v>1003</v>
      </c>
      <c r="T345" s="1">
        <v>0</v>
      </c>
      <c r="U345">
        <v>1</v>
      </c>
    </row>
    <row r="346" spans="1:21" hidden="1">
      <c r="A346">
        <v>1005</v>
      </c>
      <c r="B346" t="s">
        <v>690</v>
      </c>
      <c r="C346" t="s">
        <v>685</v>
      </c>
      <c r="D346" t="s">
        <v>686</v>
      </c>
      <c r="E346" t="s">
        <v>29</v>
      </c>
      <c r="F346" t="s">
        <v>747</v>
      </c>
      <c r="G346" t="s">
        <v>3744</v>
      </c>
      <c r="H346" s="1">
        <v>44362</v>
      </c>
      <c r="I346" t="s">
        <v>7</v>
      </c>
      <c r="J346">
        <v>34</v>
      </c>
      <c r="K346">
        <v>6.94</v>
      </c>
      <c r="L346">
        <v>0</v>
      </c>
      <c r="M346">
        <v>0</v>
      </c>
      <c r="N346">
        <v>1</v>
      </c>
      <c r="O346">
        <v>1</v>
      </c>
      <c r="P346">
        <v>0</v>
      </c>
      <c r="Q346">
        <v>2000000</v>
      </c>
      <c r="R346">
        <v>4</v>
      </c>
      <c r="S346">
        <v>1035</v>
      </c>
      <c r="T346" s="1">
        <v>0</v>
      </c>
      <c r="U346">
        <v>1</v>
      </c>
    </row>
    <row r="347" spans="1:21" hidden="1">
      <c r="A347">
        <v>1005</v>
      </c>
      <c r="B347" t="s">
        <v>690</v>
      </c>
      <c r="C347" t="s">
        <v>685</v>
      </c>
      <c r="D347" t="s">
        <v>686</v>
      </c>
      <c r="E347" t="s">
        <v>29</v>
      </c>
      <c r="F347" t="s">
        <v>747</v>
      </c>
      <c r="G347" t="s">
        <v>3745</v>
      </c>
      <c r="H347" s="1">
        <v>44362</v>
      </c>
      <c r="I347" t="s">
        <v>8</v>
      </c>
      <c r="J347">
        <v>34</v>
      </c>
      <c r="K347">
        <v>6.9</v>
      </c>
      <c r="L347">
        <v>0</v>
      </c>
      <c r="M347">
        <v>0</v>
      </c>
      <c r="N347">
        <v>1</v>
      </c>
      <c r="O347">
        <v>1</v>
      </c>
      <c r="P347">
        <v>19000</v>
      </c>
      <c r="Q347">
        <v>0</v>
      </c>
      <c r="R347">
        <v>4</v>
      </c>
      <c r="S347">
        <v>27013</v>
      </c>
      <c r="T347" s="1">
        <v>0</v>
      </c>
      <c r="U347">
        <v>2</v>
      </c>
    </row>
    <row r="348" spans="1:21" hidden="1">
      <c r="A348">
        <v>1005</v>
      </c>
      <c r="B348" t="s">
        <v>690</v>
      </c>
      <c r="C348" t="s">
        <v>685</v>
      </c>
      <c r="D348" t="s">
        <v>686</v>
      </c>
      <c r="E348" t="s">
        <v>29</v>
      </c>
      <c r="F348" t="s">
        <v>747</v>
      </c>
      <c r="G348" t="s">
        <v>3746</v>
      </c>
      <c r="H348" s="1">
        <v>44363</v>
      </c>
      <c r="I348" t="s">
        <v>7</v>
      </c>
      <c r="J348">
        <v>34</v>
      </c>
      <c r="K348">
        <v>6.95</v>
      </c>
      <c r="L348">
        <v>0</v>
      </c>
      <c r="M348">
        <v>0</v>
      </c>
      <c r="N348">
        <v>1</v>
      </c>
      <c r="O348">
        <v>1</v>
      </c>
      <c r="P348">
        <v>0</v>
      </c>
      <c r="Q348">
        <v>2000000</v>
      </c>
      <c r="R348">
        <v>4</v>
      </c>
      <c r="S348">
        <v>1035</v>
      </c>
      <c r="T348" s="1">
        <v>0</v>
      </c>
      <c r="U348">
        <v>1</v>
      </c>
    </row>
    <row r="349" spans="1:21" hidden="1">
      <c r="A349">
        <v>1005</v>
      </c>
      <c r="B349" t="s">
        <v>690</v>
      </c>
      <c r="C349" t="s">
        <v>685</v>
      </c>
      <c r="D349" t="s">
        <v>686</v>
      </c>
      <c r="E349" t="s">
        <v>29</v>
      </c>
      <c r="F349" t="s">
        <v>747</v>
      </c>
      <c r="G349" t="s">
        <v>3747</v>
      </c>
      <c r="H349" s="1">
        <v>44364</v>
      </c>
      <c r="I349" t="s">
        <v>7</v>
      </c>
      <c r="J349">
        <v>34</v>
      </c>
      <c r="K349">
        <v>6.94</v>
      </c>
      <c r="L349">
        <v>0</v>
      </c>
      <c r="M349">
        <v>0</v>
      </c>
      <c r="N349">
        <v>1</v>
      </c>
      <c r="O349">
        <v>1</v>
      </c>
      <c r="P349">
        <v>0</v>
      </c>
      <c r="Q349">
        <v>2000000</v>
      </c>
      <c r="R349">
        <v>4</v>
      </c>
      <c r="S349">
        <v>1014</v>
      </c>
      <c r="T349" s="1">
        <v>0</v>
      </c>
      <c r="U349">
        <v>1</v>
      </c>
    </row>
    <row r="350" spans="1:21" hidden="1">
      <c r="A350">
        <v>1005</v>
      </c>
      <c r="B350" t="s">
        <v>690</v>
      </c>
      <c r="C350" t="s">
        <v>685</v>
      </c>
      <c r="D350" t="s">
        <v>686</v>
      </c>
      <c r="E350" t="s">
        <v>29</v>
      </c>
      <c r="F350" t="s">
        <v>747</v>
      </c>
      <c r="G350" t="s">
        <v>3748</v>
      </c>
      <c r="H350" s="1">
        <v>44365</v>
      </c>
      <c r="I350" t="s">
        <v>8</v>
      </c>
      <c r="J350">
        <v>34</v>
      </c>
      <c r="K350">
        <v>6.9</v>
      </c>
      <c r="L350">
        <v>0</v>
      </c>
      <c r="M350">
        <v>0</v>
      </c>
      <c r="N350">
        <v>1</v>
      </c>
      <c r="O350">
        <v>1</v>
      </c>
      <c r="P350">
        <v>18000</v>
      </c>
      <c r="Q350">
        <v>0</v>
      </c>
      <c r="R350">
        <v>4</v>
      </c>
      <c r="S350">
        <v>27013</v>
      </c>
      <c r="T350" s="1">
        <v>0</v>
      </c>
      <c r="U350">
        <v>2</v>
      </c>
    </row>
    <row r="351" spans="1:21" hidden="1">
      <c r="A351">
        <v>1005</v>
      </c>
      <c r="B351" t="s">
        <v>690</v>
      </c>
      <c r="C351" t="s">
        <v>685</v>
      </c>
      <c r="D351" t="s">
        <v>686</v>
      </c>
      <c r="E351" t="s">
        <v>29</v>
      </c>
      <c r="F351" t="s">
        <v>747</v>
      </c>
      <c r="G351" t="s">
        <v>3749</v>
      </c>
      <c r="H351" s="1">
        <v>44370</v>
      </c>
      <c r="I351" t="s">
        <v>7</v>
      </c>
      <c r="J351">
        <v>34</v>
      </c>
      <c r="K351">
        <v>6.9649999999999999</v>
      </c>
      <c r="L351">
        <v>0</v>
      </c>
      <c r="M351">
        <v>0</v>
      </c>
      <c r="N351">
        <v>1</v>
      </c>
      <c r="O351">
        <v>1</v>
      </c>
      <c r="P351">
        <v>0</v>
      </c>
      <c r="Q351">
        <v>7655.07</v>
      </c>
      <c r="R351">
        <v>4</v>
      </c>
      <c r="S351">
        <v>27013</v>
      </c>
      <c r="T351" s="1">
        <v>0</v>
      </c>
      <c r="U351">
        <v>1</v>
      </c>
    </row>
    <row r="352" spans="1:21" hidden="1">
      <c r="A352">
        <v>1005</v>
      </c>
      <c r="B352" t="s">
        <v>690</v>
      </c>
      <c r="C352" t="s">
        <v>685</v>
      </c>
      <c r="D352" t="s">
        <v>686</v>
      </c>
      <c r="E352" t="s">
        <v>29</v>
      </c>
      <c r="F352" t="s">
        <v>747</v>
      </c>
      <c r="G352" t="s">
        <v>3750</v>
      </c>
      <c r="H352" s="1">
        <v>44371</v>
      </c>
      <c r="I352" t="s">
        <v>7</v>
      </c>
      <c r="J352">
        <v>34</v>
      </c>
      <c r="K352">
        <v>6.92</v>
      </c>
      <c r="L352">
        <v>0</v>
      </c>
      <c r="M352">
        <v>0</v>
      </c>
      <c r="N352">
        <v>1</v>
      </c>
      <c r="O352">
        <v>1</v>
      </c>
      <c r="P352">
        <v>0</v>
      </c>
      <c r="Q352">
        <v>3000000</v>
      </c>
      <c r="R352">
        <v>4</v>
      </c>
      <c r="S352">
        <v>1014</v>
      </c>
      <c r="T352" s="1">
        <v>0</v>
      </c>
      <c r="U352">
        <v>1</v>
      </c>
    </row>
    <row r="353" spans="1:21" hidden="1">
      <c r="A353">
        <v>1005</v>
      </c>
      <c r="B353" t="s">
        <v>690</v>
      </c>
      <c r="C353" t="s">
        <v>685</v>
      </c>
      <c r="D353" t="s">
        <v>686</v>
      </c>
      <c r="E353" t="s">
        <v>29</v>
      </c>
      <c r="F353" t="s">
        <v>747</v>
      </c>
      <c r="G353" t="s">
        <v>3751</v>
      </c>
      <c r="H353" s="1">
        <v>44371</v>
      </c>
      <c r="I353" t="s">
        <v>7</v>
      </c>
      <c r="J353">
        <v>34</v>
      </c>
      <c r="K353">
        <v>6.93</v>
      </c>
      <c r="L353">
        <v>0</v>
      </c>
      <c r="M353">
        <v>0</v>
      </c>
      <c r="N353">
        <v>1</v>
      </c>
      <c r="O353">
        <v>1</v>
      </c>
      <c r="P353">
        <v>0</v>
      </c>
      <c r="Q353">
        <v>500000</v>
      </c>
      <c r="R353">
        <v>4</v>
      </c>
      <c r="S353">
        <v>74002</v>
      </c>
      <c r="T353" s="1">
        <v>0</v>
      </c>
      <c r="U353">
        <v>1</v>
      </c>
    </row>
    <row r="354" spans="1:21" hidden="1">
      <c r="A354">
        <v>1005</v>
      </c>
      <c r="B354" t="s">
        <v>690</v>
      </c>
      <c r="C354" t="s">
        <v>685</v>
      </c>
      <c r="D354" t="s">
        <v>686</v>
      </c>
      <c r="E354" t="s">
        <v>29</v>
      </c>
      <c r="F354" t="s">
        <v>747</v>
      </c>
      <c r="G354" t="s">
        <v>3752</v>
      </c>
      <c r="H354" s="1">
        <v>44372</v>
      </c>
      <c r="I354" t="s">
        <v>7</v>
      </c>
      <c r="J354">
        <v>34</v>
      </c>
      <c r="K354">
        <v>6.92</v>
      </c>
      <c r="L354">
        <v>0</v>
      </c>
      <c r="M354">
        <v>0</v>
      </c>
      <c r="N354">
        <v>1</v>
      </c>
      <c r="O354">
        <v>1</v>
      </c>
      <c r="P354">
        <v>0</v>
      </c>
      <c r="Q354">
        <v>3000000</v>
      </c>
      <c r="R354">
        <v>4</v>
      </c>
      <c r="S354">
        <v>1014</v>
      </c>
      <c r="T354" s="1">
        <v>0</v>
      </c>
      <c r="U354">
        <v>1</v>
      </c>
    </row>
    <row r="355" spans="1:21" hidden="1">
      <c r="A355">
        <v>1005</v>
      </c>
      <c r="B355" t="s">
        <v>690</v>
      </c>
      <c r="C355" t="s">
        <v>685</v>
      </c>
      <c r="D355" t="s">
        <v>686</v>
      </c>
      <c r="E355" t="s">
        <v>29</v>
      </c>
      <c r="F355" t="s">
        <v>747</v>
      </c>
      <c r="G355" t="s">
        <v>3753</v>
      </c>
      <c r="H355" s="1">
        <v>44372</v>
      </c>
      <c r="I355" t="s">
        <v>7</v>
      </c>
      <c r="J355">
        <v>34</v>
      </c>
      <c r="K355">
        <v>6.9649999999999999</v>
      </c>
      <c r="L355">
        <v>0</v>
      </c>
      <c r="M355">
        <v>0</v>
      </c>
      <c r="N355">
        <v>1</v>
      </c>
      <c r="O355">
        <v>1</v>
      </c>
      <c r="P355">
        <v>0</v>
      </c>
      <c r="Q355">
        <v>12876.4</v>
      </c>
      <c r="R355">
        <v>4</v>
      </c>
      <c r="S355">
        <v>27013</v>
      </c>
      <c r="T355" s="1">
        <v>0</v>
      </c>
      <c r="U355">
        <v>1</v>
      </c>
    </row>
    <row r="356" spans="1:21" hidden="1">
      <c r="A356">
        <v>1005</v>
      </c>
      <c r="B356" t="s">
        <v>690</v>
      </c>
      <c r="C356" t="s">
        <v>685</v>
      </c>
      <c r="D356" t="s">
        <v>686</v>
      </c>
      <c r="E356" t="s">
        <v>29</v>
      </c>
      <c r="F356" t="s">
        <v>747</v>
      </c>
      <c r="G356" t="s">
        <v>3754</v>
      </c>
      <c r="H356" s="1">
        <v>44389</v>
      </c>
      <c r="I356" t="s">
        <v>7</v>
      </c>
      <c r="J356">
        <v>34</v>
      </c>
      <c r="K356">
        <v>6.96</v>
      </c>
      <c r="L356">
        <v>0</v>
      </c>
      <c r="M356">
        <v>0</v>
      </c>
      <c r="N356">
        <v>1</v>
      </c>
      <c r="O356">
        <v>1</v>
      </c>
      <c r="P356">
        <v>0</v>
      </c>
      <c r="Q356">
        <v>213750</v>
      </c>
      <c r="R356">
        <v>4</v>
      </c>
      <c r="S356">
        <v>27012</v>
      </c>
      <c r="T356" s="1">
        <v>0</v>
      </c>
      <c r="U356">
        <v>1</v>
      </c>
    </row>
    <row r="357" spans="1:21" hidden="1">
      <c r="A357">
        <v>1005</v>
      </c>
      <c r="B357" t="s">
        <v>690</v>
      </c>
      <c r="C357" t="s">
        <v>685</v>
      </c>
      <c r="D357" t="s">
        <v>686</v>
      </c>
      <c r="E357" t="s">
        <v>29</v>
      </c>
      <c r="F357" t="s">
        <v>747</v>
      </c>
      <c r="G357" t="s">
        <v>3755</v>
      </c>
      <c r="H357" s="1">
        <v>44390</v>
      </c>
      <c r="I357" t="s">
        <v>7</v>
      </c>
      <c r="J357">
        <v>34</v>
      </c>
      <c r="K357">
        <v>6.9249999999999998</v>
      </c>
      <c r="L357">
        <v>0</v>
      </c>
      <c r="M357">
        <v>0</v>
      </c>
      <c r="N357">
        <v>1</v>
      </c>
      <c r="O357">
        <v>1</v>
      </c>
      <c r="P357">
        <v>0</v>
      </c>
      <c r="Q357">
        <v>1000000</v>
      </c>
      <c r="R357">
        <v>4</v>
      </c>
      <c r="S357">
        <v>1033</v>
      </c>
      <c r="T357" s="1">
        <v>0</v>
      </c>
      <c r="U357">
        <v>1</v>
      </c>
    </row>
    <row r="358" spans="1:21" hidden="1">
      <c r="A358">
        <v>1005</v>
      </c>
      <c r="B358" t="s">
        <v>690</v>
      </c>
      <c r="C358" t="s">
        <v>685</v>
      </c>
      <c r="D358" t="s">
        <v>686</v>
      </c>
      <c r="E358" t="s">
        <v>29</v>
      </c>
      <c r="F358" t="s">
        <v>747</v>
      </c>
      <c r="G358" t="s">
        <v>3756</v>
      </c>
      <c r="H358" s="1">
        <v>44397</v>
      </c>
      <c r="I358" t="s">
        <v>7</v>
      </c>
      <c r="J358">
        <v>34</v>
      </c>
      <c r="K358">
        <v>6.92</v>
      </c>
      <c r="L358">
        <v>0</v>
      </c>
      <c r="M358">
        <v>0</v>
      </c>
      <c r="N358">
        <v>1</v>
      </c>
      <c r="O358">
        <v>1</v>
      </c>
      <c r="P358">
        <v>0</v>
      </c>
      <c r="Q358">
        <v>1500000</v>
      </c>
      <c r="R358">
        <v>4</v>
      </c>
      <c r="S358">
        <v>1033</v>
      </c>
      <c r="T358" s="1">
        <v>0</v>
      </c>
      <c r="U358">
        <v>1</v>
      </c>
    </row>
    <row r="359" spans="1:21" hidden="1">
      <c r="A359">
        <v>1005</v>
      </c>
      <c r="B359" t="s">
        <v>690</v>
      </c>
      <c r="C359" t="s">
        <v>685</v>
      </c>
      <c r="D359" t="s">
        <v>686</v>
      </c>
      <c r="E359" t="s">
        <v>29</v>
      </c>
      <c r="F359" t="s">
        <v>747</v>
      </c>
      <c r="G359" t="s">
        <v>3757</v>
      </c>
      <c r="H359" s="1">
        <v>44398</v>
      </c>
      <c r="I359" t="s">
        <v>7</v>
      </c>
      <c r="J359">
        <v>34</v>
      </c>
      <c r="K359">
        <v>6.92</v>
      </c>
      <c r="L359">
        <v>0</v>
      </c>
      <c r="M359">
        <v>0</v>
      </c>
      <c r="N359">
        <v>1</v>
      </c>
      <c r="O359">
        <v>1</v>
      </c>
      <c r="P359">
        <v>0</v>
      </c>
      <c r="Q359">
        <v>1000000</v>
      </c>
      <c r="R359">
        <v>4</v>
      </c>
      <c r="S359">
        <v>1033</v>
      </c>
      <c r="T359" s="1">
        <v>0</v>
      </c>
      <c r="U359">
        <v>1</v>
      </c>
    </row>
    <row r="360" spans="1:21" hidden="1">
      <c r="A360">
        <v>1005</v>
      </c>
      <c r="B360" t="s">
        <v>690</v>
      </c>
      <c r="C360" t="s">
        <v>685</v>
      </c>
      <c r="D360" t="s">
        <v>686</v>
      </c>
      <c r="E360" t="s">
        <v>29</v>
      </c>
      <c r="F360" t="s">
        <v>747</v>
      </c>
      <c r="G360" t="s">
        <v>3758</v>
      </c>
      <c r="H360" s="1">
        <v>44404</v>
      </c>
      <c r="I360" t="s">
        <v>7</v>
      </c>
      <c r="J360">
        <v>34</v>
      </c>
      <c r="K360">
        <v>6.9649999999999999</v>
      </c>
      <c r="L360">
        <v>0</v>
      </c>
      <c r="M360">
        <v>0</v>
      </c>
      <c r="N360">
        <v>1</v>
      </c>
      <c r="O360">
        <v>1</v>
      </c>
      <c r="P360">
        <v>0</v>
      </c>
      <c r="Q360">
        <v>20000</v>
      </c>
      <c r="R360">
        <v>4</v>
      </c>
      <c r="S360">
        <v>27013</v>
      </c>
      <c r="T360" s="1">
        <v>0</v>
      </c>
      <c r="U360">
        <v>1</v>
      </c>
    </row>
    <row r="361" spans="1:21" hidden="1">
      <c r="A361">
        <v>1005</v>
      </c>
      <c r="B361" t="s">
        <v>690</v>
      </c>
      <c r="C361" t="s">
        <v>685</v>
      </c>
      <c r="D361" t="s">
        <v>686</v>
      </c>
      <c r="E361" t="s">
        <v>29</v>
      </c>
      <c r="F361" t="s">
        <v>747</v>
      </c>
      <c r="G361" t="s">
        <v>3759</v>
      </c>
      <c r="H361" s="1">
        <v>44405</v>
      </c>
      <c r="I361" t="s">
        <v>7</v>
      </c>
      <c r="J361">
        <v>34</v>
      </c>
      <c r="K361">
        <v>6.9</v>
      </c>
      <c r="L361">
        <v>0</v>
      </c>
      <c r="M361">
        <v>0</v>
      </c>
      <c r="N361">
        <v>1</v>
      </c>
      <c r="O361">
        <v>1</v>
      </c>
      <c r="P361">
        <v>0</v>
      </c>
      <c r="Q361">
        <v>1500000</v>
      </c>
      <c r="R361">
        <v>4</v>
      </c>
      <c r="S361">
        <v>1033</v>
      </c>
      <c r="T361" s="1">
        <v>0</v>
      </c>
      <c r="U361">
        <v>1</v>
      </c>
    </row>
    <row r="362" spans="1:21" hidden="1">
      <c r="A362">
        <v>1005</v>
      </c>
      <c r="B362" t="s">
        <v>690</v>
      </c>
      <c r="C362" t="s">
        <v>685</v>
      </c>
      <c r="D362" t="s">
        <v>686</v>
      </c>
      <c r="E362" t="s">
        <v>29</v>
      </c>
      <c r="F362" t="s">
        <v>747</v>
      </c>
      <c r="G362" t="s">
        <v>3760</v>
      </c>
      <c r="H362" s="1">
        <v>44410</v>
      </c>
      <c r="I362" t="s">
        <v>7</v>
      </c>
      <c r="J362">
        <v>34</v>
      </c>
      <c r="K362">
        <v>6.9619999999999997</v>
      </c>
      <c r="L362">
        <v>0</v>
      </c>
      <c r="M362">
        <v>0</v>
      </c>
      <c r="N362">
        <v>1</v>
      </c>
      <c r="O362">
        <v>1</v>
      </c>
      <c r="P362">
        <v>0</v>
      </c>
      <c r="Q362">
        <v>14915.91</v>
      </c>
      <c r="R362">
        <v>4</v>
      </c>
      <c r="S362">
        <v>27013</v>
      </c>
      <c r="T362" s="1">
        <v>0</v>
      </c>
      <c r="U362">
        <v>2</v>
      </c>
    </row>
    <row r="363" spans="1:21" hidden="1">
      <c r="A363">
        <v>1005</v>
      </c>
      <c r="B363" t="s">
        <v>690</v>
      </c>
      <c r="C363" t="s">
        <v>685</v>
      </c>
      <c r="D363" t="s">
        <v>686</v>
      </c>
      <c r="E363" t="s">
        <v>29</v>
      </c>
      <c r="F363" t="s">
        <v>747</v>
      </c>
      <c r="G363" t="s">
        <v>3761</v>
      </c>
      <c r="H363" s="1">
        <v>44412</v>
      </c>
      <c r="I363" t="s">
        <v>8</v>
      </c>
      <c r="J363">
        <v>34</v>
      </c>
      <c r="K363">
        <v>6.92</v>
      </c>
      <c r="L363">
        <v>0</v>
      </c>
      <c r="M363">
        <v>0</v>
      </c>
      <c r="N363">
        <v>1</v>
      </c>
      <c r="O363">
        <v>1</v>
      </c>
      <c r="P363">
        <v>6000000</v>
      </c>
      <c r="Q363">
        <v>0</v>
      </c>
      <c r="R363">
        <v>4</v>
      </c>
      <c r="S363">
        <v>1003</v>
      </c>
      <c r="T363" s="1">
        <v>0</v>
      </c>
      <c r="U363">
        <v>1</v>
      </c>
    </row>
    <row r="364" spans="1:21" hidden="1">
      <c r="A364">
        <v>1005</v>
      </c>
      <c r="B364" t="s">
        <v>690</v>
      </c>
      <c r="C364" t="s">
        <v>685</v>
      </c>
      <c r="D364" t="s">
        <v>686</v>
      </c>
      <c r="E364" t="s">
        <v>29</v>
      </c>
      <c r="F364" t="s">
        <v>747</v>
      </c>
      <c r="G364" t="s">
        <v>3762</v>
      </c>
      <c r="H364" s="1">
        <v>44421</v>
      </c>
      <c r="I364" t="s">
        <v>7</v>
      </c>
      <c r="J364">
        <v>34</v>
      </c>
      <c r="K364">
        <v>6.9</v>
      </c>
      <c r="L364">
        <v>0</v>
      </c>
      <c r="M364">
        <v>0</v>
      </c>
      <c r="N364">
        <v>1</v>
      </c>
      <c r="O364">
        <v>1</v>
      </c>
      <c r="P364">
        <v>0</v>
      </c>
      <c r="Q364">
        <v>2000000</v>
      </c>
      <c r="R364">
        <v>4</v>
      </c>
      <c r="S364">
        <v>1033</v>
      </c>
      <c r="T364" s="1">
        <v>0</v>
      </c>
      <c r="U364">
        <v>1</v>
      </c>
    </row>
    <row r="365" spans="1:21" hidden="1">
      <c r="A365">
        <v>1005</v>
      </c>
      <c r="B365" t="s">
        <v>690</v>
      </c>
      <c r="C365" t="s">
        <v>685</v>
      </c>
      <c r="D365" t="s">
        <v>686</v>
      </c>
      <c r="E365" t="s">
        <v>29</v>
      </c>
      <c r="F365" t="s">
        <v>747</v>
      </c>
      <c r="G365" t="s">
        <v>3763</v>
      </c>
      <c r="H365" s="1">
        <v>44421</v>
      </c>
      <c r="I365" t="s">
        <v>7</v>
      </c>
      <c r="J365">
        <v>34</v>
      </c>
      <c r="K365">
        <v>6.89</v>
      </c>
      <c r="L365">
        <v>0</v>
      </c>
      <c r="M365">
        <v>0</v>
      </c>
      <c r="N365">
        <v>1</v>
      </c>
      <c r="O365">
        <v>1</v>
      </c>
      <c r="P365">
        <v>0</v>
      </c>
      <c r="Q365">
        <v>5000000</v>
      </c>
      <c r="R365">
        <v>4</v>
      </c>
      <c r="S365">
        <v>1003</v>
      </c>
      <c r="T365" s="1">
        <v>0</v>
      </c>
      <c r="U365">
        <v>1</v>
      </c>
    </row>
    <row r="366" spans="1:21" hidden="1">
      <c r="A366">
        <v>1005</v>
      </c>
      <c r="B366" t="s">
        <v>690</v>
      </c>
      <c r="C366" t="s">
        <v>685</v>
      </c>
      <c r="D366" t="s">
        <v>686</v>
      </c>
      <c r="E366" t="s">
        <v>29</v>
      </c>
      <c r="F366" t="s">
        <v>747</v>
      </c>
      <c r="G366" t="s">
        <v>3764</v>
      </c>
      <c r="H366" s="1">
        <v>44432</v>
      </c>
      <c r="I366" t="s">
        <v>7</v>
      </c>
      <c r="J366">
        <v>34</v>
      </c>
      <c r="K366">
        <v>6.9</v>
      </c>
      <c r="L366">
        <v>0</v>
      </c>
      <c r="M366">
        <v>0</v>
      </c>
      <c r="N366">
        <v>1</v>
      </c>
      <c r="O366">
        <v>1</v>
      </c>
      <c r="P366">
        <v>0</v>
      </c>
      <c r="Q366">
        <v>2000000</v>
      </c>
      <c r="R366">
        <v>4</v>
      </c>
      <c r="S366">
        <v>1033</v>
      </c>
      <c r="T366" s="1">
        <v>0</v>
      </c>
      <c r="U366">
        <v>1</v>
      </c>
    </row>
    <row r="367" spans="1:21" hidden="1">
      <c r="A367">
        <v>1005</v>
      </c>
      <c r="B367" t="s">
        <v>690</v>
      </c>
      <c r="C367" t="s">
        <v>685</v>
      </c>
      <c r="D367" t="s">
        <v>686</v>
      </c>
      <c r="E367" t="s">
        <v>29</v>
      </c>
      <c r="F367" t="s">
        <v>747</v>
      </c>
      <c r="G367" t="s">
        <v>3765</v>
      </c>
      <c r="H367" s="1">
        <v>44440</v>
      </c>
      <c r="I367" t="s">
        <v>7</v>
      </c>
      <c r="J367">
        <v>34</v>
      </c>
      <c r="K367">
        <v>6.91</v>
      </c>
      <c r="L367">
        <v>0</v>
      </c>
      <c r="M367">
        <v>0</v>
      </c>
      <c r="N367">
        <v>1</v>
      </c>
      <c r="O367">
        <v>1</v>
      </c>
      <c r="P367">
        <v>0</v>
      </c>
      <c r="Q367">
        <v>5000000</v>
      </c>
      <c r="R367">
        <v>4</v>
      </c>
      <c r="S367">
        <v>1003</v>
      </c>
      <c r="T367" s="1">
        <v>0</v>
      </c>
      <c r="U367">
        <v>1</v>
      </c>
    </row>
    <row r="368" spans="1:21" hidden="1">
      <c r="A368">
        <v>1005</v>
      </c>
      <c r="B368" t="s">
        <v>690</v>
      </c>
      <c r="C368" t="s">
        <v>685</v>
      </c>
      <c r="D368" t="s">
        <v>686</v>
      </c>
      <c r="E368" t="s">
        <v>29</v>
      </c>
      <c r="F368" t="s">
        <v>747</v>
      </c>
      <c r="G368" t="s">
        <v>3766</v>
      </c>
      <c r="H368" s="1">
        <v>44440</v>
      </c>
      <c r="I368" t="s">
        <v>8</v>
      </c>
      <c r="J368">
        <v>34</v>
      </c>
      <c r="K368">
        <v>6.85</v>
      </c>
      <c r="L368">
        <v>0</v>
      </c>
      <c r="M368">
        <v>0</v>
      </c>
      <c r="N368">
        <v>1</v>
      </c>
      <c r="O368">
        <v>1</v>
      </c>
      <c r="P368">
        <v>182000</v>
      </c>
      <c r="Q368">
        <v>0</v>
      </c>
      <c r="R368">
        <v>4</v>
      </c>
      <c r="S368">
        <v>27013</v>
      </c>
      <c r="T368" s="1">
        <v>0</v>
      </c>
      <c r="U368">
        <v>1</v>
      </c>
    </row>
    <row r="369" spans="1:21" hidden="1">
      <c r="A369">
        <v>1005</v>
      </c>
      <c r="B369" t="s">
        <v>690</v>
      </c>
      <c r="C369" t="s">
        <v>685</v>
      </c>
      <c r="D369" t="s">
        <v>686</v>
      </c>
      <c r="E369" t="s">
        <v>29</v>
      </c>
      <c r="F369" t="s">
        <v>747</v>
      </c>
      <c r="G369" t="s">
        <v>3767</v>
      </c>
      <c r="H369" s="1">
        <v>44442</v>
      </c>
      <c r="I369" t="s">
        <v>7</v>
      </c>
      <c r="J369">
        <v>34</v>
      </c>
      <c r="K369">
        <v>6.9</v>
      </c>
      <c r="L369">
        <v>0</v>
      </c>
      <c r="M369">
        <v>0</v>
      </c>
      <c r="N369">
        <v>1</v>
      </c>
      <c r="O369">
        <v>1</v>
      </c>
      <c r="P369">
        <v>0</v>
      </c>
      <c r="Q369">
        <v>2000000</v>
      </c>
      <c r="R369">
        <v>4</v>
      </c>
      <c r="S369">
        <v>1033</v>
      </c>
      <c r="T369" s="1">
        <v>0</v>
      </c>
      <c r="U369">
        <v>1</v>
      </c>
    </row>
    <row r="370" spans="1:21" hidden="1">
      <c r="A370">
        <v>1005</v>
      </c>
      <c r="B370" t="s">
        <v>690</v>
      </c>
      <c r="C370" t="s">
        <v>685</v>
      </c>
      <c r="D370" t="s">
        <v>686</v>
      </c>
      <c r="E370" t="s">
        <v>29</v>
      </c>
      <c r="F370" t="s">
        <v>747</v>
      </c>
      <c r="G370" t="s">
        <v>3768</v>
      </c>
      <c r="H370" s="1">
        <v>44442</v>
      </c>
      <c r="I370" t="s">
        <v>7</v>
      </c>
      <c r="J370">
        <v>34</v>
      </c>
      <c r="K370">
        <v>6.9</v>
      </c>
      <c r="L370">
        <v>0</v>
      </c>
      <c r="M370">
        <v>0</v>
      </c>
      <c r="N370">
        <v>1</v>
      </c>
      <c r="O370">
        <v>1</v>
      </c>
      <c r="P370">
        <v>0</v>
      </c>
      <c r="Q370">
        <v>2000000</v>
      </c>
      <c r="R370">
        <v>4</v>
      </c>
      <c r="S370">
        <v>1003</v>
      </c>
      <c r="T370" s="1">
        <v>0</v>
      </c>
      <c r="U370">
        <v>1</v>
      </c>
    </row>
    <row r="371" spans="1:21" hidden="1">
      <c r="A371">
        <v>1005</v>
      </c>
      <c r="B371" t="s">
        <v>690</v>
      </c>
      <c r="C371" t="s">
        <v>685</v>
      </c>
      <c r="D371" t="s">
        <v>686</v>
      </c>
      <c r="E371" t="s">
        <v>29</v>
      </c>
      <c r="F371" t="s">
        <v>747</v>
      </c>
      <c r="G371" t="s">
        <v>3769</v>
      </c>
      <c r="H371" s="1">
        <v>44445</v>
      </c>
      <c r="I371" t="s">
        <v>7</v>
      </c>
      <c r="J371">
        <v>34</v>
      </c>
      <c r="K371">
        <v>6.91</v>
      </c>
      <c r="L371">
        <v>0</v>
      </c>
      <c r="M371">
        <v>0</v>
      </c>
      <c r="N371">
        <v>1</v>
      </c>
      <c r="O371">
        <v>1</v>
      </c>
      <c r="P371">
        <v>0</v>
      </c>
      <c r="Q371">
        <v>2000000</v>
      </c>
      <c r="R371">
        <v>4</v>
      </c>
      <c r="S371">
        <v>1003</v>
      </c>
      <c r="T371" s="1">
        <v>0</v>
      </c>
      <c r="U371">
        <v>1</v>
      </c>
    </row>
    <row r="372" spans="1:21" hidden="1">
      <c r="A372">
        <v>1005</v>
      </c>
      <c r="B372" t="s">
        <v>690</v>
      </c>
      <c r="C372" t="s">
        <v>685</v>
      </c>
      <c r="D372" t="s">
        <v>686</v>
      </c>
      <c r="E372" t="s">
        <v>29</v>
      </c>
      <c r="F372" t="s">
        <v>747</v>
      </c>
      <c r="G372" t="s">
        <v>3770</v>
      </c>
      <c r="H372" s="1">
        <v>44448</v>
      </c>
      <c r="I372" t="s">
        <v>7</v>
      </c>
      <c r="J372">
        <v>34</v>
      </c>
      <c r="K372">
        <v>6.9</v>
      </c>
      <c r="L372">
        <v>0</v>
      </c>
      <c r="M372">
        <v>0</v>
      </c>
      <c r="N372">
        <v>1</v>
      </c>
      <c r="O372">
        <v>1</v>
      </c>
      <c r="P372">
        <v>0</v>
      </c>
      <c r="Q372">
        <v>1500000</v>
      </c>
      <c r="R372">
        <v>4</v>
      </c>
      <c r="S372">
        <v>1033</v>
      </c>
      <c r="T372" s="1">
        <v>0</v>
      </c>
      <c r="U372">
        <v>1</v>
      </c>
    </row>
    <row r="373" spans="1:21" hidden="1">
      <c r="A373">
        <v>1005</v>
      </c>
      <c r="B373" t="s">
        <v>690</v>
      </c>
      <c r="C373" t="s">
        <v>685</v>
      </c>
      <c r="D373" t="s">
        <v>686</v>
      </c>
      <c r="E373" t="s">
        <v>29</v>
      </c>
      <c r="F373" t="s">
        <v>747</v>
      </c>
      <c r="G373" t="s">
        <v>3771</v>
      </c>
      <c r="H373" s="1">
        <v>44453</v>
      </c>
      <c r="I373" t="s">
        <v>7</v>
      </c>
      <c r="J373">
        <v>34</v>
      </c>
      <c r="K373">
        <v>6.915</v>
      </c>
      <c r="L373">
        <v>0</v>
      </c>
      <c r="M373">
        <v>0</v>
      </c>
      <c r="N373">
        <v>1</v>
      </c>
      <c r="O373">
        <v>1</v>
      </c>
      <c r="P373">
        <v>0</v>
      </c>
      <c r="Q373">
        <v>5000000</v>
      </c>
      <c r="R373">
        <v>4</v>
      </c>
      <c r="S373">
        <v>1003</v>
      </c>
      <c r="T373" s="1">
        <v>0</v>
      </c>
      <c r="U373">
        <v>1</v>
      </c>
    </row>
    <row r="374" spans="1:21" hidden="1">
      <c r="A374">
        <v>1005</v>
      </c>
      <c r="B374" t="s">
        <v>690</v>
      </c>
      <c r="C374" t="s">
        <v>685</v>
      </c>
      <c r="D374" t="s">
        <v>686</v>
      </c>
      <c r="E374" t="s">
        <v>29</v>
      </c>
      <c r="F374" t="s">
        <v>747</v>
      </c>
      <c r="G374" t="s">
        <v>3772</v>
      </c>
      <c r="H374" s="1">
        <v>44459</v>
      </c>
      <c r="I374" t="s">
        <v>7</v>
      </c>
      <c r="J374">
        <v>34</v>
      </c>
      <c r="K374">
        <v>6.89</v>
      </c>
      <c r="L374">
        <v>0</v>
      </c>
      <c r="M374">
        <v>0</v>
      </c>
      <c r="N374">
        <v>1</v>
      </c>
      <c r="O374">
        <v>1</v>
      </c>
      <c r="P374">
        <v>0</v>
      </c>
      <c r="Q374">
        <v>2000000</v>
      </c>
      <c r="R374">
        <v>4</v>
      </c>
      <c r="S374">
        <v>1033</v>
      </c>
      <c r="T374" s="1">
        <v>0</v>
      </c>
      <c r="U374">
        <v>1</v>
      </c>
    </row>
    <row r="375" spans="1:21" hidden="1">
      <c r="A375">
        <v>1005</v>
      </c>
      <c r="B375" t="s">
        <v>690</v>
      </c>
      <c r="C375" t="s">
        <v>685</v>
      </c>
      <c r="D375" t="s">
        <v>686</v>
      </c>
      <c r="E375" t="s">
        <v>29</v>
      </c>
      <c r="F375" t="s">
        <v>747</v>
      </c>
      <c r="G375" t="s">
        <v>3773</v>
      </c>
      <c r="H375" s="1">
        <v>44459</v>
      </c>
      <c r="I375" t="s">
        <v>7</v>
      </c>
      <c r="J375">
        <v>34</v>
      </c>
      <c r="K375">
        <v>6.9050000000000002</v>
      </c>
      <c r="L375">
        <v>0</v>
      </c>
      <c r="M375">
        <v>0</v>
      </c>
      <c r="N375">
        <v>1</v>
      </c>
      <c r="O375">
        <v>1</v>
      </c>
      <c r="P375">
        <v>0</v>
      </c>
      <c r="Q375">
        <v>1028877.78</v>
      </c>
      <c r="R375">
        <v>4</v>
      </c>
      <c r="S375">
        <v>27012</v>
      </c>
      <c r="T375" s="1">
        <v>0</v>
      </c>
      <c r="U375">
        <v>1</v>
      </c>
    </row>
    <row r="376" spans="1:21" hidden="1">
      <c r="A376">
        <v>1005</v>
      </c>
      <c r="B376" t="s">
        <v>690</v>
      </c>
      <c r="C376" t="s">
        <v>685</v>
      </c>
      <c r="D376" t="s">
        <v>686</v>
      </c>
      <c r="E376" t="s">
        <v>29</v>
      </c>
      <c r="F376" t="s">
        <v>747</v>
      </c>
      <c r="G376" t="s">
        <v>3774</v>
      </c>
      <c r="H376" s="1">
        <v>44463</v>
      </c>
      <c r="I376" t="s">
        <v>7</v>
      </c>
      <c r="J376">
        <v>34</v>
      </c>
      <c r="K376">
        <v>6.9</v>
      </c>
      <c r="L376">
        <v>0</v>
      </c>
      <c r="M376">
        <v>0</v>
      </c>
      <c r="N376">
        <v>1</v>
      </c>
      <c r="O376">
        <v>1</v>
      </c>
      <c r="P376">
        <v>0</v>
      </c>
      <c r="Q376">
        <v>2000000</v>
      </c>
      <c r="R376">
        <v>4</v>
      </c>
      <c r="S376">
        <v>1034</v>
      </c>
      <c r="T376" s="1">
        <v>0</v>
      </c>
      <c r="U376">
        <v>1</v>
      </c>
    </row>
    <row r="377" spans="1:21" hidden="1">
      <c r="A377">
        <v>1005</v>
      </c>
      <c r="B377" t="s">
        <v>690</v>
      </c>
      <c r="C377" t="s">
        <v>685</v>
      </c>
      <c r="D377" t="s">
        <v>686</v>
      </c>
      <c r="E377" t="s">
        <v>29</v>
      </c>
      <c r="F377" t="s">
        <v>747</v>
      </c>
      <c r="G377" t="s">
        <v>3775</v>
      </c>
      <c r="H377" s="1">
        <v>44468</v>
      </c>
      <c r="I377" t="s">
        <v>7</v>
      </c>
      <c r="J377">
        <v>34</v>
      </c>
      <c r="K377">
        <v>6.89</v>
      </c>
      <c r="L377">
        <v>0</v>
      </c>
      <c r="M377">
        <v>0</v>
      </c>
      <c r="N377">
        <v>1</v>
      </c>
      <c r="O377">
        <v>1</v>
      </c>
      <c r="P377">
        <v>0</v>
      </c>
      <c r="Q377">
        <v>3000000</v>
      </c>
      <c r="R377">
        <v>4</v>
      </c>
      <c r="S377">
        <v>1034</v>
      </c>
      <c r="T377" s="1">
        <v>0</v>
      </c>
      <c r="U377">
        <v>1</v>
      </c>
    </row>
    <row r="378" spans="1:21" hidden="1">
      <c r="A378">
        <v>1005</v>
      </c>
      <c r="B378" t="s">
        <v>690</v>
      </c>
      <c r="C378" t="s">
        <v>685</v>
      </c>
      <c r="D378" t="s">
        <v>686</v>
      </c>
      <c r="E378" t="s">
        <v>29</v>
      </c>
      <c r="F378" t="s">
        <v>747</v>
      </c>
      <c r="G378" t="s">
        <v>3776</v>
      </c>
      <c r="H378" s="1">
        <v>44468</v>
      </c>
      <c r="I378" t="s">
        <v>7</v>
      </c>
      <c r="J378">
        <v>34</v>
      </c>
      <c r="K378">
        <v>6.89</v>
      </c>
      <c r="L378">
        <v>0</v>
      </c>
      <c r="M378">
        <v>0</v>
      </c>
      <c r="N378">
        <v>1</v>
      </c>
      <c r="O378">
        <v>1</v>
      </c>
      <c r="P378">
        <v>0</v>
      </c>
      <c r="Q378">
        <v>5000000</v>
      </c>
      <c r="R378">
        <v>4</v>
      </c>
      <c r="S378">
        <v>1018</v>
      </c>
      <c r="T378" s="1">
        <v>0</v>
      </c>
      <c r="U378">
        <v>1</v>
      </c>
    </row>
    <row r="379" spans="1:21" hidden="1">
      <c r="A379">
        <v>1005</v>
      </c>
      <c r="B379" t="s">
        <v>690</v>
      </c>
      <c r="C379" t="s">
        <v>685</v>
      </c>
      <c r="D379" t="s">
        <v>686</v>
      </c>
      <c r="E379" t="s">
        <v>29</v>
      </c>
      <c r="F379" t="s">
        <v>747</v>
      </c>
      <c r="G379" t="s">
        <v>3777</v>
      </c>
      <c r="H379" s="1">
        <v>44487</v>
      </c>
      <c r="I379" t="s">
        <v>7</v>
      </c>
      <c r="J379">
        <v>34</v>
      </c>
      <c r="K379">
        <v>6.88</v>
      </c>
      <c r="L379">
        <v>0</v>
      </c>
      <c r="M379">
        <v>0</v>
      </c>
      <c r="N379">
        <v>1</v>
      </c>
      <c r="O379">
        <v>1</v>
      </c>
      <c r="P379">
        <v>0</v>
      </c>
      <c r="Q379">
        <v>2000000</v>
      </c>
      <c r="R379">
        <v>4</v>
      </c>
      <c r="S379">
        <v>1003</v>
      </c>
      <c r="T379" s="1">
        <v>0</v>
      </c>
      <c r="U379">
        <v>1</v>
      </c>
    </row>
    <row r="380" spans="1:21" hidden="1">
      <c r="A380">
        <v>1005</v>
      </c>
      <c r="B380" t="s">
        <v>690</v>
      </c>
      <c r="C380" t="s">
        <v>685</v>
      </c>
      <c r="D380" t="s">
        <v>686</v>
      </c>
      <c r="E380" t="s">
        <v>29</v>
      </c>
      <c r="F380" t="s">
        <v>747</v>
      </c>
      <c r="G380" t="s">
        <v>3778</v>
      </c>
      <c r="H380" s="1">
        <v>44489</v>
      </c>
      <c r="I380" t="s">
        <v>7</v>
      </c>
      <c r="J380">
        <v>34</v>
      </c>
      <c r="K380">
        <v>6.875</v>
      </c>
      <c r="L380">
        <v>0</v>
      </c>
      <c r="M380">
        <v>0</v>
      </c>
      <c r="N380">
        <v>1</v>
      </c>
      <c r="O380">
        <v>1</v>
      </c>
      <c r="P380">
        <v>0</v>
      </c>
      <c r="Q380">
        <v>2000000</v>
      </c>
      <c r="R380">
        <v>4</v>
      </c>
      <c r="S380">
        <v>1018</v>
      </c>
      <c r="T380" s="1">
        <v>0</v>
      </c>
      <c r="U380">
        <v>1</v>
      </c>
    </row>
    <row r="381" spans="1:21" hidden="1">
      <c r="A381">
        <v>1005</v>
      </c>
      <c r="B381" t="s">
        <v>690</v>
      </c>
      <c r="C381" t="s">
        <v>685</v>
      </c>
      <c r="D381" t="s">
        <v>686</v>
      </c>
      <c r="E381" t="s">
        <v>29</v>
      </c>
      <c r="F381" t="s">
        <v>747</v>
      </c>
      <c r="G381" t="s">
        <v>3779</v>
      </c>
      <c r="H381" s="1">
        <v>44489</v>
      </c>
      <c r="I381" t="s">
        <v>7</v>
      </c>
      <c r="J381">
        <v>34</v>
      </c>
      <c r="K381">
        <v>6.88</v>
      </c>
      <c r="L381">
        <v>0</v>
      </c>
      <c r="M381">
        <v>0</v>
      </c>
      <c r="N381">
        <v>1</v>
      </c>
      <c r="O381">
        <v>1</v>
      </c>
      <c r="P381">
        <v>0</v>
      </c>
      <c r="Q381">
        <v>1000000</v>
      </c>
      <c r="R381">
        <v>4</v>
      </c>
      <c r="S381">
        <v>1033</v>
      </c>
      <c r="T381" s="1">
        <v>0</v>
      </c>
      <c r="U381">
        <v>1</v>
      </c>
    </row>
    <row r="382" spans="1:21" hidden="1">
      <c r="A382">
        <v>1005</v>
      </c>
      <c r="B382" t="s">
        <v>690</v>
      </c>
      <c r="C382" t="s">
        <v>685</v>
      </c>
      <c r="D382" t="s">
        <v>686</v>
      </c>
      <c r="E382" t="s">
        <v>29</v>
      </c>
      <c r="F382" t="s">
        <v>747</v>
      </c>
      <c r="G382" t="s">
        <v>3780</v>
      </c>
      <c r="H382" s="1">
        <v>44490</v>
      </c>
      <c r="I382" t="s">
        <v>7</v>
      </c>
      <c r="J382">
        <v>34</v>
      </c>
      <c r="K382">
        <v>6.89</v>
      </c>
      <c r="L382">
        <v>0</v>
      </c>
      <c r="M382">
        <v>0</v>
      </c>
      <c r="N382">
        <v>1</v>
      </c>
      <c r="O382">
        <v>1</v>
      </c>
      <c r="P382">
        <v>0</v>
      </c>
      <c r="Q382">
        <v>5000000</v>
      </c>
      <c r="R382">
        <v>4</v>
      </c>
      <c r="S382">
        <v>1018</v>
      </c>
      <c r="T382" s="1">
        <v>0</v>
      </c>
      <c r="U382">
        <v>1</v>
      </c>
    </row>
    <row r="383" spans="1:21" hidden="1">
      <c r="A383">
        <v>1005</v>
      </c>
      <c r="B383" t="s">
        <v>690</v>
      </c>
      <c r="C383" t="s">
        <v>685</v>
      </c>
      <c r="D383" t="s">
        <v>686</v>
      </c>
      <c r="E383" t="s">
        <v>29</v>
      </c>
      <c r="F383" t="s">
        <v>747</v>
      </c>
      <c r="G383" t="s">
        <v>3781</v>
      </c>
      <c r="H383" s="1">
        <v>44496</v>
      </c>
      <c r="I383" t="s">
        <v>7</v>
      </c>
      <c r="J383">
        <v>34</v>
      </c>
      <c r="K383">
        <v>6.91</v>
      </c>
      <c r="L383">
        <v>0</v>
      </c>
      <c r="M383">
        <v>0</v>
      </c>
      <c r="N383">
        <v>1</v>
      </c>
      <c r="O383">
        <v>1</v>
      </c>
      <c r="P383">
        <v>0</v>
      </c>
      <c r="Q383">
        <v>3000000</v>
      </c>
      <c r="R383">
        <v>4</v>
      </c>
      <c r="S383">
        <v>1018</v>
      </c>
      <c r="T383" s="1">
        <v>0</v>
      </c>
      <c r="U383">
        <v>1</v>
      </c>
    </row>
    <row r="384" spans="1:21" hidden="1">
      <c r="A384">
        <v>1005</v>
      </c>
      <c r="B384" t="s">
        <v>690</v>
      </c>
      <c r="C384" t="s">
        <v>685</v>
      </c>
      <c r="D384" t="s">
        <v>686</v>
      </c>
      <c r="E384" t="s">
        <v>29</v>
      </c>
      <c r="F384" t="s">
        <v>747</v>
      </c>
      <c r="G384" t="s">
        <v>3782</v>
      </c>
      <c r="H384" s="1">
        <v>44504</v>
      </c>
      <c r="I384" t="s">
        <v>7</v>
      </c>
      <c r="J384">
        <v>34</v>
      </c>
      <c r="K384">
        <v>6.89</v>
      </c>
      <c r="L384">
        <v>0</v>
      </c>
      <c r="M384">
        <v>0</v>
      </c>
      <c r="N384">
        <v>1</v>
      </c>
      <c r="O384">
        <v>1</v>
      </c>
      <c r="P384">
        <v>0</v>
      </c>
      <c r="Q384">
        <v>2000000</v>
      </c>
      <c r="R384">
        <v>4</v>
      </c>
      <c r="S384">
        <v>1033</v>
      </c>
      <c r="T384" s="1">
        <v>0</v>
      </c>
      <c r="U384">
        <v>1</v>
      </c>
    </row>
    <row r="385" spans="1:21" hidden="1">
      <c r="A385">
        <v>1005</v>
      </c>
      <c r="B385" t="s">
        <v>690</v>
      </c>
      <c r="C385" t="s">
        <v>685</v>
      </c>
      <c r="D385" t="s">
        <v>686</v>
      </c>
      <c r="E385" t="s">
        <v>29</v>
      </c>
      <c r="F385" t="s">
        <v>747</v>
      </c>
      <c r="G385" t="s">
        <v>3783</v>
      </c>
      <c r="H385" s="1">
        <v>44505</v>
      </c>
      <c r="I385" t="s">
        <v>7</v>
      </c>
      <c r="J385">
        <v>34</v>
      </c>
      <c r="K385">
        <v>6.94</v>
      </c>
      <c r="L385">
        <v>0</v>
      </c>
      <c r="M385">
        <v>0</v>
      </c>
      <c r="N385">
        <v>1</v>
      </c>
      <c r="O385">
        <v>1</v>
      </c>
      <c r="P385">
        <v>0</v>
      </c>
      <c r="Q385">
        <v>99400</v>
      </c>
      <c r="R385">
        <v>4</v>
      </c>
      <c r="S385">
        <v>27013</v>
      </c>
      <c r="T385" s="1">
        <v>0</v>
      </c>
      <c r="U385">
        <v>1</v>
      </c>
    </row>
    <row r="386" spans="1:21" hidden="1">
      <c r="A386">
        <v>1005</v>
      </c>
      <c r="B386" t="s">
        <v>690</v>
      </c>
      <c r="C386" t="s">
        <v>685</v>
      </c>
      <c r="D386" t="s">
        <v>686</v>
      </c>
      <c r="E386" t="s">
        <v>29</v>
      </c>
      <c r="F386" t="s">
        <v>747</v>
      </c>
      <c r="G386" t="s">
        <v>3784</v>
      </c>
      <c r="H386" s="1">
        <v>44511</v>
      </c>
      <c r="I386" t="s">
        <v>7</v>
      </c>
      <c r="J386">
        <v>34</v>
      </c>
      <c r="K386">
        <v>6.9</v>
      </c>
      <c r="L386">
        <v>0</v>
      </c>
      <c r="M386">
        <v>0</v>
      </c>
      <c r="N386">
        <v>1</v>
      </c>
      <c r="O386">
        <v>1</v>
      </c>
      <c r="P386">
        <v>0</v>
      </c>
      <c r="Q386">
        <v>1500000</v>
      </c>
      <c r="R386">
        <v>4</v>
      </c>
      <c r="S386">
        <v>1034</v>
      </c>
      <c r="T386" s="1">
        <v>0</v>
      </c>
      <c r="U386">
        <v>1</v>
      </c>
    </row>
    <row r="387" spans="1:21" hidden="1">
      <c r="A387">
        <v>1005</v>
      </c>
      <c r="B387" t="s">
        <v>690</v>
      </c>
      <c r="C387" t="s">
        <v>685</v>
      </c>
      <c r="D387" t="s">
        <v>686</v>
      </c>
      <c r="E387" t="s">
        <v>29</v>
      </c>
      <c r="F387" t="s">
        <v>747</v>
      </c>
      <c r="G387" t="s">
        <v>3785</v>
      </c>
      <c r="H387" s="1">
        <v>44512</v>
      </c>
      <c r="I387" t="s">
        <v>7</v>
      </c>
      <c r="J387">
        <v>34</v>
      </c>
      <c r="K387">
        <v>6.93</v>
      </c>
      <c r="L387">
        <v>0</v>
      </c>
      <c r="M387">
        <v>0</v>
      </c>
      <c r="N387">
        <v>1</v>
      </c>
      <c r="O387">
        <v>1</v>
      </c>
      <c r="P387">
        <v>0</v>
      </c>
      <c r="Q387">
        <v>44000</v>
      </c>
      <c r="R387">
        <v>4</v>
      </c>
      <c r="S387">
        <v>27013</v>
      </c>
      <c r="T387" s="1">
        <v>0</v>
      </c>
      <c r="U387">
        <v>1</v>
      </c>
    </row>
    <row r="388" spans="1:21" hidden="1">
      <c r="A388">
        <v>1005</v>
      </c>
      <c r="B388" t="s">
        <v>690</v>
      </c>
      <c r="C388" t="s">
        <v>685</v>
      </c>
      <c r="D388" t="s">
        <v>686</v>
      </c>
      <c r="E388" t="s">
        <v>29</v>
      </c>
      <c r="F388" t="s">
        <v>747</v>
      </c>
      <c r="G388" t="s">
        <v>3786</v>
      </c>
      <c r="H388" s="1">
        <v>44515</v>
      </c>
      <c r="I388" t="s">
        <v>7</v>
      </c>
      <c r="J388">
        <v>34</v>
      </c>
      <c r="K388">
        <v>6.88</v>
      </c>
      <c r="L388">
        <v>0</v>
      </c>
      <c r="M388">
        <v>0</v>
      </c>
      <c r="N388">
        <v>1</v>
      </c>
      <c r="O388">
        <v>1</v>
      </c>
      <c r="P388">
        <v>0</v>
      </c>
      <c r="Q388">
        <v>2000000</v>
      </c>
      <c r="R388">
        <v>4</v>
      </c>
      <c r="S388">
        <v>1034</v>
      </c>
      <c r="T388" s="1">
        <v>0</v>
      </c>
      <c r="U388">
        <v>1</v>
      </c>
    </row>
    <row r="389" spans="1:21" hidden="1">
      <c r="A389">
        <v>1005</v>
      </c>
      <c r="B389" t="s">
        <v>690</v>
      </c>
      <c r="C389" t="s">
        <v>685</v>
      </c>
      <c r="D389" t="s">
        <v>686</v>
      </c>
      <c r="E389" t="s">
        <v>29</v>
      </c>
      <c r="F389" t="s">
        <v>747</v>
      </c>
      <c r="G389" t="s">
        <v>3787</v>
      </c>
      <c r="H389" s="1">
        <v>44517</v>
      </c>
      <c r="I389" t="s">
        <v>7</v>
      </c>
      <c r="J389">
        <v>34</v>
      </c>
      <c r="K389">
        <v>6.88</v>
      </c>
      <c r="L389">
        <v>0</v>
      </c>
      <c r="M389">
        <v>0</v>
      </c>
      <c r="N389">
        <v>1</v>
      </c>
      <c r="O389">
        <v>1</v>
      </c>
      <c r="P389">
        <v>0</v>
      </c>
      <c r="Q389">
        <v>2000000</v>
      </c>
      <c r="R389">
        <v>4</v>
      </c>
      <c r="S389">
        <v>1033</v>
      </c>
      <c r="T389" s="1">
        <v>0</v>
      </c>
      <c r="U389">
        <v>1</v>
      </c>
    </row>
    <row r="390" spans="1:21" hidden="1">
      <c r="A390">
        <v>1005</v>
      </c>
      <c r="B390" t="s">
        <v>690</v>
      </c>
      <c r="C390" t="s">
        <v>685</v>
      </c>
      <c r="D390" t="s">
        <v>686</v>
      </c>
      <c r="E390" t="s">
        <v>29</v>
      </c>
      <c r="F390" t="s">
        <v>747</v>
      </c>
      <c r="G390" t="s">
        <v>3788</v>
      </c>
      <c r="H390" s="1">
        <v>44523</v>
      </c>
      <c r="I390" t="s">
        <v>7</v>
      </c>
      <c r="J390">
        <v>34</v>
      </c>
      <c r="K390">
        <v>6.87</v>
      </c>
      <c r="L390">
        <v>0</v>
      </c>
      <c r="M390">
        <v>0</v>
      </c>
      <c r="N390">
        <v>1</v>
      </c>
      <c r="O390">
        <v>1</v>
      </c>
      <c r="P390">
        <v>0</v>
      </c>
      <c r="Q390">
        <v>2000000</v>
      </c>
      <c r="R390">
        <v>4</v>
      </c>
      <c r="S390">
        <v>1018</v>
      </c>
      <c r="T390" s="1">
        <v>0</v>
      </c>
      <c r="U390">
        <v>1</v>
      </c>
    </row>
    <row r="391" spans="1:21" hidden="1">
      <c r="A391">
        <v>1005</v>
      </c>
      <c r="B391" t="s">
        <v>690</v>
      </c>
      <c r="C391" t="s">
        <v>685</v>
      </c>
      <c r="D391" t="s">
        <v>686</v>
      </c>
      <c r="E391" t="s">
        <v>29</v>
      </c>
      <c r="F391" t="s">
        <v>747</v>
      </c>
      <c r="G391" t="s">
        <v>3789</v>
      </c>
      <c r="H391" s="1">
        <v>44524</v>
      </c>
      <c r="I391" t="s">
        <v>7</v>
      </c>
      <c r="J391">
        <v>34</v>
      </c>
      <c r="K391">
        <v>6.87</v>
      </c>
      <c r="L391">
        <v>0</v>
      </c>
      <c r="M391">
        <v>0</v>
      </c>
      <c r="N391">
        <v>1</v>
      </c>
      <c r="O391">
        <v>1</v>
      </c>
      <c r="P391">
        <v>0</v>
      </c>
      <c r="Q391">
        <v>3000000</v>
      </c>
      <c r="R391">
        <v>4</v>
      </c>
      <c r="S391">
        <v>1018</v>
      </c>
      <c r="T391" s="1">
        <v>0</v>
      </c>
      <c r="U391">
        <v>1</v>
      </c>
    </row>
    <row r="392" spans="1:21" hidden="1">
      <c r="A392">
        <v>1005</v>
      </c>
      <c r="B392" t="s">
        <v>690</v>
      </c>
      <c r="C392" t="s">
        <v>685</v>
      </c>
      <c r="D392" t="s">
        <v>686</v>
      </c>
      <c r="E392" t="s">
        <v>29</v>
      </c>
      <c r="F392" t="s">
        <v>747</v>
      </c>
      <c r="G392" t="s">
        <v>3790</v>
      </c>
      <c r="H392" s="1">
        <v>44529</v>
      </c>
      <c r="I392" t="s">
        <v>8</v>
      </c>
      <c r="J392">
        <v>34</v>
      </c>
      <c r="K392">
        <v>6.8650000000000002</v>
      </c>
      <c r="L392">
        <v>0</v>
      </c>
      <c r="M392">
        <v>0</v>
      </c>
      <c r="N392">
        <v>1</v>
      </c>
      <c r="O392">
        <v>1</v>
      </c>
      <c r="P392">
        <v>80000</v>
      </c>
      <c r="Q392">
        <v>0</v>
      </c>
      <c r="R392">
        <v>4</v>
      </c>
      <c r="S392">
        <v>27013</v>
      </c>
      <c r="T392" s="1">
        <v>0</v>
      </c>
      <c r="U392">
        <v>1</v>
      </c>
    </row>
    <row r="393" spans="1:21" hidden="1">
      <c r="A393">
        <v>1005</v>
      </c>
      <c r="B393" t="s">
        <v>690</v>
      </c>
      <c r="C393" t="s">
        <v>685</v>
      </c>
      <c r="D393" t="s">
        <v>686</v>
      </c>
      <c r="E393" t="s">
        <v>29</v>
      </c>
      <c r="F393" t="s">
        <v>747</v>
      </c>
      <c r="G393" t="s">
        <v>3791</v>
      </c>
      <c r="H393" s="1">
        <v>44530</v>
      </c>
      <c r="I393" t="s">
        <v>7</v>
      </c>
      <c r="J393">
        <v>34</v>
      </c>
      <c r="K393">
        <v>6.88</v>
      </c>
      <c r="L393">
        <v>0</v>
      </c>
      <c r="M393">
        <v>0</v>
      </c>
      <c r="N393">
        <v>1</v>
      </c>
      <c r="O393">
        <v>1</v>
      </c>
      <c r="P393">
        <v>0</v>
      </c>
      <c r="Q393">
        <v>2000000</v>
      </c>
      <c r="R393">
        <v>4</v>
      </c>
      <c r="S393">
        <v>1018</v>
      </c>
      <c r="T393" s="1">
        <v>0</v>
      </c>
      <c r="U393">
        <v>1</v>
      </c>
    </row>
    <row r="394" spans="1:21" hidden="1">
      <c r="A394">
        <v>1005</v>
      </c>
      <c r="B394" t="s">
        <v>690</v>
      </c>
      <c r="C394" t="s">
        <v>685</v>
      </c>
      <c r="D394" t="s">
        <v>686</v>
      </c>
      <c r="E394" t="s">
        <v>29</v>
      </c>
      <c r="F394" t="s">
        <v>747</v>
      </c>
      <c r="G394" t="s">
        <v>3792</v>
      </c>
      <c r="H394" s="1">
        <v>44533</v>
      </c>
      <c r="I394" t="s">
        <v>7</v>
      </c>
      <c r="J394">
        <v>34</v>
      </c>
      <c r="K394">
        <v>6.93</v>
      </c>
      <c r="L394">
        <v>0</v>
      </c>
      <c r="M394">
        <v>0</v>
      </c>
      <c r="N394">
        <v>1</v>
      </c>
      <c r="O394">
        <v>1</v>
      </c>
      <c r="P394">
        <v>0</v>
      </c>
      <c r="Q394">
        <v>54000</v>
      </c>
      <c r="R394">
        <v>4</v>
      </c>
      <c r="S394">
        <v>27013</v>
      </c>
      <c r="T394" s="1">
        <v>0</v>
      </c>
      <c r="U394">
        <v>1</v>
      </c>
    </row>
    <row r="395" spans="1:21" hidden="1">
      <c r="A395">
        <v>1005</v>
      </c>
      <c r="B395" t="s">
        <v>690</v>
      </c>
      <c r="C395" t="s">
        <v>685</v>
      </c>
      <c r="D395" t="s">
        <v>686</v>
      </c>
      <c r="E395" t="s">
        <v>29</v>
      </c>
      <c r="F395" t="s">
        <v>747</v>
      </c>
      <c r="G395" t="s">
        <v>3793</v>
      </c>
      <c r="H395" s="1">
        <v>44544</v>
      </c>
      <c r="I395" t="s">
        <v>7</v>
      </c>
      <c r="J395">
        <v>34</v>
      </c>
      <c r="K395">
        <v>6.9</v>
      </c>
      <c r="L395">
        <v>0</v>
      </c>
      <c r="M395">
        <v>0</v>
      </c>
      <c r="N395">
        <v>1</v>
      </c>
      <c r="O395">
        <v>1</v>
      </c>
      <c r="P395">
        <v>0</v>
      </c>
      <c r="Q395">
        <v>2000000</v>
      </c>
      <c r="R395">
        <v>4</v>
      </c>
      <c r="S395">
        <v>1034</v>
      </c>
      <c r="T395" s="1">
        <v>0</v>
      </c>
      <c r="U395">
        <v>1</v>
      </c>
    </row>
    <row r="396" spans="1:21" hidden="1">
      <c r="A396">
        <v>1005</v>
      </c>
      <c r="B396" t="s">
        <v>690</v>
      </c>
      <c r="C396" t="s">
        <v>685</v>
      </c>
      <c r="D396" t="s">
        <v>686</v>
      </c>
      <c r="E396" t="s">
        <v>29</v>
      </c>
      <c r="F396" t="s">
        <v>747</v>
      </c>
      <c r="G396" t="s">
        <v>3794</v>
      </c>
      <c r="H396" s="1">
        <v>44545</v>
      </c>
      <c r="I396" t="s">
        <v>7</v>
      </c>
      <c r="J396">
        <v>34</v>
      </c>
      <c r="K396">
        <v>6.9</v>
      </c>
      <c r="L396">
        <v>0</v>
      </c>
      <c r="M396">
        <v>0</v>
      </c>
      <c r="N396">
        <v>1</v>
      </c>
      <c r="O396">
        <v>1</v>
      </c>
      <c r="P396">
        <v>0</v>
      </c>
      <c r="Q396">
        <v>2000000</v>
      </c>
      <c r="R396">
        <v>4</v>
      </c>
      <c r="S396">
        <v>1034</v>
      </c>
      <c r="T396" s="1">
        <v>0</v>
      </c>
      <c r="U396">
        <v>1</v>
      </c>
    </row>
    <row r="397" spans="1:21" hidden="1">
      <c r="A397">
        <v>1005</v>
      </c>
      <c r="B397" t="s">
        <v>690</v>
      </c>
      <c r="C397" t="s">
        <v>685</v>
      </c>
      <c r="D397" t="s">
        <v>686</v>
      </c>
      <c r="E397" t="s">
        <v>29</v>
      </c>
      <c r="F397" t="s">
        <v>747</v>
      </c>
      <c r="G397" t="s">
        <v>3795</v>
      </c>
      <c r="H397" s="1">
        <v>44547</v>
      </c>
      <c r="I397" t="s">
        <v>7</v>
      </c>
      <c r="J397">
        <v>34</v>
      </c>
      <c r="K397">
        <v>6.92</v>
      </c>
      <c r="L397">
        <v>0</v>
      </c>
      <c r="M397">
        <v>0</v>
      </c>
      <c r="N397">
        <v>1</v>
      </c>
      <c r="O397">
        <v>1</v>
      </c>
      <c r="P397">
        <v>0</v>
      </c>
      <c r="Q397">
        <v>4000000</v>
      </c>
      <c r="R397">
        <v>4</v>
      </c>
      <c r="S397">
        <v>1035</v>
      </c>
      <c r="T397" s="1">
        <v>0</v>
      </c>
      <c r="U397">
        <v>2</v>
      </c>
    </row>
    <row r="398" spans="1:21" hidden="1">
      <c r="A398">
        <v>1005</v>
      </c>
      <c r="B398" t="s">
        <v>690</v>
      </c>
      <c r="C398" t="s">
        <v>685</v>
      </c>
      <c r="D398" t="s">
        <v>686</v>
      </c>
      <c r="E398" t="s">
        <v>29</v>
      </c>
      <c r="F398" t="s">
        <v>747</v>
      </c>
      <c r="G398" t="s">
        <v>3796</v>
      </c>
      <c r="H398" s="1">
        <v>44557</v>
      </c>
      <c r="I398" t="s">
        <v>7</v>
      </c>
      <c r="J398">
        <v>34</v>
      </c>
      <c r="K398">
        <v>6.94</v>
      </c>
      <c r="L398">
        <v>0</v>
      </c>
      <c r="M398">
        <v>0</v>
      </c>
      <c r="N398">
        <v>1</v>
      </c>
      <c r="O398">
        <v>1</v>
      </c>
      <c r="P398">
        <v>0</v>
      </c>
      <c r="Q398">
        <v>219029</v>
      </c>
      <c r="R398">
        <v>4</v>
      </c>
      <c r="S398">
        <v>27013</v>
      </c>
      <c r="T398" s="1">
        <v>0</v>
      </c>
      <c r="U398">
        <v>1</v>
      </c>
    </row>
    <row r="399" spans="1:21" hidden="1">
      <c r="A399">
        <v>1005</v>
      </c>
      <c r="B399" t="s">
        <v>690</v>
      </c>
      <c r="C399" t="s">
        <v>685</v>
      </c>
      <c r="D399" t="s">
        <v>686</v>
      </c>
      <c r="E399" t="s">
        <v>29</v>
      </c>
      <c r="F399" t="s">
        <v>747</v>
      </c>
      <c r="G399" t="s">
        <v>3797</v>
      </c>
      <c r="H399" s="1">
        <v>44561</v>
      </c>
      <c r="I399" t="s">
        <v>8</v>
      </c>
      <c r="J399">
        <v>34</v>
      </c>
      <c r="K399">
        <v>6.9</v>
      </c>
      <c r="L399">
        <v>0</v>
      </c>
      <c r="M399">
        <v>0</v>
      </c>
      <c r="N399">
        <v>1</v>
      </c>
      <c r="O399">
        <v>1</v>
      </c>
      <c r="P399">
        <v>100000</v>
      </c>
      <c r="Q399">
        <v>0</v>
      </c>
      <c r="R399">
        <v>4</v>
      </c>
      <c r="S399">
        <v>27013</v>
      </c>
      <c r="T399" s="1">
        <v>0</v>
      </c>
      <c r="U399">
        <v>2</v>
      </c>
    </row>
    <row r="400" spans="1:21" hidden="1">
      <c r="A400">
        <v>1005</v>
      </c>
      <c r="B400" t="s">
        <v>690</v>
      </c>
      <c r="C400" t="s">
        <v>685</v>
      </c>
      <c r="D400" t="s">
        <v>686</v>
      </c>
      <c r="E400" t="s">
        <v>29</v>
      </c>
      <c r="F400" t="s">
        <v>747</v>
      </c>
      <c r="G400" t="s">
        <v>3798</v>
      </c>
      <c r="H400" s="1">
        <v>44561</v>
      </c>
      <c r="I400" t="s">
        <v>7</v>
      </c>
      <c r="J400">
        <v>34</v>
      </c>
      <c r="K400">
        <v>6.9649999999999999</v>
      </c>
      <c r="L400">
        <v>0</v>
      </c>
      <c r="M400">
        <v>0</v>
      </c>
      <c r="N400">
        <v>1</v>
      </c>
      <c r="O400">
        <v>1</v>
      </c>
      <c r="P400">
        <v>0</v>
      </c>
      <c r="Q400">
        <v>93425</v>
      </c>
      <c r="R400">
        <v>4</v>
      </c>
      <c r="S400">
        <v>27012</v>
      </c>
      <c r="T400" s="1">
        <v>0</v>
      </c>
      <c r="U400">
        <v>1</v>
      </c>
    </row>
    <row r="401" spans="1:21" hidden="1">
      <c r="A401">
        <v>1005</v>
      </c>
      <c r="B401" t="s">
        <v>690</v>
      </c>
      <c r="C401" t="s">
        <v>685</v>
      </c>
      <c r="D401" t="s">
        <v>686</v>
      </c>
      <c r="E401" t="s">
        <v>29</v>
      </c>
      <c r="F401" t="s">
        <v>747</v>
      </c>
      <c r="G401" t="s">
        <v>3799</v>
      </c>
      <c r="H401" s="1">
        <v>44571</v>
      </c>
      <c r="I401" t="s">
        <v>8</v>
      </c>
      <c r="J401">
        <v>34</v>
      </c>
      <c r="K401">
        <v>6.9</v>
      </c>
      <c r="L401">
        <v>0</v>
      </c>
      <c r="M401">
        <v>0</v>
      </c>
      <c r="N401">
        <v>1</v>
      </c>
      <c r="O401">
        <v>1</v>
      </c>
      <c r="P401">
        <v>0</v>
      </c>
      <c r="Q401">
        <v>25000</v>
      </c>
      <c r="R401">
        <v>4</v>
      </c>
      <c r="S401">
        <v>27013</v>
      </c>
      <c r="T401" s="1">
        <v>0</v>
      </c>
      <c r="U401">
        <v>2</v>
      </c>
    </row>
    <row r="402" spans="1:21" hidden="1">
      <c r="A402">
        <v>1005</v>
      </c>
      <c r="B402" t="s">
        <v>690</v>
      </c>
      <c r="C402" t="s">
        <v>685</v>
      </c>
      <c r="D402" t="s">
        <v>686</v>
      </c>
      <c r="E402" t="s">
        <v>29</v>
      </c>
      <c r="F402" t="s">
        <v>747</v>
      </c>
      <c r="G402" t="s">
        <v>3800</v>
      </c>
      <c r="H402" s="1">
        <v>44572</v>
      </c>
      <c r="I402" t="s">
        <v>8</v>
      </c>
      <c r="J402">
        <v>34</v>
      </c>
      <c r="K402">
        <v>6.9</v>
      </c>
      <c r="L402">
        <v>0</v>
      </c>
      <c r="M402">
        <v>0</v>
      </c>
      <c r="N402">
        <v>1</v>
      </c>
      <c r="O402">
        <v>1</v>
      </c>
      <c r="P402">
        <v>0</v>
      </c>
      <c r="Q402">
        <v>50000</v>
      </c>
      <c r="R402">
        <v>4</v>
      </c>
      <c r="S402">
        <v>27013</v>
      </c>
      <c r="T402" s="1">
        <v>0</v>
      </c>
      <c r="U402">
        <v>1</v>
      </c>
    </row>
    <row r="403" spans="1:21" hidden="1">
      <c r="A403">
        <v>1005</v>
      </c>
      <c r="B403" t="s">
        <v>690</v>
      </c>
      <c r="C403" t="s">
        <v>685</v>
      </c>
      <c r="D403" t="s">
        <v>686</v>
      </c>
      <c r="E403" t="s">
        <v>29</v>
      </c>
      <c r="F403" t="s">
        <v>747</v>
      </c>
      <c r="G403" t="s">
        <v>3801</v>
      </c>
      <c r="H403" s="1">
        <v>44582</v>
      </c>
      <c r="I403" t="s">
        <v>7</v>
      </c>
      <c r="J403">
        <v>34</v>
      </c>
      <c r="K403">
        <v>6.9050000000000002</v>
      </c>
      <c r="L403">
        <v>0</v>
      </c>
      <c r="M403">
        <v>0</v>
      </c>
      <c r="N403">
        <v>1</v>
      </c>
      <c r="O403">
        <v>1</v>
      </c>
      <c r="P403">
        <v>0</v>
      </c>
      <c r="Q403">
        <v>101245</v>
      </c>
      <c r="R403">
        <v>4</v>
      </c>
      <c r="S403">
        <v>27012</v>
      </c>
      <c r="T403" s="1">
        <v>0</v>
      </c>
      <c r="U403">
        <v>3</v>
      </c>
    </row>
    <row r="404" spans="1:21" hidden="1">
      <c r="A404">
        <v>1005</v>
      </c>
      <c r="B404" t="s">
        <v>690</v>
      </c>
      <c r="C404" t="s">
        <v>685</v>
      </c>
      <c r="D404" t="s">
        <v>686</v>
      </c>
      <c r="E404" t="s">
        <v>29</v>
      </c>
      <c r="F404" t="s">
        <v>747</v>
      </c>
      <c r="G404" t="s">
        <v>3802</v>
      </c>
      <c r="H404" s="1">
        <v>44592</v>
      </c>
      <c r="I404" t="s">
        <v>8</v>
      </c>
      <c r="J404">
        <v>34</v>
      </c>
      <c r="K404">
        <v>6.9</v>
      </c>
      <c r="L404">
        <v>0</v>
      </c>
      <c r="M404">
        <v>0</v>
      </c>
      <c r="N404">
        <v>1</v>
      </c>
      <c r="O404">
        <v>1</v>
      </c>
      <c r="P404">
        <v>50000</v>
      </c>
      <c r="Q404">
        <v>0</v>
      </c>
      <c r="R404">
        <v>4</v>
      </c>
      <c r="S404">
        <v>27013</v>
      </c>
      <c r="T404" s="1">
        <v>0</v>
      </c>
      <c r="U404">
        <v>1</v>
      </c>
    </row>
    <row r="405" spans="1:21" hidden="1">
      <c r="A405">
        <v>1005</v>
      </c>
      <c r="B405" t="s">
        <v>690</v>
      </c>
      <c r="C405" t="s">
        <v>685</v>
      </c>
      <c r="D405" t="s">
        <v>686</v>
      </c>
      <c r="E405" t="s">
        <v>29</v>
      </c>
      <c r="F405" t="s">
        <v>747</v>
      </c>
      <c r="G405" t="s">
        <v>3803</v>
      </c>
      <c r="H405" s="1">
        <v>44594</v>
      </c>
      <c r="I405" t="s">
        <v>8</v>
      </c>
      <c r="J405">
        <v>34</v>
      </c>
      <c r="K405">
        <v>6.9550000000000001</v>
      </c>
      <c r="L405">
        <v>0</v>
      </c>
      <c r="M405">
        <v>0</v>
      </c>
      <c r="N405">
        <v>1</v>
      </c>
      <c r="O405">
        <v>1</v>
      </c>
      <c r="P405">
        <v>60000</v>
      </c>
      <c r="Q405">
        <v>0</v>
      </c>
      <c r="R405">
        <v>4</v>
      </c>
      <c r="S405">
        <v>27013</v>
      </c>
      <c r="T405" s="1">
        <v>0</v>
      </c>
      <c r="U405">
        <v>1</v>
      </c>
    </row>
    <row r="406" spans="1:21" hidden="1">
      <c r="A406">
        <v>1005</v>
      </c>
      <c r="B406" t="s">
        <v>690</v>
      </c>
      <c r="C406" t="s">
        <v>685</v>
      </c>
      <c r="D406" t="s">
        <v>686</v>
      </c>
      <c r="E406" t="s">
        <v>29</v>
      </c>
      <c r="F406" t="s">
        <v>747</v>
      </c>
      <c r="G406" t="s">
        <v>3804</v>
      </c>
      <c r="H406" s="1">
        <v>44596</v>
      </c>
      <c r="I406" t="s">
        <v>7</v>
      </c>
      <c r="J406">
        <v>34</v>
      </c>
      <c r="K406">
        <v>6.968</v>
      </c>
      <c r="L406">
        <v>0</v>
      </c>
      <c r="M406">
        <v>0</v>
      </c>
      <c r="N406">
        <v>1</v>
      </c>
      <c r="O406">
        <v>1</v>
      </c>
      <c r="P406">
        <v>0</v>
      </c>
      <c r="Q406">
        <v>286944.46000000002</v>
      </c>
      <c r="R406">
        <v>4</v>
      </c>
      <c r="S406">
        <v>27013</v>
      </c>
      <c r="T406" s="1">
        <v>0</v>
      </c>
      <c r="U406">
        <v>1</v>
      </c>
    </row>
    <row r="407" spans="1:21" hidden="1">
      <c r="A407">
        <v>1005</v>
      </c>
      <c r="B407" t="s">
        <v>690</v>
      </c>
      <c r="C407" t="s">
        <v>685</v>
      </c>
      <c r="D407" t="s">
        <v>686</v>
      </c>
      <c r="E407" t="s">
        <v>29</v>
      </c>
      <c r="F407" t="s">
        <v>747</v>
      </c>
      <c r="G407" t="s">
        <v>3805</v>
      </c>
      <c r="H407" s="1">
        <v>44596</v>
      </c>
      <c r="I407" t="s">
        <v>8</v>
      </c>
      <c r="J407">
        <v>34</v>
      </c>
      <c r="K407">
        <v>6.9550000000000001</v>
      </c>
      <c r="L407">
        <v>0</v>
      </c>
      <c r="M407">
        <v>0</v>
      </c>
      <c r="N407">
        <v>1</v>
      </c>
      <c r="O407">
        <v>1</v>
      </c>
      <c r="P407">
        <v>25000</v>
      </c>
      <c r="Q407">
        <v>0</v>
      </c>
      <c r="R407">
        <v>4</v>
      </c>
      <c r="S407">
        <v>27013</v>
      </c>
      <c r="T407" s="1">
        <v>0</v>
      </c>
      <c r="U407">
        <v>1</v>
      </c>
    </row>
    <row r="408" spans="1:21" hidden="1">
      <c r="A408">
        <v>1005</v>
      </c>
      <c r="B408" t="s">
        <v>690</v>
      </c>
      <c r="C408" t="s">
        <v>685</v>
      </c>
      <c r="D408" t="s">
        <v>686</v>
      </c>
      <c r="E408" t="s">
        <v>29</v>
      </c>
      <c r="F408" t="s">
        <v>747</v>
      </c>
      <c r="G408" t="s">
        <v>3806</v>
      </c>
      <c r="H408" s="1">
        <v>44600</v>
      </c>
      <c r="I408" t="s">
        <v>8</v>
      </c>
      <c r="J408">
        <v>34</v>
      </c>
      <c r="K408">
        <v>6.9550000000000001</v>
      </c>
      <c r="L408">
        <v>0</v>
      </c>
      <c r="M408">
        <v>0</v>
      </c>
      <c r="N408">
        <v>1</v>
      </c>
      <c r="O408">
        <v>1</v>
      </c>
      <c r="P408">
        <v>61400</v>
      </c>
      <c r="Q408">
        <v>0</v>
      </c>
      <c r="R408">
        <v>4</v>
      </c>
      <c r="S408">
        <v>27013</v>
      </c>
      <c r="T408" s="1">
        <v>0</v>
      </c>
      <c r="U408">
        <v>3</v>
      </c>
    </row>
    <row r="409" spans="1:21" hidden="1">
      <c r="A409">
        <v>1005</v>
      </c>
      <c r="B409" t="s">
        <v>690</v>
      </c>
      <c r="C409" t="s">
        <v>685</v>
      </c>
      <c r="D409" t="s">
        <v>686</v>
      </c>
      <c r="E409" t="s">
        <v>29</v>
      </c>
      <c r="F409" t="s">
        <v>747</v>
      </c>
      <c r="G409" t="s">
        <v>3807</v>
      </c>
      <c r="H409" s="1">
        <v>44600</v>
      </c>
      <c r="I409" t="s">
        <v>8</v>
      </c>
      <c r="J409">
        <v>34</v>
      </c>
      <c r="K409">
        <v>6.85</v>
      </c>
      <c r="L409">
        <v>0</v>
      </c>
      <c r="M409">
        <v>0</v>
      </c>
      <c r="N409">
        <v>1</v>
      </c>
      <c r="O409">
        <v>1</v>
      </c>
      <c r="P409">
        <v>3600</v>
      </c>
      <c r="Q409">
        <v>0</v>
      </c>
      <c r="R409">
        <v>4</v>
      </c>
      <c r="S409">
        <v>27013</v>
      </c>
      <c r="T409" s="1">
        <v>0</v>
      </c>
      <c r="U409">
        <v>2</v>
      </c>
    </row>
    <row r="410" spans="1:21" hidden="1">
      <c r="A410">
        <v>1005</v>
      </c>
      <c r="B410" t="s">
        <v>690</v>
      </c>
      <c r="C410" t="s">
        <v>685</v>
      </c>
      <c r="D410" t="s">
        <v>686</v>
      </c>
      <c r="E410" t="s">
        <v>29</v>
      </c>
      <c r="F410" t="s">
        <v>747</v>
      </c>
      <c r="G410" t="s">
        <v>3808</v>
      </c>
      <c r="H410" s="1">
        <v>44602</v>
      </c>
      <c r="I410" t="s">
        <v>7</v>
      </c>
      <c r="J410">
        <v>34</v>
      </c>
      <c r="K410">
        <v>6.94</v>
      </c>
      <c r="L410">
        <v>0</v>
      </c>
      <c r="M410">
        <v>0</v>
      </c>
      <c r="N410">
        <v>1</v>
      </c>
      <c r="O410">
        <v>1</v>
      </c>
      <c r="P410">
        <v>0</v>
      </c>
      <c r="Q410">
        <v>3000000</v>
      </c>
      <c r="R410">
        <v>4</v>
      </c>
      <c r="S410">
        <v>1033</v>
      </c>
      <c r="T410" s="1">
        <v>0</v>
      </c>
      <c r="U410">
        <v>1</v>
      </c>
    </row>
    <row r="411" spans="1:21" hidden="1">
      <c r="A411">
        <v>1005</v>
      </c>
      <c r="B411" t="s">
        <v>690</v>
      </c>
      <c r="C411" t="s">
        <v>685</v>
      </c>
      <c r="D411" t="s">
        <v>686</v>
      </c>
      <c r="E411" t="s">
        <v>29</v>
      </c>
      <c r="F411" t="s">
        <v>747</v>
      </c>
      <c r="G411" t="s">
        <v>3809</v>
      </c>
      <c r="H411" s="1">
        <v>44602</v>
      </c>
      <c r="I411" t="s">
        <v>7</v>
      </c>
      <c r="J411">
        <v>34</v>
      </c>
      <c r="K411">
        <v>6.9530000000000003</v>
      </c>
      <c r="L411">
        <v>0</v>
      </c>
      <c r="M411">
        <v>0</v>
      </c>
      <c r="N411">
        <v>1</v>
      </c>
      <c r="O411">
        <v>1</v>
      </c>
      <c r="P411">
        <v>0</v>
      </c>
      <c r="Q411">
        <v>2000000</v>
      </c>
      <c r="R411">
        <v>4</v>
      </c>
      <c r="S411">
        <v>1034</v>
      </c>
      <c r="T411" s="1">
        <v>0</v>
      </c>
      <c r="U411">
        <v>1</v>
      </c>
    </row>
    <row r="412" spans="1:21" hidden="1">
      <c r="A412">
        <v>1005</v>
      </c>
      <c r="B412" t="s">
        <v>690</v>
      </c>
      <c r="C412" t="s">
        <v>685</v>
      </c>
      <c r="D412" t="s">
        <v>686</v>
      </c>
      <c r="E412" t="s">
        <v>29</v>
      </c>
      <c r="F412" t="s">
        <v>747</v>
      </c>
      <c r="G412" t="s">
        <v>3810</v>
      </c>
      <c r="H412" s="1">
        <v>44602</v>
      </c>
      <c r="I412" t="s">
        <v>7</v>
      </c>
      <c r="J412">
        <v>34</v>
      </c>
      <c r="K412">
        <v>6.9480000000000004</v>
      </c>
      <c r="L412">
        <v>0</v>
      </c>
      <c r="M412">
        <v>0</v>
      </c>
      <c r="N412">
        <v>1</v>
      </c>
      <c r="O412">
        <v>1</v>
      </c>
      <c r="P412">
        <v>0</v>
      </c>
      <c r="Q412">
        <v>5000000</v>
      </c>
      <c r="R412">
        <v>4</v>
      </c>
      <c r="S412">
        <v>1014</v>
      </c>
      <c r="T412" s="1">
        <v>0</v>
      </c>
      <c r="U412">
        <v>1</v>
      </c>
    </row>
    <row r="413" spans="1:21" hidden="1">
      <c r="A413">
        <v>1005</v>
      </c>
      <c r="B413" t="s">
        <v>690</v>
      </c>
      <c r="C413" t="s">
        <v>685</v>
      </c>
      <c r="D413" t="s">
        <v>686</v>
      </c>
      <c r="E413" t="s">
        <v>29</v>
      </c>
      <c r="F413" t="s">
        <v>747</v>
      </c>
      <c r="G413" t="s">
        <v>3811</v>
      </c>
      <c r="H413" s="1">
        <v>44603</v>
      </c>
      <c r="I413" t="s">
        <v>7</v>
      </c>
      <c r="J413">
        <v>34</v>
      </c>
      <c r="K413">
        <v>6.97</v>
      </c>
      <c r="L413">
        <v>0</v>
      </c>
      <c r="M413">
        <v>0</v>
      </c>
      <c r="N413">
        <v>1</v>
      </c>
      <c r="O413">
        <v>1</v>
      </c>
      <c r="P413">
        <v>0</v>
      </c>
      <c r="Q413">
        <v>2219.39</v>
      </c>
      <c r="R413">
        <v>4</v>
      </c>
      <c r="S413">
        <v>10001</v>
      </c>
      <c r="T413" s="1">
        <v>0</v>
      </c>
      <c r="U413">
        <v>1</v>
      </c>
    </row>
    <row r="414" spans="1:21" hidden="1">
      <c r="A414">
        <v>1005</v>
      </c>
      <c r="B414" t="s">
        <v>690</v>
      </c>
      <c r="C414" t="s">
        <v>685</v>
      </c>
      <c r="D414" t="s">
        <v>686</v>
      </c>
      <c r="E414" t="s">
        <v>29</v>
      </c>
      <c r="F414" t="s">
        <v>747</v>
      </c>
      <c r="G414" t="s">
        <v>3812</v>
      </c>
      <c r="H414" s="1">
        <v>44606</v>
      </c>
      <c r="I414" t="s">
        <v>7</v>
      </c>
      <c r="J414">
        <v>34</v>
      </c>
      <c r="K414">
        <v>6.9530000000000003</v>
      </c>
      <c r="L414">
        <v>0</v>
      </c>
      <c r="M414">
        <v>0</v>
      </c>
      <c r="N414">
        <v>1</v>
      </c>
      <c r="O414">
        <v>1</v>
      </c>
      <c r="P414">
        <v>0</v>
      </c>
      <c r="Q414">
        <v>2000000</v>
      </c>
      <c r="R414">
        <v>4</v>
      </c>
      <c r="S414">
        <v>1014</v>
      </c>
      <c r="T414" s="1">
        <v>0</v>
      </c>
      <c r="U414">
        <v>1</v>
      </c>
    </row>
    <row r="415" spans="1:21" hidden="1">
      <c r="A415">
        <v>1005</v>
      </c>
      <c r="B415" t="s">
        <v>690</v>
      </c>
      <c r="C415" t="s">
        <v>685</v>
      </c>
      <c r="D415" t="s">
        <v>686</v>
      </c>
      <c r="E415" t="s">
        <v>29</v>
      </c>
      <c r="F415" t="s">
        <v>747</v>
      </c>
      <c r="G415" t="s">
        <v>3813</v>
      </c>
      <c r="H415" s="1">
        <v>44606</v>
      </c>
      <c r="I415" t="s">
        <v>8</v>
      </c>
      <c r="J415">
        <v>34</v>
      </c>
      <c r="K415">
        <v>6.95</v>
      </c>
      <c r="L415">
        <v>0</v>
      </c>
      <c r="M415">
        <v>0</v>
      </c>
      <c r="N415">
        <v>1</v>
      </c>
      <c r="O415">
        <v>1</v>
      </c>
      <c r="P415">
        <v>113300</v>
      </c>
      <c r="Q415">
        <v>0</v>
      </c>
      <c r="R415">
        <v>4</v>
      </c>
      <c r="S415">
        <v>27013</v>
      </c>
      <c r="T415" s="1">
        <v>0</v>
      </c>
      <c r="U415">
        <v>3</v>
      </c>
    </row>
    <row r="416" spans="1:21" hidden="1">
      <c r="A416">
        <v>1005</v>
      </c>
      <c r="B416" t="s">
        <v>690</v>
      </c>
      <c r="C416" t="s">
        <v>685</v>
      </c>
      <c r="D416" t="s">
        <v>686</v>
      </c>
      <c r="E416" t="s">
        <v>29</v>
      </c>
      <c r="F416" t="s">
        <v>747</v>
      </c>
      <c r="G416" t="s">
        <v>3814</v>
      </c>
      <c r="H416" s="1">
        <v>44608</v>
      </c>
      <c r="I416" t="s">
        <v>7</v>
      </c>
      <c r="J416">
        <v>34</v>
      </c>
      <c r="K416">
        <v>6.9550000000000001</v>
      </c>
      <c r="L416">
        <v>0</v>
      </c>
      <c r="M416">
        <v>0</v>
      </c>
      <c r="N416">
        <v>1</v>
      </c>
      <c r="O416">
        <v>1</v>
      </c>
      <c r="P416">
        <v>0</v>
      </c>
      <c r="Q416">
        <v>1000000</v>
      </c>
      <c r="R416">
        <v>4</v>
      </c>
      <c r="S416">
        <v>1033</v>
      </c>
      <c r="T416" s="1">
        <v>0</v>
      </c>
      <c r="U416">
        <v>1</v>
      </c>
    </row>
    <row r="417" spans="1:21" hidden="1">
      <c r="A417">
        <v>1005</v>
      </c>
      <c r="B417" t="s">
        <v>690</v>
      </c>
      <c r="C417" t="s">
        <v>685</v>
      </c>
      <c r="D417" t="s">
        <v>686</v>
      </c>
      <c r="E417" t="s">
        <v>29</v>
      </c>
      <c r="F417" t="s">
        <v>747</v>
      </c>
      <c r="G417" t="s">
        <v>3815</v>
      </c>
      <c r="H417" s="1">
        <v>44610</v>
      </c>
      <c r="I417" t="s">
        <v>7</v>
      </c>
      <c r="J417">
        <v>34</v>
      </c>
      <c r="K417">
        <v>6.9550000000000001</v>
      </c>
      <c r="L417">
        <v>0</v>
      </c>
      <c r="M417">
        <v>0</v>
      </c>
      <c r="N417">
        <v>1</v>
      </c>
      <c r="O417">
        <v>1</v>
      </c>
      <c r="P417">
        <v>0</v>
      </c>
      <c r="Q417">
        <v>1000000</v>
      </c>
      <c r="R417">
        <v>4</v>
      </c>
      <c r="S417">
        <v>1033</v>
      </c>
      <c r="T417" s="1">
        <v>0</v>
      </c>
      <c r="U417">
        <v>1</v>
      </c>
    </row>
    <row r="418" spans="1:21" hidden="1">
      <c r="A418">
        <v>1005</v>
      </c>
      <c r="B418" t="s">
        <v>690</v>
      </c>
      <c r="C418" t="s">
        <v>685</v>
      </c>
      <c r="D418" t="s">
        <v>686</v>
      </c>
      <c r="E418" t="s">
        <v>29</v>
      </c>
      <c r="F418" t="s">
        <v>747</v>
      </c>
      <c r="G418" t="s">
        <v>3816</v>
      </c>
      <c r="H418" s="1">
        <v>44610</v>
      </c>
      <c r="I418" t="s">
        <v>7</v>
      </c>
      <c r="J418">
        <v>34</v>
      </c>
      <c r="K418">
        <v>6.9550000000000001</v>
      </c>
      <c r="L418">
        <v>0</v>
      </c>
      <c r="M418">
        <v>0</v>
      </c>
      <c r="N418">
        <v>1</v>
      </c>
      <c r="O418">
        <v>1</v>
      </c>
      <c r="P418">
        <v>0</v>
      </c>
      <c r="Q418">
        <v>2000000</v>
      </c>
      <c r="R418">
        <v>4</v>
      </c>
      <c r="S418">
        <v>1014</v>
      </c>
      <c r="T418" s="1">
        <v>0</v>
      </c>
      <c r="U418">
        <v>1</v>
      </c>
    </row>
    <row r="419" spans="1:21" hidden="1">
      <c r="A419">
        <v>1005</v>
      </c>
      <c r="B419" t="s">
        <v>690</v>
      </c>
      <c r="C419" t="s">
        <v>685</v>
      </c>
      <c r="D419" t="s">
        <v>686</v>
      </c>
      <c r="E419" t="s">
        <v>29</v>
      </c>
      <c r="F419" t="s">
        <v>747</v>
      </c>
      <c r="G419" t="s">
        <v>3817</v>
      </c>
      <c r="H419" s="1">
        <v>44610</v>
      </c>
      <c r="I419" t="s">
        <v>7</v>
      </c>
      <c r="J419">
        <v>34</v>
      </c>
      <c r="K419">
        <v>6.9649999999999999</v>
      </c>
      <c r="L419">
        <v>0</v>
      </c>
      <c r="M419">
        <v>0</v>
      </c>
      <c r="N419">
        <v>1</v>
      </c>
      <c r="O419">
        <v>1</v>
      </c>
      <c r="P419">
        <v>0</v>
      </c>
      <c r="Q419">
        <v>115000</v>
      </c>
      <c r="R419">
        <v>4</v>
      </c>
      <c r="S419">
        <v>27013</v>
      </c>
      <c r="T419" s="1">
        <v>0</v>
      </c>
      <c r="U419">
        <v>1</v>
      </c>
    </row>
    <row r="420" spans="1:21" hidden="1">
      <c r="A420">
        <v>1005</v>
      </c>
      <c r="B420" t="s">
        <v>690</v>
      </c>
      <c r="C420" t="s">
        <v>685</v>
      </c>
      <c r="D420" t="s">
        <v>686</v>
      </c>
      <c r="E420" t="s">
        <v>29</v>
      </c>
      <c r="F420" t="s">
        <v>747</v>
      </c>
      <c r="G420" t="s">
        <v>3818</v>
      </c>
      <c r="H420" s="1">
        <v>44613</v>
      </c>
      <c r="I420" t="s">
        <v>8</v>
      </c>
      <c r="J420">
        <v>34</v>
      </c>
      <c r="K420">
        <v>6.95</v>
      </c>
      <c r="L420">
        <v>0</v>
      </c>
      <c r="M420">
        <v>0</v>
      </c>
      <c r="N420">
        <v>1</v>
      </c>
      <c r="O420">
        <v>1</v>
      </c>
      <c r="P420">
        <v>85000</v>
      </c>
      <c r="Q420">
        <v>0</v>
      </c>
      <c r="R420">
        <v>4</v>
      </c>
      <c r="S420">
        <v>27013</v>
      </c>
      <c r="T420" s="1">
        <v>0</v>
      </c>
      <c r="U420">
        <v>2</v>
      </c>
    </row>
    <row r="421" spans="1:21" hidden="1">
      <c r="A421">
        <v>1005</v>
      </c>
      <c r="B421" t="s">
        <v>690</v>
      </c>
      <c r="C421" t="s">
        <v>685</v>
      </c>
      <c r="D421" t="s">
        <v>686</v>
      </c>
      <c r="E421" t="s">
        <v>29</v>
      </c>
      <c r="F421" t="s">
        <v>747</v>
      </c>
      <c r="G421" t="s">
        <v>3819</v>
      </c>
      <c r="H421" s="1">
        <v>44613</v>
      </c>
      <c r="I421" t="s">
        <v>7</v>
      </c>
      <c r="J421">
        <v>34</v>
      </c>
      <c r="K421">
        <v>6.9550000000000001</v>
      </c>
      <c r="L421">
        <v>0</v>
      </c>
      <c r="M421">
        <v>0</v>
      </c>
      <c r="N421">
        <v>1</v>
      </c>
      <c r="O421">
        <v>1</v>
      </c>
      <c r="P421">
        <v>0</v>
      </c>
      <c r="Q421">
        <v>1000000</v>
      </c>
      <c r="R421">
        <v>4</v>
      </c>
      <c r="S421">
        <v>1033</v>
      </c>
      <c r="T421" s="1">
        <v>0</v>
      </c>
      <c r="U421">
        <v>1</v>
      </c>
    </row>
    <row r="422" spans="1:21" hidden="1">
      <c r="A422">
        <v>1005</v>
      </c>
      <c r="B422" t="s">
        <v>690</v>
      </c>
      <c r="C422" t="s">
        <v>685</v>
      </c>
      <c r="D422" t="s">
        <v>686</v>
      </c>
      <c r="E422" t="s">
        <v>29</v>
      </c>
      <c r="F422" t="s">
        <v>747</v>
      </c>
      <c r="G422" t="s">
        <v>3820</v>
      </c>
      <c r="H422" s="1">
        <v>44615</v>
      </c>
      <c r="I422" t="s">
        <v>8</v>
      </c>
      <c r="J422">
        <v>34</v>
      </c>
      <c r="K422">
        <v>6.95</v>
      </c>
      <c r="L422">
        <v>0</v>
      </c>
      <c r="M422">
        <v>0</v>
      </c>
      <c r="N422">
        <v>1</v>
      </c>
      <c r="O422">
        <v>1</v>
      </c>
      <c r="P422">
        <v>10000</v>
      </c>
      <c r="Q422">
        <v>0</v>
      </c>
      <c r="R422">
        <v>4</v>
      </c>
      <c r="S422">
        <v>27013</v>
      </c>
      <c r="T422" s="1">
        <v>0</v>
      </c>
      <c r="U422">
        <v>1</v>
      </c>
    </row>
    <row r="423" spans="1:21" hidden="1">
      <c r="A423">
        <v>1005</v>
      </c>
      <c r="B423" t="s">
        <v>690</v>
      </c>
      <c r="C423" t="s">
        <v>685</v>
      </c>
      <c r="D423" t="s">
        <v>686</v>
      </c>
      <c r="E423" t="s">
        <v>29</v>
      </c>
      <c r="F423" t="s">
        <v>747</v>
      </c>
      <c r="G423" t="s">
        <v>3821</v>
      </c>
      <c r="H423" s="1">
        <v>44617</v>
      </c>
      <c r="I423" t="s">
        <v>8</v>
      </c>
      <c r="J423">
        <v>34</v>
      </c>
      <c r="K423">
        <v>6.95</v>
      </c>
      <c r="L423">
        <v>0</v>
      </c>
      <c r="M423">
        <v>0</v>
      </c>
      <c r="N423">
        <v>1</v>
      </c>
      <c r="O423">
        <v>1</v>
      </c>
      <c r="P423">
        <v>16000</v>
      </c>
      <c r="Q423">
        <v>0</v>
      </c>
      <c r="R423">
        <v>4</v>
      </c>
      <c r="S423">
        <v>27013</v>
      </c>
      <c r="T423" s="1">
        <v>0</v>
      </c>
      <c r="U423">
        <v>2</v>
      </c>
    </row>
    <row r="424" spans="1:21" hidden="1">
      <c r="A424">
        <v>1005</v>
      </c>
      <c r="B424" t="s">
        <v>690</v>
      </c>
      <c r="C424" t="s">
        <v>685</v>
      </c>
      <c r="D424" t="s">
        <v>686</v>
      </c>
      <c r="E424" t="s">
        <v>29</v>
      </c>
      <c r="F424" t="s">
        <v>747</v>
      </c>
      <c r="G424" t="s">
        <v>3822</v>
      </c>
      <c r="H424" s="1">
        <v>44622</v>
      </c>
      <c r="I424" t="s">
        <v>7</v>
      </c>
      <c r="J424">
        <v>34</v>
      </c>
      <c r="K424">
        <v>6.95</v>
      </c>
      <c r="L424">
        <v>0</v>
      </c>
      <c r="M424">
        <v>0</v>
      </c>
      <c r="N424">
        <v>1</v>
      </c>
      <c r="O424">
        <v>1</v>
      </c>
      <c r="P424">
        <v>0</v>
      </c>
      <c r="Q424">
        <v>4000000</v>
      </c>
      <c r="R424">
        <v>4</v>
      </c>
      <c r="S424">
        <v>1014</v>
      </c>
      <c r="T424" s="1">
        <v>0</v>
      </c>
      <c r="U424">
        <v>1</v>
      </c>
    </row>
    <row r="425" spans="1:21" hidden="1">
      <c r="A425">
        <v>1005</v>
      </c>
      <c r="B425" t="s">
        <v>690</v>
      </c>
      <c r="C425" t="s">
        <v>685</v>
      </c>
      <c r="D425" t="s">
        <v>686</v>
      </c>
      <c r="E425" t="s">
        <v>29</v>
      </c>
      <c r="F425" t="s">
        <v>747</v>
      </c>
      <c r="G425" t="s">
        <v>3823</v>
      </c>
      <c r="H425" s="1">
        <v>44623</v>
      </c>
      <c r="I425" t="s">
        <v>7</v>
      </c>
      <c r="J425">
        <v>34</v>
      </c>
      <c r="K425">
        <v>6.9550000000000001</v>
      </c>
      <c r="L425">
        <v>0</v>
      </c>
      <c r="M425">
        <v>0</v>
      </c>
      <c r="N425">
        <v>1</v>
      </c>
      <c r="O425">
        <v>1</v>
      </c>
      <c r="P425">
        <v>0</v>
      </c>
      <c r="Q425">
        <v>2000000</v>
      </c>
      <c r="R425">
        <v>4</v>
      </c>
      <c r="S425">
        <v>1018</v>
      </c>
      <c r="T425" s="1">
        <v>0</v>
      </c>
      <c r="U425">
        <v>1</v>
      </c>
    </row>
    <row r="426" spans="1:21" hidden="1">
      <c r="A426">
        <v>1005</v>
      </c>
      <c r="B426" t="s">
        <v>690</v>
      </c>
      <c r="C426" t="s">
        <v>685</v>
      </c>
      <c r="D426" t="s">
        <v>686</v>
      </c>
      <c r="E426" t="s">
        <v>29</v>
      </c>
      <c r="F426" t="s">
        <v>747</v>
      </c>
      <c r="G426" t="s">
        <v>3824</v>
      </c>
      <c r="H426" s="1">
        <v>44623</v>
      </c>
      <c r="I426" t="s">
        <v>8</v>
      </c>
      <c r="J426">
        <v>34</v>
      </c>
      <c r="K426">
        <v>6.95</v>
      </c>
      <c r="L426">
        <v>0</v>
      </c>
      <c r="M426">
        <v>0</v>
      </c>
      <c r="N426">
        <v>1</v>
      </c>
      <c r="O426">
        <v>1</v>
      </c>
      <c r="P426">
        <v>50900</v>
      </c>
      <c r="Q426">
        <v>0</v>
      </c>
      <c r="R426">
        <v>4</v>
      </c>
      <c r="S426">
        <v>27013</v>
      </c>
      <c r="T426" s="1">
        <v>0</v>
      </c>
      <c r="U426">
        <v>2</v>
      </c>
    </row>
    <row r="427" spans="1:21" hidden="1">
      <c r="A427">
        <v>1005</v>
      </c>
      <c r="B427" t="s">
        <v>690</v>
      </c>
      <c r="C427" t="s">
        <v>685</v>
      </c>
      <c r="D427" t="s">
        <v>686</v>
      </c>
      <c r="E427" t="s">
        <v>29</v>
      </c>
      <c r="F427" t="s">
        <v>747</v>
      </c>
      <c r="G427" t="s">
        <v>3825</v>
      </c>
      <c r="H427" s="1">
        <v>44624</v>
      </c>
      <c r="I427" t="s">
        <v>7</v>
      </c>
      <c r="J427">
        <v>34</v>
      </c>
      <c r="K427">
        <v>6.9649999999999999</v>
      </c>
      <c r="L427">
        <v>0</v>
      </c>
      <c r="M427">
        <v>0</v>
      </c>
      <c r="N427">
        <v>1</v>
      </c>
      <c r="O427">
        <v>1</v>
      </c>
      <c r="P427">
        <v>0</v>
      </c>
      <c r="Q427">
        <v>119000</v>
      </c>
      <c r="R427">
        <v>4</v>
      </c>
      <c r="S427">
        <v>27013</v>
      </c>
      <c r="T427" s="1">
        <v>0</v>
      </c>
      <c r="U427">
        <v>1</v>
      </c>
    </row>
    <row r="428" spans="1:21" hidden="1">
      <c r="A428">
        <v>1005</v>
      </c>
      <c r="B428" t="s">
        <v>690</v>
      </c>
      <c r="C428" t="s">
        <v>685</v>
      </c>
      <c r="D428" t="s">
        <v>686</v>
      </c>
      <c r="E428" t="s">
        <v>29</v>
      </c>
      <c r="F428" t="s">
        <v>747</v>
      </c>
      <c r="G428" t="s">
        <v>3826</v>
      </c>
      <c r="H428" s="1">
        <v>44628</v>
      </c>
      <c r="I428" t="s">
        <v>7</v>
      </c>
      <c r="J428">
        <v>34</v>
      </c>
      <c r="K428">
        <v>6.9429999999999996</v>
      </c>
      <c r="L428">
        <v>0</v>
      </c>
      <c r="M428">
        <v>0</v>
      </c>
      <c r="N428">
        <v>1</v>
      </c>
      <c r="O428">
        <v>1</v>
      </c>
      <c r="P428">
        <v>0</v>
      </c>
      <c r="Q428">
        <v>3000000</v>
      </c>
      <c r="R428">
        <v>4</v>
      </c>
      <c r="S428">
        <v>1034</v>
      </c>
      <c r="T428" s="1">
        <v>0</v>
      </c>
      <c r="U428">
        <v>1</v>
      </c>
    </row>
    <row r="429" spans="1:21" hidden="1">
      <c r="A429">
        <v>1005</v>
      </c>
      <c r="B429" t="s">
        <v>690</v>
      </c>
      <c r="C429" t="s">
        <v>685</v>
      </c>
      <c r="D429" t="s">
        <v>686</v>
      </c>
      <c r="E429" t="s">
        <v>29</v>
      </c>
      <c r="F429" t="s">
        <v>747</v>
      </c>
      <c r="G429" t="s">
        <v>3827</v>
      </c>
      <c r="H429" s="1">
        <v>44628</v>
      </c>
      <c r="I429" t="s">
        <v>7</v>
      </c>
      <c r="J429">
        <v>34</v>
      </c>
      <c r="K429">
        <v>6.9429999999999996</v>
      </c>
      <c r="L429">
        <v>0</v>
      </c>
      <c r="M429">
        <v>0</v>
      </c>
      <c r="N429">
        <v>1</v>
      </c>
      <c r="O429">
        <v>1</v>
      </c>
      <c r="P429">
        <v>0</v>
      </c>
      <c r="Q429">
        <v>5000000</v>
      </c>
      <c r="R429">
        <v>4</v>
      </c>
      <c r="S429">
        <v>1035</v>
      </c>
      <c r="T429" s="1">
        <v>0</v>
      </c>
      <c r="U429">
        <v>1</v>
      </c>
    </row>
    <row r="430" spans="1:21" hidden="1">
      <c r="A430">
        <v>1005</v>
      </c>
      <c r="B430" t="s">
        <v>690</v>
      </c>
      <c r="C430" t="s">
        <v>685</v>
      </c>
      <c r="D430" t="s">
        <v>686</v>
      </c>
      <c r="E430" t="s">
        <v>29</v>
      </c>
      <c r="F430" t="s">
        <v>747</v>
      </c>
      <c r="G430" t="s">
        <v>3828</v>
      </c>
      <c r="H430" s="1">
        <v>44631</v>
      </c>
      <c r="I430" t="s">
        <v>7</v>
      </c>
      <c r="J430">
        <v>34</v>
      </c>
      <c r="K430">
        <v>6.9530000000000003</v>
      </c>
      <c r="L430">
        <v>0</v>
      </c>
      <c r="M430">
        <v>0</v>
      </c>
      <c r="N430">
        <v>1</v>
      </c>
      <c r="O430">
        <v>1</v>
      </c>
      <c r="P430">
        <v>0</v>
      </c>
      <c r="Q430">
        <v>2000000</v>
      </c>
      <c r="R430">
        <v>4</v>
      </c>
      <c r="S430">
        <v>1035</v>
      </c>
      <c r="T430" s="1">
        <v>0</v>
      </c>
      <c r="U430">
        <v>1</v>
      </c>
    </row>
    <row r="431" spans="1:21" hidden="1">
      <c r="A431">
        <v>1005</v>
      </c>
      <c r="B431" t="s">
        <v>690</v>
      </c>
      <c r="C431" t="s">
        <v>685</v>
      </c>
      <c r="D431" t="s">
        <v>686</v>
      </c>
      <c r="E431" t="s">
        <v>29</v>
      </c>
      <c r="F431" t="s">
        <v>747</v>
      </c>
      <c r="G431" t="s">
        <v>3829</v>
      </c>
      <c r="H431" s="1">
        <v>44631</v>
      </c>
      <c r="I431" t="s">
        <v>7</v>
      </c>
      <c r="J431">
        <v>34</v>
      </c>
      <c r="K431">
        <v>6.95</v>
      </c>
      <c r="L431">
        <v>0</v>
      </c>
      <c r="M431">
        <v>0</v>
      </c>
      <c r="N431">
        <v>1</v>
      </c>
      <c r="O431">
        <v>1</v>
      </c>
      <c r="P431">
        <v>0</v>
      </c>
      <c r="Q431">
        <v>1000000</v>
      </c>
      <c r="R431">
        <v>4</v>
      </c>
      <c r="S431">
        <v>1033</v>
      </c>
      <c r="T431" s="1">
        <v>0</v>
      </c>
      <c r="U431">
        <v>1</v>
      </c>
    </row>
    <row r="432" spans="1:21" hidden="1">
      <c r="A432">
        <v>1005</v>
      </c>
      <c r="B432" t="s">
        <v>690</v>
      </c>
      <c r="C432" t="s">
        <v>685</v>
      </c>
      <c r="D432" t="s">
        <v>686</v>
      </c>
      <c r="E432" t="s">
        <v>29</v>
      </c>
      <c r="F432" t="s">
        <v>747</v>
      </c>
      <c r="G432" t="s">
        <v>3830</v>
      </c>
      <c r="H432" s="1">
        <v>44631</v>
      </c>
      <c r="I432" t="s">
        <v>8</v>
      </c>
      <c r="J432">
        <v>34</v>
      </c>
      <c r="K432">
        <v>6.9</v>
      </c>
      <c r="L432">
        <v>0</v>
      </c>
      <c r="M432">
        <v>0</v>
      </c>
      <c r="N432">
        <v>1</v>
      </c>
      <c r="O432">
        <v>1</v>
      </c>
      <c r="P432">
        <v>45000</v>
      </c>
      <c r="Q432">
        <v>0</v>
      </c>
      <c r="R432">
        <v>4</v>
      </c>
      <c r="S432">
        <v>27013</v>
      </c>
      <c r="T432" s="1">
        <v>0</v>
      </c>
      <c r="U432">
        <v>1</v>
      </c>
    </row>
    <row r="433" spans="1:21" hidden="1">
      <c r="A433">
        <v>1005</v>
      </c>
      <c r="B433" t="s">
        <v>690</v>
      </c>
      <c r="C433" t="s">
        <v>685</v>
      </c>
      <c r="D433" t="s">
        <v>686</v>
      </c>
      <c r="E433" t="s">
        <v>29</v>
      </c>
      <c r="F433" t="s">
        <v>747</v>
      </c>
      <c r="G433" t="s">
        <v>3831</v>
      </c>
      <c r="H433" s="1">
        <v>44631</v>
      </c>
      <c r="I433" t="s">
        <v>8</v>
      </c>
      <c r="J433">
        <v>34</v>
      </c>
      <c r="K433">
        <v>6.9</v>
      </c>
      <c r="L433">
        <v>0</v>
      </c>
      <c r="M433">
        <v>0</v>
      </c>
      <c r="N433">
        <v>1</v>
      </c>
      <c r="O433">
        <v>1</v>
      </c>
      <c r="P433">
        <v>10000</v>
      </c>
      <c r="Q433">
        <v>0</v>
      </c>
      <c r="R433">
        <v>4</v>
      </c>
      <c r="S433">
        <v>27013</v>
      </c>
      <c r="T433" s="1">
        <v>0</v>
      </c>
      <c r="U433">
        <v>1</v>
      </c>
    </row>
    <row r="434" spans="1:21" hidden="1">
      <c r="A434">
        <v>1005</v>
      </c>
      <c r="B434" t="s">
        <v>690</v>
      </c>
      <c r="C434" t="s">
        <v>685</v>
      </c>
      <c r="D434" t="s">
        <v>686</v>
      </c>
      <c r="E434" t="s">
        <v>29</v>
      </c>
      <c r="F434" t="s">
        <v>747</v>
      </c>
      <c r="G434" t="s">
        <v>3832</v>
      </c>
      <c r="H434" s="1">
        <v>44635</v>
      </c>
      <c r="I434" t="s">
        <v>7</v>
      </c>
      <c r="J434">
        <v>34</v>
      </c>
      <c r="K434">
        <v>6.9530000000000003</v>
      </c>
      <c r="L434">
        <v>0</v>
      </c>
      <c r="M434">
        <v>0</v>
      </c>
      <c r="N434">
        <v>1</v>
      </c>
      <c r="O434">
        <v>1</v>
      </c>
      <c r="P434">
        <v>0</v>
      </c>
      <c r="Q434">
        <v>1000000</v>
      </c>
      <c r="R434">
        <v>4</v>
      </c>
      <c r="S434">
        <v>1035</v>
      </c>
      <c r="T434" s="1">
        <v>0</v>
      </c>
      <c r="U434">
        <v>1</v>
      </c>
    </row>
    <row r="435" spans="1:21" hidden="1">
      <c r="A435">
        <v>1005</v>
      </c>
      <c r="B435" t="s">
        <v>690</v>
      </c>
      <c r="C435" t="s">
        <v>685</v>
      </c>
      <c r="D435" t="s">
        <v>686</v>
      </c>
      <c r="E435" t="s">
        <v>29</v>
      </c>
      <c r="F435" t="s">
        <v>747</v>
      </c>
      <c r="G435" t="s">
        <v>3833</v>
      </c>
      <c r="H435" s="1">
        <v>44636</v>
      </c>
      <c r="I435" t="s">
        <v>7</v>
      </c>
      <c r="J435">
        <v>34</v>
      </c>
      <c r="K435">
        <v>6.95</v>
      </c>
      <c r="L435">
        <v>0</v>
      </c>
      <c r="M435">
        <v>0</v>
      </c>
      <c r="N435">
        <v>1</v>
      </c>
      <c r="O435">
        <v>1</v>
      </c>
      <c r="P435">
        <v>0</v>
      </c>
      <c r="Q435">
        <v>1000000</v>
      </c>
      <c r="R435">
        <v>4</v>
      </c>
      <c r="S435">
        <v>1033</v>
      </c>
      <c r="T435" s="1">
        <v>0</v>
      </c>
      <c r="U435">
        <v>1</v>
      </c>
    </row>
    <row r="436" spans="1:21" hidden="1">
      <c r="A436">
        <v>1005</v>
      </c>
      <c r="B436" t="s">
        <v>690</v>
      </c>
      <c r="C436" t="s">
        <v>685</v>
      </c>
      <c r="D436" t="s">
        <v>686</v>
      </c>
      <c r="E436" t="s">
        <v>29</v>
      </c>
      <c r="F436" t="s">
        <v>747</v>
      </c>
      <c r="G436" t="s">
        <v>3834</v>
      </c>
      <c r="H436" s="1">
        <v>44636</v>
      </c>
      <c r="I436" t="s">
        <v>8</v>
      </c>
      <c r="J436">
        <v>34</v>
      </c>
      <c r="K436">
        <v>6.9</v>
      </c>
      <c r="L436">
        <v>0</v>
      </c>
      <c r="M436">
        <v>0</v>
      </c>
      <c r="N436">
        <v>1</v>
      </c>
      <c r="O436">
        <v>1</v>
      </c>
      <c r="P436">
        <v>10000</v>
      </c>
      <c r="Q436">
        <v>0</v>
      </c>
      <c r="R436">
        <v>4</v>
      </c>
      <c r="S436">
        <v>27013</v>
      </c>
      <c r="T436" s="1">
        <v>0</v>
      </c>
      <c r="U436">
        <v>1</v>
      </c>
    </row>
    <row r="437" spans="1:21" hidden="1">
      <c r="A437">
        <v>1005</v>
      </c>
      <c r="B437" t="s">
        <v>690</v>
      </c>
      <c r="C437" t="s">
        <v>685</v>
      </c>
      <c r="D437" t="s">
        <v>686</v>
      </c>
      <c r="E437" t="s">
        <v>29</v>
      </c>
      <c r="F437" t="s">
        <v>747</v>
      </c>
      <c r="G437" t="s">
        <v>3835</v>
      </c>
      <c r="H437" s="1">
        <v>44637</v>
      </c>
      <c r="I437" t="s">
        <v>7</v>
      </c>
      <c r="J437">
        <v>34</v>
      </c>
      <c r="K437">
        <v>6.95</v>
      </c>
      <c r="L437">
        <v>0</v>
      </c>
      <c r="M437">
        <v>0</v>
      </c>
      <c r="N437">
        <v>1</v>
      </c>
      <c r="O437">
        <v>1</v>
      </c>
      <c r="P437">
        <v>0</v>
      </c>
      <c r="Q437">
        <v>2000000</v>
      </c>
      <c r="R437">
        <v>4</v>
      </c>
      <c r="S437">
        <v>1033</v>
      </c>
      <c r="T437" s="1">
        <v>0</v>
      </c>
      <c r="U437">
        <v>1</v>
      </c>
    </row>
    <row r="438" spans="1:21" hidden="1">
      <c r="A438">
        <v>1005</v>
      </c>
      <c r="B438" t="s">
        <v>690</v>
      </c>
      <c r="C438" t="s">
        <v>685</v>
      </c>
      <c r="D438" t="s">
        <v>686</v>
      </c>
      <c r="E438" t="s">
        <v>29</v>
      </c>
      <c r="F438" t="s">
        <v>747</v>
      </c>
      <c r="G438" t="s">
        <v>3836</v>
      </c>
      <c r="H438" s="1">
        <v>44637</v>
      </c>
      <c r="I438" t="s">
        <v>8</v>
      </c>
      <c r="J438">
        <v>34</v>
      </c>
      <c r="K438">
        <v>6.9</v>
      </c>
      <c r="L438">
        <v>0</v>
      </c>
      <c r="M438">
        <v>0</v>
      </c>
      <c r="N438">
        <v>1</v>
      </c>
      <c r="O438">
        <v>1</v>
      </c>
      <c r="P438">
        <v>10000</v>
      </c>
      <c r="Q438">
        <v>0</v>
      </c>
      <c r="R438">
        <v>4</v>
      </c>
      <c r="S438">
        <v>27013</v>
      </c>
      <c r="T438" s="1">
        <v>0</v>
      </c>
      <c r="U438">
        <v>1</v>
      </c>
    </row>
    <row r="439" spans="1:21" hidden="1">
      <c r="A439">
        <v>1005</v>
      </c>
      <c r="B439" t="s">
        <v>690</v>
      </c>
      <c r="C439" t="s">
        <v>685</v>
      </c>
      <c r="D439" t="s">
        <v>686</v>
      </c>
      <c r="E439" t="s">
        <v>29</v>
      </c>
      <c r="F439" t="s">
        <v>747</v>
      </c>
      <c r="G439" t="s">
        <v>3837</v>
      </c>
      <c r="H439" s="1">
        <v>44637</v>
      </c>
      <c r="I439" t="s">
        <v>7</v>
      </c>
      <c r="J439">
        <v>34</v>
      </c>
      <c r="K439">
        <v>6.95</v>
      </c>
      <c r="L439">
        <v>0</v>
      </c>
      <c r="M439">
        <v>0</v>
      </c>
      <c r="N439">
        <v>1</v>
      </c>
      <c r="O439">
        <v>1</v>
      </c>
      <c r="P439">
        <v>0</v>
      </c>
      <c r="Q439">
        <v>2000000</v>
      </c>
      <c r="R439">
        <v>4</v>
      </c>
      <c r="S439">
        <v>1035</v>
      </c>
      <c r="T439" s="1">
        <v>0</v>
      </c>
      <c r="U439">
        <v>1</v>
      </c>
    </row>
    <row r="440" spans="1:21" hidden="1">
      <c r="A440">
        <v>1005</v>
      </c>
      <c r="B440" t="s">
        <v>690</v>
      </c>
      <c r="C440" t="s">
        <v>685</v>
      </c>
      <c r="D440" t="s">
        <v>686</v>
      </c>
      <c r="E440" t="s">
        <v>29</v>
      </c>
      <c r="F440" t="s">
        <v>747</v>
      </c>
      <c r="G440" t="s">
        <v>3838</v>
      </c>
      <c r="H440" s="1">
        <v>44638</v>
      </c>
      <c r="I440" t="s">
        <v>7</v>
      </c>
      <c r="J440">
        <v>34</v>
      </c>
      <c r="K440">
        <v>6.9649999999999999</v>
      </c>
      <c r="L440">
        <v>0</v>
      </c>
      <c r="M440">
        <v>0</v>
      </c>
      <c r="N440">
        <v>1</v>
      </c>
      <c r="O440">
        <v>1</v>
      </c>
      <c r="P440">
        <v>0</v>
      </c>
      <c r="Q440">
        <v>25738.89</v>
      </c>
      <c r="R440">
        <v>4</v>
      </c>
      <c r="S440">
        <v>27012</v>
      </c>
      <c r="T440" s="1">
        <v>0</v>
      </c>
      <c r="U440">
        <v>1</v>
      </c>
    </row>
    <row r="441" spans="1:21" hidden="1">
      <c r="A441">
        <v>1005</v>
      </c>
      <c r="B441" t="s">
        <v>690</v>
      </c>
      <c r="C441" t="s">
        <v>685</v>
      </c>
      <c r="D441" t="s">
        <v>686</v>
      </c>
      <c r="E441" t="s">
        <v>29</v>
      </c>
      <c r="F441" t="s">
        <v>747</v>
      </c>
      <c r="G441" t="s">
        <v>3839</v>
      </c>
      <c r="H441" s="1">
        <v>44638</v>
      </c>
      <c r="I441" t="s">
        <v>7</v>
      </c>
      <c r="J441">
        <v>34</v>
      </c>
      <c r="K441">
        <v>6.95</v>
      </c>
      <c r="L441">
        <v>0</v>
      </c>
      <c r="M441">
        <v>0</v>
      </c>
      <c r="N441">
        <v>1</v>
      </c>
      <c r="O441">
        <v>1</v>
      </c>
      <c r="P441">
        <v>0</v>
      </c>
      <c r="Q441">
        <v>1500000</v>
      </c>
      <c r="R441">
        <v>4</v>
      </c>
      <c r="S441">
        <v>1034</v>
      </c>
      <c r="T441" s="1">
        <v>0</v>
      </c>
      <c r="U441">
        <v>1</v>
      </c>
    </row>
    <row r="442" spans="1:21" hidden="1">
      <c r="A442">
        <v>1005</v>
      </c>
      <c r="B442" t="s">
        <v>690</v>
      </c>
      <c r="C442" t="s">
        <v>685</v>
      </c>
      <c r="D442" t="s">
        <v>686</v>
      </c>
      <c r="E442" t="s">
        <v>29</v>
      </c>
      <c r="F442" t="s">
        <v>747</v>
      </c>
      <c r="G442" t="s">
        <v>3840</v>
      </c>
      <c r="H442" s="1">
        <v>44642</v>
      </c>
      <c r="I442" t="s">
        <v>7</v>
      </c>
      <c r="J442">
        <v>34</v>
      </c>
      <c r="K442">
        <v>6.97</v>
      </c>
      <c r="L442">
        <v>0</v>
      </c>
      <c r="M442">
        <v>0</v>
      </c>
      <c r="N442">
        <v>1</v>
      </c>
      <c r="O442">
        <v>1</v>
      </c>
      <c r="P442">
        <v>0</v>
      </c>
      <c r="Q442">
        <v>45000</v>
      </c>
      <c r="R442">
        <v>4</v>
      </c>
      <c r="S442">
        <v>27012</v>
      </c>
      <c r="T442" s="1">
        <v>0</v>
      </c>
      <c r="U442">
        <v>1</v>
      </c>
    </row>
    <row r="443" spans="1:21" hidden="1">
      <c r="A443">
        <v>1005</v>
      </c>
      <c r="B443" t="s">
        <v>690</v>
      </c>
      <c r="C443" t="s">
        <v>685</v>
      </c>
      <c r="D443" t="s">
        <v>686</v>
      </c>
      <c r="E443" t="s">
        <v>29</v>
      </c>
      <c r="F443" t="s">
        <v>747</v>
      </c>
      <c r="G443" t="s">
        <v>3841</v>
      </c>
      <c r="H443" s="1">
        <v>44642</v>
      </c>
      <c r="I443" t="s">
        <v>7</v>
      </c>
      <c r="J443">
        <v>34</v>
      </c>
      <c r="K443">
        <v>6.97</v>
      </c>
      <c r="L443">
        <v>0</v>
      </c>
      <c r="M443">
        <v>0</v>
      </c>
      <c r="N443">
        <v>1</v>
      </c>
      <c r="O443">
        <v>1</v>
      </c>
      <c r="P443">
        <v>0</v>
      </c>
      <c r="Q443">
        <v>18186.46</v>
      </c>
      <c r="R443">
        <v>4</v>
      </c>
      <c r="S443">
        <v>27012</v>
      </c>
      <c r="T443" s="1">
        <v>0</v>
      </c>
      <c r="U443">
        <v>1</v>
      </c>
    </row>
    <row r="444" spans="1:21" hidden="1">
      <c r="A444">
        <v>1005</v>
      </c>
      <c r="B444" t="s">
        <v>690</v>
      </c>
      <c r="C444" t="s">
        <v>685</v>
      </c>
      <c r="D444" t="s">
        <v>686</v>
      </c>
      <c r="E444" t="s">
        <v>29</v>
      </c>
      <c r="F444" t="s">
        <v>747</v>
      </c>
      <c r="G444" t="s">
        <v>3842</v>
      </c>
      <c r="H444" s="1">
        <v>44643</v>
      </c>
      <c r="I444" t="s">
        <v>7</v>
      </c>
      <c r="J444">
        <v>34</v>
      </c>
      <c r="K444">
        <v>6.9459999999999997</v>
      </c>
      <c r="L444">
        <v>0</v>
      </c>
      <c r="M444">
        <v>0</v>
      </c>
      <c r="N444">
        <v>1</v>
      </c>
      <c r="O444">
        <v>1</v>
      </c>
      <c r="P444">
        <v>0</v>
      </c>
      <c r="Q444">
        <v>2000000</v>
      </c>
      <c r="R444">
        <v>4</v>
      </c>
      <c r="S444">
        <v>1034</v>
      </c>
      <c r="T444" s="1">
        <v>0</v>
      </c>
      <c r="U444">
        <v>1</v>
      </c>
    </row>
    <row r="445" spans="1:21" hidden="1">
      <c r="A445">
        <v>1005</v>
      </c>
      <c r="B445" t="s">
        <v>690</v>
      </c>
      <c r="C445" t="s">
        <v>685</v>
      </c>
      <c r="D445" t="s">
        <v>686</v>
      </c>
      <c r="E445" t="s">
        <v>29</v>
      </c>
      <c r="F445" t="s">
        <v>747</v>
      </c>
      <c r="G445" t="s">
        <v>3843</v>
      </c>
      <c r="H445" s="1">
        <v>44644</v>
      </c>
      <c r="I445" t="s">
        <v>7</v>
      </c>
      <c r="J445">
        <v>34</v>
      </c>
      <c r="K445">
        <v>6.9649999999999999</v>
      </c>
      <c r="L445">
        <v>0</v>
      </c>
      <c r="M445">
        <v>0</v>
      </c>
      <c r="N445">
        <v>1</v>
      </c>
      <c r="O445">
        <v>1</v>
      </c>
      <c r="P445">
        <v>0</v>
      </c>
      <c r="Q445">
        <v>8594.25</v>
      </c>
      <c r="R445">
        <v>4</v>
      </c>
      <c r="S445">
        <v>27012</v>
      </c>
      <c r="T445" s="1">
        <v>0</v>
      </c>
      <c r="U445">
        <v>1</v>
      </c>
    </row>
    <row r="446" spans="1:21" hidden="1">
      <c r="A446">
        <v>1005</v>
      </c>
      <c r="B446" t="s">
        <v>690</v>
      </c>
      <c r="C446" t="s">
        <v>685</v>
      </c>
      <c r="D446" t="s">
        <v>686</v>
      </c>
      <c r="E446" t="s">
        <v>29</v>
      </c>
      <c r="F446" t="s">
        <v>747</v>
      </c>
      <c r="G446" t="s">
        <v>3844</v>
      </c>
      <c r="H446" s="1">
        <v>44644</v>
      </c>
      <c r="I446" t="s">
        <v>7</v>
      </c>
      <c r="J446">
        <v>34</v>
      </c>
      <c r="K446">
        <v>6.9649999999999999</v>
      </c>
      <c r="L446">
        <v>0</v>
      </c>
      <c r="M446">
        <v>0</v>
      </c>
      <c r="N446">
        <v>1</v>
      </c>
      <c r="O446">
        <v>1</v>
      </c>
      <c r="P446">
        <v>0</v>
      </c>
      <c r="Q446">
        <v>4200</v>
      </c>
      <c r="R446">
        <v>4</v>
      </c>
      <c r="S446">
        <v>27012</v>
      </c>
      <c r="T446" s="1">
        <v>0</v>
      </c>
      <c r="U446">
        <v>1</v>
      </c>
    </row>
    <row r="447" spans="1:21" hidden="1">
      <c r="A447">
        <v>1005</v>
      </c>
      <c r="B447" t="s">
        <v>690</v>
      </c>
      <c r="C447" t="s">
        <v>685</v>
      </c>
      <c r="D447" t="s">
        <v>686</v>
      </c>
      <c r="E447" t="s">
        <v>29</v>
      </c>
      <c r="F447" t="s">
        <v>747</v>
      </c>
      <c r="G447" t="s">
        <v>3845</v>
      </c>
      <c r="H447" s="1">
        <v>44644</v>
      </c>
      <c r="I447" t="s">
        <v>7</v>
      </c>
      <c r="J447">
        <v>34</v>
      </c>
      <c r="K447">
        <v>6.9649999999999999</v>
      </c>
      <c r="L447">
        <v>0</v>
      </c>
      <c r="M447">
        <v>0</v>
      </c>
      <c r="N447">
        <v>1</v>
      </c>
      <c r="O447">
        <v>1</v>
      </c>
      <c r="P447">
        <v>0</v>
      </c>
      <c r="Q447">
        <v>30245</v>
      </c>
      <c r="R447">
        <v>4</v>
      </c>
      <c r="S447">
        <v>27012</v>
      </c>
      <c r="T447" s="1">
        <v>0</v>
      </c>
      <c r="U447">
        <v>1</v>
      </c>
    </row>
    <row r="448" spans="1:21" hidden="1">
      <c r="A448">
        <v>1005</v>
      </c>
      <c r="B448" t="s">
        <v>690</v>
      </c>
      <c r="C448" t="s">
        <v>685</v>
      </c>
      <c r="D448" t="s">
        <v>686</v>
      </c>
      <c r="E448" t="s">
        <v>29</v>
      </c>
      <c r="F448" t="s">
        <v>747</v>
      </c>
      <c r="G448" t="s">
        <v>3846</v>
      </c>
      <c r="H448" s="1">
        <v>44644</v>
      </c>
      <c r="I448" t="s">
        <v>7</v>
      </c>
      <c r="J448">
        <v>34</v>
      </c>
      <c r="K448">
        <v>6.9649999999999999</v>
      </c>
      <c r="L448">
        <v>0</v>
      </c>
      <c r="M448">
        <v>0</v>
      </c>
      <c r="N448">
        <v>1</v>
      </c>
      <c r="O448">
        <v>1</v>
      </c>
      <c r="P448">
        <v>0</v>
      </c>
      <c r="Q448">
        <v>11000</v>
      </c>
      <c r="R448">
        <v>4</v>
      </c>
      <c r="S448">
        <v>27012</v>
      </c>
      <c r="T448" s="1">
        <v>0</v>
      </c>
      <c r="U448">
        <v>1</v>
      </c>
    </row>
    <row r="449" spans="1:21" hidden="1">
      <c r="A449">
        <v>1005</v>
      </c>
      <c r="B449" t="s">
        <v>690</v>
      </c>
      <c r="C449" t="s">
        <v>685</v>
      </c>
      <c r="D449" t="s">
        <v>686</v>
      </c>
      <c r="E449" t="s">
        <v>29</v>
      </c>
      <c r="F449" t="s">
        <v>747</v>
      </c>
      <c r="G449" t="s">
        <v>3847</v>
      </c>
      <c r="H449" s="1">
        <v>44649</v>
      </c>
      <c r="I449" t="s">
        <v>7</v>
      </c>
      <c r="J449">
        <v>34</v>
      </c>
      <c r="K449">
        <v>6.9</v>
      </c>
      <c r="L449">
        <v>0</v>
      </c>
      <c r="M449">
        <v>0</v>
      </c>
      <c r="N449">
        <v>1</v>
      </c>
      <c r="O449">
        <v>1</v>
      </c>
      <c r="P449">
        <v>0</v>
      </c>
      <c r="Q449">
        <v>2000000</v>
      </c>
      <c r="R449">
        <v>4</v>
      </c>
      <c r="S449">
        <v>1003</v>
      </c>
      <c r="T449" s="1">
        <v>0</v>
      </c>
      <c r="U449">
        <v>1</v>
      </c>
    </row>
    <row r="450" spans="1:21" hidden="1">
      <c r="A450">
        <v>1005</v>
      </c>
      <c r="B450" t="s">
        <v>690</v>
      </c>
      <c r="C450" t="s">
        <v>685</v>
      </c>
      <c r="D450" t="s">
        <v>686</v>
      </c>
      <c r="E450" t="s">
        <v>29</v>
      </c>
      <c r="F450" t="s">
        <v>747</v>
      </c>
      <c r="G450" t="s">
        <v>3848</v>
      </c>
      <c r="H450" s="1">
        <v>44650</v>
      </c>
      <c r="I450" t="s">
        <v>7</v>
      </c>
      <c r="J450">
        <v>34</v>
      </c>
      <c r="K450">
        <v>6.9</v>
      </c>
      <c r="L450">
        <v>0</v>
      </c>
      <c r="M450">
        <v>0</v>
      </c>
      <c r="N450">
        <v>1</v>
      </c>
      <c r="O450">
        <v>1</v>
      </c>
      <c r="P450">
        <v>0</v>
      </c>
      <c r="Q450">
        <v>1000000</v>
      </c>
      <c r="R450">
        <v>4</v>
      </c>
      <c r="S450">
        <v>1003</v>
      </c>
      <c r="T450" s="1">
        <v>0</v>
      </c>
      <c r="U450">
        <v>1</v>
      </c>
    </row>
    <row r="451" spans="1:21" hidden="1">
      <c r="A451">
        <v>1005</v>
      </c>
      <c r="B451" t="s">
        <v>690</v>
      </c>
      <c r="C451" t="s">
        <v>685</v>
      </c>
      <c r="D451" t="s">
        <v>686</v>
      </c>
      <c r="E451" t="s">
        <v>29</v>
      </c>
      <c r="F451" t="s">
        <v>747</v>
      </c>
      <c r="G451" t="s">
        <v>3849</v>
      </c>
      <c r="H451" s="1">
        <v>44650</v>
      </c>
      <c r="I451" t="s">
        <v>7</v>
      </c>
      <c r="J451">
        <v>34</v>
      </c>
      <c r="K451">
        <v>6.9</v>
      </c>
      <c r="L451">
        <v>0</v>
      </c>
      <c r="M451">
        <v>0</v>
      </c>
      <c r="N451">
        <v>1</v>
      </c>
      <c r="O451">
        <v>1</v>
      </c>
      <c r="P451">
        <v>0</v>
      </c>
      <c r="Q451">
        <v>2000000</v>
      </c>
      <c r="R451">
        <v>4</v>
      </c>
      <c r="S451">
        <v>1003</v>
      </c>
      <c r="T451" s="1">
        <v>0</v>
      </c>
      <c r="U451">
        <v>1</v>
      </c>
    </row>
    <row r="452" spans="1:21" hidden="1">
      <c r="A452">
        <v>1005</v>
      </c>
      <c r="B452" t="s">
        <v>690</v>
      </c>
      <c r="C452" t="s">
        <v>685</v>
      </c>
      <c r="D452" t="s">
        <v>686</v>
      </c>
      <c r="E452" t="s">
        <v>29</v>
      </c>
      <c r="F452" t="s">
        <v>747</v>
      </c>
      <c r="G452" t="s">
        <v>3850</v>
      </c>
      <c r="H452" s="1">
        <v>44651</v>
      </c>
      <c r="I452" t="s">
        <v>7</v>
      </c>
      <c r="J452">
        <v>34</v>
      </c>
      <c r="K452">
        <v>6.92</v>
      </c>
      <c r="L452">
        <v>0</v>
      </c>
      <c r="M452">
        <v>0</v>
      </c>
      <c r="N452">
        <v>1</v>
      </c>
      <c r="O452">
        <v>1</v>
      </c>
      <c r="P452">
        <v>0</v>
      </c>
      <c r="Q452">
        <v>3000000</v>
      </c>
      <c r="R452">
        <v>4</v>
      </c>
      <c r="S452">
        <v>1003</v>
      </c>
      <c r="T452" s="1">
        <v>0</v>
      </c>
      <c r="U452">
        <v>1</v>
      </c>
    </row>
    <row r="453" spans="1:21" hidden="1">
      <c r="A453">
        <v>1005</v>
      </c>
      <c r="B453" t="s">
        <v>690</v>
      </c>
      <c r="C453" t="s">
        <v>685</v>
      </c>
      <c r="D453" t="s">
        <v>686</v>
      </c>
      <c r="E453" t="s">
        <v>29</v>
      </c>
      <c r="F453" t="s">
        <v>747</v>
      </c>
      <c r="G453" t="s">
        <v>3851</v>
      </c>
      <c r="H453" s="1">
        <v>44655</v>
      </c>
      <c r="I453" t="s">
        <v>7</v>
      </c>
      <c r="J453">
        <v>34</v>
      </c>
      <c r="K453">
        <v>6.93</v>
      </c>
      <c r="L453">
        <v>0</v>
      </c>
      <c r="M453">
        <v>0</v>
      </c>
      <c r="N453">
        <v>1</v>
      </c>
      <c r="O453">
        <v>1</v>
      </c>
      <c r="P453">
        <v>0</v>
      </c>
      <c r="Q453">
        <v>5000000</v>
      </c>
      <c r="R453">
        <v>4</v>
      </c>
      <c r="S453">
        <v>1035</v>
      </c>
      <c r="T453" s="1">
        <v>0</v>
      </c>
      <c r="U453">
        <v>1</v>
      </c>
    </row>
    <row r="454" spans="1:21" hidden="1">
      <c r="A454">
        <v>1005</v>
      </c>
      <c r="B454" t="s">
        <v>690</v>
      </c>
      <c r="C454" t="s">
        <v>685</v>
      </c>
      <c r="D454" t="s">
        <v>686</v>
      </c>
      <c r="E454" t="s">
        <v>29</v>
      </c>
      <c r="F454" t="s">
        <v>747</v>
      </c>
      <c r="G454" t="s">
        <v>3852</v>
      </c>
      <c r="H454" s="1">
        <v>44655</v>
      </c>
      <c r="I454" t="s">
        <v>7</v>
      </c>
      <c r="J454">
        <v>34</v>
      </c>
      <c r="K454">
        <v>6.96</v>
      </c>
      <c r="L454">
        <v>0</v>
      </c>
      <c r="M454">
        <v>0</v>
      </c>
      <c r="N454">
        <v>1</v>
      </c>
      <c r="O454">
        <v>1</v>
      </c>
      <c r="P454">
        <v>0</v>
      </c>
      <c r="Q454">
        <v>11000</v>
      </c>
      <c r="R454">
        <v>4</v>
      </c>
      <c r="S454">
        <v>27013</v>
      </c>
      <c r="T454" s="1">
        <v>0</v>
      </c>
      <c r="U454">
        <v>1</v>
      </c>
    </row>
    <row r="455" spans="1:21" hidden="1">
      <c r="A455">
        <v>1005</v>
      </c>
      <c r="B455" t="s">
        <v>690</v>
      </c>
      <c r="C455" t="s">
        <v>685</v>
      </c>
      <c r="D455" t="s">
        <v>686</v>
      </c>
      <c r="E455" t="s">
        <v>29</v>
      </c>
      <c r="F455" t="s">
        <v>747</v>
      </c>
      <c r="G455" t="s">
        <v>3853</v>
      </c>
      <c r="H455" s="1">
        <v>44656</v>
      </c>
      <c r="I455" t="s">
        <v>7</v>
      </c>
      <c r="J455">
        <v>34</v>
      </c>
      <c r="K455">
        <v>6.93</v>
      </c>
      <c r="L455">
        <v>0</v>
      </c>
      <c r="M455">
        <v>0</v>
      </c>
      <c r="N455">
        <v>1</v>
      </c>
      <c r="O455">
        <v>1</v>
      </c>
      <c r="P455">
        <v>0</v>
      </c>
      <c r="Q455">
        <v>2000000</v>
      </c>
      <c r="R455">
        <v>4</v>
      </c>
      <c r="S455">
        <v>1035</v>
      </c>
      <c r="T455" s="1">
        <v>0</v>
      </c>
      <c r="U455">
        <v>1</v>
      </c>
    </row>
    <row r="456" spans="1:21" hidden="1">
      <c r="A456">
        <v>1005</v>
      </c>
      <c r="B456" t="s">
        <v>690</v>
      </c>
      <c r="C456" t="s">
        <v>685</v>
      </c>
      <c r="D456" t="s">
        <v>686</v>
      </c>
      <c r="E456" t="s">
        <v>29</v>
      </c>
      <c r="F456" t="s">
        <v>747</v>
      </c>
      <c r="G456" t="s">
        <v>3854</v>
      </c>
      <c r="H456" s="1">
        <v>44656</v>
      </c>
      <c r="I456" t="s">
        <v>7</v>
      </c>
      <c r="J456">
        <v>34</v>
      </c>
      <c r="K456">
        <v>6.93</v>
      </c>
      <c r="L456">
        <v>0</v>
      </c>
      <c r="M456">
        <v>0</v>
      </c>
      <c r="N456">
        <v>1</v>
      </c>
      <c r="O456">
        <v>1</v>
      </c>
      <c r="P456">
        <v>0</v>
      </c>
      <c r="Q456">
        <v>1000000</v>
      </c>
      <c r="R456">
        <v>4</v>
      </c>
      <c r="S456">
        <v>1035</v>
      </c>
      <c r="T456" s="1">
        <v>0</v>
      </c>
      <c r="U456">
        <v>1</v>
      </c>
    </row>
    <row r="457" spans="1:21" hidden="1">
      <c r="A457">
        <v>1005</v>
      </c>
      <c r="B457" t="s">
        <v>690</v>
      </c>
      <c r="C457" t="s">
        <v>685</v>
      </c>
      <c r="D457" t="s">
        <v>686</v>
      </c>
      <c r="E457" t="s">
        <v>29</v>
      </c>
      <c r="F457" t="s">
        <v>747</v>
      </c>
      <c r="G457" t="s">
        <v>3855</v>
      </c>
      <c r="H457" s="1">
        <v>44658</v>
      </c>
      <c r="I457" t="s">
        <v>7</v>
      </c>
      <c r="J457">
        <v>34</v>
      </c>
      <c r="K457">
        <v>6.9050000000000002</v>
      </c>
      <c r="L457">
        <v>0</v>
      </c>
      <c r="M457">
        <v>0</v>
      </c>
      <c r="N457">
        <v>1</v>
      </c>
      <c r="O457">
        <v>1</v>
      </c>
      <c r="P457">
        <v>0</v>
      </c>
      <c r="Q457">
        <v>2000000</v>
      </c>
      <c r="R457">
        <v>4</v>
      </c>
      <c r="S457">
        <v>1035</v>
      </c>
      <c r="T457" s="1">
        <v>0</v>
      </c>
      <c r="U457">
        <v>1</v>
      </c>
    </row>
    <row r="458" spans="1:21" hidden="1">
      <c r="A458">
        <v>1005</v>
      </c>
      <c r="B458" t="s">
        <v>690</v>
      </c>
      <c r="C458" t="s">
        <v>685</v>
      </c>
      <c r="D458" t="s">
        <v>686</v>
      </c>
      <c r="E458" t="s">
        <v>29</v>
      </c>
      <c r="F458" t="s">
        <v>747</v>
      </c>
      <c r="G458" t="s">
        <v>3856</v>
      </c>
      <c r="H458" s="1">
        <v>44659</v>
      </c>
      <c r="I458" t="s">
        <v>7</v>
      </c>
      <c r="J458">
        <v>34</v>
      </c>
      <c r="K458">
        <v>6.94</v>
      </c>
      <c r="L458">
        <v>0</v>
      </c>
      <c r="M458">
        <v>0</v>
      </c>
      <c r="N458">
        <v>1</v>
      </c>
      <c r="O458">
        <v>1</v>
      </c>
      <c r="P458">
        <v>0</v>
      </c>
      <c r="Q458">
        <v>200000</v>
      </c>
      <c r="R458">
        <v>4</v>
      </c>
      <c r="S458">
        <v>27013</v>
      </c>
      <c r="T458" s="1">
        <v>0</v>
      </c>
      <c r="U458">
        <v>1</v>
      </c>
    </row>
    <row r="459" spans="1:21" hidden="1">
      <c r="A459">
        <v>1005</v>
      </c>
      <c r="B459" t="s">
        <v>690</v>
      </c>
      <c r="C459" t="s">
        <v>685</v>
      </c>
      <c r="D459" t="s">
        <v>686</v>
      </c>
      <c r="E459" t="s">
        <v>29</v>
      </c>
      <c r="F459" t="s">
        <v>747</v>
      </c>
      <c r="G459" t="s">
        <v>3857</v>
      </c>
      <c r="H459" s="1">
        <v>44671</v>
      </c>
      <c r="I459" t="s">
        <v>7</v>
      </c>
      <c r="J459">
        <v>34</v>
      </c>
      <c r="K459">
        <v>6.95</v>
      </c>
      <c r="L459">
        <v>0</v>
      </c>
      <c r="M459">
        <v>0</v>
      </c>
      <c r="N459">
        <v>1</v>
      </c>
      <c r="O459">
        <v>1</v>
      </c>
      <c r="P459">
        <v>0</v>
      </c>
      <c r="Q459">
        <v>65138.13</v>
      </c>
      <c r="R459">
        <v>4</v>
      </c>
      <c r="S459">
        <v>27012</v>
      </c>
      <c r="T459" s="1">
        <v>0</v>
      </c>
      <c r="U459">
        <v>1</v>
      </c>
    </row>
    <row r="460" spans="1:21" hidden="1">
      <c r="A460">
        <v>1005</v>
      </c>
      <c r="B460" t="s">
        <v>690</v>
      </c>
      <c r="C460" t="s">
        <v>685</v>
      </c>
      <c r="D460" t="s">
        <v>686</v>
      </c>
      <c r="E460" t="s">
        <v>29</v>
      </c>
      <c r="F460" t="s">
        <v>747</v>
      </c>
      <c r="G460" t="s">
        <v>3858</v>
      </c>
      <c r="H460" s="1">
        <v>44671</v>
      </c>
      <c r="I460" t="s">
        <v>7</v>
      </c>
      <c r="J460">
        <v>34</v>
      </c>
      <c r="K460">
        <v>6.95</v>
      </c>
      <c r="L460">
        <v>0</v>
      </c>
      <c r="M460">
        <v>0</v>
      </c>
      <c r="N460">
        <v>1</v>
      </c>
      <c r="O460">
        <v>1</v>
      </c>
      <c r="P460">
        <v>0</v>
      </c>
      <c r="Q460">
        <v>16111.88</v>
      </c>
      <c r="R460">
        <v>4</v>
      </c>
      <c r="S460">
        <v>27012</v>
      </c>
      <c r="T460" s="1">
        <v>0</v>
      </c>
      <c r="U460">
        <v>1</v>
      </c>
    </row>
    <row r="461" spans="1:21" hidden="1">
      <c r="A461">
        <v>1005</v>
      </c>
      <c r="B461" t="s">
        <v>690</v>
      </c>
      <c r="C461" t="s">
        <v>685</v>
      </c>
      <c r="D461" t="s">
        <v>686</v>
      </c>
      <c r="E461" t="s">
        <v>29</v>
      </c>
      <c r="F461" t="s">
        <v>747</v>
      </c>
      <c r="G461" t="s">
        <v>3859</v>
      </c>
      <c r="H461" s="1">
        <v>44676</v>
      </c>
      <c r="I461" t="s">
        <v>7</v>
      </c>
      <c r="J461">
        <v>34</v>
      </c>
      <c r="K461">
        <v>6.89</v>
      </c>
      <c r="L461">
        <v>0</v>
      </c>
      <c r="M461">
        <v>0</v>
      </c>
      <c r="N461">
        <v>1</v>
      </c>
      <c r="O461">
        <v>1</v>
      </c>
      <c r="P461">
        <v>0</v>
      </c>
      <c r="Q461">
        <v>5000000</v>
      </c>
      <c r="R461">
        <v>4</v>
      </c>
      <c r="S461">
        <v>1003</v>
      </c>
      <c r="T461" s="1">
        <v>0</v>
      </c>
      <c r="U461">
        <v>1</v>
      </c>
    </row>
    <row r="462" spans="1:21" hidden="1">
      <c r="A462">
        <v>1005</v>
      </c>
      <c r="B462" t="s">
        <v>690</v>
      </c>
      <c r="C462" t="s">
        <v>685</v>
      </c>
      <c r="D462" t="s">
        <v>686</v>
      </c>
      <c r="E462" t="s">
        <v>29</v>
      </c>
      <c r="F462" t="s">
        <v>747</v>
      </c>
      <c r="G462" t="s">
        <v>3860</v>
      </c>
      <c r="H462" s="1">
        <v>44679</v>
      </c>
      <c r="I462" t="s">
        <v>7</v>
      </c>
      <c r="J462">
        <v>34</v>
      </c>
      <c r="K462">
        <v>6.87</v>
      </c>
      <c r="L462">
        <v>0</v>
      </c>
      <c r="M462">
        <v>0</v>
      </c>
      <c r="N462">
        <v>1</v>
      </c>
      <c r="O462">
        <v>1</v>
      </c>
      <c r="P462">
        <v>0</v>
      </c>
      <c r="Q462">
        <v>5000000</v>
      </c>
      <c r="R462">
        <v>4</v>
      </c>
      <c r="S462">
        <v>1003</v>
      </c>
      <c r="T462" s="1">
        <v>0</v>
      </c>
      <c r="U462">
        <v>1</v>
      </c>
    </row>
    <row r="463" spans="1:21" hidden="1">
      <c r="A463">
        <v>1005</v>
      </c>
      <c r="B463" t="s">
        <v>690</v>
      </c>
      <c r="C463" t="s">
        <v>685</v>
      </c>
      <c r="D463" t="s">
        <v>686</v>
      </c>
      <c r="E463" t="s">
        <v>29</v>
      </c>
      <c r="F463" t="s">
        <v>747</v>
      </c>
      <c r="G463" t="s">
        <v>3861</v>
      </c>
      <c r="H463" s="1">
        <v>44680</v>
      </c>
      <c r="I463" t="s">
        <v>7</v>
      </c>
      <c r="J463">
        <v>34</v>
      </c>
      <c r="K463">
        <v>6.89</v>
      </c>
      <c r="L463">
        <v>0</v>
      </c>
      <c r="M463">
        <v>0</v>
      </c>
      <c r="N463">
        <v>1</v>
      </c>
      <c r="O463">
        <v>1</v>
      </c>
      <c r="P463">
        <v>0</v>
      </c>
      <c r="Q463">
        <v>2000000</v>
      </c>
      <c r="R463">
        <v>4</v>
      </c>
      <c r="S463">
        <v>1003</v>
      </c>
      <c r="T463" s="1">
        <v>0</v>
      </c>
      <c r="U463">
        <v>1</v>
      </c>
    </row>
    <row r="464" spans="1:21" hidden="1">
      <c r="A464">
        <v>1005</v>
      </c>
      <c r="B464" t="s">
        <v>690</v>
      </c>
      <c r="C464" t="s">
        <v>685</v>
      </c>
      <c r="D464" t="s">
        <v>686</v>
      </c>
      <c r="E464" t="s">
        <v>29</v>
      </c>
      <c r="F464" t="s">
        <v>747</v>
      </c>
      <c r="G464" t="s">
        <v>3862</v>
      </c>
      <c r="H464" s="1">
        <v>44697</v>
      </c>
      <c r="I464" t="s">
        <v>7</v>
      </c>
      <c r="J464">
        <v>34</v>
      </c>
      <c r="K464">
        <v>6.88</v>
      </c>
      <c r="L464">
        <v>0</v>
      </c>
      <c r="M464">
        <v>0</v>
      </c>
      <c r="N464">
        <v>1</v>
      </c>
      <c r="O464">
        <v>1</v>
      </c>
      <c r="P464">
        <v>0</v>
      </c>
      <c r="Q464">
        <v>3000000</v>
      </c>
      <c r="R464">
        <v>4</v>
      </c>
      <c r="S464">
        <v>1003</v>
      </c>
      <c r="T464" s="1">
        <v>0</v>
      </c>
      <c r="U464">
        <v>1</v>
      </c>
    </row>
    <row r="465" spans="1:21" hidden="1">
      <c r="A465">
        <v>1005</v>
      </c>
      <c r="B465" t="s">
        <v>690</v>
      </c>
      <c r="C465" t="s">
        <v>685</v>
      </c>
      <c r="D465" t="s">
        <v>686</v>
      </c>
      <c r="E465" t="s">
        <v>29</v>
      </c>
      <c r="F465" t="s">
        <v>747</v>
      </c>
      <c r="G465" t="s">
        <v>3863</v>
      </c>
      <c r="H465" s="1">
        <v>44699</v>
      </c>
      <c r="I465" t="s">
        <v>7</v>
      </c>
      <c r="J465">
        <v>34</v>
      </c>
      <c r="K465">
        <v>6.88</v>
      </c>
      <c r="L465">
        <v>0</v>
      </c>
      <c r="M465">
        <v>0</v>
      </c>
      <c r="N465">
        <v>1</v>
      </c>
      <c r="O465">
        <v>1</v>
      </c>
      <c r="P465">
        <v>0</v>
      </c>
      <c r="Q465">
        <v>3000000</v>
      </c>
      <c r="R465">
        <v>4</v>
      </c>
      <c r="S465">
        <v>1003</v>
      </c>
      <c r="T465" s="1">
        <v>0</v>
      </c>
      <c r="U465">
        <v>1</v>
      </c>
    </row>
    <row r="466" spans="1:21" hidden="1">
      <c r="A466">
        <v>1005</v>
      </c>
      <c r="B466" t="s">
        <v>690</v>
      </c>
      <c r="C466" t="s">
        <v>685</v>
      </c>
      <c r="D466" t="s">
        <v>686</v>
      </c>
      <c r="E466" t="s">
        <v>29</v>
      </c>
      <c r="F466" t="s">
        <v>747</v>
      </c>
      <c r="G466" t="s">
        <v>3864</v>
      </c>
      <c r="H466" s="1">
        <v>44700</v>
      </c>
      <c r="I466" t="s">
        <v>7</v>
      </c>
      <c r="J466">
        <v>34</v>
      </c>
      <c r="K466">
        <v>6.93</v>
      </c>
      <c r="L466">
        <v>0</v>
      </c>
      <c r="M466">
        <v>0</v>
      </c>
      <c r="N466">
        <v>1</v>
      </c>
      <c r="O466">
        <v>1</v>
      </c>
      <c r="P466">
        <v>0</v>
      </c>
      <c r="Q466">
        <v>31740.33</v>
      </c>
      <c r="R466">
        <v>4</v>
      </c>
      <c r="S466">
        <v>27013</v>
      </c>
      <c r="T466" s="1">
        <v>0</v>
      </c>
      <c r="U466">
        <v>1</v>
      </c>
    </row>
    <row r="467" spans="1:21" hidden="1">
      <c r="A467">
        <v>1005</v>
      </c>
      <c r="B467" t="s">
        <v>690</v>
      </c>
      <c r="C467" t="s">
        <v>685</v>
      </c>
      <c r="D467" t="s">
        <v>686</v>
      </c>
      <c r="E467" t="s">
        <v>29</v>
      </c>
      <c r="F467" t="s">
        <v>747</v>
      </c>
      <c r="G467" t="s">
        <v>3865</v>
      </c>
      <c r="H467" s="1">
        <v>44700</v>
      </c>
      <c r="I467" t="s">
        <v>7</v>
      </c>
      <c r="J467">
        <v>34</v>
      </c>
      <c r="K467">
        <v>6.88</v>
      </c>
      <c r="L467">
        <v>0</v>
      </c>
      <c r="M467">
        <v>0</v>
      </c>
      <c r="N467">
        <v>1</v>
      </c>
      <c r="O467">
        <v>1</v>
      </c>
      <c r="P467">
        <v>0</v>
      </c>
      <c r="Q467">
        <v>763605</v>
      </c>
      <c r="R467">
        <v>4</v>
      </c>
      <c r="S467">
        <v>27012</v>
      </c>
      <c r="T467" s="1">
        <v>0</v>
      </c>
      <c r="U467">
        <v>1</v>
      </c>
    </row>
    <row r="468" spans="1:21" hidden="1">
      <c r="A468">
        <v>1005</v>
      </c>
      <c r="B468" t="s">
        <v>690</v>
      </c>
      <c r="C468" t="s">
        <v>685</v>
      </c>
      <c r="D468" t="s">
        <v>686</v>
      </c>
      <c r="E468" t="s">
        <v>29</v>
      </c>
      <c r="F468" t="s">
        <v>747</v>
      </c>
      <c r="G468" t="s">
        <v>3866</v>
      </c>
      <c r="H468" s="1">
        <v>44705</v>
      </c>
      <c r="I468" t="s">
        <v>7</v>
      </c>
      <c r="J468">
        <v>34</v>
      </c>
      <c r="K468">
        <v>6.88</v>
      </c>
      <c r="L468">
        <v>0</v>
      </c>
      <c r="M468">
        <v>0</v>
      </c>
      <c r="N468">
        <v>1</v>
      </c>
      <c r="O468">
        <v>1</v>
      </c>
      <c r="P468">
        <v>0</v>
      </c>
      <c r="Q468">
        <v>3000000</v>
      </c>
      <c r="R468">
        <v>4</v>
      </c>
      <c r="S468">
        <v>1003</v>
      </c>
      <c r="T468" s="1">
        <v>0</v>
      </c>
      <c r="U468">
        <v>1</v>
      </c>
    </row>
    <row r="469" spans="1:21" hidden="1">
      <c r="A469">
        <v>1005</v>
      </c>
      <c r="B469" t="s">
        <v>690</v>
      </c>
      <c r="C469" t="s">
        <v>685</v>
      </c>
      <c r="D469" t="s">
        <v>686</v>
      </c>
      <c r="E469" t="s">
        <v>29</v>
      </c>
      <c r="F469" t="s">
        <v>747</v>
      </c>
      <c r="G469" t="s">
        <v>3867</v>
      </c>
      <c r="H469" s="1">
        <v>44712</v>
      </c>
      <c r="I469" t="s">
        <v>7</v>
      </c>
      <c r="J469">
        <v>34</v>
      </c>
      <c r="K469">
        <v>6.8949999999999996</v>
      </c>
      <c r="L469">
        <v>0</v>
      </c>
      <c r="M469">
        <v>0</v>
      </c>
      <c r="N469">
        <v>1</v>
      </c>
      <c r="O469">
        <v>1</v>
      </c>
      <c r="P469">
        <v>0</v>
      </c>
      <c r="Q469">
        <v>2200000</v>
      </c>
      <c r="R469">
        <v>4</v>
      </c>
      <c r="S469">
        <v>27004</v>
      </c>
      <c r="T469" s="1">
        <v>0</v>
      </c>
      <c r="U469">
        <v>1</v>
      </c>
    </row>
    <row r="470" spans="1:21" hidden="1">
      <c r="A470">
        <v>1005</v>
      </c>
      <c r="B470" t="s">
        <v>690</v>
      </c>
      <c r="C470" t="s">
        <v>685</v>
      </c>
      <c r="D470" t="s">
        <v>686</v>
      </c>
      <c r="E470" t="s">
        <v>29</v>
      </c>
      <c r="F470" t="s">
        <v>747</v>
      </c>
      <c r="G470" t="s">
        <v>3868</v>
      </c>
      <c r="H470" s="1">
        <v>44715</v>
      </c>
      <c r="I470" t="s">
        <v>8</v>
      </c>
      <c r="J470">
        <v>34</v>
      </c>
      <c r="K470">
        <v>6.9</v>
      </c>
      <c r="L470">
        <v>0</v>
      </c>
      <c r="M470">
        <v>0</v>
      </c>
      <c r="N470">
        <v>1</v>
      </c>
      <c r="O470">
        <v>1</v>
      </c>
      <c r="P470">
        <v>70000</v>
      </c>
      <c r="Q470">
        <v>0</v>
      </c>
      <c r="R470">
        <v>4</v>
      </c>
      <c r="S470">
        <v>27013</v>
      </c>
      <c r="T470" s="1">
        <v>0</v>
      </c>
      <c r="U470">
        <v>1</v>
      </c>
    </row>
    <row r="471" spans="1:21" hidden="1">
      <c r="A471">
        <v>1005</v>
      </c>
      <c r="B471" t="s">
        <v>690</v>
      </c>
      <c r="C471" t="s">
        <v>685</v>
      </c>
      <c r="D471" t="s">
        <v>686</v>
      </c>
      <c r="E471" t="s">
        <v>29</v>
      </c>
      <c r="F471" t="s">
        <v>747</v>
      </c>
      <c r="G471" t="s">
        <v>3869</v>
      </c>
      <c r="H471" s="1">
        <v>44722</v>
      </c>
      <c r="I471" t="s">
        <v>7</v>
      </c>
      <c r="J471">
        <v>34</v>
      </c>
      <c r="K471">
        <v>6.94</v>
      </c>
      <c r="L471">
        <v>0</v>
      </c>
      <c r="M471">
        <v>0</v>
      </c>
      <c r="N471">
        <v>1</v>
      </c>
      <c r="O471">
        <v>1</v>
      </c>
      <c r="P471">
        <v>0</v>
      </c>
      <c r="Q471">
        <v>20000</v>
      </c>
      <c r="R471">
        <v>4</v>
      </c>
      <c r="S471">
        <v>27013</v>
      </c>
      <c r="T471" s="1">
        <v>0</v>
      </c>
      <c r="U471">
        <v>1</v>
      </c>
    </row>
    <row r="472" spans="1:21" hidden="1">
      <c r="A472">
        <v>1005</v>
      </c>
      <c r="B472" t="s">
        <v>690</v>
      </c>
      <c r="C472" t="s">
        <v>685</v>
      </c>
      <c r="D472" t="s">
        <v>686</v>
      </c>
      <c r="E472" t="s">
        <v>29</v>
      </c>
      <c r="F472" t="s">
        <v>747</v>
      </c>
      <c r="G472" t="s">
        <v>3870</v>
      </c>
      <c r="H472" s="1">
        <v>44727</v>
      </c>
      <c r="I472" t="s">
        <v>7</v>
      </c>
      <c r="J472">
        <v>34</v>
      </c>
      <c r="K472">
        <v>6.89</v>
      </c>
      <c r="L472">
        <v>0</v>
      </c>
      <c r="M472">
        <v>0</v>
      </c>
      <c r="N472">
        <v>1</v>
      </c>
      <c r="O472">
        <v>1</v>
      </c>
      <c r="P472">
        <v>0</v>
      </c>
      <c r="Q472">
        <v>1000000</v>
      </c>
      <c r="R472">
        <v>4</v>
      </c>
      <c r="S472">
        <v>1033</v>
      </c>
      <c r="T472" s="1">
        <v>0</v>
      </c>
      <c r="U472">
        <v>1</v>
      </c>
    </row>
    <row r="473" spans="1:21" hidden="1">
      <c r="A473">
        <v>1005</v>
      </c>
      <c r="B473" t="s">
        <v>690</v>
      </c>
      <c r="C473" t="s">
        <v>685</v>
      </c>
      <c r="D473" t="s">
        <v>686</v>
      </c>
      <c r="E473" t="s">
        <v>29</v>
      </c>
      <c r="F473" t="s">
        <v>747</v>
      </c>
      <c r="G473" t="s">
        <v>3871</v>
      </c>
      <c r="H473" s="1">
        <v>44729</v>
      </c>
      <c r="I473" t="s">
        <v>7</v>
      </c>
      <c r="J473">
        <v>34</v>
      </c>
      <c r="K473">
        <v>6.88</v>
      </c>
      <c r="L473">
        <v>0</v>
      </c>
      <c r="M473">
        <v>0</v>
      </c>
      <c r="N473">
        <v>1</v>
      </c>
      <c r="O473">
        <v>1</v>
      </c>
      <c r="P473">
        <v>0</v>
      </c>
      <c r="Q473">
        <v>1000000</v>
      </c>
      <c r="R473">
        <v>4</v>
      </c>
      <c r="S473">
        <v>1033</v>
      </c>
      <c r="T473" s="1">
        <v>0</v>
      </c>
      <c r="U473">
        <v>1</v>
      </c>
    </row>
    <row r="474" spans="1:21" hidden="1">
      <c r="A474">
        <v>1005</v>
      </c>
      <c r="B474" t="s">
        <v>690</v>
      </c>
      <c r="C474" t="s">
        <v>685</v>
      </c>
      <c r="D474" t="s">
        <v>686</v>
      </c>
      <c r="E474" t="s">
        <v>29</v>
      </c>
      <c r="F474" t="s">
        <v>747</v>
      </c>
      <c r="G474" t="s">
        <v>3872</v>
      </c>
      <c r="H474" s="1">
        <v>44729</v>
      </c>
      <c r="I474" t="s">
        <v>7</v>
      </c>
      <c r="J474">
        <v>34</v>
      </c>
      <c r="K474">
        <v>6.88</v>
      </c>
      <c r="L474">
        <v>0</v>
      </c>
      <c r="M474">
        <v>0</v>
      </c>
      <c r="N474">
        <v>1</v>
      </c>
      <c r="O474">
        <v>1</v>
      </c>
      <c r="P474">
        <v>0</v>
      </c>
      <c r="Q474">
        <v>3000000</v>
      </c>
      <c r="R474">
        <v>4</v>
      </c>
      <c r="S474">
        <v>1035</v>
      </c>
      <c r="T474" s="1">
        <v>0</v>
      </c>
      <c r="U474">
        <v>1</v>
      </c>
    </row>
    <row r="475" spans="1:21" hidden="1">
      <c r="A475">
        <v>1005</v>
      </c>
      <c r="B475" t="s">
        <v>690</v>
      </c>
      <c r="C475" t="s">
        <v>685</v>
      </c>
      <c r="D475" t="s">
        <v>686</v>
      </c>
      <c r="E475" t="s">
        <v>29</v>
      </c>
      <c r="F475" t="s">
        <v>747</v>
      </c>
      <c r="G475" t="s">
        <v>3873</v>
      </c>
      <c r="H475" s="1">
        <v>44729</v>
      </c>
      <c r="I475" t="s">
        <v>8</v>
      </c>
      <c r="J475">
        <v>34</v>
      </c>
      <c r="K475">
        <v>6.86</v>
      </c>
      <c r="L475">
        <v>0</v>
      </c>
      <c r="M475">
        <v>0</v>
      </c>
      <c r="N475">
        <v>1</v>
      </c>
      <c r="O475">
        <v>1</v>
      </c>
      <c r="P475">
        <v>100000</v>
      </c>
      <c r="Q475">
        <v>0</v>
      </c>
      <c r="R475">
        <v>4</v>
      </c>
      <c r="S475">
        <v>27013</v>
      </c>
      <c r="T475" s="1">
        <v>0</v>
      </c>
      <c r="U475">
        <v>1</v>
      </c>
    </row>
    <row r="476" spans="1:21" hidden="1">
      <c r="A476">
        <v>1005</v>
      </c>
      <c r="B476" t="s">
        <v>690</v>
      </c>
      <c r="C476" t="s">
        <v>685</v>
      </c>
      <c r="D476" t="s">
        <v>686</v>
      </c>
      <c r="E476" t="s">
        <v>29</v>
      </c>
      <c r="F476" t="s">
        <v>747</v>
      </c>
      <c r="G476" t="s">
        <v>3874</v>
      </c>
      <c r="H476" s="1">
        <v>44732</v>
      </c>
      <c r="I476" t="s">
        <v>8</v>
      </c>
      <c r="J476">
        <v>34</v>
      </c>
      <c r="K476">
        <v>6.86</v>
      </c>
      <c r="L476">
        <v>0</v>
      </c>
      <c r="M476">
        <v>0</v>
      </c>
      <c r="N476">
        <v>1</v>
      </c>
      <c r="O476">
        <v>1</v>
      </c>
      <c r="P476">
        <v>70000</v>
      </c>
      <c r="Q476">
        <v>0</v>
      </c>
      <c r="R476">
        <v>4</v>
      </c>
      <c r="S476">
        <v>27013</v>
      </c>
      <c r="T476" s="1">
        <v>0</v>
      </c>
      <c r="U476">
        <v>1</v>
      </c>
    </row>
    <row r="477" spans="1:21" hidden="1">
      <c r="A477">
        <v>1005</v>
      </c>
      <c r="B477" t="s">
        <v>690</v>
      </c>
      <c r="C477" t="s">
        <v>685</v>
      </c>
      <c r="D477" t="s">
        <v>686</v>
      </c>
      <c r="E477" t="s">
        <v>29</v>
      </c>
      <c r="F477" t="s">
        <v>747</v>
      </c>
      <c r="G477" t="s">
        <v>3875</v>
      </c>
      <c r="H477" s="1">
        <v>44740</v>
      </c>
      <c r="I477" t="s">
        <v>8</v>
      </c>
      <c r="J477">
        <v>34</v>
      </c>
      <c r="K477">
        <v>6.88</v>
      </c>
      <c r="L477">
        <v>0</v>
      </c>
      <c r="M477">
        <v>0</v>
      </c>
      <c r="N477">
        <v>1</v>
      </c>
      <c r="O477">
        <v>1</v>
      </c>
      <c r="P477">
        <v>20000</v>
      </c>
      <c r="Q477">
        <v>0</v>
      </c>
      <c r="R477">
        <v>4</v>
      </c>
      <c r="S477">
        <v>27013</v>
      </c>
      <c r="T477" s="1">
        <v>0</v>
      </c>
      <c r="U477">
        <v>1</v>
      </c>
    </row>
    <row r="478" spans="1:21" hidden="1">
      <c r="A478">
        <v>1005</v>
      </c>
      <c r="B478" t="s">
        <v>690</v>
      </c>
      <c r="C478" t="s">
        <v>685</v>
      </c>
      <c r="D478" t="s">
        <v>686</v>
      </c>
      <c r="E478" t="s">
        <v>29</v>
      </c>
      <c r="F478" t="s">
        <v>747</v>
      </c>
      <c r="G478" t="s">
        <v>3876</v>
      </c>
      <c r="H478" s="1">
        <v>44740</v>
      </c>
      <c r="I478" t="s">
        <v>8</v>
      </c>
      <c r="J478">
        <v>34</v>
      </c>
      <c r="K478">
        <v>6.88</v>
      </c>
      <c r="L478">
        <v>0</v>
      </c>
      <c r="M478">
        <v>0</v>
      </c>
      <c r="N478">
        <v>1</v>
      </c>
      <c r="O478">
        <v>1</v>
      </c>
      <c r="P478">
        <v>9000</v>
      </c>
      <c r="Q478">
        <v>0</v>
      </c>
      <c r="R478">
        <v>4</v>
      </c>
      <c r="S478">
        <v>27013</v>
      </c>
      <c r="T478" s="1">
        <v>0</v>
      </c>
      <c r="U478">
        <v>1</v>
      </c>
    </row>
    <row r="479" spans="1:21" hidden="1">
      <c r="A479">
        <v>1005</v>
      </c>
      <c r="B479" t="s">
        <v>690</v>
      </c>
      <c r="C479" t="s">
        <v>685</v>
      </c>
      <c r="D479" t="s">
        <v>686</v>
      </c>
      <c r="E479" t="s">
        <v>29</v>
      </c>
      <c r="F479" t="s">
        <v>747</v>
      </c>
      <c r="G479" t="s">
        <v>3877</v>
      </c>
      <c r="H479" s="1">
        <v>44740</v>
      </c>
      <c r="I479" t="s">
        <v>8</v>
      </c>
      <c r="J479">
        <v>34</v>
      </c>
      <c r="K479">
        <v>6.88</v>
      </c>
      <c r="L479">
        <v>0</v>
      </c>
      <c r="M479">
        <v>0</v>
      </c>
      <c r="N479">
        <v>1</v>
      </c>
      <c r="O479">
        <v>1</v>
      </c>
      <c r="P479">
        <v>7000</v>
      </c>
      <c r="Q479">
        <v>0</v>
      </c>
      <c r="R479">
        <v>4</v>
      </c>
      <c r="S479">
        <v>27013</v>
      </c>
      <c r="T479" s="1">
        <v>0</v>
      </c>
      <c r="U479">
        <v>1</v>
      </c>
    </row>
    <row r="480" spans="1:21" hidden="1">
      <c r="A480">
        <v>1005</v>
      </c>
      <c r="B480" t="s">
        <v>690</v>
      </c>
      <c r="C480" t="s">
        <v>685</v>
      </c>
      <c r="D480" t="s">
        <v>686</v>
      </c>
      <c r="E480" t="s">
        <v>29</v>
      </c>
      <c r="F480" t="s">
        <v>747</v>
      </c>
      <c r="G480" t="s">
        <v>3878</v>
      </c>
      <c r="H480" s="1">
        <v>44740</v>
      </c>
      <c r="I480" t="s">
        <v>8</v>
      </c>
      <c r="J480">
        <v>34</v>
      </c>
      <c r="K480">
        <v>6.88</v>
      </c>
      <c r="L480">
        <v>0</v>
      </c>
      <c r="M480">
        <v>0</v>
      </c>
      <c r="N480">
        <v>1</v>
      </c>
      <c r="O480">
        <v>1</v>
      </c>
      <c r="P480">
        <v>30000</v>
      </c>
      <c r="Q480">
        <v>0</v>
      </c>
      <c r="R480">
        <v>4</v>
      </c>
      <c r="S480">
        <v>27013</v>
      </c>
      <c r="T480" s="1">
        <v>0</v>
      </c>
      <c r="U480">
        <v>1</v>
      </c>
    </row>
    <row r="481" spans="1:21" hidden="1">
      <c r="A481">
        <v>1005</v>
      </c>
      <c r="B481" t="s">
        <v>690</v>
      </c>
      <c r="C481" t="s">
        <v>685</v>
      </c>
      <c r="D481" t="s">
        <v>686</v>
      </c>
      <c r="E481" t="s">
        <v>29</v>
      </c>
      <c r="F481" t="s">
        <v>747</v>
      </c>
      <c r="G481" t="s">
        <v>3879</v>
      </c>
      <c r="H481" s="1">
        <v>44749</v>
      </c>
      <c r="I481" t="s">
        <v>7</v>
      </c>
      <c r="J481">
        <v>34</v>
      </c>
      <c r="K481">
        <v>6.9</v>
      </c>
      <c r="L481">
        <v>0</v>
      </c>
      <c r="M481">
        <v>0</v>
      </c>
      <c r="N481">
        <v>1</v>
      </c>
      <c r="O481">
        <v>1</v>
      </c>
      <c r="P481">
        <v>0</v>
      </c>
      <c r="Q481">
        <v>2000000</v>
      </c>
      <c r="R481">
        <v>4</v>
      </c>
      <c r="S481">
        <v>1016</v>
      </c>
      <c r="T481" s="1">
        <v>0</v>
      </c>
      <c r="U481">
        <v>1</v>
      </c>
    </row>
    <row r="482" spans="1:21" hidden="1">
      <c r="A482">
        <v>1005</v>
      </c>
      <c r="B482" t="s">
        <v>690</v>
      </c>
      <c r="C482" t="s">
        <v>685</v>
      </c>
      <c r="D482" t="s">
        <v>686</v>
      </c>
      <c r="E482" t="s">
        <v>29</v>
      </c>
      <c r="F482" t="s">
        <v>747</v>
      </c>
      <c r="G482" t="s">
        <v>3880</v>
      </c>
      <c r="H482" s="1">
        <v>44749</v>
      </c>
      <c r="I482" t="s">
        <v>7</v>
      </c>
      <c r="J482">
        <v>34</v>
      </c>
      <c r="K482">
        <v>6.9</v>
      </c>
      <c r="L482">
        <v>0</v>
      </c>
      <c r="M482">
        <v>0</v>
      </c>
      <c r="N482">
        <v>1</v>
      </c>
      <c r="O482">
        <v>1</v>
      </c>
      <c r="P482">
        <v>0</v>
      </c>
      <c r="Q482">
        <v>2000000</v>
      </c>
      <c r="R482">
        <v>4</v>
      </c>
      <c r="S482">
        <v>1014</v>
      </c>
      <c r="T482" s="1">
        <v>0</v>
      </c>
      <c r="U482">
        <v>1</v>
      </c>
    </row>
    <row r="483" spans="1:21" hidden="1">
      <c r="A483">
        <v>1005</v>
      </c>
      <c r="B483" t="s">
        <v>690</v>
      </c>
      <c r="C483" t="s">
        <v>685</v>
      </c>
      <c r="D483" t="s">
        <v>686</v>
      </c>
      <c r="E483" t="s">
        <v>29</v>
      </c>
      <c r="F483" t="s">
        <v>747</v>
      </c>
      <c r="G483" t="s">
        <v>3881</v>
      </c>
      <c r="H483" s="1">
        <v>44749</v>
      </c>
      <c r="I483" t="s">
        <v>8</v>
      </c>
      <c r="J483">
        <v>34</v>
      </c>
      <c r="K483">
        <v>6.87</v>
      </c>
      <c r="L483">
        <v>0</v>
      </c>
      <c r="M483">
        <v>0</v>
      </c>
      <c r="N483">
        <v>1</v>
      </c>
      <c r="O483">
        <v>1</v>
      </c>
      <c r="P483">
        <v>30000</v>
      </c>
      <c r="Q483">
        <v>0</v>
      </c>
      <c r="R483">
        <v>4</v>
      </c>
      <c r="S483">
        <v>27013</v>
      </c>
      <c r="T483" s="1">
        <v>0</v>
      </c>
      <c r="U483">
        <v>1</v>
      </c>
    </row>
    <row r="484" spans="1:21" hidden="1">
      <c r="A484">
        <v>1005</v>
      </c>
      <c r="B484" t="s">
        <v>690</v>
      </c>
      <c r="C484" t="s">
        <v>685</v>
      </c>
      <c r="D484" t="s">
        <v>686</v>
      </c>
      <c r="E484" t="s">
        <v>29</v>
      </c>
      <c r="F484" t="s">
        <v>747</v>
      </c>
      <c r="G484" t="s">
        <v>3882</v>
      </c>
      <c r="H484" s="1">
        <v>44762</v>
      </c>
      <c r="I484" t="s">
        <v>8</v>
      </c>
      <c r="J484">
        <v>34</v>
      </c>
      <c r="K484">
        <v>6.9</v>
      </c>
      <c r="L484">
        <v>0</v>
      </c>
      <c r="M484">
        <v>0</v>
      </c>
      <c r="N484">
        <v>1</v>
      </c>
      <c r="O484">
        <v>1</v>
      </c>
      <c r="P484">
        <v>450000</v>
      </c>
      <c r="Q484">
        <v>0</v>
      </c>
      <c r="R484">
        <v>4</v>
      </c>
      <c r="S484">
        <v>27013</v>
      </c>
      <c r="T484" s="1">
        <v>0</v>
      </c>
      <c r="U484">
        <v>1</v>
      </c>
    </row>
    <row r="485" spans="1:21" hidden="1">
      <c r="A485">
        <v>1005</v>
      </c>
      <c r="B485" t="s">
        <v>690</v>
      </c>
      <c r="C485" t="s">
        <v>685</v>
      </c>
      <c r="D485" t="s">
        <v>686</v>
      </c>
      <c r="E485" t="s">
        <v>29</v>
      </c>
      <c r="F485" t="s">
        <v>747</v>
      </c>
      <c r="G485" t="s">
        <v>3883</v>
      </c>
      <c r="H485" s="1">
        <v>44762</v>
      </c>
      <c r="I485" t="s">
        <v>8</v>
      </c>
      <c r="J485">
        <v>34</v>
      </c>
      <c r="K485">
        <v>6.9</v>
      </c>
      <c r="L485">
        <v>0</v>
      </c>
      <c r="M485">
        <v>0</v>
      </c>
      <c r="N485">
        <v>1</v>
      </c>
      <c r="O485">
        <v>1</v>
      </c>
      <c r="P485">
        <v>60000</v>
      </c>
      <c r="Q485">
        <v>0</v>
      </c>
      <c r="R485">
        <v>4</v>
      </c>
      <c r="S485">
        <v>27013</v>
      </c>
      <c r="T485" s="1">
        <v>0</v>
      </c>
      <c r="U485">
        <v>1</v>
      </c>
    </row>
    <row r="486" spans="1:21" hidden="1">
      <c r="A486">
        <v>1005</v>
      </c>
      <c r="B486" t="s">
        <v>690</v>
      </c>
      <c r="C486" t="s">
        <v>685</v>
      </c>
      <c r="D486" t="s">
        <v>686</v>
      </c>
      <c r="E486" t="s">
        <v>29</v>
      </c>
      <c r="F486" t="s">
        <v>747</v>
      </c>
      <c r="G486" t="s">
        <v>3884</v>
      </c>
      <c r="H486" s="1">
        <v>44767</v>
      </c>
      <c r="I486" t="s">
        <v>7</v>
      </c>
      <c r="J486">
        <v>34</v>
      </c>
      <c r="K486">
        <v>6.89</v>
      </c>
      <c r="L486">
        <v>0</v>
      </c>
      <c r="M486">
        <v>0</v>
      </c>
      <c r="N486">
        <v>1</v>
      </c>
      <c r="O486">
        <v>1</v>
      </c>
      <c r="P486">
        <v>0</v>
      </c>
      <c r="Q486">
        <v>2000000</v>
      </c>
      <c r="R486">
        <v>4</v>
      </c>
      <c r="S486">
        <v>1033</v>
      </c>
      <c r="T486" s="1">
        <v>0</v>
      </c>
      <c r="U486">
        <v>1</v>
      </c>
    </row>
    <row r="487" spans="1:21" hidden="1">
      <c r="A487">
        <v>1005</v>
      </c>
      <c r="B487" t="s">
        <v>690</v>
      </c>
      <c r="C487" t="s">
        <v>685</v>
      </c>
      <c r="D487" t="s">
        <v>686</v>
      </c>
      <c r="E487" t="s">
        <v>29</v>
      </c>
      <c r="F487" t="s">
        <v>747</v>
      </c>
      <c r="G487" t="s">
        <v>3885</v>
      </c>
      <c r="H487" s="1">
        <v>44767</v>
      </c>
      <c r="I487" t="s">
        <v>7</v>
      </c>
      <c r="J487">
        <v>34</v>
      </c>
      <c r="K487">
        <v>6.9</v>
      </c>
      <c r="L487">
        <v>0</v>
      </c>
      <c r="M487">
        <v>0</v>
      </c>
      <c r="N487">
        <v>1</v>
      </c>
      <c r="O487">
        <v>1</v>
      </c>
      <c r="P487">
        <v>0</v>
      </c>
      <c r="Q487">
        <v>1000000</v>
      </c>
      <c r="R487">
        <v>4</v>
      </c>
      <c r="S487">
        <v>1035</v>
      </c>
      <c r="T487" s="1">
        <v>0</v>
      </c>
      <c r="U487">
        <v>1</v>
      </c>
    </row>
    <row r="488" spans="1:21" hidden="1">
      <c r="A488">
        <v>1005</v>
      </c>
      <c r="B488" t="s">
        <v>690</v>
      </c>
      <c r="C488" t="s">
        <v>685</v>
      </c>
      <c r="D488" t="s">
        <v>686</v>
      </c>
      <c r="E488" t="s">
        <v>29</v>
      </c>
      <c r="F488" t="s">
        <v>747</v>
      </c>
      <c r="G488" t="s">
        <v>3886</v>
      </c>
      <c r="H488" s="1">
        <v>44767</v>
      </c>
      <c r="I488" t="s">
        <v>7</v>
      </c>
      <c r="J488">
        <v>34</v>
      </c>
      <c r="K488">
        <v>6.9</v>
      </c>
      <c r="L488">
        <v>0</v>
      </c>
      <c r="M488">
        <v>0</v>
      </c>
      <c r="N488">
        <v>1</v>
      </c>
      <c r="O488">
        <v>1</v>
      </c>
      <c r="P488">
        <v>0</v>
      </c>
      <c r="Q488">
        <v>1000000</v>
      </c>
      <c r="R488">
        <v>4</v>
      </c>
      <c r="S488">
        <v>1003</v>
      </c>
      <c r="T488" s="1">
        <v>0</v>
      </c>
      <c r="U488">
        <v>1</v>
      </c>
    </row>
    <row r="489" spans="1:21" hidden="1">
      <c r="A489">
        <v>1005</v>
      </c>
      <c r="B489" t="s">
        <v>690</v>
      </c>
      <c r="C489" t="s">
        <v>685</v>
      </c>
      <c r="D489" t="s">
        <v>686</v>
      </c>
      <c r="E489" t="s">
        <v>29</v>
      </c>
      <c r="F489" t="s">
        <v>747</v>
      </c>
      <c r="G489" t="s">
        <v>3887</v>
      </c>
      <c r="H489" s="1">
        <v>44769</v>
      </c>
      <c r="I489" t="s">
        <v>7</v>
      </c>
      <c r="J489">
        <v>34</v>
      </c>
      <c r="K489">
        <v>6.91</v>
      </c>
      <c r="L489">
        <v>0</v>
      </c>
      <c r="M489">
        <v>0</v>
      </c>
      <c r="N489">
        <v>1</v>
      </c>
      <c r="O489">
        <v>1</v>
      </c>
      <c r="P489">
        <v>0</v>
      </c>
      <c r="Q489">
        <v>3000000</v>
      </c>
      <c r="R489">
        <v>4</v>
      </c>
      <c r="S489">
        <v>1018</v>
      </c>
      <c r="T489" s="1">
        <v>0</v>
      </c>
      <c r="U489">
        <v>1</v>
      </c>
    </row>
    <row r="490" spans="1:21" hidden="1">
      <c r="A490">
        <v>1005</v>
      </c>
      <c r="B490" t="s">
        <v>690</v>
      </c>
      <c r="C490" t="s">
        <v>685</v>
      </c>
      <c r="D490" t="s">
        <v>686</v>
      </c>
      <c r="E490" t="s">
        <v>29</v>
      </c>
      <c r="F490" t="s">
        <v>747</v>
      </c>
      <c r="G490" t="s">
        <v>3888</v>
      </c>
      <c r="H490" s="1">
        <v>44790</v>
      </c>
      <c r="I490" t="s">
        <v>7</v>
      </c>
      <c r="J490">
        <v>34</v>
      </c>
      <c r="K490">
        <v>6.9349999999999996</v>
      </c>
      <c r="L490">
        <v>0</v>
      </c>
      <c r="M490">
        <v>0</v>
      </c>
      <c r="N490">
        <v>1</v>
      </c>
      <c r="O490">
        <v>1</v>
      </c>
      <c r="P490">
        <v>0</v>
      </c>
      <c r="Q490">
        <v>1000000</v>
      </c>
      <c r="R490">
        <v>4</v>
      </c>
      <c r="S490">
        <v>1003</v>
      </c>
      <c r="T490" s="1">
        <v>0</v>
      </c>
      <c r="U490">
        <v>1</v>
      </c>
    </row>
    <row r="491" spans="1:21" hidden="1">
      <c r="A491">
        <v>1005</v>
      </c>
      <c r="B491" t="s">
        <v>690</v>
      </c>
      <c r="C491" t="s">
        <v>685</v>
      </c>
      <c r="D491" t="s">
        <v>686</v>
      </c>
      <c r="E491" t="s">
        <v>29</v>
      </c>
      <c r="F491" t="s">
        <v>747</v>
      </c>
      <c r="G491" t="s">
        <v>3889</v>
      </c>
      <c r="H491" s="1">
        <v>44812</v>
      </c>
      <c r="I491" t="s">
        <v>7</v>
      </c>
      <c r="J491">
        <v>34</v>
      </c>
      <c r="K491">
        <v>6.93</v>
      </c>
      <c r="L491">
        <v>0</v>
      </c>
      <c r="M491">
        <v>0</v>
      </c>
      <c r="N491">
        <v>1</v>
      </c>
      <c r="O491">
        <v>1</v>
      </c>
      <c r="P491">
        <v>0</v>
      </c>
      <c r="Q491">
        <v>2000000</v>
      </c>
      <c r="R491">
        <v>4</v>
      </c>
      <c r="S491">
        <v>1034</v>
      </c>
      <c r="T491" s="1">
        <v>0</v>
      </c>
      <c r="U491">
        <v>1</v>
      </c>
    </row>
    <row r="492" spans="1:21" hidden="1">
      <c r="A492">
        <v>1005</v>
      </c>
      <c r="B492" t="s">
        <v>690</v>
      </c>
      <c r="C492" t="s">
        <v>685</v>
      </c>
      <c r="D492" t="s">
        <v>686</v>
      </c>
      <c r="E492" t="s">
        <v>29</v>
      </c>
      <c r="F492" t="s">
        <v>747</v>
      </c>
      <c r="G492" t="s">
        <v>3890</v>
      </c>
      <c r="H492" s="1">
        <v>44816</v>
      </c>
      <c r="I492" t="s">
        <v>7</v>
      </c>
      <c r="J492">
        <v>34</v>
      </c>
      <c r="K492">
        <v>6.9320000000000004</v>
      </c>
      <c r="L492">
        <v>0</v>
      </c>
      <c r="M492">
        <v>0</v>
      </c>
      <c r="N492">
        <v>1</v>
      </c>
      <c r="O492">
        <v>1</v>
      </c>
      <c r="P492">
        <v>0</v>
      </c>
      <c r="Q492">
        <v>2000000</v>
      </c>
      <c r="R492">
        <v>4</v>
      </c>
      <c r="S492">
        <v>1033</v>
      </c>
      <c r="T492" s="1">
        <v>0</v>
      </c>
      <c r="U492">
        <v>1</v>
      </c>
    </row>
    <row r="493" spans="1:21" hidden="1">
      <c r="A493">
        <v>1005</v>
      </c>
      <c r="B493" t="s">
        <v>690</v>
      </c>
      <c r="C493" t="s">
        <v>685</v>
      </c>
      <c r="D493" t="s">
        <v>686</v>
      </c>
      <c r="E493" t="s">
        <v>29</v>
      </c>
      <c r="F493" t="s">
        <v>747</v>
      </c>
      <c r="G493" t="s">
        <v>3891</v>
      </c>
      <c r="H493" s="1">
        <v>44816</v>
      </c>
      <c r="I493" t="s">
        <v>7</v>
      </c>
      <c r="J493">
        <v>34</v>
      </c>
      <c r="K493">
        <v>6.9320000000000004</v>
      </c>
      <c r="L493">
        <v>0</v>
      </c>
      <c r="M493">
        <v>0</v>
      </c>
      <c r="N493">
        <v>1</v>
      </c>
      <c r="O493">
        <v>1</v>
      </c>
      <c r="P493">
        <v>0</v>
      </c>
      <c r="Q493">
        <v>2000000</v>
      </c>
      <c r="R493">
        <v>4</v>
      </c>
      <c r="S493">
        <v>1035</v>
      </c>
      <c r="T493" s="1">
        <v>0</v>
      </c>
      <c r="U493">
        <v>1</v>
      </c>
    </row>
    <row r="494" spans="1:21" hidden="1">
      <c r="A494">
        <v>1005</v>
      </c>
      <c r="B494" t="s">
        <v>690</v>
      </c>
      <c r="C494" t="s">
        <v>685</v>
      </c>
      <c r="D494" t="s">
        <v>686</v>
      </c>
      <c r="E494" t="s">
        <v>29</v>
      </c>
      <c r="F494" t="s">
        <v>747</v>
      </c>
      <c r="G494" t="s">
        <v>3892</v>
      </c>
      <c r="H494" s="1">
        <v>44816</v>
      </c>
      <c r="I494" t="s">
        <v>7</v>
      </c>
      <c r="J494">
        <v>34</v>
      </c>
      <c r="K494">
        <v>6.9349999999999996</v>
      </c>
      <c r="L494">
        <v>0</v>
      </c>
      <c r="M494">
        <v>0</v>
      </c>
      <c r="N494">
        <v>1</v>
      </c>
      <c r="O494">
        <v>1</v>
      </c>
      <c r="P494">
        <v>0</v>
      </c>
      <c r="Q494">
        <v>1131068</v>
      </c>
      <c r="R494">
        <v>4</v>
      </c>
      <c r="S494">
        <v>27004</v>
      </c>
      <c r="T494" s="1">
        <v>0</v>
      </c>
      <c r="U494">
        <v>1</v>
      </c>
    </row>
    <row r="495" spans="1:21" hidden="1">
      <c r="A495">
        <v>1005</v>
      </c>
      <c r="B495" t="s">
        <v>690</v>
      </c>
      <c r="C495" t="s">
        <v>685</v>
      </c>
      <c r="D495" t="s">
        <v>686</v>
      </c>
      <c r="E495" t="s">
        <v>29</v>
      </c>
      <c r="F495" t="s">
        <v>747</v>
      </c>
      <c r="G495" t="s">
        <v>3893</v>
      </c>
      <c r="H495" s="1">
        <v>44816</v>
      </c>
      <c r="I495" t="s">
        <v>7</v>
      </c>
      <c r="J495">
        <v>34</v>
      </c>
      <c r="K495">
        <v>6.9349999999999996</v>
      </c>
      <c r="L495">
        <v>0</v>
      </c>
      <c r="M495">
        <v>0</v>
      </c>
      <c r="N495">
        <v>1</v>
      </c>
      <c r="O495">
        <v>1</v>
      </c>
      <c r="P495">
        <v>0</v>
      </c>
      <c r="Q495">
        <v>516250</v>
      </c>
      <c r="R495">
        <v>4</v>
      </c>
      <c r="S495">
        <v>27004</v>
      </c>
      <c r="T495" s="1">
        <v>0</v>
      </c>
      <c r="U495">
        <v>1</v>
      </c>
    </row>
    <row r="496" spans="1:21" hidden="1">
      <c r="A496">
        <v>1005</v>
      </c>
      <c r="B496" t="s">
        <v>690</v>
      </c>
      <c r="C496" t="s">
        <v>685</v>
      </c>
      <c r="D496" t="s">
        <v>686</v>
      </c>
      <c r="E496" t="s">
        <v>29</v>
      </c>
      <c r="F496" t="s">
        <v>747</v>
      </c>
      <c r="G496" t="s">
        <v>3894</v>
      </c>
      <c r="H496" s="1">
        <v>44816</v>
      </c>
      <c r="I496" t="s">
        <v>7</v>
      </c>
      <c r="J496">
        <v>34</v>
      </c>
      <c r="K496">
        <v>6.9349999999999996</v>
      </c>
      <c r="L496">
        <v>0</v>
      </c>
      <c r="M496">
        <v>0</v>
      </c>
      <c r="N496">
        <v>1</v>
      </c>
      <c r="O496">
        <v>1</v>
      </c>
      <c r="P496">
        <v>0</v>
      </c>
      <c r="Q496">
        <v>516250</v>
      </c>
      <c r="R496">
        <v>4</v>
      </c>
      <c r="S496">
        <v>27004</v>
      </c>
      <c r="T496" s="1">
        <v>0</v>
      </c>
      <c r="U496">
        <v>1</v>
      </c>
    </row>
    <row r="497" spans="1:21" hidden="1">
      <c r="A497">
        <v>1005</v>
      </c>
      <c r="B497" t="s">
        <v>690</v>
      </c>
      <c r="C497" t="s">
        <v>685</v>
      </c>
      <c r="D497" t="s">
        <v>686</v>
      </c>
      <c r="E497" t="s">
        <v>29</v>
      </c>
      <c r="F497" t="s">
        <v>747</v>
      </c>
      <c r="G497" t="s">
        <v>3895</v>
      </c>
      <c r="H497" s="1">
        <v>44816</v>
      </c>
      <c r="I497" t="s">
        <v>7</v>
      </c>
      <c r="J497">
        <v>34</v>
      </c>
      <c r="K497">
        <v>6.9349999999999996</v>
      </c>
      <c r="L497">
        <v>0</v>
      </c>
      <c r="M497">
        <v>0</v>
      </c>
      <c r="N497">
        <v>1</v>
      </c>
      <c r="O497">
        <v>1</v>
      </c>
      <c r="P497">
        <v>0</v>
      </c>
      <c r="Q497">
        <v>28416.67</v>
      </c>
      <c r="R497">
        <v>4</v>
      </c>
      <c r="S497">
        <v>27004</v>
      </c>
      <c r="T497" s="1">
        <v>0</v>
      </c>
      <c r="U497">
        <v>1</v>
      </c>
    </row>
    <row r="498" spans="1:21" hidden="1">
      <c r="A498">
        <v>1005</v>
      </c>
      <c r="B498" t="s">
        <v>690</v>
      </c>
      <c r="C498" t="s">
        <v>685</v>
      </c>
      <c r="D498" t="s">
        <v>686</v>
      </c>
      <c r="E498" t="s">
        <v>29</v>
      </c>
      <c r="F498" t="s">
        <v>747</v>
      </c>
      <c r="G498" t="s">
        <v>3896</v>
      </c>
      <c r="H498" s="1">
        <v>44816</v>
      </c>
      <c r="I498" t="s">
        <v>7</v>
      </c>
      <c r="J498">
        <v>34</v>
      </c>
      <c r="K498">
        <v>6.9349999999999996</v>
      </c>
      <c r="L498">
        <v>0</v>
      </c>
      <c r="M498">
        <v>0</v>
      </c>
      <c r="N498">
        <v>1</v>
      </c>
      <c r="O498">
        <v>1</v>
      </c>
      <c r="P498">
        <v>0</v>
      </c>
      <c r="Q498">
        <v>28416.67</v>
      </c>
      <c r="R498">
        <v>4</v>
      </c>
      <c r="S498">
        <v>27004</v>
      </c>
      <c r="T498" s="1">
        <v>0</v>
      </c>
      <c r="U498">
        <v>1</v>
      </c>
    </row>
    <row r="499" spans="1:21" hidden="1">
      <c r="A499">
        <v>1005</v>
      </c>
      <c r="B499" t="s">
        <v>690</v>
      </c>
      <c r="C499" t="s">
        <v>685</v>
      </c>
      <c r="D499" t="s">
        <v>686</v>
      </c>
      <c r="E499" t="s">
        <v>29</v>
      </c>
      <c r="F499" t="s">
        <v>747</v>
      </c>
      <c r="G499" t="s">
        <v>3897</v>
      </c>
      <c r="H499" s="1">
        <v>44819</v>
      </c>
      <c r="I499" t="s">
        <v>7</v>
      </c>
      <c r="J499">
        <v>34</v>
      </c>
      <c r="K499">
        <v>6.9349999999999996</v>
      </c>
      <c r="L499">
        <v>0</v>
      </c>
      <c r="M499">
        <v>0</v>
      </c>
      <c r="N499">
        <v>1</v>
      </c>
      <c r="O499">
        <v>1</v>
      </c>
      <c r="P499">
        <v>0</v>
      </c>
      <c r="Q499">
        <v>56222.22</v>
      </c>
      <c r="R499">
        <v>4</v>
      </c>
      <c r="S499">
        <v>27004</v>
      </c>
      <c r="T499" s="1">
        <v>0</v>
      </c>
      <c r="U499">
        <v>1</v>
      </c>
    </row>
    <row r="500" spans="1:21" hidden="1">
      <c r="A500">
        <v>1005</v>
      </c>
      <c r="B500" t="s">
        <v>690</v>
      </c>
      <c r="C500" t="s">
        <v>685</v>
      </c>
      <c r="D500" t="s">
        <v>686</v>
      </c>
      <c r="E500" t="s">
        <v>29</v>
      </c>
      <c r="F500" t="s">
        <v>747</v>
      </c>
      <c r="G500" t="s">
        <v>3898</v>
      </c>
      <c r="H500" s="1">
        <v>44820</v>
      </c>
      <c r="I500" t="s">
        <v>7</v>
      </c>
      <c r="J500">
        <v>34</v>
      </c>
      <c r="K500">
        <v>6.9349999999999996</v>
      </c>
      <c r="L500">
        <v>0</v>
      </c>
      <c r="M500">
        <v>0</v>
      </c>
      <c r="N500">
        <v>1</v>
      </c>
      <c r="O500">
        <v>1</v>
      </c>
      <c r="P500">
        <v>0</v>
      </c>
      <c r="Q500">
        <v>2000000</v>
      </c>
      <c r="R500">
        <v>4</v>
      </c>
      <c r="S500">
        <v>1003</v>
      </c>
      <c r="T500" s="1">
        <v>0</v>
      </c>
      <c r="U500">
        <v>1</v>
      </c>
    </row>
    <row r="501" spans="1:21" hidden="1">
      <c r="A501">
        <v>1005</v>
      </c>
      <c r="B501" t="s">
        <v>690</v>
      </c>
      <c r="C501" t="s">
        <v>685</v>
      </c>
      <c r="D501" t="s">
        <v>686</v>
      </c>
      <c r="E501" t="s">
        <v>29</v>
      </c>
      <c r="F501" t="s">
        <v>747</v>
      </c>
      <c r="G501" t="s">
        <v>3899</v>
      </c>
      <c r="H501" s="1">
        <v>44820</v>
      </c>
      <c r="I501" t="s">
        <v>7</v>
      </c>
      <c r="J501">
        <v>34</v>
      </c>
      <c r="K501">
        <v>6.94</v>
      </c>
      <c r="L501">
        <v>0</v>
      </c>
      <c r="M501">
        <v>0</v>
      </c>
      <c r="N501">
        <v>1</v>
      </c>
      <c r="O501">
        <v>1</v>
      </c>
      <c r="P501">
        <v>0</v>
      </c>
      <c r="Q501">
        <v>2000000</v>
      </c>
      <c r="R501">
        <v>4</v>
      </c>
      <c r="S501">
        <v>1014</v>
      </c>
      <c r="T501" s="1">
        <v>0</v>
      </c>
      <c r="U501">
        <v>1</v>
      </c>
    </row>
    <row r="502" spans="1:21" hidden="1">
      <c r="A502">
        <v>1005</v>
      </c>
      <c r="B502" t="s">
        <v>690</v>
      </c>
      <c r="C502" t="s">
        <v>685</v>
      </c>
      <c r="D502" t="s">
        <v>686</v>
      </c>
      <c r="E502" t="s">
        <v>29</v>
      </c>
      <c r="F502" t="s">
        <v>747</v>
      </c>
      <c r="G502" t="s">
        <v>3900</v>
      </c>
      <c r="H502" s="1">
        <v>44823</v>
      </c>
      <c r="I502" t="s">
        <v>7</v>
      </c>
      <c r="J502">
        <v>34</v>
      </c>
      <c r="K502">
        <v>6.94</v>
      </c>
      <c r="L502">
        <v>0</v>
      </c>
      <c r="M502">
        <v>0</v>
      </c>
      <c r="N502">
        <v>1</v>
      </c>
      <c r="O502">
        <v>1</v>
      </c>
      <c r="P502">
        <v>0</v>
      </c>
      <c r="Q502">
        <v>2000000</v>
      </c>
      <c r="R502">
        <v>4</v>
      </c>
      <c r="S502">
        <v>1003</v>
      </c>
      <c r="T502" s="1">
        <v>0</v>
      </c>
      <c r="U502">
        <v>1</v>
      </c>
    </row>
    <row r="503" spans="1:21" hidden="1">
      <c r="A503">
        <v>1005</v>
      </c>
      <c r="B503" t="s">
        <v>690</v>
      </c>
      <c r="C503" t="s">
        <v>685</v>
      </c>
      <c r="D503" t="s">
        <v>686</v>
      </c>
      <c r="E503" t="s">
        <v>29</v>
      </c>
      <c r="F503" t="s">
        <v>747</v>
      </c>
      <c r="G503" t="s">
        <v>3901</v>
      </c>
      <c r="H503" s="1">
        <v>44823</v>
      </c>
      <c r="I503" t="s">
        <v>7</v>
      </c>
      <c r="J503">
        <v>34</v>
      </c>
      <c r="K503">
        <v>6.93</v>
      </c>
      <c r="L503">
        <v>0</v>
      </c>
      <c r="M503">
        <v>0</v>
      </c>
      <c r="N503">
        <v>1</v>
      </c>
      <c r="O503">
        <v>1</v>
      </c>
      <c r="P503">
        <v>0</v>
      </c>
      <c r="Q503">
        <v>2000000</v>
      </c>
      <c r="R503">
        <v>4</v>
      </c>
      <c r="S503">
        <v>1034</v>
      </c>
      <c r="T503" s="1">
        <v>0</v>
      </c>
      <c r="U503">
        <v>1</v>
      </c>
    </row>
    <row r="504" spans="1:21" hidden="1">
      <c r="A504">
        <v>1005</v>
      </c>
      <c r="B504" t="s">
        <v>690</v>
      </c>
      <c r="C504" t="s">
        <v>685</v>
      </c>
      <c r="D504" t="s">
        <v>686</v>
      </c>
      <c r="E504" t="s">
        <v>29</v>
      </c>
      <c r="F504" t="s">
        <v>747</v>
      </c>
      <c r="G504" t="s">
        <v>3902</v>
      </c>
      <c r="H504" s="1">
        <v>44840</v>
      </c>
      <c r="I504" t="s">
        <v>7</v>
      </c>
      <c r="J504">
        <v>34</v>
      </c>
      <c r="K504">
        <v>6.96</v>
      </c>
      <c r="L504">
        <v>0</v>
      </c>
      <c r="M504">
        <v>0</v>
      </c>
      <c r="N504">
        <v>1</v>
      </c>
      <c r="O504">
        <v>1</v>
      </c>
      <c r="P504">
        <v>0</v>
      </c>
      <c r="Q504">
        <v>1150000</v>
      </c>
      <c r="R504">
        <v>4</v>
      </c>
      <c r="S504">
        <v>27003</v>
      </c>
      <c r="T504" s="1">
        <v>0</v>
      </c>
      <c r="U504">
        <v>1</v>
      </c>
    </row>
    <row r="505" spans="1:21" hidden="1">
      <c r="A505">
        <v>1005</v>
      </c>
      <c r="B505" t="s">
        <v>690</v>
      </c>
      <c r="C505" t="s">
        <v>685</v>
      </c>
      <c r="D505" t="s">
        <v>686</v>
      </c>
      <c r="E505" t="s">
        <v>29</v>
      </c>
      <c r="F505" t="s">
        <v>747</v>
      </c>
      <c r="G505" t="s">
        <v>3903</v>
      </c>
      <c r="H505" s="1">
        <v>44840</v>
      </c>
      <c r="I505" t="s">
        <v>7</v>
      </c>
      <c r="J505">
        <v>34</v>
      </c>
      <c r="K505">
        <v>6.96</v>
      </c>
      <c r="L505">
        <v>0</v>
      </c>
      <c r="M505">
        <v>0</v>
      </c>
      <c r="N505">
        <v>1</v>
      </c>
      <c r="O505">
        <v>1</v>
      </c>
      <c r="P505">
        <v>0</v>
      </c>
      <c r="Q505">
        <v>1150000</v>
      </c>
      <c r="R505">
        <v>4</v>
      </c>
      <c r="S505">
        <v>27003</v>
      </c>
      <c r="T505" s="1">
        <v>0</v>
      </c>
      <c r="U505">
        <v>1</v>
      </c>
    </row>
    <row r="506" spans="1:21" hidden="1">
      <c r="A506">
        <v>1005</v>
      </c>
      <c r="B506" t="s">
        <v>690</v>
      </c>
      <c r="C506" t="s">
        <v>685</v>
      </c>
      <c r="D506" t="s">
        <v>686</v>
      </c>
      <c r="E506" t="s">
        <v>29</v>
      </c>
      <c r="F506" t="s">
        <v>747</v>
      </c>
      <c r="G506" t="s">
        <v>3904</v>
      </c>
      <c r="H506" s="1">
        <v>44846</v>
      </c>
      <c r="I506" t="s">
        <v>7</v>
      </c>
      <c r="J506">
        <v>34</v>
      </c>
      <c r="K506">
        <v>6.96</v>
      </c>
      <c r="L506">
        <v>0</v>
      </c>
      <c r="M506">
        <v>0</v>
      </c>
      <c r="N506">
        <v>1</v>
      </c>
      <c r="O506">
        <v>1</v>
      </c>
      <c r="P506">
        <v>0</v>
      </c>
      <c r="Q506">
        <v>700000</v>
      </c>
      <c r="R506">
        <v>4</v>
      </c>
      <c r="S506">
        <v>27003</v>
      </c>
      <c r="T506" s="1">
        <v>0</v>
      </c>
      <c r="U506">
        <v>1</v>
      </c>
    </row>
    <row r="507" spans="1:21" hidden="1">
      <c r="A507">
        <v>1005</v>
      </c>
      <c r="B507" t="s">
        <v>690</v>
      </c>
      <c r="C507" t="s">
        <v>685</v>
      </c>
      <c r="D507" t="s">
        <v>686</v>
      </c>
      <c r="E507" t="s">
        <v>29</v>
      </c>
      <c r="F507" t="s">
        <v>747</v>
      </c>
      <c r="G507" t="s">
        <v>3905</v>
      </c>
      <c r="H507" s="1">
        <v>44852</v>
      </c>
      <c r="I507" t="s">
        <v>8</v>
      </c>
      <c r="J507">
        <v>34</v>
      </c>
      <c r="K507">
        <v>6.85</v>
      </c>
      <c r="L507">
        <v>0</v>
      </c>
      <c r="M507">
        <v>0</v>
      </c>
      <c r="N507">
        <v>1</v>
      </c>
      <c r="O507">
        <v>1</v>
      </c>
      <c r="P507">
        <v>60000</v>
      </c>
      <c r="Q507">
        <v>0</v>
      </c>
      <c r="R507">
        <v>4</v>
      </c>
      <c r="S507">
        <v>27013</v>
      </c>
      <c r="T507" s="1">
        <v>0</v>
      </c>
      <c r="U507">
        <v>1</v>
      </c>
    </row>
    <row r="508" spans="1:21" hidden="1">
      <c r="A508">
        <v>1005</v>
      </c>
      <c r="B508" t="s">
        <v>690</v>
      </c>
      <c r="C508" t="s">
        <v>685</v>
      </c>
      <c r="D508" t="s">
        <v>686</v>
      </c>
      <c r="E508" t="s">
        <v>29</v>
      </c>
      <c r="F508" t="s">
        <v>747</v>
      </c>
      <c r="G508" t="s">
        <v>3594</v>
      </c>
      <c r="H508" s="1">
        <v>44855</v>
      </c>
      <c r="I508" t="s">
        <v>8</v>
      </c>
      <c r="J508">
        <v>34</v>
      </c>
      <c r="K508">
        <v>6.85</v>
      </c>
      <c r="L508">
        <v>0</v>
      </c>
      <c r="M508">
        <v>0</v>
      </c>
      <c r="N508">
        <v>1</v>
      </c>
      <c r="O508">
        <v>1</v>
      </c>
      <c r="P508">
        <v>3303.6</v>
      </c>
      <c r="Q508">
        <v>0</v>
      </c>
      <c r="R508">
        <v>4</v>
      </c>
      <c r="S508">
        <v>10001</v>
      </c>
      <c r="T508" s="1">
        <v>0</v>
      </c>
      <c r="U508">
        <v>1</v>
      </c>
    </row>
    <row r="509" spans="1:21" hidden="1">
      <c r="A509">
        <v>1005</v>
      </c>
      <c r="B509" t="s">
        <v>690</v>
      </c>
      <c r="C509" t="s">
        <v>685</v>
      </c>
      <c r="D509" t="s">
        <v>686</v>
      </c>
      <c r="E509" t="s">
        <v>29</v>
      </c>
      <c r="F509" t="s">
        <v>747</v>
      </c>
      <c r="G509" t="s">
        <v>3594</v>
      </c>
      <c r="H509" s="1">
        <v>44858</v>
      </c>
      <c r="I509" t="s">
        <v>7</v>
      </c>
      <c r="J509">
        <v>34</v>
      </c>
      <c r="K509">
        <v>6.97</v>
      </c>
      <c r="L509">
        <v>0</v>
      </c>
      <c r="M509">
        <v>0</v>
      </c>
      <c r="N509">
        <v>1</v>
      </c>
      <c r="O509">
        <v>1</v>
      </c>
      <c r="P509">
        <v>0</v>
      </c>
      <c r="Q509">
        <v>59922.53</v>
      </c>
      <c r="R509">
        <v>4</v>
      </c>
      <c r="S509">
        <v>3005</v>
      </c>
      <c r="T509" s="1">
        <v>0</v>
      </c>
      <c r="U509">
        <v>1</v>
      </c>
    </row>
    <row r="510" spans="1:21" hidden="1">
      <c r="A510">
        <v>1005</v>
      </c>
      <c r="B510" t="s">
        <v>690</v>
      </c>
      <c r="C510" t="s">
        <v>685</v>
      </c>
      <c r="D510" t="s">
        <v>686</v>
      </c>
      <c r="E510" t="s">
        <v>29</v>
      </c>
      <c r="F510" t="s">
        <v>747</v>
      </c>
      <c r="G510" t="s">
        <v>3906</v>
      </c>
      <c r="H510" s="1">
        <v>44882</v>
      </c>
      <c r="I510" t="s">
        <v>7</v>
      </c>
      <c r="J510">
        <v>34</v>
      </c>
      <c r="K510">
        <v>6.9560000000000004</v>
      </c>
      <c r="L510">
        <v>0</v>
      </c>
      <c r="M510">
        <v>0</v>
      </c>
      <c r="N510">
        <v>1</v>
      </c>
      <c r="O510">
        <v>1</v>
      </c>
      <c r="P510">
        <v>0</v>
      </c>
      <c r="Q510">
        <v>1000000</v>
      </c>
      <c r="R510">
        <v>4</v>
      </c>
      <c r="S510">
        <v>1003</v>
      </c>
      <c r="T510" s="1">
        <v>0</v>
      </c>
      <c r="U510">
        <v>1</v>
      </c>
    </row>
    <row r="511" spans="1:21" hidden="1">
      <c r="A511">
        <v>1005</v>
      </c>
      <c r="B511" t="s">
        <v>690</v>
      </c>
      <c r="C511" t="s">
        <v>685</v>
      </c>
      <c r="D511" t="s">
        <v>686</v>
      </c>
      <c r="E511" t="s">
        <v>29</v>
      </c>
      <c r="F511" t="s">
        <v>747</v>
      </c>
      <c r="G511" t="s">
        <v>3594</v>
      </c>
      <c r="H511" s="1">
        <v>44883</v>
      </c>
      <c r="I511" t="s">
        <v>7</v>
      </c>
      <c r="J511">
        <v>34</v>
      </c>
      <c r="K511">
        <v>6.97</v>
      </c>
      <c r="L511">
        <v>0</v>
      </c>
      <c r="M511">
        <v>0</v>
      </c>
      <c r="N511">
        <v>1</v>
      </c>
      <c r="O511">
        <v>1</v>
      </c>
      <c r="P511">
        <v>0</v>
      </c>
      <c r="Q511">
        <v>21162.639999999999</v>
      </c>
      <c r="R511">
        <v>4</v>
      </c>
      <c r="S511">
        <v>3005</v>
      </c>
      <c r="T511" s="1">
        <v>0</v>
      </c>
      <c r="U511">
        <v>1</v>
      </c>
    </row>
    <row r="512" spans="1:21" hidden="1">
      <c r="A512">
        <v>1005</v>
      </c>
      <c r="B512" t="s">
        <v>690</v>
      </c>
      <c r="C512" t="s">
        <v>685</v>
      </c>
      <c r="D512" t="s">
        <v>686</v>
      </c>
      <c r="E512" t="s">
        <v>29</v>
      </c>
      <c r="F512" t="s">
        <v>747</v>
      </c>
      <c r="G512" t="s">
        <v>3907</v>
      </c>
      <c r="H512" s="1">
        <v>44887</v>
      </c>
      <c r="I512" t="s">
        <v>7</v>
      </c>
      <c r="J512">
        <v>34</v>
      </c>
      <c r="K512">
        <v>6.9560000000000004</v>
      </c>
      <c r="L512">
        <v>0</v>
      </c>
      <c r="M512">
        <v>0</v>
      </c>
      <c r="N512">
        <v>1</v>
      </c>
      <c r="O512">
        <v>1</v>
      </c>
      <c r="P512">
        <v>0</v>
      </c>
      <c r="Q512">
        <v>1000000</v>
      </c>
      <c r="R512">
        <v>4</v>
      </c>
      <c r="S512">
        <v>1018</v>
      </c>
      <c r="T512" s="1">
        <v>0</v>
      </c>
      <c r="U512">
        <v>1</v>
      </c>
    </row>
    <row r="513" spans="1:21" hidden="1">
      <c r="A513">
        <v>1005</v>
      </c>
      <c r="B513" t="s">
        <v>690</v>
      </c>
      <c r="C513" t="s">
        <v>685</v>
      </c>
      <c r="D513" t="s">
        <v>686</v>
      </c>
      <c r="E513" t="s">
        <v>29</v>
      </c>
      <c r="F513" t="s">
        <v>747</v>
      </c>
      <c r="G513" t="s">
        <v>3908</v>
      </c>
      <c r="H513" s="1">
        <v>44887</v>
      </c>
      <c r="I513" t="s">
        <v>7</v>
      </c>
      <c r="J513">
        <v>34</v>
      </c>
      <c r="K513">
        <v>6.9560000000000004</v>
      </c>
      <c r="L513">
        <v>0</v>
      </c>
      <c r="M513">
        <v>0</v>
      </c>
      <c r="N513">
        <v>1</v>
      </c>
      <c r="O513">
        <v>1</v>
      </c>
      <c r="P513">
        <v>0</v>
      </c>
      <c r="Q513">
        <v>2000000</v>
      </c>
      <c r="R513">
        <v>4</v>
      </c>
      <c r="S513">
        <v>1035</v>
      </c>
      <c r="T513" s="1">
        <v>0</v>
      </c>
      <c r="U513">
        <v>1</v>
      </c>
    </row>
    <row r="514" spans="1:21" hidden="1">
      <c r="A514">
        <v>1005</v>
      </c>
      <c r="B514" t="s">
        <v>690</v>
      </c>
      <c r="C514" t="s">
        <v>685</v>
      </c>
      <c r="D514" t="s">
        <v>686</v>
      </c>
      <c r="E514" t="s">
        <v>29</v>
      </c>
      <c r="F514" t="s">
        <v>747</v>
      </c>
      <c r="G514" t="s">
        <v>3594</v>
      </c>
      <c r="H514" s="1">
        <v>44889</v>
      </c>
      <c r="I514" t="s">
        <v>8</v>
      </c>
      <c r="J514">
        <v>34</v>
      </c>
      <c r="K514">
        <v>6.85</v>
      </c>
      <c r="L514">
        <v>0</v>
      </c>
      <c r="M514">
        <v>0</v>
      </c>
      <c r="N514">
        <v>1</v>
      </c>
      <c r="O514">
        <v>1</v>
      </c>
      <c r="P514">
        <v>63.41</v>
      </c>
      <c r="Q514">
        <v>0</v>
      </c>
      <c r="R514">
        <v>4</v>
      </c>
      <c r="S514">
        <v>10001</v>
      </c>
      <c r="T514" s="1">
        <v>0</v>
      </c>
      <c r="U514">
        <v>1</v>
      </c>
    </row>
    <row r="515" spans="1:21" hidden="1">
      <c r="A515">
        <v>1005</v>
      </c>
      <c r="B515" t="s">
        <v>690</v>
      </c>
      <c r="C515" t="s">
        <v>685</v>
      </c>
      <c r="D515" t="s">
        <v>686</v>
      </c>
      <c r="E515" t="s">
        <v>29</v>
      </c>
      <c r="F515" t="s">
        <v>747</v>
      </c>
      <c r="G515" t="s">
        <v>3909</v>
      </c>
      <c r="H515" s="1">
        <v>44916</v>
      </c>
      <c r="I515" t="s">
        <v>7</v>
      </c>
      <c r="J515">
        <v>34</v>
      </c>
      <c r="K515">
        <v>6.9649999999999999</v>
      </c>
      <c r="L515">
        <v>0</v>
      </c>
      <c r="M515">
        <v>0</v>
      </c>
      <c r="N515">
        <v>1</v>
      </c>
      <c r="O515">
        <v>1</v>
      </c>
      <c r="P515">
        <v>0</v>
      </c>
      <c r="Q515">
        <v>50000</v>
      </c>
      <c r="R515">
        <v>4</v>
      </c>
      <c r="S515">
        <v>27012</v>
      </c>
      <c r="T515" s="1">
        <v>0</v>
      </c>
      <c r="U515">
        <v>1</v>
      </c>
    </row>
    <row r="516" spans="1:21" hidden="1">
      <c r="A516">
        <v>1005</v>
      </c>
      <c r="B516" t="s">
        <v>690</v>
      </c>
      <c r="C516" t="s">
        <v>685</v>
      </c>
      <c r="D516" t="s">
        <v>686</v>
      </c>
      <c r="E516" t="s">
        <v>29</v>
      </c>
      <c r="F516" t="s">
        <v>747</v>
      </c>
      <c r="G516" t="s">
        <v>3910</v>
      </c>
      <c r="H516" s="1">
        <v>44918</v>
      </c>
      <c r="I516" t="s">
        <v>8</v>
      </c>
      <c r="J516">
        <v>34</v>
      </c>
      <c r="K516">
        <v>6.95</v>
      </c>
      <c r="L516">
        <v>0</v>
      </c>
      <c r="M516">
        <v>0</v>
      </c>
      <c r="N516">
        <v>1</v>
      </c>
      <c r="O516">
        <v>1</v>
      </c>
      <c r="P516">
        <v>100000</v>
      </c>
      <c r="Q516">
        <v>0</v>
      </c>
      <c r="R516">
        <v>4</v>
      </c>
      <c r="S516">
        <v>27013</v>
      </c>
      <c r="T516" s="1">
        <v>0</v>
      </c>
      <c r="U516">
        <v>1</v>
      </c>
    </row>
    <row r="517" spans="1:21" hidden="1">
      <c r="A517">
        <v>1005</v>
      </c>
      <c r="B517" t="s">
        <v>690</v>
      </c>
      <c r="C517" t="s">
        <v>685</v>
      </c>
      <c r="D517" t="s">
        <v>686</v>
      </c>
      <c r="E517" t="s">
        <v>29</v>
      </c>
      <c r="F517" t="s">
        <v>747</v>
      </c>
      <c r="G517" t="s">
        <v>3911</v>
      </c>
      <c r="H517" s="1">
        <v>44923</v>
      </c>
      <c r="I517" t="s">
        <v>8</v>
      </c>
      <c r="J517">
        <v>34</v>
      </c>
      <c r="K517">
        <v>6.95</v>
      </c>
      <c r="L517">
        <v>0</v>
      </c>
      <c r="M517">
        <v>0</v>
      </c>
      <c r="N517">
        <v>1</v>
      </c>
      <c r="O517">
        <v>1</v>
      </c>
      <c r="P517">
        <v>100000</v>
      </c>
      <c r="Q517">
        <v>0</v>
      </c>
      <c r="R517">
        <v>4</v>
      </c>
      <c r="S517">
        <v>27013</v>
      </c>
      <c r="T517" s="1">
        <v>0</v>
      </c>
      <c r="U517">
        <v>1</v>
      </c>
    </row>
    <row r="518" spans="1:21" hidden="1">
      <c r="A518">
        <v>1005</v>
      </c>
      <c r="B518" t="s">
        <v>690</v>
      </c>
      <c r="C518" t="s">
        <v>685</v>
      </c>
      <c r="D518" t="s">
        <v>686</v>
      </c>
      <c r="E518" t="s">
        <v>29</v>
      </c>
      <c r="F518" t="s">
        <v>747</v>
      </c>
      <c r="G518" t="s">
        <v>3912</v>
      </c>
      <c r="H518" s="1">
        <v>44946</v>
      </c>
      <c r="I518" t="s">
        <v>8</v>
      </c>
      <c r="J518">
        <v>34</v>
      </c>
      <c r="K518">
        <v>6.9560000000000004</v>
      </c>
      <c r="L518">
        <v>0</v>
      </c>
      <c r="M518">
        <v>0</v>
      </c>
      <c r="N518">
        <v>1</v>
      </c>
      <c r="O518">
        <v>1</v>
      </c>
      <c r="P518">
        <v>300000</v>
      </c>
      <c r="Q518">
        <v>0</v>
      </c>
      <c r="R518">
        <v>4</v>
      </c>
      <c r="S518">
        <v>27013</v>
      </c>
      <c r="T518" s="1">
        <v>0</v>
      </c>
      <c r="U518">
        <v>1</v>
      </c>
    </row>
    <row r="519" spans="1:21" hidden="1">
      <c r="A519">
        <v>1005</v>
      </c>
      <c r="B519" t="s">
        <v>690</v>
      </c>
      <c r="C519" t="s">
        <v>685</v>
      </c>
      <c r="D519" t="s">
        <v>686</v>
      </c>
      <c r="E519" t="s">
        <v>29</v>
      </c>
      <c r="F519" t="s">
        <v>747</v>
      </c>
      <c r="G519" t="s">
        <v>3913</v>
      </c>
      <c r="H519" s="1">
        <v>44946</v>
      </c>
      <c r="I519" t="s">
        <v>8</v>
      </c>
      <c r="J519">
        <v>34</v>
      </c>
      <c r="K519">
        <v>6.9560000000000004</v>
      </c>
      <c r="L519">
        <v>0</v>
      </c>
      <c r="M519">
        <v>0</v>
      </c>
      <c r="N519">
        <v>1</v>
      </c>
      <c r="O519">
        <v>1</v>
      </c>
      <c r="P519">
        <v>39000</v>
      </c>
      <c r="Q519">
        <v>0</v>
      </c>
      <c r="R519">
        <v>4</v>
      </c>
      <c r="S519">
        <v>27013</v>
      </c>
      <c r="T519" s="1">
        <v>0</v>
      </c>
      <c r="U519">
        <v>1</v>
      </c>
    </row>
    <row r="520" spans="1:21" hidden="1">
      <c r="A520">
        <v>1005</v>
      </c>
      <c r="B520" t="s">
        <v>690</v>
      </c>
      <c r="C520" t="s">
        <v>685</v>
      </c>
      <c r="D520" t="s">
        <v>686</v>
      </c>
      <c r="E520" t="s">
        <v>29</v>
      </c>
      <c r="F520" t="s">
        <v>747</v>
      </c>
      <c r="G520" t="s">
        <v>3914</v>
      </c>
      <c r="H520" s="1">
        <v>44951</v>
      </c>
      <c r="I520" t="s">
        <v>8</v>
      </c>
      <c r="J520">
        <v>34</v>
      </c>
      <c r="K520">
        <v>6.9560000000000004</v>
      </c>
      <c r="L520">
        <v>0</v>
      </c>
      <c r="M520">
        <v>0</v>
      </c>
      <c r="N520">
        <v>1</v>
      </c>
      <c r="O520">
        <v>1</v>
      </c>
      <c r="P520">
        <v>31000</v>
      </c>
      <c r="Q520">
        <v>0</v>
      </c>
      <c r="R520">
        <v>4</v>
      </c>
      <c r="S520">
        <v>27013</v>
      </c>
      <c r="T520" s="1">
        <v>0</v>
      </c>
      <c r="U520">
        <v>1</v>
      </c>
    </row>
    <row r="521" spans="1:21" hidden="1">
      <c r="A521">
        <v>1005</v>
      </c>
      <c r="B521" t="s">
        <v>690</v>
      </c>
      <c r="C521" t="s">
        <v>685</v>
      </c>
      <c r="D521" t="s">
        <v>686</v>
      </c>
      <c r="E521" t="s">
        <v>29</v>
      </c>
      <c r="F521" t="s">
        <v>747</v>
      </c>
      <c r="G521" t="s">
        <v>3915</v>
      </c>
      <c r="H521" s="1">
        <v>44951</v>
      </c>
      <c r="I521" t="s">
        <v>8</v>
      </c>
      <c r="J521">
        <v>34</v>
      </c>
      <c r="K521">
        <v>6.9560000000000004</v>
      </c>
      <c r="L521">
        <v>0</v>
      </c>
      <c r="M521">
        <v>0</v>
      </c>
      <c r="N521">
        <v>1</v>
      </c>
      <c r="O521">
        <v>1</v>
      </c>
      <c r="P521">
        <v>30000</v>
      </c>
      <c r="Q521">
        <v>0</v>
      </c>
      <c r="R521">
        <v>4</v>
      </c>
      <c r="S521">
        <v>27013</v>
      </c>
      <c r="T521" s="1">
        <v>0</v>
      </c>
      <c r="U521">
        <v>1</v>
      </c>
    </row>
    <row r="522" spans="1:21" hidden="1">
      <c r="A522">
        <v>1005</v>
      </c>
      <c r="B522" t="s">
        <v>690</v>
      </c>
      <c r="C522" t="s">
        <v>685</v>
      </c>
      <c r="D522" t="s">
        <v>686</v>
      </c>
      <c r="E522" t="s">
        <v>29</v>
      </c>
      <c r="F522" t="s">
        <v>747</v>
      </c>
      <c r="G522" t="s">
        <v>3916</v>
      </c>
      <c r="H522" s="1">
        <v>44951</v>
      </c>
      <c r="I522" t="s">
        <v>8</v>
      </c>
      <c r="J522">
        <v>34</v>
      </c>
      <c r="K522">
        <v>6.9560000000000004</v>
      </c>
      <c r="L522">
        <v>0</v>
      </c>
      <c r="M522">
        <v>0</v>
      </c>
      <c r="N522">
        <v>1</v>
      </c>
      <c r="O522">
        <v>1</v>
      </c>
      <c r="P522">
        <v>7500</v>
      </c>
      <c r="Q522">
        <v>0</v>
      </c>
      <c r="R522">
        <v>4</v>
      </c>
      <c r="S522">
        <v>27013</v>
      </c>
      <c r="T522" s="1">
        <v>0</v>
      </c>
      <c r="U522">
        <v>1</v>
      </c>
    </row>
    <row r="523" spans="1:21" hidden="1">
      <c r="A523">
        <v>1005</v>
      </c>
      <c r="B523" t="s">
        <v>690</v>
      </c>
      <c r="C523" t="s">
        <v>685</v>
      </c>
      <c r="D523" t="s">
        <v>686</v>
      </c>
      <c r="E523" t="s">
        <v>29</v>
      </c>
      <c r="F523" t="s">
        <v>747</v>
      </c>
      <c r="G523" t="s">
        <v>3917</v>
      </c>
      <c r="H523" s="1">
        <v>44951</v>
      </c>
      <c r="I523" t="s">
        <v>8</v>
      </c>
      <c r="J523">
        <v>34</v>
      </c>
      <c r="K523">
        <v>6.9560000000000004</v>
      </c>
      <c r="L523">
        <v>0</v>
      </c>
      <c r="M523">
        <v>0</v>
      </c>
      <c r="N523">
        <v>1</v>
      </c>
      <c r="O523">
        <v>1</v>
      </c>
      <c r="P523">
        <v>4800</v>
      </c>
      <c r="Q523">
        <v>0</v>
      </c>
      <c r="R523">
        <v>4</v>
      </c>
      <c r="S523">
        <v>27013</v>
      </c>
      <c r="T523" s="1">
        <v>0</v>
      </c>
      <c r="U523">
        <v>1</v>
      </c>
    </row>
    <row r="524" spans="1:21" hidden="1">
      <c r="A524">
        <v>1005</v>
      </c>
      <c r="B524" t="s">
        <v>690</v>
      </c>
      <c r="C524" t="s">
        <v>685</v>
      </c>
      <c r="D524" t="s">
        <v>686</v>
      </c>
      <c r="E524" t="s">
        <v>29</v>
      </c>
      <c r="F524" t="s">
        <v>747</v>
      </c>
      <c r="G524" t="s">
        <v>3918</v>
      </c>
      <c r="H524" s="1">
        <v>44981</v>
      </c>
      <c r="I524" t="s">
        <v>7</v>
      </c>
      <c r="J524">
        <v>34</v>
      </c>
      <c r="K524">
        <v>6.97</v>
      </c>
      <c r="L524">
        <v>0</v>
      </c>
      <c r="M524">
        <v>0</v>
      </c>
      <c r="N524">
        <v>1</v>
      </c>
      <c r="O524">
        <v>1</v>
      </c>
      <c r="P524">
        <v>0</v>
      </c>
      <c r="Q524">
        <v>300000</v>
      </c>
      <c r="R524">
        <v>4</v>
      </c>
      <c r="S524">
        <v>27002</v>
      </c>
      <c r="T524" s="1">
        <v>0</v>
      </c>
      <c r="U524">
        <v>1</v>
      </c>
    </row>
    <row r="525" spans="1:21" hidden="1">
      <c r="A525">
        <v>1005</v>
      </c>
      <c r="B525" t="s">
        <v>690</v>
      </c>
      <c r="C525" t="s">
        <v>685</v>
      </c>
      <c r="D525" t="s">
        <v>686</v>
      </c>
      <c r="E525" t="s">
        <v>29</v>
      </c>
      <c r="F525" t="s">
        <v>747</v>
      </c>
      <c r="G525" t="s">
        <v>3594</v>
      </c>
      <c r="H525" s="1">
        <v>44993</v>
      </c>
      <c r="I525" t="s">
        <v>7</v>
      </c>
      <c r="J525">
        <v>34</v>
      </c>
      <c r="K525">
        <v>6.97</v>
      </c>
      <c r="L525">
        <v>0</v>
      </c>
      <c r="M525">
        <v>0</v>
      </c>
      <c r="N525">
        <v>1</v>
      </c>
      <c r="O525">
        <v>1</v>
      </c>
      <c r="P525">
        <v>0</v>
      </c>
      <c r="Q525">
        <v>150000</v>
      </c>
      <c r="R525">
        <v>4</v>
      </c>
      <c r="S525">
        <v>27012</v>
      </c>
      <c r="T525" s="1">
        <v>0</v>
      </c>
      <c r="U525">
        <v>1</v>
      </c>
    </row>
    <row r="526" spans="1:21" hidden="1">
      <c r="A526">
        <v>1005</v>
      </c>
      <c r="B526" t="s">
        <v>690</v>
      </c>
      <c r="C526" t="s">
        <v>685</v>
      </c>
      <c r="D526" t="s">
        <v>686</v>
      </c>
      <c r="E526" t="s">
        <v>29</v>
      </c>
      <c r="F526" t="s">
        <v>747</v>
      </c>
      <c r="G526" t="s">
        <v>3919</v>
      </c>
      <c r="H526" s="1">
        <v>44994</v>
      </c>
      <c r="I526" t="s">
        <v>7</v>
      </c>
      <c r="J526">
        <v>34</v>
      </c>
      <c r="K526">
        <v>6.97</v>
      </c>
      <c r="L526">
        <v>0</v>
      </c>
      <c r="M526">
        <v>0</v>
      </c>
      <c r="N526">
        <v>1</v>
      </c>
      <c r="O526">
        <v>1</v>
      </c>
      <c r="P526">
        <v>0</v>
      </c>
      <c r="Q526">
        <v>300000</v>
      </c>
      <c r="R526">
        <v>4</v>
      </c>
      <c r="S526">
        <v>27012</v>
      </c>
      <c r="T526" s="1">
        <v>0</v>
      </c>
      <c r="U526">
        <v>1</v>
      </c>
    </row>
    <row r="527" spans="1:21" hidden="1">
      <c r="A527">
        <v>1005</v>
      </c>
      <c r="B527" t="s">
        <v>690</v>
      </c>
      <c r="C527" t="s">
        <v>685</v>
      </c>
      <c r="D527" t="s">
        <v>686</v>
      </c>
      <c r="E527" t="s">
        <v>29</v>
      </c>
      <c r="F527" t="s">
        <v>747</v>
      </c>
      <c r="G527" t="s">
        <v>3920</v>
      </c>
      <c r="H527" s="1">
        <v>44994</v>
      </c>
      <c r="I527" t="s">
        <v>7</v>
      </c>
      <c r="J527">
        <v>34</v>
      </c>
      <c r="K527">
        <v>6.97</v>
      </c>
      <c r="L527">
        <v>0</v>
      </c>
      <c r="M527">
        <v>0</v>
      </c>
      <c r="N527">
        <v>1</v>
      </c>
      <c r="O527">
        <v>1</v>
      </c>
      <c r="P527">
        <v>0</v>
      </c>
      <c r="Q527">
        <v>350000</v>
      </c>
      <c r="R527">
        <v>4</v>
      </c>
      <c r="S527">
        <v>27012</v>
      </c>
      <c r="T527" s="1">
        <v>0</v>
      </c>
      <c r="U527">
        <v>1</v>
      </c>
    </row>
    <row r="528" spans="1:21" hidden="1">
      <c r="A528">
        <v>1005</v>
      </c>
      <c r="B528" t="s">
        <v>690</v>
      </c>
      <c r="C528" t="s">
        <v>685</v>
      </c>
      <c r="D528" t="s">
        <v>686</v>
      </c>
      <c r="E528" t="s">
        <v>29</v>
      </c>
      <c r="F528" t="s">
        <v>747</v>
      </c>
      <c r="G528" t="s">
        <v>3921</v>
      </c>
      <c r="H528" s="1">
        <v>45000</v>
      </c>
      <c r="I528" t="s">
        <v>7</v>
      </c>
      <c r="J528">
        <v>34</v>
      </c>
      <c r="K528">
        <v>6.97</v>
      </c>
      <c r="L528">
        <v>0</v>
      </c>
      <c r="M528">
        <v>0</v>
      </c>
      <c r="N528">
        <v>1</v>
      </c>
      <c r="O528">
        <v>1</v>
      </c>
      <c r="P528">
        <v>0</v>
      </c>
      <c r="Q528">
        <v>530000</v>
      </c>
      <c r="R528">
        <v>4</v>
      </c>
      <c r="S528">
        <v>27004</v>
      </c>
      <c r="T528" s="1">
        <v>0</v>
      </c>
      <c r="U528">
        <v>1</v>
      </c>
    </row>
    <row r="529" spans="1:21" hidden="1">
      <c r="A529">
        <v>1005</v>
      </c>
      <c r="B529" t="s">
        <v>690</v>
      </c>
      <c r="C529" t="s">
        <v>685</v>
      </c>
      <c r="D529" t="s">
        <v>686</v>
      </c>
      <c r="E529" t="s">
        <v>29</v>
      </c>
      <c r="F529" t="s">
        <v>747</v>
      </c>
      <c r="G529" t="s">
        <v>3922</v>
      </c>
      <c r="H529" s="1">
        <v>45001</v>
      </c>
      <c r="I529" t="s">
        <v>7</v>
      </c>
      <c r="J529">
        <v>34</v>
      </c>
      <c r="K529">
        <v>6.97</v>
      </c>
      <c r="L529">
        <v>0</v>
      </c>
      <c r="M529">
        <v>0</v>
      </c>
      <c r="N529">
        <v>1</v>
      </c>
      <c r="O529">
        <v>1</v>
      </c>
      <c r="P529">
        <v>0</v>
      </c>
      <c r="Q529">
        <v>470</v>
      </c>
      <c r="R529">
        <v>4</v>
      </c>
      <c r="S529">
        <v>27012</v>
      </c>
      <c r="T529" s="1">
        <v>0</v>
      </c>
      <c r="U529">
        <v>1</v>
      </c>
    </row>
    <row r="530" spans="1:21" hidden="1">
      <c r="A530">
        <v>1005</v>
      </c>
      <c r="B530" t="s">
        <v>690</v>
      </c>
      <c r="C530" t="s">
        <v>685</v>
      </c>
      <c r="D530" t="s">
        <v>686</v>
      </c>
      <c r="E530" t="s">
        <v>29</v>
      </c>
      <c r="F530" t="s">
        <v>747</v>
      </c>
      <c r="G530" t="s">
        <v>3923</v>
      </c>
      <c r="H530" s="1">
        <v>45002</v>
      </c>
      <c r="I530" t="s">
        <v>7</v>
      </c>
      <c r="J530">
        <v>34</v>
      </c>
      <c r="K530">
        <v>6.97</v>
      </c>
      <c r="L530">
        <v>0</v>
      </c>
      <c r="M530">
        <v>0</v>
      </c>
      <c r="N530">
        <v>1</v>
      </c>
      <c r="O530">
        <v>1</v>
      </c>
      <c r="P530">
        <v>0</v>
      </c>
      <c r="Q530">
        <v>530000</v>
      </c>
      <c r="R530">
        <v>4</v>
      </c>
      <c r="S530">
        <v>27004</v>
      </c>
      <c r="T530" s="1">
        <v>0</v>
      </c>
      <c r="U530">
        <v>1</v>
      </c>
    </row>
    <row r="531" spans="1:21" hidden="1">
      <c r="A531">
        <v>1005</v>
      </c>
      <c r="B531" t="s">
        <v>690</v>
      </c>
      <c r="C531" t="s">
        <v>685</v>
      </c>
      <c r="D531" t="s">
        <v>686</v>
      </c>
      <c r="E531" t="s">
        <v>29</v>
      </c>
      <c r="F531" t="s">
        <v>747</v>
      </c>
      <c r="G531" t="s">
        <v>3924</v>
      </c>
      <c r="H531" s="1">
        <v>45002</v>
      </c>
      <c r="I531" t="s">
        <v>8</v>
      </c>
      <c r="J531">
        <v>34</v>
      </c>
      <c r="K531">
        <v>6.86</v>
      </c>
      <c r="L531">
        <v>0</v>
      </c>
      <c r="M531">
        <v>0</v>
      </c>
      <c r="N531">
        <v>1</v>
      </c>
      <c r="O531">
        <v>1</v>
      </c>
      <c r="P531">
        <v>2000000</v>
      </c>
      <c r="Q531">
        <v>0</v>
      </c>
      <c r="R531">
        <v>4</v>
      </c>
      <c r="S531">
        <v>1003</v>
      </c>
      <c r="T531" s="1">
        <v>0</v>
      </c>
      <c r="U531">
        <v>1</v>
      </c>
    </row>
    <row r="532" spans="1:21" hidden="1">
      <c r="A532">
        <v>1005</v>
      </c>
      <c r="B532" t="s">
        <v>690</v>
      </c>
      <c r="C532" t="s">
        <v>685</v>
      </c>
      <c r="D532" t="s">
        <v>686</v>
      </c>
      <c r="E532" t="s">
        <v>29</v>
      </c>
      <c r="F532" t="s">
        <v>747</v>
      </c>
      <c r="G532" t="s">
        <v>3925</v>
      </c>
      <c r="H532" s="1">
        <v>45005</v>
      </c>
      <c r="I532" t="s">
        <v>7</v>
      </c>
      <c r="J532">
        <v>34</v>
      </c>
      <c r="K532">
        <v>6.86</v>
      </c>
      <c r="L532">
        <v>0</v>
      </c>
      <c r="M532">
        <v>0</v>
      </c>
      <c r="N532">
        <v>1</v>
      </c>
      <c r="O532">
        <v>1</v>
      </c>
      <c r="P532">
        <v>0</v>
      </c>
      <c r="Q532">
        <v>2000000</v>
      </c>
      <c r="R532">
        <v>4</v>
      </c>
      <c r="S532">
        <v>1003</v>
      </c>
      <c r="T532" s="1">
        <v>0</v>
      </c>
      <c r="U532">
        <v>1</v>
      </c>
    </row>
    <row r="533" spans="1:21" hidden="1">
      <c r="A533">
        <v>1005</v>
      </c>
      <c r="B533" t="s">
        <v>690</v>
      </c>
      <c r="C533" t="s">
        <v>685</v>
      </c>
      <c r="D533" t="s">
        <v>686</v>
      </c>
      <c r="E533" t="s">
        <v>29</v>
      </c>
      <c r="F533" t="s">
        <v>747</v>
      </c>
      <c r="G533" t="s">
        <v>3926</v>
      </c>
      <c r="H533" s="1">
        <v>45019</v>
      </c>
      <c r="I533" t="s">
        <v>7</v>
      </c>
      <c r="J533">
        <v>34</v>
      </c>
      <c r="K533">
        <v>6.97</v>
      </c>
      <c r="L533">
        <v>0</v>
      </c>
      <c r="M533">
        <v>0</v>
      </c>
      <c r="N533">
        <v>1</v>
      </c>
      <c r="O533">
        <v>1</v>
      </c>
      <c r="P533">
        <v>0</v>
      </c>
      <c r="Q533">
        <v>49140</v>
      </c>
      <c r="R533">
        <v>4</v>
      </c>
      <c r="S533">
        <v>27012</v>
      </c>
      <c r="T533" s="1">
        <v>0</v>
      </c>
      <c r="U533">
        <v>1</v>
      </c>
    </row>
    <row r="534" spans="1:21" hidden="1">
      <c r="A534">
        <v>1005</v>
      </c>
      <c r="B534" t="s">
        <v>690</v>
      </c>
      <c r="C534" t="s">
        <v>685</v>
      </c>
      <c r="D534" t="s">
        <v>686</v>
      </c>
      <c r="E534" t="s">
        <v>29</v>
      </c>
      <c r="F534" t="s">
        <v>747</v>
      </c>
      <c r="G534" t="s">
        <v>3927</v>
      </c>
      <c r="H534" s="1">
        <v>45019</v>
      </c>
      <c r="I534" t="s">
        <v>7</v>
      </c>
      <c r="J534">
        <v>34</v>
      </c>
      <c r="K534">
        <v>6.97</v>
      </c>
      <c r="L534">
        <v>0</v>
      </c>
      <c r="M534">
        <v>0</v>
      </c>
      <c r="N534">
        <v>1</v>
      </c>
      <c r="O534">
        <v>1</v>
      </c>
      <c r="P534">
        <v>0</v>
      </c>
      <c r="Q534">
        <v>60490</v>
      </c>
      <c r="R534">
        <v>4</v>
      </c>
      <c r="S534">
        <v>27012</v>
      </c>
      <c r="T534" s="1">
        <v>0</v>
      </c>
      <c r="U534">
        <v>1</v>
      </c>
    </row>
    <row r="535" spans="1:21" hidden="1">
      <c r="A535">
        <v>1005</v>
      </c>
      <c r="B535" t="s">
        <v>690</v>
      </c>
      <c r="C535" t="s">
        <v>685</v>
      </c>
      <c r="D535" t="s">
        <v>686</v>
      </c>
      <c r="E535" t="s">
        <v>29</v>
      </c>
      <c r="F535" t="s">
        <v>747</v>
      </c>
      <c r="G535" t="s">
        <v>3928</v>
      </c>
      <c r="H535" s="1">
        <v>45034</v>
      </c>
      <c r="I535" t="s">
        <v>7</v>
      </c>
      <c r="J535">
        <v>34</v>
      </c>
      <c r="K535">
        <v>6.97</v>
      </c>
      <c r="L535">
        <v>0</v>
      </c>
      <c r="M535">
        <v>0</v>
      </c>
      <c r="N535">
        <v>1</v>
      </c>
      <c r="O535">
        <v>1</v>
      </c>
      <c r="P535">
        <v>0</v>
      </c>
      <c r="Q535">
        <v>470222.6</v>
      </c>
      <c r="R535">
        <v>4</v>
      </c>
      <c r="S535">
        <v>27009</v>
      </c>
      <c r="T535" s="1">
        <v>0</v>
      </c>
      <c r="U535">
        <v>1</v>
      </c>
    </row>
    <row r="536" spans="1:21" hidden="1">
      <c r="A536">
        <v>1005</v>
      </c>
      <c r="B536" t="s">
        <v>690</v>
      </c>
      <c r="C536" t="s">
        <v>685</v>
      </c>
      <c r="D536" t="s">
        <v>686</v>
      </c>
      <c r="E536" t="s">
        <v>29</v>
      </c>
      <c r="F536" t="s">
        <v>747</v>
      </c>
      <c r="G536" t="s">
        <v>3929</v>
      </c>
      <c r="H536" s="1">
        <v>45034</v>
      </c>
      <c r="I536" t="s">
        <v>7</v>
      </c>
      <c r="J536">
        <v>34</v>
      </c>
      <c r="K536">
        <v>6.97</v>
      </c>
      <c r="L536">
        <v>0</v>
      </c>
      <c r="M536">
        <v>0</v>
      </c>
      <c r="N536">
        <v>1</v>
      </c>
      <c r="O536">
        <v>1</v>
      </c>
      <c r="P536">
        <v>0</v>
      </c>
      <c r="Q536">
        <v>43425.42</v>
      </c>
      <c r="R536">
        <v>4</v>
      </c>
      <c r="S536">
        <v>27012</v>
      </c>
      <c r="T536" s="1">
        <v>0</v>
      </c>
      <c r="U536">
        <v>1</v>
      </c>
    </row>
    <row r="537" spans="1:21" hidden="1">
      <c r="A537">
        <v>1005</v>
      </c>
      <c r="B537" t="s">
        <v>690</v>
      </c>
      <c r="C537" t="s">
        <v>685</v>
      </c>
      <c r="D537" t="s">
        <v>686</v>
      </c>
      <c r="E537" t="s">
        <v>29</v>
      </c>
      <c r="F537" t="s">
        <v>747</v>
      </c>
      <c r="G537" t="s">
        <v>3930</v>
      </c>
      <c r="H537" s="1">
        <v>45034</v>
      </c>
      <c r="I537" t="s">
        <v>8</v>
      </c>
      <c r="J537">
        <v>34</v>
      </c>
      <c r="K537">
        <v>7.4050000000000002</v>
      </c>
      <c r="L537">
        <v>0</v>
      </c>
      <c r="M537">
        <v>0</v>
      </c>
      <c r="N537">
        <v>1</v>
      </c>
      <c r="O537">
        <v>1</v>
      </c>
      <c r="P537">
        <v>995000</v>
      </c>
      <c r="Q537">
        <v>0</v>
      </c>
      <c r="R537">
        <v>4</v>
      </c>
      <c r="S537">
        <v>27009</v>
      </c>
      <c r="T537" s="1">
        <v>0</v>
      </c>
      <c r="U537">
        <v>1</v>
      </c>
    </row>
    <row r="538" spans="1:21" hidden="1">
      <c r="A538">
        <v>1005</v>
      </c>
      <c r="B538" t="s">
        <v>690</v>
      </c>
      <c r="C538" t="s">
        <v>685</v>
      </c>
      <c r="D538" t="s">
        <v>686</v>
      </c>
      <c r="E538" t="s">
        <v>29</v>
      </c>
      <c r="F538" t="s">
        <v>747</v>
      </c>
      <c r="G538" t="s">
        <v>3931</v>
      </c>
      <c r="H538" s="1">
        <v>45036</v>
      </c>
      <c r="I538" t="s">
        <v>7</v>
      </c>
      <c r="J538">
        <v>34</v>
      </c>
      <c r="K538">
        <v>6.97</v>
      </c>
      <c r="L538">
        <v>0</v>
      </c>
      <c r="M538">
        <v>0</v>
      </c>
      <c r="N538">
        <v>1</v>
      </c>
      <c r="O538">
        <v>1</v>
      </c>
      <c r="P538">
        <v>0</v>
      </c>
      <c r="Q538">
        <v>504900</v>
      </c>
      <c r="R538">
        <v>4</v>
      </c>
      <c r="S538">
        <v>27009</v>
      </c>
      <c r="T538" s="1">
        <v>0</v>
      </c>
      <c r="U538">
        <v>1</v>
      </c>
    </row>
    <row r="539" spans="1:21" hidden="1">
      <c r="A539">
        <v>1005</v>
      </c>
      <c r="B539" t="s">
        <v>690</v>
      </c>
      <c r="C539" t="s">
        <v>685</v>
      </c>
      <c r="D539" t="s">
        <v>686</v>
      </c>
      <c r="E539" t="s">
        <v>29</v>
      </c>
      <c r="F539" t="s">
        <v>747</v>
      </c>
      <c r="G539" t="s">
        <v>3932</v>
      </c>
      <c r="H539" s="1">
        <v>45042</v>
      </c>
      <c r="I539" t="s">
        <v>7</v>
      </c>
      <c r="J539">
        <v>34</v>
      </c>
      <c r="K539">
        <v>6.97</v>
      </c>
      <c r="L539">
        <v>0</v>
      </c>
      <c r="M539">
        <v>0</v>
      </c>
      <c r="N539">
        <v>1</v>
      </c>
      <c r="O539">
        <v>1</v>
      </c>
      <c r="P539">
        <v>0</v>
      </c>
      <c r="Q539">
        <v>33245</v>
      </c>
      <c r="R539">
        <v>4</v>
      </c>
      <c r="S539">
        <v>27012</v>
      </c>
      <c r="T539" s="1">
        <v>0</v>
      </c>
      <c r="U539">
        <v>1</v>
      </c>
    </row>
    <row r="540" spans="1:21" hidden="1">
      <c r="A540">
        <v>1005</v>
      </c>
      <c r="B540" t="s">
        <v>690</v>
      </c>
      <c r="C540" t="s">
        <v>685</v>
      </c>
      <c r="D540" t="s">
        <v>686</v>
      </c>
      <c r="E540" t="s">
        <v>29</v>
      </c>
      <c r="F540" t="s">
        <v>747</v>
      </c>
      <c r="G540" t="s">
        <v>3594</v>
      </c>
      <c r="H540" s="1">
        <v>45044</v>
      </c>
      <c r="I540" t="s">
        <v>8</v>
      </c>
      <c r="J540">
        <v>34</v>
      </c>
      <c r="K540">
        <v>6.86</v>
      </c>
      <c r="L540">
        <v>0</v>
      </c>
      <c r="M540">
        <v>0</v>
      </c>
      <c r="N540">
        <v>1</v>
      </c>
      <c r="O540">
        <v>1</v>
      </c>
      <c r="P540">
        <v>1500000</v>
      </c>
      <c r="Q540">
        <v>0</v>
      </c>
      <c r="R540">
        <v>4</v>
      </c>
      <c r="S540">
        <v>1003</v>
      </c>
      <c r="T540" s="1">
        <v>0</v>
      </c>
      <c r="U540">
        <v>1</v>
      </c>
    </row>
    <row r="541" spans="1:21" hidden="1">
      <c r="A541">
        <v>1005</v>
      </c>
      <c r="B541" t="s">
        <v>690</v>
      </c>
      <c r="C541" t="s">
        <v>685</v>
      </c>
      <c r="D541" t="s">
        <v>686</v>
      </c>
      <c r="E541" t="s">
        <v>29</v>
      </c>
      <c r="F541" t="s">
        <v>747</v>
      </c>
      <c r="G541" t="s">
        <v>3594</v>
      </c>
      <c r="H541" s="1">
        <v>45048</v>
      </c>
      <c r="I541" t="s">
        <v>7</v>
      </c>
      <c r="J541">
        <v>34</v>
      </c>
      <c r="K541">
        <v>6.97</v>
      </c>
      <c r="L541">
        <v>0</v>
      </c>
      <c r="M541">
        <v>0</v>
      </c>
      <c r="N541">
        <v>1</v>
      </c>
      <c r="O541">
        <v>1</v>
      </c>
      <c r="P541">
        <v>0</v>
      </c>
      <c r="Q541">
        <v>798349</v>
      </c>
      <c r="R541">
        <v>4</v>
      </c>
      <c r="S541">
        <v>27004</v>
      </c>
      <c r="T541" s="1">
        <v>0</v>
      </c>
      <c r="U541">
        <v>1</v>
      </c>
    </row>
    <row r="542" spans="1:21" hidden="1">
      <c r="A542">
        <v>1007</v>
      </c>
      <c r="B542" t="s">
        <v>695</v>
      </c>
      <c r="C542" t="s">
        <v>685</v>
      </c>
      <c r="D542" t="s">
        <v>686</v>
      </c>
      <c r="E542" t="s">
        <v>29</v>
      </c>
      <c r="F542" t="s">
        <v>747</v>
      </c>
      <c r="G542" t="s">
        <v>3933</v>
      </c>
      <c r="H542" s="1">
        <v>44050</v>
      </c>
      <c r="I542" t="s">
        <v>8</v>
      </c>
      <c r="J542">
        <v>34</v>
      </c>
      <c r="K542">
        <v>6.96</v>
      </c>
      <c r="L542">
        <v>0</v>
      </c>
      <c r="M542">
        <v>0</v>
      </c>
      <c r="N542">
        <v>1</v>
      </c>
      <c r="O542">
        <v>0</v>
      </c>
      <c r="P542">
        <v>500000</v>
      </c>
      <c r="Q542">
        <v>0</v>
      </c>
      <c r="R542">
        <v>4</v>
      </c>
      <c r="S542">
        <v>1018</v>
      </c>
      <c r="T542" s="1">
        <v>0</v>
      </c>
      <c r="U542">
        <v>1</v>
      </c>
    </row>
    <row r="543" spans="1:21" hidden="1">
      <c r="A543">
        <v>1007</v>
      </c>
      <c r="B543" t="s">
        <v>695</v>
      </c>
      <c r="C543" t="s">
        <v>685</v>
      </c>
      <c r="D543" t="s">
        <v>686</v>
      </c>
      <c r="E543" t="s">
        <v>29</v>
      </c>
      <c r="F543" t="s">
        <v>747</v>
      </c>
      <c r="G543" t="s">
        <v>3934</v>
      </c>
      <c r="H543" s="1">
        <v>44306</v>
      </c>
      <c r="I543" t="s">
        <v>8</v>
      </c>
      <c r="J543">
        <v>34</v>
      </c>
      <c r="K543">
        <v>6.9530000000000003</v>
      </c>
      <c r="L543">
        <v>0</v>
      </c>
      <c r="M543">
        <v>0</v>
      </c>
      <c r="N543">
        <v>1</v>
      </c>
      <c r="O543">
        <v>0</v>
      </c>
      <c r="P543">
        <v>500000</v>
      </c>
      <c r="Q543">
        <v>0</v>
      </c>
      <c r="R543">
        <v>4</v>
      </c>
      <c r="S543">
        <v>1003</v>
      </c>
      <c r="T543" s="1">
        <v>0</v>
      </c>
      <c r="U543">
        <v>1</v>
      </c>
    </row>
    <row r="544" spans="1:21" hidden="1">
      <c r="A544">
        <v>1007</v>
      </c>
      <c r="B544" t="s">
        <v>695</v>
      </c>
      <c r="C544" t="s">
        <v>685</v>
      </c>
      <c r="D544" t="s">
        <v>686</v>
      </c>
      <c r="E544" t="s">
        <v>29</v>
      </c>
      <c r="F544" t="s">
        <v>747</v>
      </c>
      <c r="G544" t="s">
        <v>3935</v>
      </c>
      <c r="H544" s="1">
        <v>44496</v>
      </c>
      <c r="I544" t="s">
        <v>7</v>
      </c>
      <c r="J544">
        <v>34</v>
      </c>
      <c r="K544">
        <v>6.907</v>
      </c>
      <c r="L544">
        <v>0</v>
      </c>
      <c r="M544">
        <v>0</v>
      </c>
      <c r="N544">
        <v>1</v>
      </c>
      <c r="O544">
        <v>0</v>
      </c>
      <c r="P544">
        <v>0</v>
      </c>
      <c r="Q544">
        <v>1000000</v>
      </c>
      <c r="R544">
        <v>4</v>
      </c>
      <c r="S544">
        <v>1018</v>
      </c>
      <c r="T544" s="1">
        <v>0</v>
      </c>
      <c r="U544">
        <v>1</v>
      </c>
    </row>
    <row r="545" spans="1:21" hidden="1">
      <c r="A545">
        <v>1007</v>
      </c>
      <c r="B545" t="s">
        <v>695</v>
      </c>
      <c r="C545" t="s">
        <v>685</v>
      </c>
      <c r="D545" t="s">
        <v>686</v>
      </c>
      <c r="E545" t="s">
        <v>29</v>
      </c>
      <c r="F545" t="s">
        <v>747</v>
      </c>
      <c r="G545" t="s">
        <v>3936</v>
      </c>
      <c r="H545" s="1">
        <v>44498</v>
      </c>
      <c r="I545" t="s">
        <v>7</v>
      </c>
      <c r="J545">
        <v>34</v>
      </c>
      <c r="K545">
        <v>6.907</v>
      </c>
      <c r="L545">
        <v>0</v>
      </c>
      <c r="M545">
        <v>0</v>
      </c>
      <c r="N545">
        <v>1</v>
      </c>
      <c r="O545">
        <v>0</v>
      </c>
      <c r="P545">
        <v>0</v>
      </c>
      <c r="Q545">
        <v>1000000</v>
      </c>
      <c r="R545">
        <v>4</v>
      </c>
      <c r="S545">
        <v>1018</v>
      </c>
      <c r="T545" s="1">
        <v>0</v>
      </c>
      <c r="U545">
        <v>1</v>
      </c>
    </row>
    <row r="546" spans="1:21" hidden="1">
      <c r="A546">
        <v>1007</v>
      </c>
      <c r="B546" t="s">
        <v>695</v>
      </c>
      <c r="C546" t="s">
        <v>685</v>
      </c>
      <c r="D546" t="s">
        <v>686</v>
      </c>
      <c r="E546" t="s">
        <v>29</v>
      </c>
      <c r="F546" t="s">
        <v>747</v>
      </c>
      <c r="G546" t="s">
        <v>3937</v>
      </c>
      <c r="H546" s="1">
        <v>44530</v>
      </c>
      <c r="I546" t="s">
        <v>7</v>
      </c>
      <c r="J546">
        <v>34</v>
      </c>
      <c r="K546">
        <v>6.91</v>
      </c>
      <c r="L546">
        <v>0</v>
      </c>
      <c r="M546">
        <v>0</v>
      </c>
      <c r="N546">
        <v>1</v>
      </c>
      <c r="O546">
        <v>0</v>
      </c>
      <c r="P546">
        <v>0</v>
      </c>
      <c r="Q546">
        <v>1000000</v>
      </c>
      <c r="R546">
        <v>4</v>
      </c>
      <c r="S546">
        <v>1018</v>
      </c>
      <c r="T546" s="1">
        <v>0</v>
      </c>
      <c r="U546">
        <v>1</v>
      </c>
    </row>
    <row r="547" spans="1:21" hidden="1">
      <c r="A547">
        <v>1007</v>
      </c>
      <c r="B547" t="s">
        <v>695</v>
      </c>
      <c r="C547" t="s">
        <v>685</v>
      </c>
      <c r="D547" t="s">
        <v>686</v>
      </c>
      <c r="E547" t="s">
        <v>29</v>
      </c>
      <c r="F547" t="s">
        <v>747</v>
      </c>
      <c r="G547" t="s">
        <v>3938</v>
      </c>
      <c r="H547" s="1">
        <v>44557</v>
      </c>
      <c r="I547" t="s">
        <v>7</v>
      </c>
      <c r="J547">
        <v>34</v>
      </c>
      <c r="K547">
        <v>6.92</v>
      </c>
      <c r="L547">
        <v>0</v>
      </c>
      <c r="M547">
        <v>0</v>
      </c>
      <c r="N547">
        <v>1</v>
      </c>
      <c r="O547">
        <v>0</v>
      </c>
      <c r="P547">
        <v>0</v>
      </c>
      <c r="Q547">
        <v>500000</v>
      </c>
      <c r="R547">
        <v>4</v>
      </c>
      <c r="S547">
        <v>1018</v>
      </c>
      <c r="T547" s="1">
        <v>0</v>
      </c>
      <c r="U547">
        <v>1</v>
      </c>
    </row>
    <row r="548" spans="1:21" hidden="1">
      <c r="A548">
        <v>1007</v>
      </c>
      <c r="B548" t="s">
        <v>695</v>
      </c>
      <c r="C548" t="s">
        <v>685</v>
      </c>
      <c r="D548" t="s">
        <v>686</v>
      </c>
      <c r="E548" t="s">
        <v>29</v>
      </c>
      <c r="F548" t="s">
        <v>747</v>
      </c>
      <c r="G548" t="s">
        <v>3584</v>
      </c>
      <c r="H548" s="1">
        <v>44797</v>
      </c>
      <c r="I548" t="s">
        <v>8</v>
      </c>
      <c r="J548">
        <v>34</v>
      </c>
      <c r="K548">
        <v>6.9349999999999996</v>
      </c>
      <c r="L548">
        <v>0</v>
      </c>
      <c r="M548">
        <v>0</v>
      </c>
      <c r="N548">
        <v>1</v>
      </c>
      <c r="O548">
        <v>0</v>
      </c>
      <c r="P548">
        <v>1000000</v>
      </c>
      <c r="Q548">
        <v>0</v>
      </c>
      <c r="R548">
        <v>4</v>
      </c>
      <c r="S548">
        <v>1018</v>
      </c>
      <c r="T548" s="1">
        <v>0</v>
      </c>
      <c r="U548">
        <v>1</v>
      </c>
    </row>
    <row r="549" spans="1:21" hidden="1">
      <c r="A549">
        <v>1007</v>
      </c>
      <c r="B549" t="s">
        <v>695</v>
      </c>
      <c r="C549" t="s">
        <v>685</v>
      </c>
      <c r="D549" t="s">
        <v>686</v>
      </c>
      <c r="E549" t="s">
        <v>29</v>
      </c>
      <c r="F549" t="s">
        <v>747</v>
      </c>
      <c r="G549" t="s">
        <v>3939</v>
      </c>
      <c r="H549" s="1">
        <v>44832</v>
      </c>
      <c r="I549" t="s">
        <v>7</v>
      </c>
      <c r="J549">
        <v>34</v>
      </c>
      <c r="K549">
        <v>6.95</v>
      </c>
      <c r="L549">
        <v>0</v>
      </c>
      <c r="M549">
        <v>0</v>
      </c>
      <c r="N549">
        <v>1</v>
      </c>
      <c r="O549">
        <v>0</v>
      </c>
      <c r="P549">
        <v>0</v>
      </c>
      <c r="Q549">
        <v>1000000</v>
      </c>
      <c r="R549">
        <v>4</v>
      </c>
      <c r="S549">
        <v>1018</v>
      </c>
      <c r="T549" s="1">
        <v>0</v>
      </c>
      <c r="U549">
        <v>1</v>
      </c>
    </row>
    <row r="550" spans="1:21" hidden="1">
      <c r="A550">
        <v>1007</v>
      </c>
      <c r="B550" t="s">
        <v>695</v>
      </c>
      <c r="C550" t="s">
        <v>685</v>
      </c>
      <c r="D550" t="s">
        <v>686</v>
      </c>
      <c r="E550" t="s">
        <v>29</v>
      </c>
      <c r="F550" t="s">
        <v>747</v>
      </c>
      <c r="G550" t="s">
        <v>3940</v>
      </c>
      <c r="H550" s="1">
        <v>44869</v>
      </c>
      <c r="I550" t="s">
        <v>7</v>
      </c>
      <c r="J550">
        <v>34</v>
      </c>
      <c r="K550">
        <v>6.9589999999999996</v>
      </c>
      <c r="L550">
        <v>0</v>
      </c>
      <c r="M550">
        <v>0</v>
      </c>
      <c r="N550">
        <v>1</v>
      </c>
      <c r="O550">
        <v>0</v>
      </c>
      <c r="P550">
        <v>0</v>
      </c>
      <c r="Q550">
        <v>500000</v>
      </c>
      <c r="R550">
        <v>4</v>
      </c>
      <c r="S550">
        <v>1018</v>
      </c>
      <c r="T550" s="1">
        <v>0</v>
      </c>
      <c r="U550">
        <v>1</v>
      </c>
    </row>
    <row r="551" spans="1:21" hidden="1">
      <c r="A551">
        <v>1009</v>
      </c>
      <c r="B551" t="s">
        <v>685</v>
      </c>
      <c r="C551" t="s">
        <v>685</v>
      </c>
      <c r="D551" t="s">
        <v>686</v>
      </c>
      <c r="E551" t="s">
        <v>29</v>
      </c>
      <c r="F551" t="s">
        <v>687</v>
      </c>
      <c r="G551" t="s">
        <v>3941</v>
      </c>
      <c r="H551" s="1">
        <v>43830</v>
      </c>
      <c r="I551" t="s">
        <v>7</v>
      </c>
      <c r="J551">
        <v>34</v>
      </c>
      <c r="K551">
        <v>6.97</v>
      </c>
      <c r="L551">
        <v>0</v>
      </c>
      <c r="M551">
        <v>0</v>
      </c>
      <c r="N551">
        <v>1</v>
      </c>
      <c r="O551">
        <v>0</v>
      </c>
      <c r="P551">
        <v>0</v>
      </c>
      <c r="Q551">
        <v>20000</v>
      </c>
      <c r="R551">
        <v>4</v>
      </c>
      <c r="S551">
        <v>3024</v>
      </c>
      <c r="T551" s="1">
        <v>0</v>
      </c>
      <c r="U551">
        <v>1</v>
      </c>
    </row>
    <row r="552" spans="1:21" hidden="1">
      <c r="A552">
        <v>1009</v>
      </c>
      <c r="B552" t="s">
        <v>685</v>
      </c>
      <c r="C552" t="s">
        <v>685</v>
      </c>
      <c r="D552" t="s">
        <v>686</v>
      </c>
      <c r="E552" t="s">
        <v>29</v>
      </c>
      <c r="F552" t="s">
        <v>687</v>
      </c>
      <c r="G552" t="s">
        <v>3942</v>
      </c>
      <c r="H552" s="1">
        <v>43833</v>
      </c>
      <c r="I552" t="s">
        <v>7</v>
      </c>
      <c r="J552">
        <v>34</v>
      </c>
      <c r="K552">
        <v>6.97</v>
      </c>
      <c r="L552">
        <v>0</v>
      </c>
      <c r="M552">
        <v>0</v>
      </c>
      <c r="N552">
        <v>1</v>
      </c>
      <c r="O552">
        <v>0</v>
      </c>
      <c r="P552">
        <v>0</v>
      </c>
      <c r="Q552">
        <v>150000</v>
      </c>
      <c r="R552">
        <v>4</v>
      </c>
      <c r="S552">
        <v>3024</v>
      </c>
      <c r="T552" s="1">
        <v>0</v>
      </c>
      <c r="U552">
        <v>1</v>
      </c>
    </row>
    <row r="553" spans="1:21" hidden="1">
      <c r="A553">
        <v>1009</v>
      </c>
      <c r="B553" t="s">
        <v>685</v>
      </c>
      <c r="C553" t="s">
        <v>685</v>
      </c>
      <c r="D553" t="s">
        <v>686</v>
      </c>
      <c r="E553" t="s">
        <v>29</v>
      </c>
      <c r="F553" t="s">
        <v>687</v>
      </c>
      <c r="G553" t="s">
        <v>3943</v>
      </c>
      <c r="H553" s="1">
        <v>43866</v>
      </c>
      <c r="I553" t="s">
        <v>7</v>
      </c>
      <c r="J553">
        <v>34</v>
      </c>
      <c r="K553">
        <v>6.97</v>
      </c>
      <c r="L553">
        <v>0</v>
      </c>
      <c r="M553">
        <v>0</v>
      </c>
      <c r="N553">
        <v>1</v>
      </c>
      <c r="O553">
        <v>0</v>
      </c>
      <c r="P553">
        <v>0</v>
      </c>
      <c r="Q553">
        <v>8000</v>
      </c>
      <c r="R553">
        <v>4</v>
      </c>
      <c r="S553">
        <v>3024</v>
      </c>
      <c r="T553" s="1">
        <v>0</v>
      </c>
      <c r="U553">
        <v>1</v>
      </c>
    </row>
    <row r="554" spans="1:21" hidden="1">
      <c r="A554">
        <v>1009</v>
      </c>
      <c r="B554" t="s">
        <v>685</v>
      </c>
      <c r="C554" t="s">
        <v>685</v>
      </c>
      <c r="D554" t="s">
        <v>686</v>
      </c>
      <c r="E554" t="s">
        <v>29</v>
      </c>
      <c r="F554" t="s">
        <v>687</v>
      </c>
      <c r="G554" t="s">
        <v>3944</v>
      </c>
      <c r="H554" s="1">
        <v>43866</v>
      </c>
      <c r="I554" t="s">
        <v>7</v>
      </c>
      <c r="J554">
        <v>34</v>
      </c>
      <c r="K554">
        <v>6.97</v>
      </c>
      <c r="L554">
        <v>0</v>
      </c>
      <c r="M554">
        <v>0</v>
      </c>
      <c r="N554">
        <v>1</v>
      </c>
      <c r="O554">
        <v>0</v>
      </c>
      <c r="P554">
        <v>0</v>
      </c>
      <c r="Q554">
        <v>5000</v>
      </c>
      <c r="R554">
        <v>4</v>
      </c>
      <c r="S554">
        <v>3024</v>
      </c>
      <c r="T554" s="1">
        <v>0</v>
      </c>
      <c r="U554">
        <v>1</v>
      </c>
    </row>
    <row r="555" spans="1:21" hidden="1">
      <c r="A555">
        <v>1009</v>
      </c>
      <c r="B555" t="s">
        <v>685</v>
      </c>
      <c r="C555" t="s">
        <v>685</v>
      </c>
      <c r="D555" t="s">
        <v>686</v>
      </c>
      <c r="E555" t="s">
        <v>29</v>
      </c>
      <c r="F555" t="s">
        <v>687</v>
      </c>
      <c r="G555" t="s">
        <v>3945</v>
      </c>
      <c r="H555" s="1">
        <v>43866</v>
      </c>
      <c r="I555" t="s">
        <v>7</v>
      </c>
      <c r="J555">
        <v>34</v>
      </c>
      <c r="K555">
        <v>6.97</v>
      </c>
      <c r="L555">
        <v>0</v>
      </c>
      <c r="M555">
        <v>0</v>
      </c>
      <c r="N555">
        <v>1</v>
      </c>
      <c r="O555">
        <v>0</v>
      </c>
      <c r="P555">
        <v>0</v>
      </c>
      <c r="Q555">
        <v>7000</v>
      </c>
      <c r="R555">
        <v>4</v>
      </c>
      <c r="S555">
        <v>3024</v>
      </c>
      <c r="T555" s="1">
        <v>0</v>
      </c>
      <c r="U555">
        <v>1</v>
      </c>
    </row>
    <row r="556" spans="1:21" hidden="1">
      <c r="A556">
        <v>1009</v>
      </c>
      <c r="B556" t="s">
        <v>685</v>
      </c>
      <c r="C556" t="s">
        <v>685</v>
      </c>
      <c r="D556" t="s">
        <v>686</v>
      </c>
      <c r="E556" t="s">
        <v>29</v>
      </c>
      <c r="F556" t="s">
        <v>687</v>
      </c>
      <c r="G556" t="s">
        <v>3946</v>
      </c>
      <c r="H556" s="1">
        <v>43867</v>
      </c>
      <c r="I556" t="s">
        <v>7</v>
      </c>
      <c r="J556">
        <v>34</v>
      </c>
      <c r="K556">
        <v>6.97</v>
      </c>
      <c r="L556">
        <v>0</v>
      </c>
      <c r="M556">
        <v>0</v>
      </c>
      <c r="N556">
        <v>1</v>
      </c>
      <c r="O556">
        <v>0</v>
      </c>
      <c r="P556">
        <v>0</v>
      </c>
      <c r="Q556">
        <v>8000</v>
      </c>
      <c r="R556">
        <v>4</v>
      </c>
      <c r="S556">
        <v>3024</v>
      </c>
      <c r="T556" s="1">
        <v>0</v>
      </c>
      <c r="U556">
        <v>1</v>
      </c>
    </row>
    <row r="557" spans="1:21" hidden="1">
      <c r="A557">
        <v>1009</v>
      </c>
      <c r="B557" t="s">
        <v>685</v>
      </c>
      <c r="C557" t="s">
        <v>685</v>
      </c>
      <c r="D557" t="s">
        <v>686</v>
      </c>
      <c r="E557" t="s">
        <v>29</v>
      </c>
      <c r="F557" t="s">
        <v>687</v>
      </c>
      <c r="G557" t="s">
        <v>3947</v>
      </c>
      <c r="H557" s="1">
        <v>43867</v>
      </c>
      <c r="I557" t="s">
        <v>7</v>
      </c>
      <c r="J557">
        <v>34</v>
      </c>
      <c r="K557">
        <v>6.97</v>
      </c>
      <c r="L557">
        <v>0</v>
      </c>
      <c r="M557">
        <v>0</v>
      </c>
      <c r="N557">
        <v>1</v>
      </c>
      <c r="O557">
        <v>0</v>
      </c>
      <c r="P557">
        <v>0</v>
      </c>
      <c r="Q557">
        <v>7000</v>
      </c>
      <c r="R557">
        <v>4</v>
      </c>
      <c r="S557">
        <v>3024</v>
      </c>
      <c r="T557" s="1">
        <v>0</v>
      </c>
      <c r="U557">
        <v>1</v>
      </c>
    </row>
    <row r="558" spans="1:21" hidden="1">
      <c r="A558">
        <v>1009</v>
      </c>
      <c r="B558" t="s">
        <v>685</v>
      </c>
      <c r="C558" t="s">
        <v>685</v>
      </c>
      <c r="D558" t="s">
        <v>686</v>
      </c>
      <c r="E558" t="s">
        <v>29</v>
      </c>
      <c r="F558" t="s">
        <v>687</v>
      </c>
      <c r="G558" t="s">
        <v>3948</v>
      </c>
      <c r="H558" s="1">
        <v>43867</v>
      </c>
      <c r="I558" t="s">
        <v>7</v>
      </c>
      <c r="J558">
        <v>34</v>
      </c>
      <c r="K558">
        <v>6.97</v>
      </c>
      <c r="L558">
        <v>0</v>
      </c>
      <c r="M558">
        <v>0</v>
      </c>
      <c r="N558">
        <v>1</v>
      </c>
      <c r="O558">
        <v>0</v>
      </c>
      <c r="P558">
        <v>0</v>
      </c>
      <c r="Q558">
        <v>6000</v>
      </c>
      <c r="R558">
        <v>4</v>
      </c>
      <c r="S558">
        <v>3024</v>
      </c>
      <c r="T558" s="1">
        <v>0</v>
      </c>
      <c r="U558">
        <v>1</v>
      </c>
    </row>
    <row r="559" spans="1:21" hidden="1">
      <c r="A559">
        <v>1009</v>
      </c>
      <c r="B559" t="s">
        <v>685</v>
      </c>
      <c r="C559" t="s">
        <v>685</v>
      </c>
      <c r="D559" t="s">
        <v>686</v>
      </c>
      <c r="E559" t="s">
        <v>29</v>
      </c>
      <c r="F559" t="s">
        <v>687</v>
      </c>
      <c r="G559" t="s">
        <v>3949</v>
      </c>
      <c r="H559" s="1">
        <v>43867</v>
      </c>
      <c r="I559" t="s">
        <v>7</v>
      </c>
      <c r="J559">
        <v>34</v>
      </c>
      <c r="K559">
        <v>6.97</v>
      </c>
      <c r="L559">
        <v>0</v>
      </c>
      <c r="M559">
        <v>0</v>
      </c>
      <c r="N559">
        <v>1</v>
      </c>
      <c r="O559">
        <v>0</v>
      </c>
      <c r="P559">
        <v>0</v>
      </c>
      <c r="Q559">
        <v>9000</v>
      </c>
      <c r="R559">
        <v>4</v>
      </c>
      <c r="S559">
        <v>3024</v>
      </c>
      <c r="T559" s="1">
        <v>0</v>
      </c>
      <c r="U559">
        <v>1</v>
      </c>
    </row>
    <row r="560" spans="1:21" hidden="1">
      <c r="A560">
        <v>1009</v>
      </c>
      <c r="B560" t="s">
        <v>685</v>
      </c>
      <c r="C560" t="s">
        <v>685</v>
      </c>
      <c r="D560" t="s">
        <v>686</v>
      </c>
      <c r="E560" t="s">
        <v>29</v>
      </c>
      <c r="F560" t="s">
        <v>687</v>
      </c>
      <c r="G560" t="s">
        <v>3950</v>
      </c>
      <c r="H560" s="1">
        <v>43872</v>
      </c>
      <c r="I560" t="s">
        <v>7</v>
      </c>
      <c r="J560">
        <v>34</v>
      </c>
      <c r="K560">
        <v>6.97</v>
      </c>
      <c r="L560">
        <v>0</v>
      </c>
      <c r="M560">
        <v>0</v>
      </c>
      <c r="N560">
        <v>1</v>
      </c>
      <c r="O560">
        <v>0</v>
      </c>
      <c r="P560">
        <v>0</v>
      </c>
      <c r="Q560">
        <v>7000</v>
      </c>
      <c r="R560">
        <v>4</v>
      </c>
      <c r="S560">
        <v>3024</v>
      </c>
      <c r="T560" s="1">
        <v>0</v>
      </c>
      <c r="U560">
        <v>1</v>
      </c>
    </row>
    <row r="561" spans="1:21" hidden="1">
      <c r="A561">
        <v>1009</v>
      </c>
      <c r="B561" t="s">
        <v>685</v>
      </c>
      <c r="C561" t="s">
        <v>685</v>
      </c>
      <c r="D561" t="s">
        <v>686</v>
      </c>
      <c r="E561" t="s">
        <v>29</v>
      </c>
      <c r="F561" t="s">
        <v>687</v>
      </c>
      <c r="G561" t="s">
        <v>3951</v>
      </c>
      <c r="H561" s="1">
        <v>43872</v>
      </c>
      <c r="I561" t="s">
        <v>7</v>
      </c>
      <c r="J561">
        <v>34</v>
      </c>
      <c r="K561">
        <v>6.97</v>
      </c>
      <c r="L561">
        <v>0</v>
      </c>
      <c r="M561">
        <v>0</v>
      </c>
      <c r="N561">
        <v>1</v>
      </c>
      <c r="O561">
        <v>0</v>
      </c>
      <c r="P561">
        <v>0</v>
      </c>
      <c r="Q561">
        <v>8500</v>
      </c>
      <c r="R561">
        <v>4</v>
      </c>
      <c r="S561">
        <v>3024</v>
      </c>
      <c r="T561" s="1">
        <v>0</v>
      </c>
      <c r="U561">
        <v>1</v>
      </c>
    </row>
    <row r="562" spans="1:21" hidden="1">
      <c r="A562">
        <v>1009</v>
      </c>
      <c r="B562" t="s">
        <v>685</v>
      </c>
      <c r="C562" t="s">
        <v>685</v>
      </c>
      <c r="D562" t="s">
        <v>686</v>
      </c>
      <c r="E562" t="s">
        <v>29</v>
      </c>
      <c r="F562" t="s">
        <v>687</v>
      </c>
      <c r="G562" t="s">
        <v>3952</v>
      </c>
      <c r="H562" s="1">
        <v>43872</v>
      </c>
      <c r="I562" t="s">
        <v>7</v>
      </c>
      <c r="J562">
        <v>34</v>
      </c>
      <c r="K562">
        <v>6.97</v>
      </c>
      <c r="L562">
        <v>0</v>
      </c>
      <c r="M562">
        <v>0</v>
      </c>
      <c r="N562">
        <v>1</v>
      </c>
      <c r="O562">
        <v>0</v>
      </c>
      <c r="P562">
        <v>0</v>
      </c>
      <c r="Q562">
        <v>9500</v>
      </c>
      <c r="R562">
        <v>4</v>
      </c>
      <c r="S562">
        <v>3024</v>
      </c>
      <c r="T562" s="1">
        <v>0</v>
      </c>
      <c r="U562">
        <v>1</v>
      </c>
    </row>
    <row r="563" spans="1:21" hidden="1">
      <c r="A563">
        <v>1009</v>
      </c>
      <c r="B563" t="s">
        <v>685</v>
      </c>
      <c r="C563" t="s">
        <v>685</v>
      </c>
      <c r="D563" t="s">
        <v>686</v>
      </c>
      <c r="E563" t="s">
        <v>29</v>
      </c>
      <c r="F563" t="s">
        <v>687</v>
      </c>
      <c r="G563" t="s">
        <v>3953</v>
      </c>
      <c r="H563" s="1">
        <v>43872</v>
      </c>
      <c r="I563" t="s">
        <v>7</v>
      </c>
      <c r="J563">
        <v>34</v>
      </c>
      <c r="K563">
        <v>6.97</v>
      </c>
      <c r="L563">
        <v>0</v>
      </c>
      <c r="M563">
        <v>0</v>
      </c>
      <c r="N563">
        <v>1</v>
      </c>
      <c r="O563">
        <v>0</v>
      </c>
      <c r="P563">
        <v>0</v>
      </c>
      <c r="Q563">
        <v>5500</v>
      </c>
      <c r="R563">
        <v>4</v>
      </c>
      <c r="S563">
        <v>3024</v>
      </c>
      <c r="T563" s="1">
        <v>0</v>
      </c>
      <c r="U563">
        <v>1</v>
      </c>
    </row>
    <row r="564" spans="1:21" hidden="1">
      <c r="A564">
        <v>1009</v>
      </c>
      <c r="B564" t="s">
        <v>685</v>
      </c>
      <c r="C564" t="s">
        <v>685</v>
      </c>
      <c r="D564" t="s">
        <v>686</v>
      </c>
      <c r="E564" t="s">
        <v>29</v>
      </c>
      <c r="F564" t="s">
        <v>687</v>
      </c>
      <c r="G564" t="s">
        <v>3954</v>
      </c>
      <c r="H564" s="1">
        <v>43872</v>
      </c>
      <c r="I564" t="s">
        <v>7</v>
      </c>
      <c r="J564">
        <v>34</v>
      </c>
      <c r="K564">
        <v>6.97</v>
      </c>
      <c r="L564">
        <v>0</v>
      </c>
      <c r="M564">
        <v>0</v>
      </c>
      <c r="N564">
        <v>1</v>
      </c>
      <c r="O564">
        <v>0</v>
      </c>
      <c r="P564">
        <v>0</v>
      </c>
      <c r="Q564">
        <v>7500</v>
      </c>
      <c r="R564">
        <v>4</v>
      </c>
      <c r="S564">
        <v>3024</v>
      </c>
      <c r="T564" s="1">
        <v>0</v>
      </c>
      <c r="U564">
        <v>1</v>
      </c>
    </row>
    <row r="565" spans="1:21" hidden="1">
      <c r="A565">
        <v>1009</v>
      </c>
      <c r="B565" t="s">
        <v>685</v>
      </c>
      <c r="C565" t="s">
        <v>685</v>
      </c>
      <c r="D565" t="s">
        <v>686</v>
      </c>
      <c r="E565" t="s">
        <v>29</v>
      </c>
      <c r="F565" t="s">
        <v>687</v>
      </c>
      <c r="G565" t="s">
        <v>3955</v>
      </c>
      <c r="H565" s="1">
        <v>43872</v>
      </c>
      <c r="I565" t="s">
        <v>7</v>
      </c>
      <c r="J565">
        <v>34</v>
      </c>
      <c r="K565">
        <v>6.97</v>
      </c>
      <c r="L565">
        <v>0</v>
      </c>
      <c r="M565">
        <v>0</v>
      </c>
      <c r="N565">
        <v>1</v>
      </c>
      <c r="O565">
        <v>0</v>
      </c>
      <c r="P565">
        <v>0</v>
      </c>
      <c r="Q565">
        <v>9000</v>
      </c>
      <c r="R565">
        <v>4</v>
      </c>
      <c r="S565">
        <v>3024</v>
      </c>
      <c r="T565" s="1">
        <v>0</v>
      </c>
      <c r="U565">
        <v>1</v>
      </c>
    </row>
    <row r="566" spans="1:21" hidden="1">
      <c r="A566">
        <v>1009</v>
      </c>
      <c r="B566" t="s">
        <v>685</v>
      </c>
      <c r="C566" t="s">
        <v>685</v>
      </c>
      <c r="D566" t="s">
        <v>686</v>
      </c>
      <c r="E566" t="s">
        <v>29</v>
      </c>
      <c r="F566" t="s">
        <v>687</v>
      </c>
      <c r="G566" t="s">
        <v>3956</v>
      </c>
      <c r="H566" s="1">
        <v>43872</v>
      </c>
      <c r="I566" t="s">
        <v>7</v>
      </c>
      <c r="J566">
        <v>34</v>
      </c>
      <c r="K566">
        <v>6.97</v>
      </c>
      <c r="L566">
        <v>0</v>
      </c>
      <c r="M566">
        <v>0</v>
      </c>
      <c r="N566">
        <v>1</v>
      </c>
      <c r="O566">
        <v>0</v>
      </c>
      <c r="P566">
        <v>0</v>
      </c>
      <c r="Q566">
        <v>8000</v>
      </c>
      <c r="R566">
        <v>4</v>
      </c>
      <c r="S566">
        <v>3024</v>
      </c>
      <c r="T566" s="1">
        <v>0</v>
      </c>
      <c r="U566">
        <v>1</v>
      </c>
    </row>
    <row r="567" spans="1:21" hidden="1">
      <c r="A567">
        <v>1009</v>
      </c>
      <c r="B567" t="s">
        <v>685</v>
      </c>
      <c r="C567" t="s">
        <v>685</v>
      </c>
      <c r="D567" t="s">
        <v>686</v>
      </c>
      <c r="E567" t="s">
        <v>29</v>
      </c>
      <c r="F567" t="s">
        <v>687</v>
      </c>
      <c r="G567" t="s">
        <v>3957</v>
      </c>
      <c r="H567" s="1">
        <v>43872</v>
      </c>
      <c r="I567" t="s">
        <v>7</v>
      </c>
      <c r="J567">
        <v>34</v>
      </c>
      <c r="K567">
        <v>6.97</v>
      </c>
      <c r="L567">
        <v>0</v>
      </c>
      <c r="M567">
        <v>0</v>
      </c>
      <c r="N567">
        <v>1</v>
      </c>
      <c r="O567">
        <v>0</v>
      </c>
      <c r="P567">
        <v>0</v>
      </c>
      <c r="Q567">
        <v>5000</v>
      </c>
      <c r="R567">
        <v>4</v>
      </c>
      <c r="S567">
        <v>3024</v>
      </c>
      <c r="T567" s="1">
        <v>0</v>
      </c>
      <c r="U567">
        <v>1</v>
      </c>
    </row>
    <row r="568" spans="1:21" hidden="1">
      <c r="A568">
        <v>1009</v>
      </c>
      <c r="B568" t="s">
        <v>685</v>
      </c>
      <c r="C568" t="s">
        <v>685</v>
      </c>
      <c r="D568" t="s">
        <v>686</v>
      </c>
      <c r="E568" t="s">
        <v>29</v>
      </c>
      <c r="F568" t="s">
        <v>687</v>
      </c>
      <c r="G568" t="s">
        <v>3958</v>
      </c>
      <c r="H568" s="1">
        <v>44126</v>
      </c>
      <c r="I568" t="s">
        <v>7</v>
      </c>
      <c r="J568">
        <v>34</v>
      </c>
      <c r="K568">
        <v>6.97</v>
      </c>
      <c r="L568">
        <v>0</v>
      </c>
      <c r="M568">
        <v>0</v>
      </c>
      <c r="N568">
        <v>1</v>
      </c>
      <c r="O568">
        <v>0</v>
      </c>
      <c r="P568">
        <v>0</v>
      </c>
      <c r="Q568">
        <v>7000</v>
      </c>
      <c r="R568">
        <v>4</v>
      </c>
      <c r="S568">
        <v>3024</v>
      </c>
      <c r="T568" s="1">
        <v>0</v>
      </c>
      <c r="U568">
        <v>1</v>
      </c>
    </row>
    <row r="569" spans="1:21" hidden="1">
      <c r="A569">
        <v>1009</v>
      </c>
      <c r="B569" t="s">
        <v>685</v>
      </c>
      <c r="C569" t="s">
        <v>685</v>
      </c>
      <c r="D569" t="s">
        <v>686</v>
      </c>
      <c r="E569" t="s">
        <v>29</v>
      </c>
      <c r="F569" t="s">
        <v>687</v>
      </c>
      <c r="G569" t="s">
        <v>3959</v>
      </c>
      <c r="H569" s="1">
        <v>44126</v>
      </c>
      <c r="I569" t="s">
        <v>7</v>
      </c>
      <c r="J569">
        <v>34</v>
      </c>
      <c r="K569">
        <v>6.97</v>
      </c>
      <c r="L569">
        <v>0</v>
      </c>
      <c r="M569">
        <v>0</v>
      </c>
      <c r="N569">
        <v>1</v>
      </c>
      <c r="O569">
        <v>0</v>
      </c>
      <c r="P569">
        <v>0</v>
      </c>
      <c r="Q569">
        <v>6000</v>
      </c>
      <c r="R569">
        <v>4</v>
      </c>
      <c r="S569">
        <v>3024</v>
      </c>
      <c r="T569" s="1">
        <v>0</v>
      </c>
      <c r="U569">
        <v>1</v>
      </c>
    </row>
    <row r="570" spans="1:21" hidden="1">
      <c r="A570">
        <v>1009</v>
      </c>
      <c r="B570" t="s">
        <v>685</v>
      </c>
      <c r="C570" t="s">
        <v>685</v>
      </c>
      <c r="D570" t="s">
        <v>686</v>
      </c>
      <c r="E570" t="s">
        <v>29</v>
      </c>
      <c r="F570" t="s">
        <v>687</v>
      </c>
      <c r="G570" t="s">
        <v>3960</v>
      </c>
      <c r="H570" s="1">
        <v>44126</v>
      </c>
      <c r="I570" t="s">
        <v>7</v>
      </c>
      <c r="J570">
        <v>34</v>
      </c>
      <c r="K570">
        <v>6.97</v>
      </c>
      <c r="L570">
        <v>0</v>
      </c>
      <c r="M570">
        <v>0</v>
      </c>
      <c r="N570">
        <v>1</v>
      </c>
      <c r="O570">
        <v>0</v>
      </c>
      <c r="P570">
        <v>0</v>
      </c>
      <c r="Q570">
        <v>9000</v>
      </c>
      <c r="R570">
        <v>4</v>
      </c>
      <c r="S570">
        <v>3024</v>
      </c>
      <c r="T570" s="1">
        <v>0</v>
      </c>
      <c r="U570">
        <v>1</v>
      </c>
    </row>
    <row r="571" spans="1:21" hidden="1">
      <c r="A571">
        <v>1009</v>
      </c>
      <c r="B571" t="s">
        <v>685</v>
      </c>
      <c r="C571" t="s">
        <v>685</v>
      </c>
      <c r="D571" t="s">
        <v>686</v>
      </c>
      <c r="E571" t="s">
        <v>29</v>
      </c>
      <c r="F571" t="s">
        <v>687</v>
      </c>
      <c r="G571" t="s">
        <v>3961</v>
      </c>
      <c r="H571" s="1">
        <v>44126</v>
      </c>
      <c r="I571" t="s">
        <v>7</v>
      </c>
      <c r="J571">
        <v>34</v>
      </c>
      <c r="K571">
        <v>6.97</v>
      </c>
      <c r="L571">
        <v>0</v>
      </c>
      <c r="M571">
        <v>0</v>
      </c>
      <c r="N571">
        <v>1</v>
      </c>
      <c r="O571">
        <v>0</v>
      </c>
      <c r="P571">
        <v>0</v>
      </c>
      <c r="Q571">
        <v>8000</v>
      </c>
      <c r="R571">
        <v>4</v>
      </c>
      <c r="S571">
        <v>3024</v>
      </c>
      <c r="T571" s="1">
        <v>0</v>
      </c>
      <c r="U571">
        <v>1</v>
      </c>
    </row>
    <row r="572" spans="1:21" hidden="1">
      <c r="A572">
        <v>1009</v>
      </c>
      <c r="B572" t="s">
        <v>685</v>
      </c>
      <c r="C572" t="s">
        <v>685</v>
      </c>
      <c r="D572" t="s">
        <v>686</v>
      </c>
      <c r="E572" t="s">
        <v>29</v>
      </c>
      <c r="F572" t="s">
        <v>687</v>
      </c>
      <c r="G572" t="s">
        <v>3962</v>
      </c>
      <c r="H572" s="1">
        <v>44357</v>
      </c>
      <c r="I572" t="s">
        <v>7</v>
      </c>
      <c r="J572">
        <v>34</v>
      </c>
      <c r="K572">
        <v>6.97</v>
      </c>
      <c r="L572">
        <v>0</v>
      </c>
      <c r="M572">
        <v>0</v>
      </c>
      <c r="N572">
        <v>1</v>
      </c>
      <c r="O572">
        <v>0</v>
      </c>
      <c r="P572">
        <v>0</v>
      </c>
      <c r="Q572">
        <v>8500</v>
      </c>
      <c r="R572">
        <v>4</v>
      </c>
      <c r="S572">
        <v>3024</v>
      </c>
      <c r="T572" s="1">
        <v>0</v>
      </c>
      <c r="U572">
        <v>1</v>
      </c>
    </row>
    <row r="573" spans="1:21" hidden="1">
      <c r="A573">
        <v>1009</v>
      </c>
      <c r="B573" t="s">
        <v>685</v>
      </c>
      <c r="C573" t="s">
        <v>685</v>
      </c>
      <c r="D573" t="s">
        <v>686</v>
      </c>
      <c r="E573" t="s">
        <v>29</v>
      </c>
      <c r="F573" t="s">
        <v>687</v>
      </c>
      <c r="G573" t="s">
        <v>3963</v>
      </c>
      <c r="H573" s="1">
        <v>44357</v>
      </c>
      <c r="I573" t="s">
        <v>7</v>
      </c>
      <c r="J573">
        <v>34</v>
      </c>
      <c r="K573">
        <v>6.97</v>
      </c>
      <c r="L573">
        <v>0</v>
      </c>
      <c r="M573">
        <v>0</v>
      </c>
      <c r="N573">
        <v>1</v>
      </c>
      <c r="O573">
        <v>0</v>
      </c>
      <c r="P573">
        <v>0</v>
      </c>
      <c r="Q573">
        <v>9500</v>
      </c>
      <c r="R573">
        <v>4</v>
      </c>
      <c r="S573">
        <v>3024</v>
      </c>
      <c r="T573" s="1">
        <v>0</v>
      </c>
      <c r="U573">
        <v>1</v>
      </c>
    </row>
    <row r="574" spans="1:21" hidden="1">
      <c r="A574">
        <v>1009</v>
      </c>
      <c r="B574" t="s">
        <v>685</v>
      </c>
      <c r="C574" t="s">
        <v>685</v>
      </c>
      <c r="D574" t="s">
        <v>686</v>
      </c>
      <c r="E574" t="s">
        <v>29</v>
      </c>
      <c r="F574" t="s">
        <v>687</v>
      </c>
      <c r="G574" t="s">
        <v>3964</v>
      </c>
      <c r="H574" s="1">
        <v>44357</v>
      </c>
      <c r="I574" t="s">
        <v>7</v>
      </c>
      <c r="J574">
        <v>34</v>
      </c>
      <c r="K574">
        <v>6.97</v>
      </c>
      <c r="L574">
        <v>0</v>
      </c>
      <c r="M574">
        <v>0</v>
      </c>
      <c r="N574">
        <v>1</v>
      </c>
      <c r="O574">
        <v>0</v>
      </c>
      <c r="P574">
        <v>0</v>
      </c>
      <c r="Q574">
        <v>9000</v>
      </c>
      <c r="R574">
        <v>4</v>
      </c>
      <c r="S574">
        <v>3024</v>
      </c>
      <c r="T574" s="1">
        <v>0</v>
      </c>
      <c r="U574">
        <v>1</v>
      </c>
    </row>
    <row r="575" spans="1:21" hidden="1">
      <c r="A575">
        <v>1009</v>
      </c>
      <c r="B575" t="s">
        <v>685</v>
      </c>
      <c r="C575" t="s">
        <v>685</v>
      </c>
      <c r="D575" t="s">
        <v>686</v>
      </c>
      <c r="E575" t="s">
        <v>29</v>
      </c>
      <c r="F575" t="s">
        <v>687</v>
      </c>
      <c r="G575" t="s">
        <v>3965</v>
      </c>
      <c r="H575" s="1">
        <v>44357</v>
      </c>
      <c r="I575" t="s">
        <v>7</v>
      </c>
      <c r="J575">
        <v>34</v>
      </c>
      <c r="K575">
        <v>6.97</v>
      </c>
      <c r="L575">
        <v>0</v>
      </c>
      <c r="M575">
        <v>0</v>
      </c>
      <c r="N575">
        <v>1</v>
      </c>
      <c r="O575">
        <v>0</v>
      </c>
      <c r="P575">
        <v>0</v>
      </c>
      <c r="Q575">
        <v>3000</v>
      </c>
      <c r="R575">
        <v>4</v>
      </c>
      <c r="S575">
        <v>3024</v>
      </c>
      <c r="T575" s="1">
        <v>0</v>
      </c>
      <c r="U575">
        <v>1</v>
      </c>
    </row>
    <row r="576" spans="1:21" hidden="1">
      <c r="A576">
        <v>1009</v>
      </c>
      <c r="B576" t="s">
        <v>685</v>
      </c>
      <c r="C576" t="s">
        <v>685</v>
      </c>
      <c r="D576" t="s">
        <v>686</v>
      </c>
      <c r="E576" t="s">
        <v>29</v>
      </c>
      <c r="F576" t="s">
        <v>687</v>
      </c>
      <c r="G576" t="s">
        <v>3966</v>
      </c>
      <c r="H576" s="1">
        <v>44456</v>
      </c>
      <c r="I576" t="s">
        <v>7</v>
      </c>
      <c r="J576">
        <v>34</v>
      </c>
      <c r="K576">
        <v>6.97</v>
      </c>
      <c r="L576">
        <v>0</v>
      </c>
      <c r="M576">
        <v>0</v>
      </c>
      <c r="N576">
        <v>1</v>
      </c>
      <c r="O576">
        <v>0</v>
      </c>
      <c r="P576">
        <v>0</v>
      </c>
      <c r="Q576">
        <v>3000</v>
      </c>
      <c r="R576">
        <v>4</v>
      </c>
      <c r="S576">
        <v>3024</v>
      </c>
      <c r="T576" s="1">
        <v>0</v>
      </c>
      <c r="U576">
        <v>1</v>
      </c>
    </row>
    <row r="577" spans="1:21" hidden="1">
      <c r="A577">
        <v>1009</v>
      </c>
      <c r="B577" t="s">
        <v>685</v>
      </c>
      <c r="C577" t="s">
        <v>685</v>
      </c>
      <c r="D577" t="s">
        <v>686</v>
      </c>
      <c r="E577" t="s">
        <v>29</v>
      </c>
      <c r="F577" t="s">
        <v>687</v>
      </c>
      <c r="G577" t="s">
        <v>3967</v>
      </c>
      <c r="H577" s="1">
        <v>44462</v>
      </c>
      <c r="I577" t="s">
        <v>7</v>
      </c>
      <c r="J577">
        <v>34</v>
      </c>
      <c r="K577">
        <v>6.97</v>
      </c>
      <c r="L577">
        <v>0</v>
      </c>
      <c r="M577">
        <v>0</v>
      </c>
      <c r="N577">
        <v>1</v>
      </c>
      <c r="O577">
        <v>0</v>
      </c>
      <c r="P577">
        <v>0</v>
      </c>
      <c r="Q577">
        <v>3000</v>
      </c>
      <c r="R577">
        <v>4</v>
      </c>
      <c r="S577">
        <v>3024</v>
      </c>
      <c r="T577" s="1">
        <v>0</v>
      </c>
      <c r="U577">
        <v>1</v>
      </c>
    </row>
    <row r="578" spans="1:21" hidden="1">
      <c r="A578">
        <v>1009</v>
      </c>
      <c r="B578" t="s">
        <v>685</v>
      </c>
      <c r="C578" t="s">
        <v>685</v>
      </c>
      <c r="D578" t="s">
        <v>686</v>
      </c>
      <c r="E578" t="s">
        <v>29</v>
      </c>
      <c r="F578" t="s">
        <v>687</v>
      </c>
      <c r="G578" t="s">
        <v>3968</v>
      </c>
      <c r="H578" s="1">
        <v>44628</v>
      </c>
      <c r="I578" t="s">
        <v>7</v>
      </c>
      <c r="J578">
        <v>34</v>
      </c>
      <c r="K578">
        <v>6.97</v>
      </c>
      <c r="L578">
        <v>0</v>
      </c>
      <c r="M578">
        <v>0</v>
      </c>
      <c r="N578">
        <v>1</v>
      </c>
      <c r="O578">
        <v>0</v>
      </c>
      <c r="P578">
        <v>0</v>
      </c>
      <c r="Q578">
        <v>17215.900000000001</v>
      </c>
      <c r="R578">
        <v>4</v>
      </c>
      <c r="S578">
        <v>27003</v>
      </c>
      <c r="T578" s="1">
        <v>0</v>
      </c>
      <c r="U578">
        <v>1</v>
      </c>
    </row>
    <row r="579" spans="1:21" hidden="1">
      <c r="A579">
        <v>1009</v>
      </c>
      <c r="B579" t="s">
        <v>685</v>
      </c>
      <c r="C579" t="s">
        <v>685</v>
      </c>
      <c r="D579" t="s">
        <v>686</v>
      </c>
      <c r="E579" t="s">
        <v>29</v>
      </c>
      <c r="F579" t="s">
        <v>687</v>
      </c>
      <c r="G579" t="s">
        <v>3969</v>
      </c>
      <c r="H579" s="1">
        <v>44904</v>
      </c>
      <c r="I579" t="s">
        <v>7</v>
      </c>
      <c r="J579">
        <v>34</v>
      </c>
      <c r="K579">
        <v>6.97</v>
      </c>
      <c r="L579">
        <v>0</v>
      </c>
      <c r="M579">
        <v>0</v>
      </c>
      <c r="N579">
        <v>1</v>
      </c>
      <c r="O579">
        <v>0</v>
      </c>
      <c r="P579">
        <v>0</v>
      </c>
      <c r="Q579">
        <v>135</v>
      </c>
      <c r="R579">
        <v>4</v>
      </c>
      <c r="S579">
        <v>3030</v>
      </c>
      <c r="T579" s="1">
        <v>0</v>
      </c>
      <c r="U579">
        <v>1</v>
      </c>
    </row>
    <row r="580" spans="1:21" hidden="1">
      <c r="A580">
        <v>1009</v>
      </c>
      <c r="B580" t="s">
        <v>685</v>
      </c>
      <c r="C580" t="s">
        <v>685</v>
      </c>
      <c r="D580" t="s">
        <v>686</v>
      </c>
      <c r="E580" t="s">
        <v>29</v>
      </c>
      <c r="F580" t="s">
        <v>687</v>
      </c>
      <c r="G580" t="s">
        <v>3970</v>
      </c>
      <c r="H580" s="1">
        <v>45017</v>
      </c>
      <c r="I580" t="s">
        <v>7</v>
      </c>
      <c r="J580">
        <v>34</v>
      </c>
      <c r="K580">
        <v>6.97</v>
      </c>
      <c r="L580">
        <v>0</v>
      </c>
      <c r="M580">
        <v>0</v>
      </c>
      <c r="N580">
        <v>1</v>
      </c>
      <c r="O580">
        <v>0</v>
      </c>
      <c r="P580">
        <v>0</v>
      </c>
      <c r="Q580">
        <v>30129.119999999999</v>
      </c>
      <c r="R580">
        <v>4</v>
      </c>
      <c r="S580">
        <v>3024</v>
      </c>
      <c r="T580" s="1">
        <v>0</v>
      </c>
      <c r="U580">
        <v>1</v>
      </c>
    </row>
    <row r="581" spans="1:21" hidden="1">
      <c r="A581">
        <v>1009</v>
      </c>
      <c r="B581" t="s">
        <v>685</v>
      </c>
      <c r="C581" t="s">
        <v>685</v>
      </c>
      <c r="D581" t="s">
        <v>686</v>
      </c>
      <c r="E581" t="s">
        <v>29</v>
      </c>
      <c r="F581" t="s">
        <v>687</v>
      </c>
      <c r="G581" t="s">
        <v>4867</v>
      </c>
      <c r="H581" s="1">
        <v>45050</v>
      </c>
      <c r="I581" t="s">
        <v>7</v>
      </c>
      <c r="J581">
        <v>34</v>
      </c>
      <c r="K581">
        <v>6.97</v>
      </c>
      <c r="L581">
        <v>0</v>
      </c>
      <c r="M581">
        <v>0</v>
      </c>
      <c r="N581">
        <v>1</v>
      </c>
      <c r="O581">
        <v>0</v>
      </c>
      <c r="P581">
        <v>0</v>
      </c>
      <c r="Q581">
        <v>30000</v>
      </c>
      <c r="R581">
        <v>4</v>
      </c>
      <c r="S581">
        <v>3024</v>
      </c>
      <c r="T581" s="1">
        <v>0</v>
      </c>
      <c r="U581">
        <v>1</v>
      </c>
    </row>
    <row r="582" spans="1:21" hidden="1">
      <c r="A582">
        <v>1009</v>
      </c>
      <c r="B582" t="s">
        <v>690</v>
      </c>
      <c r="C582" t="s">
        <v>685</v>
      </c>
      <c r="D582" t="s">
        <v>686</v>
      </c>
      <c r="E582" t="s">
        <v>29</v>
      </c>
      <c r="F582" t="s">
        <v>687</v>
      </c>
      <c r="G582" t="s">
        <v>3971</v>
      </c>
      <c r="H582" s="1">
        <v>43815</v>
      </c>
      <c r="I582" t="s">
        <v>7</v>
      </c>
      <c r="J582">
        <v>34</v>
      </c>
      <c r="K582">
        <v>6.97</v>
      </c>
      <c r="L582">
        <v>0</v>
      </c>
      <c r="M582">
        <v>0</v>
      </c>
      <c r="N582">
        <v>1</v>
      </c>
      <c r="O582">
        <v>0</v>
      </c>
      <c r="P582">
        <v>0</v>
      </c>
      <c r="Q582">
        <v>100000</v>
      </c>
      <c r="R582">
        <v>4</v>
      </c>
      <c r="S582">
        <v>3004</v>
      </c>
      <c r="T582" s="1">
        <v>0</v>
      </c>
      <c r="U582">
        <v>1</v>
      </c>
    </row>
    <row r="583" spans="1:21" hidden="1">
      <c r="A583">
        <v>1009</v>
      </c>
      <c r="B583" t="s">
        <v>690</v>
      </c>
      <c r="C583" t="s">
        <v>685</v>
      </c>
      <c r="D583" t="s">
        <v>686</v>
      </c>
      <c r="E583" t="s">
        <v>29</v>
      </c>
      <c r="F583" t="s">
        <v>687</v>
      </c>
      <c r="G583" t="s">
        <v>3972</v>
      </c>
      <c r="H583" s="1">
        <v>43861</v>
      </c>
      <c r="I583" t="s">
        <v>8</v>
      </c>
      <c r="J583">
        <v>34</v>
      </c>
      <c r="K583">
        <v>6.92</v>
      </c>
      <c r="L583">
        <v>0</v>
      </c>
      <c r="M583">
        <v>0</v>
      </c>
      <c r="N583">
        <v>1</v>
      </c>
      <c r="O583">
        <v>0</v>
      </c>
      <c r="P583">
        <v>20000</v>
      </c>
      <c r="Q583">
        <v>0</v>
      </c>
      <c r="R583">
        <v>4</v>
      </c>
      <c r="S583">
        <v>27009</v>
      </c>
      <c r="T583" s="1">
        <v>0</v>
      </c>
      <c r="U583">
        <v>1</v>
      </c>
    </row>
    <row r="584" spans="1:21" hidden="1">
      <c r="A584">
        <v>1009</v>
      </c>
      <c r="B584" t="s">
        <v>690</v>
      </c>
      <c r="C584" t="s">
        <v>685</v>
      </c>
      <c r="D584" t="s">
        <v>686</v>
      </c>
      <c r="E584" t="s">
        <v>29</v>
      </c>
      <c r="F584" t="s">
        <v>687</v>
      </c>
      <c r="G584" t="s">
        <v>3973</v>
      </c>
      <c r="H584" s="1">
        <v>43868</v>
      </c>
      <c r="I584" t="s">
        <v>7</v>
      </c>
      <c r="J584">
        <v>34</v>
      </c>
      <c r="K584">
        <v>6.9610000000000003</v>
      </c>
      <c r="L584">
        <v>0</v>
      </c>
      <c r="M584">
        <v>0</v>
      </c>
      <c r="N584">
        <v>1</v>
      </c>
      <c r="O584">
        <v>0</v>
      </c>
      <c r="P584">
        <v>0</v>
      </c>
      <c r="Q584">
        <v>150000</v>
      </c>
      <c r="R584">
        <v>4</v>
      </c>
      <c r="S584">
        <v>27003</v>
      </c>
      <c r="T584" s="1">
        <v>0</v>
      </c>
      <c r="U584">
        <v>1</v>
      </c>
    </row>
    <row r="585" spans="1:21" hidden="1">
      <c r="A585">
        <v>1009</v>
      </c>
      <c r="B585" t="s">
        <v>690</v>
      </c>
      <c r="C585" t="s">
        <v>685</v>
      </c>
      <c r="D585" t="s">
        <v>686</v>
      </c>
      <c r="E585" t="s">
        <v>29</v>
      </c>
      <c r="F585" t="s">
        <v>687</v>
      </c>
      <c r="G585" t="s">
        <v>3974</v>
      </c>
      <c r="H585" s="1">
        <v>43951</v>
      </c>
      <c r="I585" t="s">
        <v>7</v>
      </c>
      <c r="J585">
        <v>34</v>
      </c>
      <c r="K585">
        <v>6.9669999999999996</v>
      </c>
      <c r="L585">
        <v>0</v>
      </c>
      <c r="M585">
        <v>0</v>
      </c>
      <c r="N585">
        <v>1</v>
      </c>
      <c r="O585">
        <v>0</v>
      </c>
      <c r="P585">
        <v>0</v>
      </c>
      <c r="Q585">
        <v>25000</v>
      </c>
      <c r="R585">
        <v>4</v>
      </c>
      <c r="S585">
        <v>27012</v>
      </c>
      <c r="T585" s="1">
        <v>0</v>
      </c>
      <c r="U585">
        <v>1</v>
      </c>
    </row>
    <row r="586" spans="1:21" hidden="1">
      <c r="A586">
        <v>1009</v>
      </c>
      <c r="B586" t="s">
        <v>690</v>
      </c>
      <c r="C586" t="s">
        <v>685</v>
      </c>
      <c r="D586" t="s">
        <v>686</v>
      </c>
      <c r="E586" t="s">
        <v>29</v>
      </c>
      <c r="F586" t="s">
        <v>687</v>
      </c>
      <c r="G586" t="s">
        <v>3975</v>
      </c>
      <c r="H586" s="1">
        <v>43999</v>
      </c>
      <c r="I586" t="s">
        <v>8</v>
      </c>
      <c r="J586">
        <v>34</v>
      </c>
      <c r="K586">
        <v>6.9589999999999996</v>
      </c>
      <c r="L586">
        <v>0</v>
      </c>
      <c r="M586">
        <v>0</v>
      </c>
      <c r="N586">
        <v>1</v>
      </c>
      <c r="O586">
        <v>0</v>
      </c>
      <c r="P586">
        <v>1500000</v>
      </c>
      <c r="Q586">
        <v>0</v>
      </c>
      <c r="R586">
        <v>4</v>
      </c>
      <c r="S586">
        <v>27003</v>
      </c>
      <c r="T586" s="1">
        <v>0</v>
      </c>
      <c r="U586">
        <v>1</v>
      </c>
    </row>
    <row r="587" spans="1:21" hidden="1">
      <c r="A587">
        <v>1009</v>
      </c>
      <c r="B587" t="s">
        <v>690</v>
      </c>
      <c r="C587" t="s">
        <v>685</v>
      </c>
      <c r="D587" t="s">
        <v>686</v>
      </c>
      <c r="E587" t="s">
        <v>29</v>
      </c>
      <c r="F587" t="s">
        <v>687</v>
      </c>
      <c r="G587" t="s">
        <v>3976</v>
      </c>
      <c r="H587" s="1">
        <v>44018</v>
      </c>
      <c r="I587" t="s">
        <v>7</v>
      </c>
      <c r="J587">
        <v>34</v>
      </c>
      <c r="K587">
        <v>6.97</v>
      </c>
      <c r="L587">
        <v>0</v>
      </c>
      <c r="M587">
        <v>0</v>
      </c>
      <c r="N587">
        <v>1</v>
      </c>
      <c r="O587">
        <v>0</v>
      </c>
      <c r="P587">
        <v>0</v>
      </c>
      <c r="Q587">
        <v>893.11</v>
      </c>
      <c r="R587">
        <v>4</v>
      </c>
      <c r="S587">
        <v>27003</v>
      </c>
      <c r="T587" s="1">
        <v>0</v>
      </c>
      <c r="U587">
        <v>1</v>
      </c>
    </row>
    <row r="588" spans="1:21" hidden="1">
      <c r="A588">
        <v>1009</v>
      </c>
      <c r="B588" t="s">
        <v>690</v>
      </c>
      <c r="C588" t="s">
        <v>685</v>
      </c>
      <c r="D588" t="s">
        <v>686</v>
      </c>
      <c r="E588" t="s">
        <v>29</v>
      </c>
      <c r="F588" t="s">
        <v>687</v>
      </c>
      <c r="G588" t="s">
        <v>3977</v>
      </c>
      <c r="H588" s="1">
        <v>44043</v>
      </c>
      <c r="I588" t="s">
        <v>7</v>
      </c>
      <c r="J588">
        <v>34</v>
      </c>
      <c r="K588">
        <v>6.9690000000000003</v>
      </c>
      <c r="L588">
        <v>0</v>
      </c>
      <c r="M588">
        <v>0</v>
      </c>
      <c r="N588">
        <v>1</v>
      </c>
      <c r="O588">
        <v>0</v>
      </c>
      <c r="P588">
        <v>0</v>
      </c>
      <c r="Q588">
        <v>25555.56</v>
      </c>
      <c r="R588">
        <v>4</v>
      </c>
      <c r="S588">
        <v>27012</v>
      </c>
      <c r="T588" s="1">
        <v>0</v>
      </c>
      <c r="U588">
        <v>1</v>
      </c>
    </row>
    <row r="589" spans="1:21" hidden="1">
      <c r="A589">
        <v>1009</v>
      </c>
      <c r="B589" t="s">
        <v>690</v>
      </c>
      <c r="C589" t="s">
        <v>685</v>
      </c>
      <c r="D589" t="s">
        <v>686</v>
      </c>
      <c r="E589" t="s">
        <v>29</v>
      </c>
      <c r="F589" t="s">
        <v>687</v>
      </c>
      <c r="G589" t="s">
        <v>3978</v>
      </c>
      <c r="H589" s="1">
        <v>44053</v>
      </c>
      <c r="I589" t="s">
        <v>7</v>
      </c>
      <c r="J589">
        <v>34</v>
      </c>
      <c r="K589">
        <v>6.9610000000000003</v>
      </c>
      <c r="L589">
        <v>0</v>
      </c>
      <c r="M589">
        <v>0</v>
      </c>
      <c r="N589">
        <v>1</v>
      </c>
      <c r="O589">
        <v>0</v>
      </c>
      <c r="P589">
        <v>0</v>
      </c>
      <c r="Q589">
        <v>500000</v>
      </c>
      <c r="R589">
        <v>4</v>
      </c>
      <c r="S589">
        <v>27003</v>
      </c>
      <c r="T589" s="1">
        <v>0</v>
      </c>
      <c r="U589">
        <v>1</v>
      </c>
    </row>
    <row r="590" spans="1:21" hidden="1">
      <c r="A590">
        <v>1009</v>
      </c>
      <c r="B590" t="s">
        <v>690</v>
      </c>
      <c r="C590" t="s">
        <v>685</v>
      </c>
      <c r="D590" t="s">
        <v>686</v>
      </c>
      <c r="E590" t="s">
        <v>29</v>
      </c>
      <c r="F590" t="s">
        <v>687</v>
      </c>
      <c r="G590" t="s">
        <v>3979</v>
      </c>
      <c r="H590" s="1">
        <v>44056</v>
      </c>
      <c r="I590" t="s">
        <v>7</v>
      </c>
      <c r="J590">
        <v>34</v>
      </c>
      <c r="K590">
        <v>6.9610000000000003</v>
      </c>
      <c r="L590">
        <v>0</v>
      </c>
      <c r="M590">
        <v>0</v>
      </c>
      <c r="N590">
        <v>1</v>
      </c>
      <c r="O590">
        <v>0</v>
      </c>
      <c r="P590">
        <v>0</v>
      </c>
      <c r="Q590">
        <v>200000</v>
      </c>
      <c r="R590">
        <v>4</v>
      </c>
      <c r="S590">
        <v>27003</v>
      </c>
      <c r="T590" s="1">
        <v>0</v>
      </c>
      <c r="U590">
        <v>1</v>
      </c>
    </row>
    <row r="591" spans="1:21" hidden="1">
      <c r="A591">
        <v>1009</v>
      </c>
      <c r="B591" t="s">
        <v>690</v>
      </c>
      <c r="C591" t="s">
        <v>685</v>
      </c>
      <c r="D591" t="s">
        <v>686</v>
      </c>
      <c r="E591" t="s">
        <v>29</v>
      </c>
      <c r="F591" t="s">
        <v>687</v>
      </c>
      <c r="G591" t="s">
        <v>3980</v>
      </c>
      <c r="H591" s="1">
        <v>44067</v>
      </c>
      <c r="I591" t="s">
        <v>7</v>
      </c>
      <c r="J591">
        <v>34</v>
      </c>
      <c r="K591">
        <v>6.9690000000000003</v>
      </c>
      <c r="L591">
        <v>0</v>
      </c>
      <c r="M591">
        <v>0</v>
      </c>
      <c r="N591">
        <v>1</v>
      </c>
      <c r="O591">
        <v>0</v>
      </c>
      <c r="P591">
        <v>0</v>
      </c>
      <c r="Q591">
        <v>425692.24</v>
      </c>
      <c r="R591">
        <v>4</v>
      </c>
      <c r="S591">
        <v>27012</v>
      </c>
      <c r="T591" s="1">
        <v>0</v>
      </c>
      <c r="U591">
        <v>1</v>
      </c>
    </row>
    <row r="592" spans="1:21" hidden="1">
      <c r="A592">
        <v>1009</v>
      </c>
      <c r="B592" t="s">
        <v>690</v>
      </c>
      <c r="C592" t="s">
        <v>685</v>
      </c>
      <c r="D592" t="s">
        <v>686</v>
      </c>
      <c r="E592" t="s">
        <v>29</v>
      </c>
      <c r="F592" t="s">
        <v>687</v>
      </c>
      <c r="G592" t="s">
        <v>3981</v>
      </c>
      <c r="H592" s="1">
        <v>44067</v>
      </c>
      <c r="I592" t="s">
        <v>7</v>
      </c>
      <c r="J592">
        <v>34</v>
      </c>
      <c r="K592">
        <v>6.9690000000000003</v>
      </c>
      <c r="L592">
        <v>0</v>
      </c>
      <c r="M592">
        <v>0</v>
      </c>
      <c r="N592">
        <v>1</v>
      </c>
      <c r="O592">
        <v>0</v>
      </c>
      <c r="P592">
        <v>0</v>
      </c>
      <c r="Q592">
        <v>7875.31</v>
      </c>
      <c r="R592">
        <v>4</v>
      </c>
      <c r="S592">
        <v>27012</v>
      </c>
      <c r="T592" s="1">
        <v>0</v>
      </c>
      <c r="U592">
        <v>1</v>
      </c>
    </row>
    <row r="593" spans="1:21" hidden="1">
      <c r="A593">
        <v>1009</v>
      </c>
      <c r="B593" t="s">
        <v>690</v>
      </c>
      <c r="C593" t="s">
        <v>685</v>
      </c>
      <c r="D593" t="s">
        <v>686</v>
      </c>
      <c r="E593" t="s">
        <v>29</v>
      </c>
      <c r="F593" t="s">
        <v>687</v>
      </c>
      <c r="G593" t="s">
        <v>3982</v>
      </c>
      <c r="H593" s="1">
        <v>44070</v>
      </c>
      <c r="I593" t="s">
        <v>7</v>
      </c>
      <c r="J593">
        <v>34</v>
      </c>
      <c r="K593">
        <v>6.9610000000000003</v>
      </c>
      <c r="L593">
        <v>0</v>
      </c>
      <c r="M593">
        <v>0</v>
      </c>
      <c r="N593">
        <v>1</v>
      </c>
      <c r="O593">
        <v>0</v>
      </c>
      <c r="P593">
        <v>0</v>
      </c>
      <c r="Q593">
        <v>800000</v>
      </c>
      <c r="R593">
        <v>4</v>
      </c>
      <c r="S593">
        <v>27003</v>
      </c>
      <c r="T593" s="1">
        <v>0</v>
      </c>
      <c r="U593">
        <v>1</v>
      </c>
    </row>
    <row r="594" spans="1:21" hidden="1">
      <c r="A594">
        <v>1009</v>
      </c>
      <c r="B594" t="s">
        <v>690</v>
      </c>
      <c r="C594" t="s">
        <v>685</v>
      </c>
      <c r="D594" t="s">
        <v>686</v>
      </c>
      <c r="E594" t="s">
        <v>29</v>
      </c>
      <c r="F594" t="s">
        <v>687</v>
      </c>
      <c r="G594" t="s">
        <v>3983</v>
      </c>
      <c r="H594" s="1">
        <v>44085</v>
      </c>
      <c r="I594" t="s">
        <v>7</v>
      </c>
      <c r="J594">
        <v>34</v>
      </c>
      <c r="K594">
        <v>6.97</v>
      </c>
      <c r="L594">
        <v>0</v>
      </c>
      <c r="M594">
        <v>0</v>
      </c>
      <c r="N594">
        <v>1</v>
      </c>
      <c r="O594">
        <v>0</v>
      </c>
      <c r="P594">
        <v>0</v>
      </c>
      <c r="Q594">
        <v>1150000</v>
      </c>
      <c r="R594">
        <v>4</v>
      </c>
      <c r="S594">
        <v>27003</v>
      </c>
      <c r="T594" s="1">
        <v>0</v>
      </c>
      <c r="U594">
        <v>1</v>
      </c>
    </row>
    <row r="595" spans="1:21" hidden="1">
      <c r="A595">
        <v>1009</v>
      </c>
      <c r="B595" t="s">
        <v>690</v>
      </c>
      <c r="C595" t="s">
        <v>685</v>
      </c>
      <c r="D595" t="s">
        <v>686</v>
      </c>
      <c r="E595" t="s">
        <v>29</v>
      </c>
      <c r="F595" t="s">
        <v>687</v>
      </c>
      <c r="G595" t="s">
        <v>3984</v>
      </c>
      <c r="H595" s="1">
        <v>44104</v>
      </c>
      <c r="I595" t="s">
        <v>7</v>
      </c>
      <c r="J595">
        <v>34</v>
      </c>
      <c r="K595">
        <v>6.9610000000000003</v>
      </c>
      <c r="L595">
        <v>0</v>
      </c>
      <c r="M595">
        <v>0</v>
      </c>
      <c r="N595">
        <v>1</v>
      </c>
      <c r="O595">
        <v>0</v>
      </c>
      <c r="P595">
        <v>0</v>
      </c>
      <c r="Q595">
        <v>500000</v>
      </c>
      <c r="R595">
        <v>4</v>
      </c>
      <c r="S595">
        <v>27003</v>
      </c>
      <c r="T595" s="1">
        <v>0</v>
      </c>
      <c r="U595">
        <v>1</v>
      </c>
    </row>
    <row r="596" spans="1:21" hidden="1">
      <c r="A596">
        <v>1009</v>
      </c>
      <c r="B596" t="s">
        <v>690</v>
      </c>
      <c r="C596" t="s">
        <v>685</v>
      </c>
      <c r="D596" t="s">
        <v>686</v>
      </c>
      <c r="E596" t="s">
        <v>29</v>
      </c>
      <c r="F596" t="s">
        <v>687</v>
      </c>
      <c r="G596" t="s">
        <v>3985</v>
      </c>
      <c r="H596" s="1">
        <v>44126</v>
      </c>
      <c r="I596" t="s">
        <v>8</v>
      </c>
      <c r="J596">
        <v>34</v>
      </c>
      <c r="K596">
        <v>6.95</v>
      </c>
      <c r="L596">
        <v>0</v>
      </c>
      <c r="M596">
        <v>0</v>
      </c>
      <c r="N596">
        <v>1</v>
      </c>
      <c r="O596">
        <v>0</v>
      </c>
      <c r="P596">
        <v>200000</v>
      </c>
      <c r="Q596">
        <v>0</v>
      </c>
      <c r="R596">
        <v>4</v>
      </c>
      <c r="S596">
        <v>27009</v>
      </c>
      <c r="T596" s="1">
        <v>0</v>
      </c>
      <c r="U596">
        <v>1</v>
      </c>
    </row>
    <row r="597" spans="1:21" hidden="1">
      <c r="A597">
        <v>1009</v>
      </c>
      <c r="B597" t="s">
        <v>690</v>
      </c>
      <c r="C597" t="s">
        <v>685</v>
      </c>
      <c r="D597" t="s">
        <v>686</v>
      </c>
      <c r="E597" t="s">
        <v>29</v>
      </c>
      <c r="F597" t="s">
        <v>687</v>
      </c>
      <c r="G597" t="s">
        <v>3986</v>
      </c>
      <c r="H597" s="1">
        <v>44151</v>
      </c>
      <c r="I597" t="s">
        <v>7</v>
      </c>
      <c r="J597">
        <v>34</v>
      </c>
      <c r="K597">
        <v>6.97</v>
      </c>
      <c r="L597">
        <v>0</v>
      </c>
      <c r="M597">
        <v>0</v>
      </c>
      <c r="N597">
        <v>1</v>
      </c>
      <c r="O597">
        <v>0</v>
      </c>
      <c r="P597">
        <v>0</v>
      </c>
      <c r="Q597">
        <v>305882.34999999998</v>
      </c>
      <c r="R597">
        <v>4</v>
      </c>
      <c r="S597">
        <v>27003</v>
      </c>
      <c r="T597" s="1">
        <v>0</v>
      </c>
      <c r="U597">
        <v>1</v>
      </c>
    </row>
    <row r="598" spans="1:21" hidden="1">
      <c r="A598">
        <v>1009</v>
      </c>
      <c r="B598" t="s">
        <v>690</v>
      </c>
      <c r="C598" t="s">
        <v>685</v>
      </c>
      <c r="D598" t="s">
        <v>686</v>
      </c>
      <c r="E598" t="s">
        <v>29</v>
      </c>
      <c r="F598" t="s">
        <v>687</v>
      </c>
      <c r="G598" t="s">
        <v>3987</v>
      </c>
      <c r="H598" s="1">
        <v>44151</v>
      </c>
      <c r="I598" t="s">
        <v>7</v>
      </c>
      <c r="J598">
        <v>34</v>
      </c>
      <c r="K598">
        <v>6.97</v>
      </c>
      <c r="L598">
        <v>0</v>
      </c>
      <c r="M598">
        <v>0</v>
      </c>
      <c r="N598">
        <v>1</v>
      </c>
      <c r="O598">
        <v>0</v>
      </c>
      <c r="P598">
        <v>0</v>
      </c>
      <c r="Q598">
        <v>3156.38</v>
      </c>
      <c r="R598">
        <v>4</v>
      </c>
      <c r="S598">
        <v>27009</v>
      </c>
      <c r="T598" s="1">
        <v>0</v>
      </c>
      <c r="U598">
        <v>1</v>
      </c>
    </row>
    <row r="599" spans="1:21" hidden="1">
      <c r="A599">
        <v>1009</v>
      </c>
      <c r="B599" t="s">
        <v>690</v>
      </c>
      <c r="C599" t="s">
        <v>685</v>
      </c>
      <c r="D599" t="s">
        <v>686</v>
      </c>
      <c r="E599" t="s">
        <v>29</v>
      </c>
      <c r="F599" t="s">
        <v>687</v>
      </c>
      <c r="G599" t="s">
        <v>3988</v>
      </c>
      <c r="H599" s="1">
        <v>44161</v>
      </c>
      <c r="I599" t="s">
        <v>7</v>
      </c>
      <c r="J599">
        <v>34</v>
      </c>
      <c r="K599">
        <v>6.9619999999999997</v>
      </c>
      <c r="L599">
        <v>0</v>
      </c>
      <c r="M599">
        <v>0</v>
      </c>
      <c r="N599">
        <v>1</v>
      </c>
      <c r="O599">
        <v>0</v>
      </c>
      <c r="P599">
        <v>0</v>
      </c>
      <c r="Q599">
        <v>800000</v>
      </c>
      <c r="R599">
        <v>4</v>
      </c>
      <c r="S599">
        <v>27003</v>
      </c>
      <c r="T599" s="1">
        <v>0</v>
      </c>
      <c r="U599">
        <v>1</v>
      </c>
    </row>
    <row r="600" spans="1:21" hidden="1">
      <c r="A600">
        <v>1009</v>
      </c>
      <c r="B600" t="s">
        <v>690</v>
      </c>
      <c r="C600" t="s">
        <v>685</v>
      </c>
      <c r="D600" t="s">
        <v>686</v>
      </c>
      <c r="E600" t="s">
        <v>29</v>
      </c>
      <c r="F600" t="s">
        <v>687</v>
      </c>
      <c r="G600" t="s">
        <v>3989</v>
      </c>
      <c r="H600" s="1">
        <v>44211</v>
      </c>
      <c r="I600" t="s">
        <v>8</v>
      </c>
      <c r="J600">
        <v>34</v>
      </c>
      <c r="K600">
        <v>6.96</v>
      </c>
      <c r="L600">
        <v>0</v>
      </c>
      <c r="M600">
        <v>0</v>
      </c>
      <c r="N600">
        <v>1</v>
      </c>
      <c r="O600">
        <v>0</v>
      </c>
      <c r="P600">
        <v>3359880</v>
      </c>
      <c r="Q600">
        <v>0</v>
      </c>
      <c r="R600">
        <v>4</v>
      </c>
      <c r="S600">
        <v>27012</v>
      </c>
      <c r="T600" s="1">
        <v>0</v>
      </c>
      <c r="U600">
        <v>1</v>
      </c>
    </row>
    <row r="601" spans="1:21" hidden="1">
      <c r="A601">
        <v>1009</v>
      </c>
      <c r="B601" t="s">
        <v>690</v>
      </c>
      <c r="C601" t="s">
        <v>685</v>
      </c>
      <c r="D601" t="s">
        <v>686</v>
      </c>
      <c r="E601" t="s">
        <v>29</v>
      </c>
      <c r="F601" t="s">
        <v>687</v>
      </c>
      <c r="G601" t="s">
        <v>3990</v>
      </c>
      <c r="H601" s="1">
        <v>44211</v>
      </c>
      <c r="I601" t="s">
        <v>8</v>
      </c>
      <c r="J601">
        <v>34</v>
      </c>
      <c r="K601">
        <v>6.96</v>
      </c>
      <c r="L601">
        <v>0</v>
      </c>
      <c r="M601">
        <v>0</v>
      </c>
      <c r="N601">
        <v>1</v>
      </c>
      <c r="O601">
        <v>0</v>
      </c>
      <c r="P601">
        <v>52078.14</v>
      </c>
      <c r="Q601">
        <v>0</v>
      </c>
      <c r="R601">
        <v>4</v>
      </c>
      <c r="S601">
        <v>27012</v>
      </c>
      <c r="T601" s="1">
        <v>0</v>
      </c>
      <c r="U601">
        <v>1</v>
      </c>
    </row>
    <row r="602" spans="1:21" hidden="1">
      <c r="A602">
        <v>1009</v>
      </c>
      <c r="B602" t="s">
        <v>690</v>
      </c>
      <c r="C602" t="s">
        <v>685</v>
      </c>
      <c r="D602" t="s">
        <v>686</v>
      </c>
      <c r="E602" t="s">
        <v>29</v>
      </c>
      <c r="F602" t="s">
        <v>687</v>
      </c>
      <c r="G602" t="s">
        <v>3991</v>
      </c>
      <c r="H602" s="1">
        <v>44224</v>
      </c>
      <c r="I602" t="s">
        <v>7</v>
      </c>
      <c r="J602">
        <v>34</v>
      </c>
      <c r="K602">
        <v>6.9649999999999999</v>
      </c>
      <c r="L602">
        <v>0</v>
      </c>
      <c r="M602">
        <v>0</v>
      </c>
      <c r="N602">
        <v>1</v>
      </c>
      <c r="O602">
        <v>0</v>
      </c>
      <c r="P602">
        <v>0</v>
      </c>
      <c r="Q602">
        <v>394970.94</v>
      </c>
      <c r="R602">
        <v>4</v>
      </c>
      <c r="S602">
        <v>27012</v>
      </c>
      <c r="T602" s="1">
        <v>0</v>
      </c>
      <c r="U602">
        <v>1</v>
      </c>
    </row>
    <row r="603" spans="1:21" hidden="1">
      <c r="A603">
        <v>1009</v>
      </c>
      <c r="B603" t="s">
        <v>690</v>
      </c>
      <c r="C603" t="s">
        <v>685</v>
      </c>
      <c r="D603" t="s">
        <v>686</v>
      </c>
      <c r="E603" t="s">
        <v>29</v>
      </c>
      <c r="F603" t="s">
        <v>687</v>
      </c>
      <c r="G603" t="s">
        <v>3992</v>
      </c>
      <c r="H603" s="1">
        <v>44228</v>
      </c>
      <c r="I603" t="s">
        <v>7</v>
      </c>
      <c r="J603">
        <v>34</v>
      </c>
      <c r="K603">
        <v>6.9649999999999999</v>
      </c>
      <c r="L603">
        <v>0</v>
      </c>
      <c r="M603">
        <v>0</v>
      </c>
      <c r="N603">
        <v>1</v>
      </c>
      <c r="O603">
        <v>0</v>
      </c>
      <c r="P603">
        <v>0</v>
      </c>
      <c r="Q603">
        <v>26322.22</v>
      </c>
      <c r="R603">
        <v>4</v>
      </c>
      <c r="S603">
        <v>27012</v>
      </c>
      <c r="T603" s="1">
        <v>0</v>
      </c>
      <c r="U603">
        <v>1</v>
      </c>
    </row>
    <row r="604" spans="1:21" hidden="1">
      <c r="A604">
        <v>1009</v>
      </c>
      <c r="B604" t="s">
        <v>690</v>
      </c>
      <c r="C604" t="s">
        <v>685</v>
      </c>
      <c r="D604" t="s">
        <v>686</v>
      </c>
      <c r="E604" t="s">
        <v>29</v>
      </c>
      <c r="F604" t="s">
        <v>687</v>
      </c>
      <c r="G604" t="s">
        <v>3993</v>
      </c>
      <c r="H604" s="1">
        <v>44251</v>
      </c>
      <c r="I604" t="s">
        <v>7</v>
      </c>
      <c r="J604">
        <v>34</v>
      </c>
      <c r="K604">
        <v>6.9649999999999999</v>
      </c>
      <c r="L604">
        <v>0</v>
      </c>
      <c r="M604">
        <v>0</v>
      </c>
      <c r="N604">
        <v>1</v>
      </c>
      <c r="O604">
        <v>0</v>
      </c>
      <c r="P604">
        <v>0</v>
      </c>
      <c r="Q604">
        <v>412872.17</v>
      </c>
      <c r="R604">
        <v>4</v>
      </c>
      <c r="S604">
        <v>27012</v>
      </c>
      <c r="T604" s="1">
        <v>0</v>
      </c>
      <c r="U604">
        <v>1</v>
      </c>
    </row>
    <row r="605" spans="1:21" hidden="1">
      <c r="A605">
        <v>1009</v>
      </c>
      <c r="B605" t="s">
        <v>690</v>
      </c>
      <c r="C605" t="s">
        <v>685</v>
      </c>
      <c r="D605" t="s">
        <v>686</v>
      </c>
      <c r="E605" t="s">
        <v>29</v>
      </c>
      <c r="F605" t="s">
        <v>687</v>
      </c>
      <c r="G605" t="s">
        <v>3994</v>
      </c>
      <c r="H605" s="1">
        <v>44251</v>
      </c>
      <c r="I605" t="s">
        <v>7</v>
      </c>
      <c r="J605">
        <v>34</v>
      </c>
      <c r="K605">
        <v>6.9649999999999999</v>
      </c>
      <c r="L605">
        <v>0</v>
      </c>
      <c r="M605">
        <v>0</v>
      </c>
      <c r="N605">
        <v>1</v>
      </c>
      <c r="O605">
        <v>0</v>
      </c>
      <c r="P605">
        <v>0</v>
      </c>
      <c r="Q605">
        <v>326000</v>
      </c>
      <c r="R605">
        <v>4</v>
      </c>
      <c r="S605">
        <v>27007</v>
      </c>
      <c r="T605" s="1">
        <v>0</v>
      </c>
      <c r="U605">
        <v>1</v>
      </c>
    </row>
    <row r="606" spans="1:21" hidden="1">
      <c r="A606">
        <v>1009</v>
      </c>
      <c r="B606" t="s">
        <v>690</v>
      </c>
      <c r="C606" t="s">
        <v>685</v>
      </c>
      <c r="D606" t="s">
        <v>686</v>
      </c>
      <c r="E606" t="s">
        <v>29</v>
      </c>
      <c r="F606" t="s">
        <v>687</v>
      </c>
      <c r="G606" t="s">
        <v>3995</v>
      </c>
      <c r="H606" s="1">
        <v>44266</v>
      </c>
      <c r="I606" t="s">
        <v>8</v>
      </c>
      <c r="J606">
        <v>34</v>
      </c>
      <c r="K606">
        <v>6.85</v>
      </c>
      <c r="L606">
        <v>0</v>
      </c>
      <c r="M606">
        <v>0</v>
      </c>
      <c r="N606">
        <v>1</v>
      </c>
      <c r="O606">
        <v>0</v>
      </c>
      <c r="P606">
        <v>422.87</v>
      </c>
      <c r="Q606">
        <v>0</v>
      </c>
      <c r="R606">
        <v>4</v>
      </c>
      <c r="S606">
        <v>27003</v>
      </c>
      <c r="T606" s="1">
        <v>0</v>
      </c>
      <c r="U606">
        <v>1</v>
      </c>
    </row>
    <row r="607" spans="1:21" hidden="1">
      <c r="A607">
        <v>1009</v>
      </c>
      <c r="B607" t="s">
        <v>690</v>
      </c>
      <c r="C607" t="s">
        <v>685</v>
      </c>
      <c r="D607" t="s">
        <v>686</v>
      </c>
      <c r="E607" t="s">
        <v>29</v>
      </c>
      <c r="F607" t="s">
        <v>687</v>
      </c>
      <c r="G607" t="s">
        <v>3996</v>
      </c>
      <c r="H607" s="1">
        <v>44274</v>
      </c>
      <c r="I607" t="s">
        <v>7</v>
      </c>
      <c r="J607">
        <v>34</v>
      </c>
      <c r="K607">
        <v>6.9649999999999999</v>
      </c>
      <c r="L607">
        <v>0</v>
      </c>
      <c r="M607">
        <v>0</v>
      </c>
      <c r="N607">
        <v>1</v>
      </c>
      <c r="O607">
        <v>0</v>
      </c>
      <c r="P607">
        <v>0</v>
      </c>
      <c r="Q607">
        <v>21501.39</v>
      </c>
      <c r="R607">
        <v>4</v>
      </c>
      <c r="S607">
        <v>27012</v>
      </c>
      <c r="T607" s="1">
        <v>0</v>
      </c>
      <c r="U607">
        <v>1</v>
      </c>
    </row>
    <row r="608" spans="1:21" hidden="1">
      <c r="A608">
        <v>1009</v>
      </c>
      <c r="B608" t="s">
        <v>690</v>
      </c>
      <c r="C608" t="s">
        <v>685</v>
      </c>
      <c r="D608" t="s">
        <v>686</v>
      </c>
      <c r="E608" t="s">
        <v>29</v>
      </c>
      <c r="F608" t="s">
        <v>687</v>
      </c>
      <c r="G608" t="s">
        <v>3997</v>
      </c>
      <c r="H608" s="1">
        <v>44316</v>
      </c>
      <c r="I608" t="s">
        <v>7</v>
      </c>
      <c r="J608">
        <v>34</v>
      </c>
      <c r="K608">
        <v>6.9630000000000001</v>
      </c>
      <c r="L608">
        <v>0</v>
      </c>
      <c r="M608">
        <v>0</v>
      </c>
      <c r="N608">
        <v>1</v>
      </c>
      <c r="O608">
        <v>0</v>
      </c>
      <c r="P608">
        <v>0</v>
      </c>
      <c r="Q608">
        <v>160000</v>
      </c>
      <c r="R608">
        <v>4</v>
      </c>
      <c r="S608">
        <v>27003</v>
      </c>
      <c r="T608" s="1">
        <v>0</v>
      </c>
      <c r="U608">
        <v>1</v>
      </c>
    </row>
    <row r="609" spans="1:21" hidden="1">
      <c r="A609">
        <v>1009</v>
      </c>
      <c r="B609" t="s">
        <v>690</v>
      </c>
      <c r="C609" t="s">
        <v>685</v>
      </c>
      <c r="D609" t="s">
        <v>686</v>
      </c>
      <c r="E609" t="s">
        <v>29</v>
      </c>
      <c r="F609" t="s">
        <v>687</v>
      </c>
      <c r="G609" t="s">
        <v>3998</v>
      </c>
      <c r="H609" s="1">
        <v>44354</v>
      </c>
      <c r="I609" t="s">
        <v>7</v>
      </c>
      <c r="J609">
        <v>34</v>
      </c>
      <c r="K609">
        <v>6.97</v>
      </c>
      <c r="L609">
        <v>0</v>
      </c>
      <c r="M609">
        <v>0</v>
      </c>
      <c r="N609">
        <v>1</v>
      </c>
      <c r="O609">
        <v>0</v>
      </c>
      <c r="P609">
        <v>0</v>
      </c>
      <c r="Q609">
        <v>450000</v>
      </c>
      <c r="R609">
        <v>4</v>
      </c>
      <c r="S609">
        <v>27003</v>
      </c>
      <c r="T609" s="1">
        <v>0</v>
      </c>
      <c r="U609">
        <v>1</v>
      </c>
    </row>
    <row r="610" spans="1:21" hidden="1">
      <c r="A610">
        <v>1009</v>
      </c>
      <c r="B610" t="s">
        <v>690</v>
      </c>
      <c r="C610" t="s">
        <v>685</v>
      </c>
      <c r="D610" t="s">
        <v>686</v>
      </c>
      <c r="E610" t="s">
        <v>29</v>
      </c>
      <c r="F610" t="s">
        <v>687</v>
      </c>
      <c r="G610" t="s">
        <v>3999</v>
      </c>
      <c r="H610" s="1">
        <v>44357</v>
      </c>
      <c r="I610" t="s">
        <v>7</v>
      </c>
      <c r="J610">
        <v>34</v>
      </c>
      <c r="K610">
        <v>6.97</v>
      </c>
      <c r="L610">
        <v>0</v>
      </c>
      <c r="M610">
        <v>0</v>
      </c>
      <c r="N610">
        <v>1</v>
      </c>
      <c r="O610">
        <v>0</v>
      </c>
      <c r="P610">
        <v>0</v>
      </c>
      <c r="Q610">
        <v>92715</v>
      </c>
      <c r="R610">
        <v>4</v>
      </c>
      <c r="S610">
        <v>27012</v>
      </c>
      <c r="T610" s="1">
        <v>0</v>
      </c>
      <c r="U610">
        <v>1</v>
      </c>
    </row>
    <row r="611" spans="1:21" hidden="1">
      <c r="A611">
        <v>1009</v>
      </c>
      <c r="B611" t="s">
        <v>690</v>
      </c>
      <c r="C611" t="s">
        <v>685</v>
      </c>
      <c r="D611" t="s">
        <v>686</v>
      </c>
      <c r="E611" t="s">
        <v>29</v>
      </c>
      <c r="F611" t="s">
        <v>687</v>
      </c>
      <c r="G611" t="s">
        <v>4000</v>
      </c>
      <c r="H611" s="1">
        <v>44358</v>
      </c>
      <c r="I611" t="s">
        <v>7</v>
      </c>
      <c r="J611">
        <v>34</v>
      </c>
      <c r="K611">
        <v>6.97</v>
      </c>
      <c r="L611">
        <v>0</v>
      </c>
      <c r="M611">
        <v>0</v>
      </c>
      <c r="N611">
        <v>1</v>
      </c>
      <c r="O611">
        <v>0</v>
      </c>
      <c r="P611">
        <v>0</v>
      </c>
      <c r="Q611">
        <v>344790</v>
      </c>
      <c r="R611">
        <v>4</v>
      </c>
      <c r="S611">
        <v>27012</v>
      </c>
      <c r="T611" s="1">
        <v>0</v>
      </c>
      <c r="U611">
        <v>1</v>
      </c>
    </row>
    <row r="612" spans="1:21" hidden="1">
      <c r="A612">
        <v>1009</v>
      </c>
      <c r="B612" t="s">
        <v>690</v>
      </c>
      <c r="C612" t="s">
        <v>685</v>
      </c>
      <c r="D612" t="s">
        <v>686</v>
      </c>
      <c r="E612" t="s">
        <v>29</v>
      </c>
      <c r="F612" t="s">
        <v>687</v>
      </c>
      <c r="G612" t="s">
        <v>4001</v>
      </c>
      <c r="H612" s="1">
        <v>44365</v>
      </c>
      <c r="I612" t="s">
        <v>7</v>
      </c>
      <c r="J612">
        <v>34</v>
      </c>
      <c r="K612">
        <v>6.9649999999999999</v>
      </c>
      <c r="L612">
        <v>0</v>
      </c>
      <c r="M612">
        <v>0</v>
      </c>
      <c r="N612">
        <v>1</v>
      </c>
      <c r="O612">
        <v>0</v>
      </c>
      <c r="P612">
        <v>0</v>
      </c>
      <c r="Q612">
        <v>241000</v>
      </c>
      <c r="R612">
        <v>4</v>
      </c>
      <c r="S612">
        <v>27007</v>
      </c>
      <c r="T612" s="1">
        <v>0</v>
      </c>
      <c r="U612">
        <v>1</v>
      </c>
    </row>
    <row r="613" spans="1:21" hidden="1">
      <c r="A613">
        <v>1009</v>
      </c>
      <c r="B613" t="s">
        <v>690</v>
      </c>
      <c r="C613" t="s">
        <v>685</v>
      </c>
      <c r="D613" t="s">
        <v>686</v>
      </c>
      <c r="E613" t="s">
        <v>29</v>
      </c>
      <c r="F613" t="s">
        <v>687</v>
      </c>
      <c r="G613" t="s">
        <v>4002</v>
      </c>
      <c r="H613" s="1">
        <v>44377</v>
      </c>
      <c r="I613" t="s">
        <v>7</v>
      </c>
      <c r="J613">
        <v>34</v>
      </c>
      <c r="K613">
        <v>6.9649999999999999</v>
      </c>
      <c r="L613">
        <v>0</v>
      </c>
      <c r="M613">
        <v>0</v>
      </c>
      <c r="N613">
        <v>1</v>
      </c>
      <c r="O613">
        <v>0</v>
      </c>
      <c r="P613">
        <v>0</v>
      </c>
      <c r="Q613">
        <v>39000</v>
      </c>
      <c r="R613">
        <v>4</v>
      </c>
      <c r="S613">
        <v>27007</v>
      </c>
      <c r="T613" s="1">
        <v>0</v>
      </c>
      <c r="U613">
        <v>1</v>
      </c>
    </row>
    <row r="614" spans="1:21" hidden="1">
      <c r="A614">
        <v>1009</v>
      </c>
      <c r="B614" t="s">
        <v>690</v>
      </c>
      <c r="C614" t="s">
        <v>685</v>
      </c>
      <c r="D614" t="s">
        <v>686</v>
      </c>
      <c r="E614" t="s">
        <v>29</v>
      </c>
      <c r="F614" t="s">
        <v>687</v>
      </c>
      <c r="G614" t="s">
        <v>4003</v>
      </c>
      <c r="H614" s="1">
        <v>44426</v>
      </c>
      <c r="I614" t="s">
        <v>7</v>
      </c>
      <c r="J614">
        <v>34</v>
      </c>
      <c r="K614">
        <v>6.96</v>
      </c>
      <c r="L614">
        <v>0</v>
      </c>
      <c r="M614">
        <v>0</v>
      </c>
      <c r="N614">
        <v>1</v>
      </c>
      <c r="O614">
        <v>0</v>
      </c>
      <c r="P614">
        <v>0</v>
      </c>
      <c r="Q614">
        <v>182000</v>
      </c>
      <c r="R614">
        <v>4</v>
      </c>
      <c r="S614">
        <v>27003</v>
      </c>
      <c r="T614" s="1">
        <v>0</v>
      </c>
      <c r="U614">
        <v>1</v>
      </c>
    </row>
    <row r="615" spans="1:21" hidden="1">
      <c r="A615">
        <v>1009</v>
      </c>
      <c r="B615" t="s">
        <v>690</v>
      </c>
      <c r="C615" t="s">
        <v>685</v>
      </c>
      <c r="D615" t="s">
        <v>686</v>
      </c>
      <c r="E615" t="s">
        <v>29</v>
      </c>
      <c r="F615" t="s">
        <v>687</v>
      </c>
      <c r="G615" t="s">
        <v>4004</v>
      </c>
      <c r="H615" s="1">
        <v>44432</v>
      </c>
      <c r="I615" t="s">
        <v>7</v>
      </c>
      <c r="J615">
        <v>34</v>
      </c>
      <c r="K615">
        <v>6.9240000000000004</v>
      </c>
      <c r="L615">
        <v>0</v>
      </c>
      <c r="M615">
        <v>0</v>
      </c>
      <c r="N615">
        <v>1</v>
      </c>
      <c r="O615">
        <v>0</v>
      </c>
      <c r="P615">
        <v>0</v>
      </c>
      <c r="Q615">
        <v>398668.21</v>
      </c>
      <c r="R615">
        <v>4</v>
      </c>
      <c r="S615">
        <v>27012</v>
      </c>
      <c r="T615" s="1">
        <v>0</v>
      </c>
      <c r="U615">
        <v>1</v>
      </c>
    </row>
    <row r="616" spans="1:21" hidden="1">
      <c r="A616">
        <v>1009</v>
      </c>
      <c r="B616" t="s">
        <v>690</v>
      </c>
      <c r="C616" t="s">
        <v>685</v>
      </c>
      <c r="D616" t="s">
        <v>686</v>
      </c>
      <c r="E616" t="s">
        <v>29</v>
      </c>
      <c r="F616" t="s">
        <v>687</v>
      </c>
      <c r="G616" t="s">
        <v>4005</v>
      </c>
      <c r="H616" s="1">
        <v>44432</v>
      </c>
      <c r="I616" t="s">
        <v>7</v>
      </c>
      <c r="J616">
        <v>34</v>
      </c>
      <c r="K616">
        <v>6.97</v>
      </c>
      <c r="L616">
        <v>0</v>
      </c>
      <c r="M616">
        <v>0</v>
      </c>
      <c r="N616">
        <v>1</v>
      </c>
      <c r="O616">
        <v>0</v>
      </c>
      <c r="P616">
        <v>0</v>
      </c>
      <c r="Q616">
        <v>309777.62</v>
      </c>
      <c r="R616">
        <v>4</v>
      </c>
      <c r="S616">
        <v>27007</v>
      </c>
      <c r="T616" s="1">
        <v>0</v>
      </c>
      <c r="U616">
        <v>1</v>
      </c>
    </row>
    <row r="617" spans="1:21" hidden="1">
      <c r="A617">
        <v>1009</v>
      </c>
      <c r="B617" t="s">
        <v>690</v>
      </c>
      <c r="C617" t="s">
        <v>685</v>
      </c>
      <c r="D617" t="s">
        <v>686</v>
      </c>
      <c r="E617" t="s">
        <v>29</v>
      </c>
      <c r="F617" t="s">
        <v>687</v>
      </c>
      <c r="G617" t="s">
        <v>4006</v>
      </c>
      <c r="H617" s="1">
        <v>44432</v>
      </c>
      <c r="I617" t="s">
        <v>7</v>
      </c>
      <c r="J617">
        <v>34</v>
      </c>
      <c r="K617">
        <v>6.9649999999999999</v>
      </c>
      <c r="L617">
        <v>0</v>
      </c>
      <c r="M617">
        <v>0</v>
      </c>
      <c r="N617">
        <v>1</v>
      </c>
      <c r="O617">
        <v>0</v>
      </c>
      <c r="P617">
        <v>0</v>
      </c>
      <c r="Q617">
        <v>222.38</v>
      </c>
      <c r="R617">
        <v>4</v>
      </c>
      <c r="S617">
        <v>27007</v>
      </c>
      <c r="T617" s="1">
        <v>0</v>
      </c>
      <c r="U617">
        <v>1</v>
      </c>
    </row>
    <row r="618" spans="1:21" hidden="1">
      <c r="A618">
        <v>1009</v>
      </c>
      <c r="B618" t="s">
        <v>690</v>
      </c>
      <c r="C618" t="s">
        <v>685</v>
      </c>
      <c r="D618" t="s">
        <v>686</v>
      </c>
      <c r="E618" t="s">
        <v>29</v>
      </c>
      <c r="F618" t="s">
        <v>687</v>
      </c>
      <c r="G618" t="s">
        <v>4007</v>
      </c>
      <c r="H618" s="1">
        <v>44610</v>
      </c>
      <c r="I618" t="s">
        <v>7</v>
      </c>
      <c r="J618">
        <v>34</v>
      </c>
      <c r="K618">
        <v>6.96</v>
      </c>
      <c r="L618">
        <v>0</v>
      </c>
      <c r="M618">
        <v>0</v>
      </c>
      <c r="N618">
        <v>1</v>
      </c>
      <c r="O618">
        <v>0</v>
      </c>
      <c r="P618">
        <v>0</v>
      </c>
      <c r="Q618">
        <v>2100000</v>
      </c>
      <c r="R618">
        <v>4</v>
      </c>
      <c r="S618">
        <v>27003</v>
      </c>
      <c r="T618" s="1">
        <v>0</v>
      </c>
      <c r="U618">
        <v>1</v>
      </c>
    </row>
    <row r="619" spans="1:21" hidden="1">
      <c r="A619">
        <v>1009</v>
      </c>
      <c r="B619" t="s">
        <v>690</v>
      </c>
      <c r="C619" t="s">
        <v>685</v>
      </c>
      <c r="D619" t="s">
        <v>686</v>
      </c>
      <c r="E619" t="s">
        <v>29</v>
      </c>
      <c r="F619" t="s">
        <v>687</v>
      </c>
      <c r="G619" t="s">
        <v>4008</v>
      </c>
      <c r="H619" s="1">
        <v>44616</v>
      </c>
      <c r="I619" t="s">
        <v>7</v>
      </c>
      <c r="J619">
        <v>34</v>
      </c>
      <c r="K619">
        <v>6.9649999999999999</v>
      </c>
      <c r="L619">
        <v>0</v>
      </c>
      <c r="M619">
        <v>0</v>
      </c>
      <c r="N619">
        <v>1</v>
      </c>
      <c r="O619">
        <v>0</v>
      </c>
      <c r="P619">
        <v>0</v>
      </c>
      <c r="Q619">
        <v>302000</v>
      </c>
      <c r="R619">
        <v>4</v>
      </c>
      <c r="S619">
        <v>27007</v>
      </c>
      <c r="T619" s="1">
        <v>0</v>
      </c>
      <c r="U619">
        <v>1</v>
      </c>
    </row>
    <row r="620" spans="1:21" hidden="1">
      <c r="A620">
        <v>1009</v>
      </c>
      <c r="B620" t="s">
        <v>690</v>
      </c>
      <c r="C620" t="s">
        <v>685</v>
      </c>
      <c r="D620" t="s">
        <v>686</v>
      </c>
      <c r="E620" t="s">
        <v>29</v>
      </c>
      <c r="F620" t="s">
        <v>687</v>
      </c>
      <c r="G620" t="s">
        <v>4009</v>
      </c>
      <c r="H620" s="1">
        <v>44638</v>
      </c>
      <c r="I620" t="s">
        <v>7</v>
      </c>
      <c r="J620">
        <v>34</v>
      </c>
      <c r="K620">
        <v>6.9480000000000004</v>
      </c>
      <c r="L620">
        <v>0</v>
      </c>
      <c r="M620">
        <v>0</v>
      </c>
      <c r="N620">
        <v>1</v>
      </c>
      <c r="O620">
        <v>0</v>
      </c>
      <c r="P620">
        <v>0</v>
      </c>
      <c r="Q620">
        <v>2100000</v>
      </c>
      <c r="R620">
        <v>4</v>
      </c>
      <c r="S620">
        <v>27003</v>
      </c>
      <c r="T620" s="1">
        <v>0</v>
      </c>
      <c r="U620">
        <v>1</v>
      </c>
    </row>
    <row r="621" spans="1:21" hidden="1">
      <c r="A621">
        <v>1009</v>
      </c>
      <c r="B621" t="s">
        <v>690</v>
      </c>
      <c r="C621" t="s">
        <v>685</v>
      </c>
      <c r="D621" t="s">
        <v>686</v>
      </c>
      <c r="E621" t="s">
        <v>29</v>
      </c>
      <c r="F621" t="s">
        <v>687</v>
      </c>
      <c r="G621" t="s">
        <v>4010</v>
      </c>
      <c r="H621" s="1">
        <v>44643</v>
      </c>
      <c r="I621" t="s">
        <v>7</v>
      </c>
      <c r="J621">
        <v>34</v>
      </c>
      <c r="K621">
        <v>6.9480000000000004</v>
      </c>
      <c r="L621">
        <v>0</v>
      </c>
      <c r="M621">
        <v>0</v>
      </c>
      <c r="N621">
        <v>1</v>
      </c>
      <c r="O621">
        <v>0</v>
      </c>
      <c r="P621">
        <v>0</v>
      </c>
      <c r="Q621">
        <v>600000</v>
      </c>
      <c r="R621">
        <v>4</v>
      </c>
      <c r="S621">
        <v>27003</v>
      </c>
      <c r="T621" s="1">
        <v>0</v>
      </c>
      <c r="U621">
        <v>1</v>
      </c>
    </row>
    <row r="622" spans="1:21" hidden="1">
      <c r="A622">
        <v>1009</v>
      </c>
      <c r="B622" t="s">
        <v>690</v>
      </c>
      <c r="C622" t="s">
        <v>685</v>
      </c>
      <c r="D622" t="s">
        <v>686</v>
      </c>
      <c r="E622" t="s">
        <v>29</v>
      </c>
      <c r="F622" t="s">
        <v>687</v>
      </c>
      <c r="G622" t="s">
        <v>4011</v>
      </c>
      <c r="H622" s="1">
        <v>44645</v>
      </c>
      <c r="I622" t="s">
        <v>7</v>
      </c>
      <c r="J622">
        <v>34</v>
      </c>
      <c r="K622">
        <v>6.9480000000000004</v>
      </c>
      <c r="L622">
        <v>0</v>
      </c>
      <c r="M622">
        <v>0</v>
      </c>
      <c r="N622">
        <v>1</v>
      </c>
      <c r="O622">
        <v>0</v>
      </c>
      <c r="P622">
        <v>0</v>
      </c>
      <c r="Q622">
        <v>200000</v>
      </c>
      <c r="R622">
        <v>4</v>
      </c>
      <c r="S622">
        <v>27003</v>
      </c>
      <c r="T622" s="1">
        <v>0</v>
      </c>
      <c r="U622">
        <v>1</v>
      </c>
    </row>
    <row r="623" spans="1:21" hidden="1">
      <c r="A623">
        <v>1009</v>
      </c>
      <c r="B623" t="s">
        <v>690</v>
      </c>
      <c r="C623" t="s">
        <v>685</v>
      </c>
      <c r="D623" t="s">
        <v>686</v>
      </c>
      <c r="E623" t="s">
        <v>29</v>
      </c>
      <c r="F623" t="s">
        <v>687</v>
      </c>
      <c r="G623" t="s">
        <v>4012</v>
      </c>
      <c r="H623" s="1">
        <v>44645</v>
      </c>
      <c r="I623" t="s">
        <v>7</v>
      </c>
      <c r="J623">
        <v>34</v>
      </c>
      <c r="K623">
        <v>6.9615</v>
      </c>
      <c r="L623">
        <v>0</v>
      </c>
      <c r="M623">
        <v>0</v>
      </c>
      <c r="N623">
        <v>1</v>
      </c>
      <c r="O623">
        <v>0</v>
      </c>
      <c r="P623">
        <v>0</v>
      </c>
      <c r="Q623">
        <v>101000</v>
      </c>
      <c r="R623">
        <v>4</v>
      </c>
      <c r="S623">
        <v>27013</v>
      </c>
      <c r="T623" s="1">
        <v>0</v>
      </c>
      <c r="U623">
        <v>1</v>
      </c>
    </row>
    <row r="624" spans="1:21" hidden="1">
      <c r="A624">
        <v>1009</v>
      </c>
      <c r="B624" t="s">
        <v>690</v>
      </c>
      <c r="C624" t="s">
        <v>685</v>
      </c>
      <c r="D624" t="s">
        <v>686</v>
      </c>
      <c r="E624" t="s">
        <v>29</v>
      </c>
      <c r="F624" t="s">
        <v>687</v>
      </c>
      <c r="G624" t="s">
        <v>4013</v>
      </c>
      <c r="H624" s="1">
        <v>44649</v>
      </c>
      <c r="I624" t="s">
        <v>7</v>
      </c>
      <c r="J624">
        <v>34</v>
      </c>
      <c r="K624">
        <v>6.9480000000000004</v>
      </c>
      <c r="L624">
        <v>0</v>
      </c>
      <c r="M624">
        <v>0</v>
      </c>
      <c r="N624">
        <v>1</v>
      </c>
      <c r="O624">
        <v>0</v>
      </c>
      <c r="P624">
        <v>0</v>
      </c>
      <c r="Q624">
        <v>2700000</v>
      </c>
      <c r="R624">
        <v>4</v>
      </c>
      <c r="S624">
        <v>27003</v>
      </c>
      <c r="T624" s="1">
        <v>0</v>
      </c>
      <c r="U624">
        <v>1</v>
      </c>
    </row>
    <row r="625" spans="1:21" hidden="1">
      <c r="A625">
        <v>1009</v>
      </c>
      <c r="B625" t="s">
        <v>690</v>
      </c>
      <c r="C625" t="s">
        <v>685</v>
      </c>
      <c r="D625" t="s">
        <v>686</v>
      </c>
      <c r="E625" t="s">
        <v>29</v>
      </c>
      <c r="F625" t="s">
        <v>687</v>
      </c>
      <c r="G625" t="s">
        <v>4014</v>
      </c>
      <c r="H625" s="1">
        <v>44651</v>
      </c>
      <c r="I625" t="s">
        <v>7</v>
      </c>
      <c r="J625">
        <v>34</v>
      </c>
      <c r="K625">
        <v>6.96</v>
      </c>
      <c r="L625">
        <v>0</v>
      </c>
      <c r="M625">
        <v>0</v>
      </c>
      <c r="N625">
        <v>1</v>
      </c>
      <c r="O625">
        <v>0</v>
      </c>
      <c r="P625">
        <v>0</v>
      </c>
      <c r="Q625">
        <v>100000</v>
      </c>
      <c r="R625">
        <v>4</v>
      </c>
      <c r="S625">
        <v>27009</v>
      </c>
      <c r="T625" s="1">
        <v>0</v>
      </c>
      <c r="U625">
        <v>1</v>
      </c>
    </row>
    <row r="626" spans="1:21" hidden="1">
      <c r="A626">
        <v>1009</v>
      </c>
      <c r="B626" t="s">
        <v>690</v>
      </c>
      <c r="C626" t="s">
        <v>685</v>
      </c>
      <c r="D626" t="s">
        <v>686</v>
      </c>
      <c r="E626" t="s">
        <v>29</v>
      </c>
      <c r="F626" t="s">
        <v>687</v>
      </c>
      <c r="G626" t="s">
        <v>4015</v>
      </c>
      <c r="H626" s="1">
        <v>44732</v>
      </c>
      <c r="I626" t="s">
        <v>7</v>
      </c>
      <c r="J626">
        <v>34</v>
      </c>
      <c r="K626">
        <v>6.9649999999999999</v>
      </c>
      <c r="L626">
        <v>0</v>
      </c>
      <c r="M626">
        <v>0</v>
      </c>
      <c r="N626">
        <v>1</v>
      </c>
      <c r="O626">
        <v>0</v>
      </c>
      <c r="P626">
        <v>0</v>
      </c>
      <c r="Q626">
        <v>230000</v>
      </c>
      <c r="R626">
        <v>4</v>
      </c>
      <c r="S626">
        <v>27007</v>
      </c>
      <c r="T626" s="1">
        <v>0</v>
      </c>
      <c r="U626">
        <v>1</v>
      </c>
    </row>
    <row r="627" spans="1:21" hidden="1">
      <c r="A627">
        <v>1009</v>
      </c>
      <c r="B627" t="s">
        <v>690</v>
      </c>
      <c r="C627" t="s">
        <v>685</v>
      </c>
      <c r="D627" t="s">
        <v>686</v>
      </c>
      <c r="E627" t="s">
        <v>29</v>
      </c>
      <c r="F627" t="s">
        <v>687</v>
      </c>
      <c r="G627" t="s">
        <v>4016</v>
      </c>
      <c r="H627" s="1">
        <v>44739</v>
      </c>
      <c r="I627" t="s">
        <v>7</v>
      </c>
      <c r="J627">
        <v>34</v>
      </c>
      <c r="K627">
        <v>6.91</v>
      </c>
      <c r="L627">
        <v>0</v>
      </c>
      <c r="M627">
        <v>0</v>
      </c>
      <c r="N627">
        <v>1</v>
      </c>
      <c r="O627">
        <v>0</v>
      </c>
      <c r="P627">
        <v>0</v>
      </c>
      <c r="Q627">
        <v>129062.61</v>
      </c>
      <c r="R627">
        <v>4</v>
      </c>
      <c r="S627">
        <v>27012</v>
      </c>
      <c r="T627" s="1">
        <v>0</v>
      </c>
      <c r="U627">
        <v>1</v>
      </c>
    </row>
    <row r="628" spans="1:21" hidden="1">
      <c r="A628">
        <v>1009</v>
      </c>
      <c r="B628" t="s">
        <v>690</v>
      </c>
      <c r="C628" t="s">
        <v>685</v>
      </c>
      <c r="D628" t="s">
        <v>686</v>
      </c>
      <c r="E628" t="s">
        <v>29</v>
      </c>
      <c r="F628" t="s">
        <v>687</v>
      </c>
      <c r="G628" t="s">
        <v>4017</v>
      </c>
      <c r="H628" s="1">
        <v>44797</v>
      </c>
      <c r="I628" t="s">
        <v>7</v>
      </c>
      <c r="J628">
        <v>34</v>
      </c>
      <c r="K628">
        <v>6.9649999999999999</v>
      </c>
      <c r="L628">
        <v>0</v>
      </c>
      <c r="M628">
        <v>0</v>
      </c>
      <c r="N628">
        <v>1</v>
      </c>
      <c r="O628">
        <v>0</v>
      </c>
      <c r="P628">
        <v>0</v>
      </c>
      <c r="Q628">
        <v>565000</v>
      </c>
      <c r="R628">
        <v>4</v>
      </c>
      <c r="S628">
        <v>27007</v>
      </c>
      <c r="T628" s="1">
        <v>0</v>
      </c>
      <c r="U628">
        <v>1</v>
      </c>
    </row>
    <row r="629" spans="1:21" hidden="1">
      <c r="A629">
        <v>1009</v>
      </c>
      <c r="B629" t="s">
        <v>690</v>
      </c>
      <c r="C629" t="s">
        <v>685</v>
      </c>
      <c r="D629" t="s">
        <v>686</v>
      </c>
      <c r="E629" t="s">
        <v>29</v>
      </c>
      <c r="F629" t="s">
        <v>687</v>
      </c>
      <c r="G629" t="s">
        <v>4018</v>
      </c>
      <c r="H629" s="1">
        <v>44834</v>
      </c>
      <c r="I629" t="s">
        <v>7</v>
      </c>
      <c r="J629">
        <v>34</v>
      </c>
      <c r="K629">
        <v>6.96</v>
      </c>
      <c r="L629">
        <v>0</v>
      </c>
      <c r="M629">
        <v>0</v>
      </c>
      <c r="N629">
        <v>1</v>
      </c>
      <c r="O629">
        <v>0</v>
      </c>
      <c r="P629">
        <v>0</v>
      </c>
      <c r="Q629">
        <v>300000</v>
      </c>
      <c r="R629">
        <v>4</v>
      </c>
      <c r="S629">
        <v>27009</v>
      </c>
      <c r="T629" s="1">
        <v>0</v>
      </c>
      <c r="U629">
        <v>1</v>
      </c>
    </row>
    <row r="630" spans="1:21" hidden="1">
      <c r="A630">
        <v>1009</v>
      </c>
      <c r="B630" t="s">
        <v>690</v>
      </c>
      <c r="C630" t="s">
        <v>685</v>
      </c>
      <c r="D630" t="s">
        <v>686</v>
      </c>
      <c r="E630" t="s">
        <v>29</v>
      </c>
      <c r="F630" t="s">
        <v>687</v>
      </c>
      <c r="G630" t="s">
        <v>4019</v>
      </c>
      <c r="H630" s="1">
        <v>44840</v>
      </c>
      <c r="I630" t="s">
        <v>7</v>
      </c>
      <c r="J630">
        <v>34</v>
      </c>
      <c r="K630">
        <v>6.97</v>
      </c>
      <c r="L630">
        <v>0</v>
      </c>
      <c r="M630">
        <v>0</v>
      </c>
      <c r="N630">
        <v>1</v>
      </c>
      <c r="O630">
        <v>0</v>
      </c>
      <c r="P630">
        <v>0</v>
      </c>
      <c r="Q630">
        <v>70000</v>
      </c>
      <c r="R630">
        <v>4</v>
      </c>
      <c r="S630">
        <v>27009</v>
      </c>
      <c r="T630" s="1">
        <v>0</v>
      </c>
      <c r="U630">
        <v>1</v>
      </c>
    </row>
    <row r="631" spans="1:21" hidden="1">
      <c r="A631">
        <v>1009</v>
      </c>
      <c r="B631" t="s">
        <v>690</v>
      </c>
      <c r="C631" t="s">
        <v>685</v>
      </c>
      <c r="D631" t="s">
        <v>686</v>
      </c>
      <c r="E631" t="s">
        <v>29</v>
      </c>
      <c r="F631" t="s">
        <v>687</v>
      </c>
      <c r="G631" t="s">
        <v>4020</v>
      </c>
      <c r="H631" s="1">
        <v>44845</v>
      </c>
      <c r="I631" t="s">
        <v>7</v>
      </c>
      <c r="J631">
        <v>34</v>
      </c>
      <c r="K631">
        <v>6.9630000000000001</v>
      </c>
      <c r="L631">
        <v>0</v>
      </c>
      <c r="M631">
        <v>0</v>
      </c>
      <c r="N631">
        <v>1</v>
      </c>
      <c r="O631">
        <v>0</v>
      </c>
      <c r="P631">
        <v>0</v>
      </c>
      <c r="Q631">
        <v>1300000</v>
      </c>
      <c r="R631">
        <v>4</v>
      </c>
      <c r="S631">
        <v>27003</v>
      </c>
      <c r="T631" s="1">
        <v>0</v>
      </c>
      <c r="U631">
        <v>1</v>
      </c>
    </row>
    <row r="632" spans="1:21" hidden="1">
      <c r="A632">
        <v>1009</v>
      </c>
      <c r="B632" t="s">
        <v>690</v>
      </c>
      <c r="C632" t="s">
        <v>685</v>
      </c>
      <c r="D632" t="s">
        <v>686</v>
      </c>
      <c r="E632" t="s">
        <v>29</v>
      </c>
      <c r="F632" t="s">
        <v>687</v>
      </c>
      <c r="G632" t="s">
        <v>4021</v>
      </c>
      <c r="H632" s="1">
        <v>44847</v>
      </c>
      <c r="I632" t="s">
        <v>7</v>
      </c>
      <c r="J632">
        <v>34</v>
      </c>
      <c r="K632">
        <v>6.9649999999999999</v>
      </c>
      <c r="L632">
        <v>0</v>
      </c>
      <c r="M632">
        <v>0</v>
      </c>
      <c r="N632">
        <v>1</v>
      </c>
      <c r="O632">
        <v>0</v>
      </c>
      <c r="P632">
        <v>0</v>
      </c>
      <c r="Q632">
        <v>518706.64</v>
      </c>
      <c r="R632">
        <v>4</v>
      </c>
      <c r="S632">
        <v>27013</v>
      </c>
      <c r="T632" s="1">
        <v>0</v>
      </c>
      <c r="U632">
        <v>1</v>
      </c>
    </row>
    <row r="633" spans="1:21" hidden="1">
      <c r="A633">
        <v>1009</v>
      </c>
      <c r="B633" t="s">
        <v>690</v>
      </c>
      <c r="C633" t="s">
        <v>685</v>
      </c>
      <c r="D633" t="s">
        <v>686</v>
      </c>
      <c r="E633" t="s">
        <v>29</v>
      </c>
      <c r="F633" t="s">
        <v>687</v>
      </c>
      <c r="G633" t="s">
        <v>4022</v>
      </c>
      <c r="H633" s="1">
        <v>44861</v>
      </c>
      <c r="I633" t="s">
        <v>7</v>
      </c>
      <c r="J633">
        <v>34</v>
      </c>
      <c r="K633">
        <v>6.96</v>
      </c>
      <c r="L633">
        <v>0</v>
      </c>
      <c r="M633">
        <v>0</v>
      </c>
      <c r="N633">
        <v>1</v>
      </c>
      <c r="O633">
        <v>0</v>
      </c>
      <c r="P633">
        <v>0</v>
      </c>
      <c r="Q633">
        <v>30816.71</v>
      </c>
      <c r="R633">
        <v>4</v>
      </c>
      <c r="S633">
        <v>27012</v>
      </c>
      <c r="T633" s="1">
        <v>0</v>
      </c>
      <c r="U633">
        <v>1</v>
      </c>
    </row>
    <row r="634" spans="1:21" hidden="1">
      <c r="A634">
        <v>1009</v>
      </c>
      <c r="B634" t="s">
        <v>690</v>
      </c>
      <c r="C634" t="s">
        <v>685</v>
      </c>
      <c r="D634" t="s">
        <v>686</v>
      </c>
      <c r="E634" t="s">
        <v>29</v>
      </c>
      <c r="F634" t="s">
        <v>687</v>
      </c>
      <c r="G634" t="s">
        <v>4023</v>
      </c>
      <c r="H634" s="1">
        <v>44861</v>
      </c>
      <c r="I634" t="s">
        <v>7</v>
      </c>
      <c r="J634">
        <v>34</v>
      </c>
      <c r="K634">
        <v>6.96</v>
      </c>
      <c r="L634">
        <v>0</v>
      </c>
      <c r="M634">
        <v>0</v>
      </c>
      <c r="N634">
        <v>1</v>
      </c>
      <c r="O634">
        <v>0</v>
      </c>
      <c r="P634">
        <v>0</v>
      </c>
      <c r="Q634">
        <v>141319.44</v>
      </c>
      <c r="R634">
        <v>4</v>
      </c>
      <c r="S634">
        <v>27012</v>
      </c>
      <c r="T634" s="1">
        <v>0</v>
      </c>
      <c r="U634">
        <v>1</v>
      </c>
    </row>
    <row r="635" spans="1:21" hidden="1">
      <c r="A635">
        <v>1009</v>
      </c>
      <c r="B635" t="s">
        <v>690</v>
      </c>
      <c r="C635" t="s">
        <v>685</v>
      </c>
      <c r="D635" t="s">
        <v>686</v>
      </c>
      <c r="E635" t="s">
        <v>29</v>
      </c>
      <c r="F635" t="s">
        <v>687</v>
      </c>
      <c r="G635" t="s">
        <v>4024</v>
      </c>
      <c r="H635" s="1">
        <v>44861</v>
      </c>
      <c r="I635" t="s">
        <v>7</v>
      </c>
      <c r="J635">
        <v>34</v>
      </c>
      <c r="K635">
        <v>6.96</v>
      </c>
      <c r="L635">
        <v>0</v>
      </c>
      <c r="M635">
        <v>0</v>
      </c>
      <c r="N635">
        <v>1</v>
      </c>
      <c r="O635">
        <v>0</v>
      </c>
      <c r="P635">
        <v>0</v>
      </c>
      <c r="Q635">
        <v>113055.56</v>
      </c>
      <c r="R635">
        <v>4</v>
      </c>
      <c r="S635">
        <v>27012</v>
      </c>
      <c r="T635" s="1">
        <v>0</v>
      </c>
      <c r="U635">
        <v>1</v>
      </c>
    </row>
    <row r="636" spans="1:21" hidden="1">
      <c r="A636">
        <v>1009</v>
      </c>
      <c r="B636" t="s">
        <v>690</v>
      </c>
      <c r="C636" t="s">
        <v>685</v>
      </c>
      <c r="D636" t="s">
        <v>686</v>
      </c>
      <c r="E636" t="s">
        <v>29</v>
      </c>
      <c r="F636" t="s">
        <v>687</v>
      </c>
      <c r="G636" t="s">
        <v>4025</v>
      </c>
      <c r="H636" s="1">
        <v>44865</v>
      </c>
      <c r="I636" t="s">
        <v>7</v>
      </c>
      <c r="J636">
        <v>34</v>
      </c>
      <c r="K636">
        <v>6.9560000000000004</v>
      </c>
      <c r="L636">
        <v>0</v>
      </c>
      <c r="M636">
        <v>0</v>
      </c>
      <c r="N636">
        <v>1</v>
      </c>
      <c r="O636">
        <v>0</v>
      </c>
      <c r="P636">
        <v>0</v>
      </c>
      <c r="Q636">
        <v>26322.22</v>
      </c>
      <c r="R636">
        <v>4</v>
      </c>
      <c r="S636">
        <v>27012</v>
      </c>
      <c r="T636" s="1">
        <v>0</v>
      </c>
      <c r="U636">
        <v>1</v>
      </c>
    </row>
    <row r="637" spans="1:21" hidden="1">
      <c r="A637">
        <v>1009</v>
      </c>
      <c r="B637" t="s">
        <v>690</v>
      </c>
      <c r="C637" t="s">
        <v>685</v>
      </c>
      <c r="D637" t="s">
        <v>686</v>
      </c>
      <c r="E637" t="s">
        <v>29</v>
      </c>
      <c r="F637" t="s">
        <v>687</v>
      </c>
      <c r="G637" t="s">
        <v>4026</v>
      </c>
      <c r="H637" s="1">
        <v>44895</v>
      </c>
      <c r="I637" t="s">
        <v>7</v>
      </c>
      <c r="J637">
        <v>34</v>
      </c>
      <c r="K637">
        <v>6.9604999999999997</v>
      </c>
      <c r="L637">
        <v>0</v>
      </c>
      <c r="M637">
        <v>0</v>
      </c>
      <c r="N637">
        <v>1</v>
      </c>
      <c r="O637">
        <v>0</v>
      </c>
      <c r="P637">
        <v>0</v>
      </c>
      <c r="Q637">
        <v>1000000</v>
      </c>
      <c r="R637">
        <v>4</v>
      </c>
      <c r="S637">
        <v>27003</v>
      </c>
      <c r="T637" s="1">
        <v>0</v>
      </c>
      <c r="U637">
        <v>1</v>
      </c>
    </row>
    <row r="638" spans="1:21" hidden="1">
      <c r="A638">
        <v>1009</v>
      </c>
      <c r="B638" t="s">
        <v>690</v>
      </c>
      <c r="C638" t="s">
        <v>685</v>
      </c>
      <c r="D638" t="s">
        <v>686</v>
      </c>
      <c r="E638" t="s">
        <v>29</v>
      </c>
      <c r="F638" t="s">
        <v>687</v>
      </c>
      <c r="G638" t="s">
        <v>4027</v>
      </c>
      <c r="H638" s="1">
        <v>44914</v>
      </c>
      <c r="I638" t="s">
        <v>7</v>
      </c>
      <c r="J638">
        <v>34</v>
      </c>
      <c r="K638">
        <v>6.9649999999999999</v>
      </c>
      <c r="L638">
        <v>0</v>
      </c>
      <c r="M638">
        <v>0</v>
      </c>
      <c r="N638">
        <v>1</v>
      </c>
      <c r="O638">
        <v>0</v>
      </c>
      <c r="P638">
        <v>0</v>
      </c>
      <c r="Q638">
        <v>220000</v>
      </c>
      <c r="R638">
        <v>4</v>
      </c>
      <c r="S638">
        <v>27007</v>
      </c>
      <c r="T638" s="1">
        <v>0</v>
      </c>
      <c r="U638">
        <v>1</v>
      </c>
    </row>
    <row r="639" spans="1:21" hidden="1">
      <c r="A639">
        <v>1009</v>
      </c>
      <c r="B639" t="s">
        <v>690</v>
      </c>
      <c r="C639" t="s">
        <v>685</v>
      </c>
      <c r="D639" t="s">
        <v>686</v>
      </c>
      <c r="E639" t="s">
        <v>29</v>
      </c>
      <c r="F639" t="s">
        <v>687</v>
      </c>
      <c r="G639" t="s">
        <v>4028</v>
      </c>
      <c r="H639" s="1">
        <v>44925</v>
      </c>
      <c r="I639" t="s">
        <v>7</v>
      </c>
      <c r="J639">
        <v>34</v>
      </c>
      <c r="K639">
        <v>6.968</v>
      </c>
      <c r="L639">
        <v>0</v>
      </c>
      <c r="M639">
        <v>0</v>
      </c>
      <c r="N639">
        <v>1</v>
      </c>
      <c r="O639">
        <v>0</v>
      </c>
      <c r="P639">
        <v>0</v>
      </c>
      <c r="Q639">
        <v>850000</v>
      </c>
      <c r="R639">
        <v>4</v>
      </c>
      <c r="S639">
        <v>27009</v>
      </c>
      <c r="T639" s="1">
        <v>0</v>
      </c>
      <c r="U639">
        <v>1</v>
      </c>
    </row>
    <row r="640" spans="1:21" hidden="1">
      <c r="A640">
        <v>1009</v>
      </c>
      <c r="B640" t="s">
        <v>690</v>
      </c>
      <c r="C640" t="s">
        <v>685</v>
      </c>
      <c r="D640" t="s">
        <v>686</v>
      </c>
      <c r="E640" t="s">
        <v>29</v>
      </c>
      <c r="F640" t="s">
        <v>687</v>
      </c>
      <c r="G640" t="s">
        <v>4029</v>
      </c>
      <c r="H640" s="1">
        <v>44937</v>
      </c>
      <c r="I640" t="s">
        <v>7</v>
      </c>
      <c r="J640">
        <v>34</v>
      </c>
      <c r="K640">
        <v>6.97</v>
      </c>
      <c r="L640">
        <v>0</v>
      </c>
      <c r="M640">
        <v>0</v>
      </c>
      <c r="N640">
        <v>1</v>
      </c>
      <c r="O640">
        <v>0</v>
      </c>
      <c r="P640">
        <v>0</v>
      </c>
      <c r="Q640">
        <v>160000</v>
      </c>
      <c r="R640">
        <v>4</v>
      </c>
      <c r="S640">
        <v>27003</v>
      </c>
      <c r="T640" s="1">
        <v>0</v>
      </c>
      <c r="U640">
        <v>1</v>
      </c>
    </row>
    <row r="641" spans="1:21" hidden="1">
      <c r="A641">
        <v>1009</v>
      </c>
      <c r="B641" t="s">
        <v>690</v>
      </c>
      <c r="C641" t="s">
        <v>685</v>
      </c>
      <c r="D641" t="s">
        <v>686</v>
      </c>
      <c r="E641" t="s">
        <v>29</v>
      </c>
      <c r="F641" t="s">
        <v>687</v>
      </c>
      <c r="G641" t="s">
        <v>4030</v>
      </c>
      <c r="H641" s="1">
        <v>44945</v>
      </c>
      <c r="I641" t="s">
        <v>7</v>
      </c>
      <c r="J641">
        <v>34</v>
      </c>
      <c r="K641">
        <v>6.97</v>
      </c>
      <c r="L641">
        <v>0</v>
      </c>
      <c r="M641">
        <v>0</v>
      </c>
      <c r="N641">
        <v>1</v>
      </c>
      <c r="O641">
        <v>0</v>
      </c>
      <c r="P641">
        <v>0</v>
      </c>
      <c r="Q641">
        <v>40000</v>
      </c>
      <c r="R641">
        <v>4</v>
      </c>
      <c r="S641">
        <v>27012</v>
      </c>
      <c r="T641" s="1">
        <v>0</v>
      </c>
      <c r="U641">
        <v>1</v>
      </c>
    </row>
    <row r="642" spans="1:21" hidden="1">
      <c r="A642">
        <v>1009</v>
      </c>
      <c r="B642" t="s">
        <v>690</v>
      </c>
      <c r="C642" t="s">
        <v>685</v>
      </c>
      <c r="D642" t="s">
        <v>686</v>
      </c>
      <c r="E642" t="s">
        <v>29</v>
      </c>
      <c r="F642" t="s">
        <v>687</v>
      </c>
      <c r="G642" t="s">
        <v>4031</v>
      </c>
      <c r="H642" s="1">
        <v>44945</v>
      </c>
      <c r="I642" t="s">
        <v>7</v>
      </c>
      <c r="J642">
        <v>34</v>
      </c>
      <c r="K642">
        <v>6.97</v>
      </c>
      <c r="L642">
        <v>0</v>
      </c>
      <c r="M642">
        <v>0</v>
      </c>
      <c r="N642">
        <v>1</v>
      </c>
      <c r="O642">
        <v>0</v>
      </c>
      <c r="P642">
        <v>0</v>
      </c>
      <c r="Q642">
        <v>10979.94</v>
      </c>
      <c r="R642">
        <v>4</v>
      </c>
      <c r="S642">
        <v>27012</v>
      </c>
      <c r="T642" s="1">
        <v>0</v>
      </c>
      <c r="U642">
        <v>1</v>
      </c>
    </row>
    <row r="643" spans="1:21" hidden="1">
      <c r="A643">
        <v>1009</v>
      </c>
      <c r="B643" t="s">
        <v>690</v>
      </c>
      <c r="C643" t="s">
        <v>685</v>
      </c>
      <c r="D643" t="s">
        <v>686</v>
      </c>
      <c r="E643" t="s">
        <v>29</v>
      </c>
      <c r="F643" t="s">
        <v>687</v>
      </c>
      <c r="G643" t="s">
        <v>4032</v>
      </c>
      <c r="H643" s="1">
        <v>44945</v>
      </c>
      <c r="I643" t="s">
        <v>7</v>
      </c>
      <c r="J643">
        <v>34</v>
      </c>
      <c r="K643">
        <v>6.97</v>
      </c>
      <c r="L643">
        <v>0</v>
      </c>
      <c r="M643">
        <v>0</v>
      </c>
      <c r="N643">
        <v>1</v>
      </c>
      <c r="O643">
        <v>0</v>
      </c>
      <c r="P643">
        <v>0</v>
      </c>
      <c r="Q643">
        <v>49500</v>
      </c>
      <c r="R643">
        <v>4</v>
      </c>
      <c r="S643">
        <v>27012</v>
      </c>
      <c r="T643" s="1">
        <v>0</v>
      </c>
      <c r="U643">
        <v>1</v>
      </c>
    </row>
    <row r="644" spans="1:21" hidden="1">
      <c r="A644">
        <v>1009</v>
      </c>
      <c r="B644" t="s">
        <v>690</v>
      </c>
      <c r="C644" t="s">
        <v>685</v>
      </c>
      <c r="D644" t="s">
        <v>686</v>
      </c>
      <c r="E644" t="s">
        <v>29</v>
      </c>
      <c r="F644" t="s">
        <v>687</v>
      </c>
      <c r="G644" t="s">
        <v>4033</v>
      </c>
      <c r="H644" s="1">
        <v>44945</v>
      </c>
      <c r="I644" t="s">
        <v>7</v>
      </c>
      <c r="J644">
        <v>34</v>
      </c>
      <c r="K644">
        <v>6.97</v>
      </c>
      <c r="L644">
        <v>0</v>
      </c>
      <c r="M644">
        <v>0</v>
      </c>
      <c r="N644">
        <v>1</v>
      </c>
      <c r="O644">
        <v>0</v>
      </c>
      <c r="P644">
        <v>0</v>
      </c>
      <c r="Q644">
        <v>44390.43</v>
      </c>
      <c r="R644">
        <v>4</v>
      </c>
      <c r="S644">
        <v>27012</v>
      </c>
      <c r="T644" s="1">
        <v>0</v>
      </c>
      <c r="U644">
        <v>1</v>
      </c>
    </row>
    <row r="645" spans="1:21" hidden="1">
      <c r="A645">
        <v>1009</v>
      </c>
      <c r="B645" t="s">
        <v>690</v>
      </c>
      <c r="C645" t="s">
        <v>685</v>
      </c>
      <c r="D645" t="s">
        <v>686</v>
      </c>
      <c r="E645" t="s">
        <v>29</v>
      </c>
      <c r="F645" t="s">
        <v>687</v>
      </c>
      <c r="G645" t="s">
        <v>4034</v>
      </c>
      <c r="H645" s="1">
        <v>44952</v>
      </c>
      <c r="I645" t="s">
        <v>7</v>
      </c>
      <c r="J645">
        <v>34</v>
      </c>
      <c r="K645">
        <v>6.9669999999999996</v>
      </c>
      <c r="L645">
        <v>0</v>
      </c>
      <c r="M645">
        <v>0</v>
      </c>
      <c r="N645">
        <v>1</v>
      </c>
      <c r="O645">
        <v>0</v>
      </c>
      <c r="P645">
        <v>0</v>
      </c>
      <c r="Q645">
        <v>500000</v>
      </c>
      <c r="R645">
        <v>4</v>
      </c>
      <c r="S645">
        <v>27003</v>
      </c>
      <c r="T645" s="1">
        <v>0</v>
      </c>
      <c r="U645">
        <v>1</v>
      </c>
    </row>
    <row r="646" spans="1:21" hidden="1">
      <c r="A646">
        <v>1009</v>
      </c>
      <c r="B646" t="s">
        <v>690</v>
      </c>
      <c r="C646" t="s">
        <v>685</v>
      </c>
      <c r="D646" t="s">
        <v>686</v>
      </c>
      <c r="E646" t="s">
        <v>29</v>
      </c>
      <c r="F646" t="s">
        <v>687</v>
      </c>
      <c r="G646" t="s">
        <v>4035</v>
      </c>
      <c r="H646" s="1">
        <v>44953</v>
      </c>
      <c r="I646" t="s">
        <v>7</v>
      </c>
      <c r="J646">
        <v>34</v>
      </c>
      <c r="K646">
        <v>6.97</v>
      </c>
      <c r="L646">
        <v>0</v>
      </c>
      <c r="M646">
        <v>0</v>
      </c>
      <c r="N646">
        <v>1</v>
      </c>
      <c r="O646">
        <v>0</v>
      </c>
      <c r="P646">
        <v>0</v>
      </c>
      <c r="Q646">
        <v>350730.43</v>
      </c>
      <c r="R646">
        <v>4</v>
      </c>
      <c r="S646">
        <v>27012</v>
      </c>
      <c r="T646" s="1">
        <v>0</v>
      </c>
      <c r="U646">
        <v>1</v>
      </c>
    </row>
    <row r="647" spans="1:21" hidden="1">
      <c r="A647">
        <v>1009</v>
      </c>
      <c r="B647" t="s">
        <v>690</v>
      </c>
      <c r="C647" t="s">
        <v>685</v>
      </c>
      <c r="D647" t="s">
        <v>686</v>
      </c>
      <c r="E647" t="s">
        <v>29</v>
      </c>
      <c r="F647" t="s">
        <v>687</v>
      </c>
      <c r="G647" t="s">
        <v>4036</v>
      </c>
      <c r="H647" s="1">
        <v>44957</v>
      </c>
      <c r="I647" t="s">
        <v>7</v>
      </c>
      <c r="J647">
        <v>34</v>
      </c>
      <c r="K647">
        <v>6.97</v>
      </c>
      <c r="L647">
        <v>0</v>
      </c>
      <c r="M647">
        <v>0</v>
      </c>
      <c r="N647">
        <v>1</v>
      </c>
      <c r="O647">
        <v>0</v>
      </c>
      <c r="P647">
        <v>0</v>
      </c>
      <c r="Q647">
        <v>147423.15</v>
      </c>
      <c r="R647">
        <v>4</v>
      </c>
      <c r="S647">
        <v>27012</v>
      </c>
      <c r="T647" s="1">
        <v>0</v>
      </c>
      <c r="U647">
        <v>1</v>
      </c>
    </row>
    <row r="648" spans="1:21" hidden="1">
      <c r="A648">
        <v>1009</v>
      </c>
      <c r="B648" t="s">
        <v>690</v>
      </c>
      <c r="C648" t="s">
        <v>685</v>
      </c>
      <c r="D648" t="s">
        <v>686</v>
      </c>
      <c r="E648" t="s">
        <v>29</v>
      </c>
      <c r="F648" t="s">
        <v>687</v>
      </c>
      <c r="G648" t="s">
        <v>4037</v>
      </c>
      <c r="H648" s="1">
        <v>44980</v>
      </c>
      <c r="I648" t="s">
        <v>7</v>
      </c>
      <c r="J648">
        <v>34</v>
      </c>
      <c r="K648">
        <v>6.97</v>
      </c>
      <c r="L648">
        <v>0</v>
      </c>
      <c r="M648">
        <v>0</v>
      </c>
      <c r="N648">
        <v>1</v>
      </c>
      <c r="O648">
        <v>0</v>
      </c>
      <c r="P648">
        <v>0</v>
      </c>
      <c r="Q648">
        <v>82519.33</v>
      </c>
      <c r="R648">
        <v>4</v>
      </c>
      <c r="S648">
        <v>27012</v>
      </c>
      <c r="T648" s="1">
        <v>0</v>
      </c>
      <c r="U648">
        <v>1</v>
      </c>
    </row>
    <row r="649" spans="1:21" hidden="1">
      <c r="A649">
        <v>1009</v>
      </c>
      <c r="B649" t="s">
        <v>690</v>
      </c>
      <c r="C649" t="s">
        <v>685</v>
      </c>
      <c r="D649" t="s">
        <v>686</v>
      </c>
      <c r="E649" t="s">
        <v>29</v>
      </c>
      <c r="F649" t="s">
        <v>687</v>
      </c>
      <c r="G649" t="s">
        <v>4038</v>
      </c>
      <c r="H649" s="1">
        <v>44980</v>
      </c>
      <c r="I649" t="s">
        <v>7</v>
      </c>
      <c r="J649">
        <v>34</v>
      </c>
      <c r="K649">
        <v>6.97</v>
      </c>
      <c r="L649">
        <v>0</v>
      </c>
      <c r="M649">
        <v>0</v>
      </c>
      <c r="N649">
        <v>1</v>
      </c>
      <c r="O649">
        <v>0</v>
      </c>
      <c r="P649">
        <v>0</v>
      </c>
      <c r="Q649">
        <v>2938.18</v>
      </c>
      <c r="R649">
        <v>4</v>
      </c>
      <c r="S649">
        <v>27012</v>
      </c>
      <c r="T649" s="1">
        <v>0</v>
      </c>
      <c r="U649">
        <v>1</v>
      </c>
    </row>
    <row r="650" spans="1:21" hidden="1">
      <c r="A650">
        <v>1009</v>
      </c>
      <c r="B650" t="s">
        <v>690</v>
      </c>
      <c r="C650" t="s">
        <v>685</v>
      </c>
      <c r="D650" t="s">
        <v>686</v>
      </c>
      <c r="E650" t="s">
        <v>29</v>
      </c>
      <c r="F650" t="s">
        <v>687</v>
      </c>
      <c r="G650" t="s">
        <v>4039</v>
      </c>
      <c r="H650" s="1">
        <v>44984</v>
      </c>
      <c r="I650" t="s">
        <v>8</v>
      </c>
      <c r="J650">
        <v>34</v>
      </c>
      <c r="K650">
        <v>6.85</v>
      </c>
      <c r="L650">
        <v>0</v>
      </c>
      <c r="M650">
        <v>0</v>
      </c>
      <c r="N650">
        <v>1</v>
      </c>
      <c r="O650">
        <v>0</v>
      </c>
      <c r="P650">
        <v>431.58</v>
      </c>
      <c r="Q650">
        <v>0</v>
      </c>
      <c r="R650">
        <v>4</v>
      </c>
      <c r="S650">
        <v>27003</v>
      </c>
      <c r="T650" s="1">
        <v>0</v>
      </c>
      <c r="U650">
        <v>1</v>
      </c>
    </row>
    <row r="651" spans="1:21" hidden="1">
      <c r="A651">
        <v>1009</v>
      </c>
      <c r="B651" t="s">
        <v>690</v>
      </c>
      <c r="C651" t="s">
        <v>685</v>
      </c>
      <c r="D651" t="s">
        <v>686</v>
      </c>
      <c r="E651" t="s">
        <v>29</v>
      </c>
      <c r="F651" t="s">
        <v>687</v>
      </c>
      <c r="G651" t="s">
        <v>4040</v>
      </c>
      <c r="H651" s="1">
        <v>44984</v>
      </c>
      <c r="I651" t="s">
        <v>7</v>
      </c>
      <c r="J651">
        <v>34</v>
      </c>
      <c r="K651">
        <v>6.97</v>
      </c>
      <c r="L651">
        <v>0</v>
      </c>
      <c r="M651">
        <v>0</v>
      </c>
      <c r="N651">
        <v>1</v>
      </c>
      <c r="O651">
        <v>0</v>
      </c>
      <c r="P651">
        <v>0</v>
      </c>
      <c r="Q651">
        <v>2294.19</v>
      </c>
      <c r="R651">
        <v>4</v>
      </c>
      <c r="S651">
        <v>27012</v>
      </c>
      <c r="T651" s="1">
        <v>0</v>
      </c>
      <c r="U651">
        <v>1</v>
      </c>
    </row>
    <row r="652" spans="1:21" hidden="1">
      <c r="A652">
        <v>1009</v>
      </c>
      <c r="B652" t="s">
        <v>690</v>
      </c>
      <c r="C652" t="s">
        <v>685</v>
      </c>
      <c r="D652" t="s">
        <v>686</v>
      </c>
      <c r="E652" t="s">
        <v>29</v>
      </c>
      <c r="F652" t="s">
        <v>687</v>
      </c>
      <c r="G652" t="s">
        <v>4041</v>
      </c>
      <c r="H652" s="1">
        <v>44984</v>
      </c>
      <c r="I652" t="s">
        <v>7</v>
      </c>
      <c r="J652">
        <v>34</v>
      </c>
      <c r="K652">
        <v>6.97</v>
      </c>
      <c r="L652">
        <v>0</v>
      </c>
      <c r="M652">
        <v>0</v>
      </c>
      <c r="N652">
        <v>1</v>
      </c>
      <c r="O652">
        <v>0</v>
      </c>
      <c r="P652">
        <v>0</v>
      </c>
      <c r="Q652">
        <v>130.30000000000001</v>
      </c>
      <c r="R652">
        <v>4</v>
      </c>
      <c r="S652">
        <v>27012</v>
      </c>
      <c r="T652" s="1">
        <v>0</v>
      </c>
      <c r="U652">
        <v>1</v>
      </c>
    </row>
    <row r="653" spans="1:21" hidden="1">
      <c r="A653">
        <v>1009</v>
      </c>
      <c r="B653" t="s">
        <v>690</v>
      </c>
      <c r="C653" t="s">
        <v>685</v>
      </c>
      <c r="D653" t="s">
        <v>686</v>
      </c>
      <c r="E653" t="s">
        <v>29</v>
      </c>
      <c r="F653" t="s">
        <v>687</v>
      </c>
      <c r="G653" t="s">
        <v>4042</v>
      </c>
      <c r="H653" s="1">
        <v>44984</v>
      </c>
      <c r="I653" t="s">
        <v>7</v>
      </c>
      <c r="J653">
        <v>34</v>
      </c>
      <c r="K653">
        <v>6.97</v>
      </c>
      <c r="L653">
        <v>0</v>
      </c>
      <c r="M653">
        <v>0</v>
      </c>
      <c r="N653">
        <v>1</v>
      </c>
      <c r="O653">
        <v>0</v>
      </c>
      <c r="P653">
        <v>0</v>
      </c>
      <c r="Q653">
        <v>17500</v>
      </c>
      <c r="R653">
        <v>4</v>
      </c>
      <c r="S653">
        <v>27012</v>
      </c>
      <c r="T653" s="1">
        <v>0</v>
      </c>
      <c r="U653">
        <v>1</v>
      </c>
    </row>
    <row r="654" spans="1:21" hidden="1">
      <c r="A654">
        <v>1009</v>
      </c>
      <c r="B654" t="s">
        <v>690</v>
      </c>
      <c r="C654" t="s">
        <v>685</v>
      </c>
      <c r="D654" t="s">
        <v>686</v>
      </c>
      <c r="E654" t="s">
        <v>29</v>
      </c>
      <c r="F654" t="s">
        <v>687</v>
      </c>
      <c r="G654" t="s">
        <v>4043</v>
      </c>
      <c r="H654" s="1">
        <v>44984</v>
      </c>
      <c r="I654" t="s">
        <v>7</v>
      </c>
      <c r="J654">
        <v>34</v>
      </c>
      <c r="K654">
        <v>6.97</v>
      </c>
      <c r="L654">
        <v>0</v>
      </c>
      <c r="M654">
        <v>0</v>
      </c>
      <c r="N654">
        <v>1</v>
      </c>
      <c r="O654">
        <v>0</v>
      </c>
      <c r="P654">
        <v>0</v>
      </c>
      <c r="Q654">
        <v>662.5</v>
      </c>
      <c r="R654">
        <v>4</v>
      </c>
      <c r="S654">
        <v>27012</v>
      </c>
      <c r="T654" s="1">
        <v>0</v>
      </c>
      <c r="U654">
        <v>1</v>
      </c>
    </row>
    <row r="655" spans="1:21" hidden="1">
      <c r="A655">
        <v>1009</v>
      </c>
      <c r="B655" t="s">
        <v>690</v>
      </c>
      <c r="C655" t="s">
        <v>685</v>
      </c>
      <c r="D655" t="s">
        <v>686</v>
      </c>
      <c r="E655" t="s">
        <v>29</v>
      </c>
      <c r="F655" t="s">
        <v>687</v>
      </c>
      <c r="G655" t="s">
        <v>4044</v>
      </c>
      <c r="H655" s="1">
        <v>44984</v>
      </c>
      <c r="I655" t="s">
        <v>7</v>
      </c>
      <c r="J655">
        <v>34</v>
      </c>
      <c r="K655">
        <v>6.97</v>
      </c>
      <c r="L655">
        <v>0</v>
      </c>
      <c r="M655">
        <v>0</v>
      </c>
      <c r="N655">
        <v>1</v>
      </c>
      <c r="O655">
        <v>0</v>
      </c>
      <c r="P655">
        <v>0</v>
      </c>
      <c r="Q655">
        <v>19156.34</v>
      </c>
      <c r="R655">
        <v>4</v>
      </c>
      <c r="S655">
        <v>27012</v>
      </c>
      <c r="T655" s="1">
        <v>0</v>
      </c>
      <c r="U655">
        <v>1</v>
      </c>
    </row>
    <row r="656" spans="1:21" hidden="1">
      <c r="A656">
        <v>1009</v>
      </c>
      <c r="B656" t="s">
        <v>690</v>
      </c>
      <c r="C656" t="s">
        <v>685</v>
      </c>
      <c r="D656" t="s">
        <v>686</v>
      </c>
      <c r="E656" t="s">
        <v>29</v>
      </c>
      <c r="F656" t="s">
        <v>687</v>
      </c>
      <c r="G656" t="s">
        <v>4045</v>
      </c>
      <c r="H656" s="1">
        <v>44984</v>
      </c>
      <c r="I656" t="s">
        <v>7</v>
      </c>
      <c r="J656">
        <v>34</v>
      </c>
      <c r="K656">
        <v>6.97</v>
      </c>
      <c r="L656">
        <v>0</v>
      </c>
      <c r="M656">
        <v>0</v>
      </c>
      <c r="N656">
        <v>1</v>
      </c>
      <c r="O656">
        <v>0</v>
      </c>
      <c r="P656">
        <v>0</v>
      </c>
      <c r="Q656">
        <v>720.47</v>
      </c>
      <c r="R656">
        <v>4</v>
      </c>
      <c r="S656">
        <v>27012</v>
      </c>
      <c r="T656" s="1">
        <v>0</v>
      </c>
      <c r="U656">
        <v>1</v>
      </c>
    </row>
    <row r="657" spans="1:21" hidden="1">
      <c r="A657">
        <v>1009</v>
      </c>
      <c r="B657" t="s">
        <v>690</v>
      </c>
      <c r="C657" t="s">
        <v>685</v>
      </c>
      <c r="D657" t="s">
        <v>686</v>
      </c>
      <c r="E657" t="s">
        <v>29</v>
      </c>
      <c r="F657" t="s">
        <v>687</v>
      </c>
      <c r="G657" t="s">
        <v>4046</v>
      </c>
      <c r="H657" s="1">
        <v>44993</v>
      </c>
      <c r="I657" t="s">
        <v>7</v>
      </c>
      <c r="J657">
        <v>34</v>
      </c>
      <c r="K657">
        <v>6.97</v>
      </c>
      <c r="L657">
        <v>0</v>
      </c>
      <c r="M657">
        <v>0</v>
      </c>
      <c r="N657">
        <v>1</v>
      </c>
      <c r="O657">
        <v>0</v>
      </c>
      <c r="P657">
        <v>0</v>
      </c>
      <c r="Q657">
        <v>700000</v>
      </c>
      <c r="R657">
        <v>4</v>
      </c>
      <c r="S657">
        <v>27012</v>
      </c>
      <c r="T657" s="1">
        <v>0</v>
      </c>
      <c r="U657">
        <v>1</v>
      </c>
    </row>
    <row r="658" spans="1:21" hidden="1">
      <c r="A658">
        <v>1009</v>
      </c>
      <c r="B658" t="s">
        <v>690</v>
      </c>
      <c r="C658" t="s">
        <v>685</v>
      </c>
      <c r="D658" t="s">
        <v>686</v>
      </c>
      <c r="E658" t="s">
        <v>29</v>
      </c>
      <c r="F658" t="s">
        <v>687</v>
      </c>
      <c r="G658" t="s">
        <v>4047</v>
      </c>
      <c r="H658" s="1">
        <v>44993</v>
      </c>
      <c r="I658" t="s">
        <v>7</v>
      </c>
      <c r="J658">
        <v>34</v>
      </c>
      <c r="K658">
        <v>6.97</v>
      </c>
      <c r="L658">
        <v>0</v>
      </c>
      <c r="M658">
        <v>0</v>
      </c>
      <c r="N658">
        <v>1</v>
      </c>
      <c r="O658">
        <v>0</v>
      </c>
      <c r="P658">
        <v>0</v>
      </c>
      <c r="Q658">
        <v>38550</v>
      </c>
      <c r="R658">
        <v>4</v>
      </c>
      <c r="S658">
        <v>27012</v>
      </c>
      <c r="T658" s="1">
        <v>0</v>
      </c>
      <c r="U658">
        <v>1</v>
      </c>
    </row>
    <row r="659" spans="1:21" hidden="1">
      <c r="A659">
        <v>1009</v>
      </c>
      <c r="B659" t="s">
        <v>690</v>
      </c>
      <c r="C659" t="s">
        <v>685</v>
      </c>
      <c r="D659" t="s">
        <v>686</v>
      </c>
      <c r="E659" t="s">
        <v>29</v>
      </c>
      <c r="F659" t="s">
        <v>687</v>
      </c>
      <c r="G659" t="s">
        <v>4048</v>
      </c>
      <c r="H659" s="1">
        <v>44994</v>
      </c>
      <c r="I659" t="s">
        <v>7</v>
      </c>
      <c r="J659">
        <v>34</v>
      </c>
      <c r="K659">
        <v>6.97</v>
      </c>
      <c r="L659">
        <v>0</v>
      </c>
      <c r="M659">
        <v>0</v>
      </c>
      <c r="N659">
        <v>1</v>
      </c>
      <c r="O659">
        <v>0</v>
      </c>
      <c r="P659">
        <v>0</v>
      </c>
      <c r="Q659">
        <v>512588.89</v>
      </c>
      <c r="R659">
        <v>4</v>
      </c>
      <c r="S659">
        <v>27012</v>
      </c>
      <c r="T659" s="1">
        <v>0</v>
      </c>
      <c r="U659">
        <v>1</v>
      </c>
    </row>
    <row r="660" spans="1:21" hidden="1">
      <c r="A660">
        <v>1009</v>
      </c>
      <c r="B660" t="s">
        <v>690</v>
      </c>
      <c r="C660" t="s">
        <v>685</v>
      </c>
      <c r="D660" t="s">
        <v>686</v>
      </c>
      <c r="E660" t="s">
        <v>29</v>
      </c>
      <c r="F660" t="s">
        <v>687</v>
      </c>
      <c r="G660" t="s">
        <v>4049</v>
      </c>
      <c r="H660" s="1">
        <v>44994</v>
      </c>
      <c r="I660" t="s">
        <v>7</v>
      </c>
      <c r="J660">
        <v>34</v>
      </c>
      <c r="K660">
        <v>6.97</v>
      </c>
      <c r="L660">
        <v>0</v>
      </c>
      <c r="M660">
        <v>0</v>
      </c>
      <c r="N660">
        <v>1</v>
      </c>
      <c r="O660">
        <v>0</v>
      </c>
      <c r="P660">
        <v>0</v>
      </c>
      <c r="Q660">
        <v>28242.39</v>
      </c>
      <c r="R660">
        <v>4</v>
      </c>
      <c r="S660">
        <v>27012</v>
      </c>
      <c r="T660" s="1">
        <v>0</v>
      </c>
      <c r="U660">
        <v>1</v>
      </c>
    </row>
    <row r="661" spans="1:21" hidden="1">
      <c r="A661">
        <v>1009</v>
      </c>
      <c r="B661" t="s">
        <v>690</v>
      </c>
      <c r="C661" t="s">
        <v>685</v>
      </c>
      <c r="D661" t="s">
        <v>686</v>
      </c>
      <c r="E661" t="s">
        <v>29</v>
      </c>
      <c r="F661" t="s">
        <v>687</v>
      </c>
      <c r="G661" t="s">
        <v>4050</v>
      </c>
      <c r="H661" s="1">
        <v>45014</v>
      </c>
      <c r="I661" t="s">
        <v>7</v>
      </c>
      <c r="J661">
        <v>34</v>
      </c>
      <c r="K661">
        <v>6.94</v>
      </c>
      <c r="L661">
        <v>0</v>
      </c>
      <c r="M661">
        <v>0</v>
      </c>
      <c r="N661">
        <v>1</v>
      </c>
      <c r="O661">
        <v>0</v>
      </c>
      <c r="P661">
        <v>0</v>
      </c>
      <c r="Q661">
        <v>11980</v>
      </c>
      <c r="R661">
        <v>4</v>
      </c>
      <c r="S661">
        <v>27012</v>
      </c>
      <c r="T661" s="1">
        <v>0</v>
      </c>
      <c r="U661">
        <v>1</v>
      </c>
    </row>
    <row r="662" spans="1:21" hidden="1">
      <c r="A662">
        <v>1009</v>
      </c>
      <c r="B662" t="s">
        <v>690</v>
      </c>
      <c r="C662" t="s">
        <v>685</v>
      </c>
      <c r="D662" t="s">
        <v>686</v>
      </c>
      <c r="E662" t="s">
        <v>29</v>
      </c>
      <c r="F662" t="s">
        <v>687</v>
      </c>
      <c r="G662" t="s">
        <v>4051</v>
      </c>
      <c r="H662" s="1">
        <v>45014</v>
      </c>
      <c r="I662" t="s">
        <v>7</v>
      </c>
      <c r="J662">
        <v>34</v>
      </c>
      <c r="K662">
        <v>6.97</v>
      </c>
      <c r="L662">
        <v>0</v>
      </c>
      <c r="M662">
        <v>0</v>
      </c>
      <c r="N662">
        <v>1</v>
      </c>
      <c r="O662">
        <v>0</v>
      </c>
      <c r="P662">
        <v>0</v>
      </c>
      <c r="Q662">
        <v>768.8</v>
      </c>
      <c r="R662">
        <v>4</v>
      </c>
      <c r="S662">
        <v>27012</v>
      </c>
      <c r="T662" s="1">
        <v>0</v>
      </c>
      <c r="U662">
        <v>1</v>
      </c>
    </row>
    <row r="663" spans="1:21" hidden="1">
      <c r="A663">
        <v>1009</v>
      </c>
      <c r="B663" t="s">
        <v>690</v>
      </c>
      <c r="C663" t="s">
        <v>685</v>
      </c>
      <c r="D663" t="s">
        <v>686</v>
      </c>
      <c r="E663" t="s">
        <v>29</v>
      </c>
      <c r="F663" t="s">
        <v>687</v>
      </c>
      <c r="G663" t="s">
        <v>4052</v>
      </c>
      <c r="H663" s="1">
        <v>45014</v>
      </c>
      <c r="I663" t="s">
        <v>7</v>
      </c>
      <c r="J663">
        <v>34</v>
      </c>
      <c r="K663">
        <v>6.97</v>
      </c>
      <c r="L663">
        <v>0</v>
      </c>
      <c r="M663">
        <v>0</v>
      </c>
      <c r="N663">
        <v>1</v>
      </c>
      <c r="O663">
        <v>0</v>
      </c>
      <c r="P663">
        <v>0</v>
      </c>
      <c r="Q663">
        <v>27007.03</v>
      </c>
      <c r="R663">
        <v>4</v>
      </c>
      <c r="S663">
        <v>27012</v>
      </c>
      <c r="T663" s="1">
        <v>0</v>
      </c>
      <c r="U663">
        <v>1</v>
      </c>
    </row>
    <row r="664" spans="1:21" hidden="1">
      <c r="A664">
        <v>1009</v>
      </c>
      <c r="B664" t="s">
        <v>690</v>
      </c>
      <c r="C664" t="s">
        <v>685</v>
      </c>
      <c r="D664" t="s">
        <v>686</v>
      </c>
      <c r="E664" t="s">
        <v>29</v>
      </c>
      <c r="F664" t="s">
        <v>687</v>
      </c>
      <c r="G664" t="s">
        <v>4053</v>
      </c>
      <c r="H664" s="1">
        <v>45014</v>
      </c>
      <c r="I664" t="s">
        <v>7</v>
      </c>
      <c r="J664">
        <v>34</v>
      </c>
      <c r="K664">
        <v>6.97</v>
      </c>
      <c r="L664">
        <v>0</v>
      </c>
      <c r="M664">
        <v>0</v>
      </c>
      <c r="N664">
        <v>1</v>
      </c>
      <c r="O664">
        <v>0</v>
      </c>
      <c r="P664">
        <v>0</v>
      </c>
      <c r="Q664">
        <v>1670.42</v>
      </c>
      <c r="R664">
        <v>4</v>
      </c>
      <c r="S664">
        <v>27012</v>
      </c>
      <c r="T664" s="1">
        <v>0</v>
      </c>
      <c r="U664">
        <v>1</v>
      </c>
    </row>
    <row r="665" spans="1:21" hidden="1">
      <c r="A665">
        <v>1009</v>
      </c>
      <c r="B665" t="s">
        <v>690</v>
      </c>
      <c r="C665" t="s">
        <v>685</v>
      </c>
      <c r="D665" t="s">
        <v>686</v>
      </c>
      <c r="E665" t="s">
        <v>29</v>
      </c>
      <c r="F665" t="s">
        <v>687</v>
      </c>
      <c r="G665" t="s">
        <v>4054</v>
      </c>
      <c r="H665" s="1">
        <v>45016</v>
      </c>
      <c r="I665" t="s">
        <v>7</v>
      </c>
      <c r="J665">
        <v>34</v>
      </c>
      <c r="K665">
        <v>6.97</v>
      </c>
      <c r="L665">
        <v>0</v>
      </c>
      <c r="M665">
        <v>0</v>
      </c>
      <c r="N665">
        <v>1</v>
      </c>
      <c r="O665">
        <v>0</v>
      </c>
      <c r="P665">
        <v>0</v>
      </c>
      <c r="Q665">
        <v>800000</v>
      </c>
      <c r="R665">
        <v>4</v>
      </c>
      <c r="S665">
        <v>27009</v>
      </c>
      <c r="T665" s="1">
        <v>0</v>
      </c>
      <c r="U665">
        <v>1</v>
      </c>
    </row>
    <row r="666" spans="1:21" hidden="1">
      <c r="A666">
        <v>1009</v>
      </c>
      <c r="B666" t="s">
        <v>690</v>
      </c>
      <c r="C666" t="s">
        <v>685</v>
      </c>
      <c r="D666" t="s">
        <v>686</v>
      </c>
      <c r="E666" t="s">
        <v>29</v>
      </c>
      <c r="F666" t="s">
        <v>687</v>
      </c>
      <c r="G666" t="s">
        <v>4055</v>
      </c>
      <c r="H666" s="1">
        <v>45027</v>
      </c>
      <c r="I666" t="s">
        <v>7</v>
      </c>
      <c r="J666">
        <v>34</v>
      </c>
      <c r="K666">
        <v>6.97</v>
      </c>
      <c r="L666">
        <v>0</v>
      </c>
      <c r="M666">
        <v>0</v>
      </c>
      <c r="N666">
        <v>1</v>
      </c>
      <c r="O666">
        <v>0</v>
      </c>
      <c r="P666">
        <v>0</v>
      </c>
      <c r="Q666">
        <v>20000</v>
      </c>
      <c r="R666">
        <v>4</v>
      </c>
      <c r="S666">
        <v>27009</v>
      </c>
      <c r="T666" s="1">
        <v>0</v>
      </c>
      <c r="U666">
        <v>1</v>
      </c>
    </row>
    <row r="667" spans="1:21" hidden="1">
      <c r="A667">
        <v>1009</v>
      </c>
      <c r="B667" t="s">
        <v>690</v>
      </c>
      <c r="C667" t="s">
        <v>685</v>
      </c>
      <c r="D667" t="s">
        <v>686</v>
      </c>
      <c r="E667" t="s">
        <v>29</v>
      </c>
      <c r="F667" t="s">
        <v>687</v>
      </c>
      <c r="G667" t="s">
        <v>4056</v>
      </c>
      <c r="H667" s="1">
        <v>45028</v>
      </c>
      <c r="I667" t="s">
        <v>7</v>
      </c>
      <c r="J667">
        <v>34</v>
      </c>
      <c r="K667">
        <v>6.97</v>
      </c>
      <c r="L667">
        <v>0</v>
      </c>
      <c r="M667">
        <v>0</v>
      </c>
      <c r="N667">
        <v>1</v>
      </c>
      <c r="O667">
        <v>0</v>
      </c>
      <c r="P667">
        <v>0</v>
      </c>
      <c r="Q667">
        <v>71736.009999999995</v>
      </c>
      <c r="R667">
        <v>4</v>
      </c>
      <c r="S667">
        <v>27003</v>
      </c>
      <c r="T667" s="1">
        <v>0</v>
      </c>
      <c r="U667">
        <v>1</v>
      </c>
    </row>
    <row r="668" spans="1:21" hidden="1">
      <c r="A668">
        <v>1009</v>
      </c>
      <c r="B668" t="s">
        <v>690</v>
      </c>
      <c r="C668" t="s">
        <v>685</v>
      </c>
      <c r="D668" t="s">
        <v>686</v>
      </c>
      <c r="E668" t="s">
        <v>29</v>
      </c>
      <c r="F668" t="s">
        <v>687</v>
      </c>
      <c r="G668" t="s">
        <v>4057</v>
      </c>
      <c r="H668" s="1">
        <v>45042</v>
      </c>
      <c r="I668" t="s">
        <v>7</v>
      </c>
      <c r="J668">
        <v>34</v>
      </c>
      <c r="K668">
        <v>6.97</v>
      </c>
      <c r="L668">
        <v>0</v>
      </c>
      <c r="M668">
        <v>0</v>
      </c>
      <c r="N668">
        <v>1</v>
      </c>
      <c r="O668">
        <v>0</v>
      </c>
      <c r="P668">
        <v>0</v>
      </c>
      <c r="Q668">
        <v>45209.09</v>
      </c>
      <c r="R668">
        <v>4</v>
      </c>
      <c r="S668">
        <v>27012</v>
      </c>
      <c r="T668" s="1">
        <v>0</v>
      </c>
      <c r="U668">
        <v>1</v>
      </c>
    </row>
    <row r="669" spans="1:21" hidden="1">
      <c r="A669">
        <v>1009</v>
      </c>
      <c r="B669" t="s">
        <v>690</v>
      </c>
      <c r="C669" t="s">
        <v>685</v>
      </c>
      <c r="D669" t="s">
        <v>686</v>
      </c>
      <c r="E669" t="s">
        <v>29</v>
      </c>
      <c r="F669" t="s">
        <v>687</v>
      </c>
      <c r="G669" t="s">
        <v>4058</v>
      </c>
      <c r="H669" s="1">
        <v>45042</v>
      </c>
      <c r="I669" t="s">
        <v>7</v>
      </c>
      <c r="J669">
        <v>34</v>
      </c>
      <c r="K669">
        <v>6.97</v>
      </c>
      <c r="L669">
        <v>0</v>
      </c>
      <c r="M669">
        <v>0</v>
      </c>
      <c r="N669">
        <v>1</v>
      </c>
      <c r="O669">
        <v>0</v>
      </c>
      <c r="P669">
        <v>0</v>
      </c>
      <c r="Q669">
        <v>3666.73</v>
      </c>
      <c r="R669">
        <v>4</v>
      </c>
      <c r="S669">
        <v>27012</v>
      </c>
      <c r="T669" s="1">
        <v>0</v>
      </c>
      <c r="U669">
        <v>1</v>
      </c>
    </row>
    <row r="670" spans="1:21" hidden="1">
      <c r="A670">
        <v>1009</v>
      </c>
      <c r="B670" t="s">
        <v>690</v>
      </c>
      <c r="C670" t="s">
        <v>685</v>
      </c>
      <c r="D670" t="s">
        <v>686</v>
      </c>
      <c r="E670" t="s">
        <v>29</v>
      </c>
      <c r="F670" t="s">
        <v>747</v>
      </c>
      <c r="G670" t="s">
        <v>4059</v>
      </c>
      <c r="H670" s="1">
        <v>43830</v>
      </c>
      <c r="I670" t="s">
        <v>8</v>
      </c>
      <c r="J670">
        <v>34</v>
      </c>
      <c r="K670">
        <v>6.9592000000000001</v>
      </c>
      <c r="L670">
        <v>0</v>
      </c>
      <c r="M670">
        <v>0</v>
      </c>
      <c r="N670">
        <v>1</v>
      </c>
      <c r="O670">
        <v>0</v>
      </c>
      <c r="P670">
        <v>1000000</v>
      </c>
      <c r="Q670">
        <v>0</v>
      </c>
      <c r="R670">
        <v>4</v>
      </c>
      <c r="S670">
        <v>1035</v>
      </c>
      <c r="T670" s="1">
        <v>0</v>
      </c>
      <c r="U670">
        <v>1</v>
      </c>
    </row>
    <row r="671" spans="1:21" hidden="1">
      <c r="A671">
        <v>1009</v>
      </c>
      <c r="B671" t="s">
        <v>690</v>
      </c>
      <c r="C671" t="s">
        <v>685</v>
      </c>
      <c r="D671" t="s">
        <v>686</v>
      </c>
      <c r="E671" t="s">
        <v>29</v>
      </c>
      <c r="F671" t="s">
        <v>747</v>
      </c>
      <c r="G671" t="s">
        <v>4060</v>
      </c>
      <c r="H671" s="1">
        <v>44217</v>
      </c>
      <c r="I671" t="s">
        <v>8</v>
      </c>
      <c r="J671">
        <v>34</v>
      </c>
      <c r="K671">
        <v>6.9596</v>
      </c>
      <c r="L671">
        <v>0</v>
      </c>
      <c r="M671">
        <v>0</v>
      </c>
      <c r="N671">
        <v>1</v>
      </c>
      <c r="O671">
        <v>0</v>
      </c>
      <c r="P671">
        <v>2000000</v>
      </c>
      <c r="Q671">
        <v>0</v>
      </c>
      <c r="R671">
        <v>4</v>
      </c>
      <c r="S671">
        <v>1035</v>
      </c>
      <c r="T671" s="1">
        <v>0</v>
      </c>
      <c r="U671">
        <v>1</v>
      </c>
    </row>
    <row r="672" spans="1:21" hidden="1">
      <c r="A672">
        <v>1009</v>
      </c>
      <c r="B672" t="s">
        <v>690</v>
      </c>
      <c r="C672" t="s">
        <v>685</v>
      </c>
      <c r="D672" t="s">
        <v>686</v>
      </c>
      <c r="E672" t="s">
        <v>29</v>
      </c>
      <c r="F672" t="s">
        <v>747</v>
      </c>
      <c r="G672" t="s">
        <v>4061</v>
      </c>
      <c r="H672" s="1">
        <v>44217</v>
      </c>
      <c r="I672" t="s">
        <v>8</v>
      </c>
      <c r="J672">
        <v>34</v>
      </c>
      <c r="K672">
        <v>6.9649999999999999</v>
      </c>
      <c r="N672">
        <v>1</v>
      </c>
      <c r="O672">
        <v>0</v>
      </c>
      <c r="P672">
        <v>5000000</v>
      </c>
      <c r="Q672">
        <v>0</v>
      </c>
      <c r="R672">
        <v>4</v>
      </c>
      <c r="S672">
        <v>1014</v>
      </c>
      <c r="T672" s="1">
        <v>0</v>
      </c>
      <c r="U672">
        <v>1</v>
      </c>
    </row>
    <row r="673" spans="1:21" hidden="1">
      <c r="A673">
        <v>1009</v>
      </c>
      <c r="B673" t="s">
        <v>690</v>
      </c>
      <c r="C673" t="s">
        <v>685</v>
      </c>
      <c r="D673" t="s">
        <v>686</v>
      </c>
      <c r="E673" t="s">
        <v>29</v>
      </c>
      <c r="F673" t="s">
        <v>747</v>
      </c>
      <c r="G673" t="s">
        <v>4062</v>
      </c>
      <c r="H673" s="1">
        <v>44305</v>
      </c>
      <c r="I673" t="s">
        <v>7</v>
      </c>
      <c r="J673">
        <v>34</v>
      </c>
      <c r="K673">
        <v>6.86</v>
      </c>
      <c r="N673">
        <v>1</v>
      </c>
      <c r="O673">
        <v>0</v>
      </c>
      <c r="P673">
        <v>0</v>
      </c>
      <c r="Q673">
        <v>10000000</v>
      </c>
      <c r="R673">
        <v>4</v>
      </c>
      <c r="S673">
        <v>1017</v>
      </c>
      <c r="T673" s="1">
        <v>0</v>
      </c>
      <c r="U673">
        <v>1</v>
      </c>
    </row>
    <row r="674" spans="1:21" hidden="1">
      <c r="A674">
        <v>1009</v>
      </c>
      <c r="B674" t="s">
        <v>690</v>
      </c>
      <c r="C674" t="s">
        <v>685</v>
      </c>
      <c r="D674" t="s">
        <v>686</v>
      </c>
      <c r="E674" t="s">
        <v>29</v>
      </c>
      <c r="F674" t="s">
        <v>747</v>
      </c>
      <c r="G674" t="s">
        <v>4063</v>
      </c>
      <c r="H674" s="1">
        <v>44315</v>
      </c>
      <c r="I674" t="s">
        <v>7</v>
      </c>
      <c r="J674">
        <v>34</v>
      </c>
      <c r="K674">
        <v>6.9550000000000001</v>
      </c>
      <c r="L674">
        <v>0</v>
      </c>
      <c r="M674">
        <v>0</v>
      </c>
      <c r="N674">
        <v>1</v>
      </c>
      <c r="O674">
        <v>0</v>
      </c>
      <c r="P674">
        <v>0</v>
      </c>
      <c r="Q674">
        <v>4000000</v>
      </c>
      <c r="R674">
        <v>4</v>
      </c>
      <c r="S674">
        <v>1003</v>
      </c>
      <c r="T674" s="1">
        <v>0</v>
      </c>
      <c r="U674">
        <v>1</v>
      </c>
    </row>
    <row r="675" spans="1:21" hidden="1">
      <c r="A675">
        <v>1009</v>
      </c>
      <c r="B675" t="s">
        <v>690</v>
      </c>
      <c r="C675" t="s">
        <v>685</v>
      </c>
      <c r="D675" t="s">
        <v>686</v>
      </c>
      <c r="E675" t="s">
        <v>29</v>
      </c>
      <c r="F675" t="s">
        <v>747</v>
      </c>
      <c r="G675" t="s">
        <v>4064</v>
      </c>
      <c r="H675" s="1">
        <v>44319</v>
      </c>
      <c r="I675" t="s">
        <v>8</v>
      </c>
      <c r="J675">
        <v>34</v>
      </c>
      <c r="K675">
        <v>6.8620000000000001</v>
      </c>
      <c r="L675">
        <v>0</v>
      </c>
      <c r="M675">
        <v>0</v>
      </c>
      <c r="N675">
        <v>1</v>
      </c>
      <c r="O675">
        <v>0</v>
      </c>
      <c r="P675">
        <v>10000000</v>
      </c>
      <c r="Q675">
        <v>0</v>
      </c>
      <c r="R675">
        <v>4</v>
      </c>
      <c r="S675">
        <v>1017</v>
      </c>
      <c r="T675" s="1">
        <v>0</v>
      </c>
      <c r="U675">
        <v>1</v>
      </c>
    </row>
    <row r="676" spans="1:21" hidden="1">
      <c r="A676">
        <v>1009</v>
      </c>
      <c r="B676" t="s">
        <v>690</v>
      </c>
      <c r="C676" t="s">
        <v>685</v>
      </c>
      <c r="D676" t="s">
        <v>686</v>
      </c>
      <c r="E676" t="s">
        <v>29</v>
      </c>
      <c r="F676" t="s">
        <v>747</v>
      </c>
      <c r="G676" t="s">
        <v>4065</v>
      </c>
      <c r="H676" s="1">
        <v>44320</v>
      </c>
      <c r="I676" t="s">
        <v>7</v>
      </c>
      <c r="J676">
        <v>34</v>
      </c>
      <c r="K676">
        <v>6.86</v>
      </c>
      <c r="N676">
        <v>1</v>
      </c>
      <c r="O676">
        <v>0</v>
      </c>
      <c r="P676">
        <v>0</v>
      </c>
      <c r="Q676">
        <v>10000000</v>
      </c>
      <c r="R676">
        <v>4</v>
      </c>
      <c r="S676">
        <v>1017</v>
      </c>
      <c r="T676" s="1">
        <v>0</v>
      </c>
      <c r="U676">
        <v>1</v>
      </c>
    </row>
    <row r="677" spans="1:21" hidden="1">
      <c r="A677">
        <v>1009</v>
      </c>
      <c r="B677" t="s">
        <v>690</v>
      </c>
      <c r="C677" t="s">
        <v>685</v>
      </c>
      <c r="D677" t="s">
        <v>686</v>
      </c>
      <c r="E677" t="s">
        <v>29</v>
      </c>
      <c r="F677" t="s">
        <v>747</v>
      </c>
      <c r="G677" t="s">
        <v>4066</v>
      </c>
      <c r="H677" s="1">
        <v>44322</v>
      </c>
      <c r="I677" t="s">
        <v>7</v>
      </c>
      <c r="J677">
        <v>34</v>
      </c>
      <c r="K677">
        <v>6.9560000000000004</v>
      </c>
      <c r="L677">
        <v>0</v>
      </c>
      <c r="M677">
        <v>0</v>
      </c>
      <c r="N677">
        <v>1</v>
      </c>
      <c r="O677">
        <v>0</v>
      </c>
      <c r="P677">
        <v>0</v>
      </c>
      <c r="Q677">
        <v>5000000</v>
      </c>
      <c r="R677">
        <v>4</v>
      </c>
      <c r="S677">
        <v>1035</v>
      </c>
      <c r="T677" s="1">
        <v>0</v>
      </c>
      <c r="U677">
        <v>1</v>
      </c>
    </row>
    <row r="678" spans="1:21" hidden="1">
      <c r="A678">
        <v>1009</v>
      </c>
      <c r="B678" t="s">
        <v>690</v>
      </c>
      <c r="C678" t="s">
        <v>685</v>
      </c>
      <c r="D678" t="s">
        <v>686</v>
      </c>
      <c r="E678" t="s">
        <v>29</v>
      </c>
      <c r="F678" t="s">
        <v>747</v>
      </c>
      <c r="G678" t="s">
        <v>4067</v>
      </c>
      <c r="H678" s="1">
        <v>44344</v>
      </c>
      <c r="I678" t="s">
        <v>8</v>
      </c>
      <c r="J678">
        <v>34</v>
      </c>
      <c r="K678">
        <v>6.8639999999999999</v>
      </c>
      <c r="L678">
        <v>0</v>
      </c>
      <c r="M678">
        <v>0</v>
      </c>
      <c r="N678">
        <v>1</v>
      </c>
      <c r="O678">
        <v>0</v>
      </c>
      <c r="P678">
        <v>10000000</v>
      </c>
      <c r="Q678">
        <v>0</v>
      </c>
      <c r="R678">
        <v>4</v>
      </c>
      <c r="S678">
        <v>1017</v>
      </c>
      <c r="T678" s="1">
        <v>0</v>
      </c>
      <c r="U678">
        <v>1</v>
      </c>
    </row>
    <row r="679" spans="1:21" hidden="1">
      <c r="A679">
        <v>1009</v>
      </c>
      <c r="B679" t="s">
        <v>690</v>
      </c>
      <c r="C679" t="s">
        <v>685</v>
      </c>
      <c r="D679" t="s">
        <v>686</v>
      </c>
      <c r="E679" t="s">
        <v>29</v>
      </c>
      <c r="F679" t="s">
        <v>747</v>
      </c>
      <c r="G679" t="s">
        <v>4068</v>
      </c>
      <c r="H679" s="1">
        <v>44607</v>
      </c>
      <c r="I679" t="s">
        <v>7</v>
      </c>
      <c r="J679">
        <v>34</v>
      </c>
      <c r="K679">
        <v>6.86</v>
      </c>
      <c r="N679">
        <v>1</v>
      </c>
      <c r="O679">
        <v>0</v>
      </c>
      <c r="P679">
        <v>0</v>
      </c>
      <c r="Q679">
        <v>5000000</v>
      </c>
      <c r="R679">
        <v>4</v>
      </c>
      <c r="S679">
        <v>1017</v>
      </c>
      <c r="T679" s="1">
        <v>0</v>
      </c>
      <c r="U679">
        <v>1</v>
      </c>
    </row>
    <row r="680" spans="1:21" hidden="1">
      <c r="A680">
        <v>1009</v>
      </c>
      <c r="B680" t="s">
        <v>690</v>
      </c>
      <c r="C680" t="s">
        <v>685</v>
      </c>
      <c r="D680" t="s">
        <v>686</v>
      </c>
      <c r="E680" t="s">
        <v>29</v>
      </c>
      <c r="F680" t="s">
        <v>747</v>
      </c>
      <c r="G680" t="s">
        <v>4069</v>
      </c>
      <c r="H680" s="1">
        <v>44608</v>
      </c>
      <c r="I680" t="s">
        <v>7</v>
      </c>
      <c r="J680">
        <v>34</v>
      </c>
      <c r="K680">
        <v>6.86</v>
      </c>
      <c r="N680">
        <v>1</v>
      </c>
      <c r="O680">
        <v>0</v>
      </c>
      <c r="P680">
        <v>0</v>
      </c>
      <c r="Q680">
        <v>5000000</v>
      </c>
      <c r="R680">
        <v>4</v>
      </c>
      <c r="S680">
        <v>1017</v>
      </c>
      <c r="T680" s="1">
        <v>0</v>
      </c>
      <c r="U680">
        <v>1</v>
      </c>
    </row>
    <row r="681" spans="1:21" hidden="1">
      <c r="A681">
        <v>1009</v>
      </c>
      <c r="B681" t="s">
        <v>690</v>
      </c>
      <c r="C681" t="s">
        <v>685</v>
      </c>
      <c r="D681" t="s">
        <v>686</v>
      </c>
      <c r="E681" t="s">
        <v>29</v>
      </c>
      <c r="F681" t="s">
        <v>747</v>
      </c>
      <c r="G681" t="s">
        <v>4070</v>
      </c>
      <c r="H681" s="1">
        <v>44617</v>
      </c>
      <c r="I681" t="s">
        <v>8</v>
      </c>
      <c r="J681">
        <v>34</v>
      </c>
      <c r="K681">
        <v>6.8620000000000001</v>
      </c>
      <c r="L681">
        <v>0</v>
      </c>
      <c r="M681">
        <v>0</v>
      </c>
      <c r="N681">
        <v>1</v>
      </c>
      <c r="O681">
        <v>0</v>
      </c>
      <c r="P681">
        <v>10000000</v>
      </c>
      <c r="Q681">
        <v>0</v>
      </c>
      <c r="R681">
        <v>4</v>
      </c>
      <c r="S681">
        <v>1017</v>
      </c>
      <c r="T681" s="1">
        <v>0</v>
      </c>
      <c r="U681">
        <v>1</v>
      </c>
    </row>
    <row r="682" spans="1:21" hidden="1">
      <c r="A682">
        <v>1009</v>
      </c>
      <c r="B682" t="s">
        <v>690</v>
      </c>
      <c r="C682" t="s">
        <v>685</v>
      </c>
      <c r="D682" t="s">
        <v>686</v>
      </c>
      <c r="E682" t="s">
        <v>29</v>
      </c>
      <c r="F682" t="s">
        <v>747</v>
      </c>
      <c r="G682" t="s">
        <v>4071</v>
      </c>
      <c r="H682" s="1">
        <v>44804</v>
      </c>
      <c r="I682" t="s">
        <v>7</v>
      </c>
      <c r="J682">
        <v>34</v>
      </c>
      <c r="K682">
        <v>6.9470000000000001</v>
      </c>
      <c r="L682">
        <v>0</v>
      </c>
      <c r="M682">
        <v>0</v>
      </c>
      <c r="N682">
        <v>1</v>
      </c>
      <c r="O682">
        <v>0</v>
      </c>
      <c r="P682">
        <v>0</v>
      </c>
      <c r="Q682">
        <v>1000000</v>
      </c>
      <c r="R682">
        <v>4</v>
      </c>
      <c r="S682">
        <v>1018</v>
      </c>
      <c r="T682" s="1">
        <v>0</v>
      </c>
      <c r="U682">
        <v>1</v>
      </c>
    </row>
    <row r="683" spans="1:21" hidden="1">
      <c r="A683">
        <v>1009</v>
      </c>
      <c r="B683" t="s">
        <v>690</v>
      </c>
      <c r="C683" t="s">
        <v>685</v>
      </c>
      <c r="D683" t="s">
        <v>686</v>
      </c>
      <c r="E683" t="s">
        <v>29</v>
      </c>
      <c r="F683" t="s">
        <v>747</v>
      </c>
      <c r="G683" t="s">
        <v>4072</v>
      </c>
      <c r="H683" s="1">
        <v>44833</v>
      </c>
      <c r="I683" t="s">
        <v>7</v>
      </c>
      <c r="J683">
        <v>34</v>
      </c>
      <c r="K683">
        <v>6.9589999999999996</v>
      </c>
      <c r="L683">
        <v>0</v>
      </c>
      <c r="M683">
        <v>0</v>
      </c>
      <c r="N683">
        <v>1</v>
      </c>
      <c r="O683">
        <v>0</v>
      </c>
      <c r="P683">
        <v>0</v>
      </c>
      <c r="Q683">
        <v>2000000</v>
      </c>
      <c r="R683">
        <v>4</v>
      </c>
      <c r="S683">
        <v>1033</v>
      </c>
      <c r="T683" s="1">
        <v>0</v>
      </c>
      <c r="U683">
        <v>1</v>
      </c>
    </row>
    <row r="684" spans="1:21" hidden="1">
      <c r="A684">
        <v>1009</v>
      </c>
      <c r="B684" t="s">
        <v>690</v>
      </c>
      <c r="C684" t="s">
        <v>685</v>
      </c>
      <c r="D684" t="s">
        <v>686</v>
      </c>
      <c r="E684" t="s">
        <v>29</v>
      </c>
      <c r="F684" t="s">
        <v>747</v>
      </c>
      <c r="G684" t="s">
        <v>4073</v>
      </c>
      <c r="H684" s="1">
        <v>44902</v>
      </c>
      <c r="I684" t="s">
        <v>8</v>
      </c>
      <c r="J684">
        <v>34</v>
      </c>
      <c r="K684">
        <v>6.9589999999999996</v>
      </c>
      <c r="L684">
        <v>0</v>
      </c>
      <c r="M684">
        <v>0</v>
      </c>
      <c r="N684">
        <v>1</v>
      </c>
      <c r="O684">
        <v>0</v>
      </c>
      <c r="P684">
        <v>2000000</v>
      </c>
      <c r="Q684">
        <v>0</v>
      </c>
      <c r="R684">
        <v>4</v>
      </c>
      <c r="S684">
        <v>1018</v>
      </c>
      <c r="T684" s="1">
        <v>0</v>
      </c>
      <c r="U684">
        <v>1</v>
      </c>
    </row>
    <row r="685" spans="1:21" hidden="1">
      <c r="A685">
        <v>1009</v>
      </c>
      <c r="B685" t="s">
        <v>690</v>
      </c>
      <c r="C685" t="s">
        <v>685</v>
      </c>
      <c r="D685" t="s">
        <v>686</v>
      </c>
      <c r="E685" t="s">
        <v>29</v>
      </c>
      <c r="F685" t="s">
        <v>747</v>
      </c>
      <c r="G685" t="s">
        <v>4074</v>
      </c>
      <c r="H685" s="1">
        <v>44963</v>
      </c>
      <c r="I685" t="s">
        <v>7</v>
      </c>
      <c r="J685">
        <v>34</v>
      </c>
      <c r="K685">
        <v>6.97</v>
      </c>
      <c r="L685">
        <v>0</v>
      </c>
      <c r="M685">
        <v>0</v>
      </c>
      <c r="N685">
        <v>1</v>
      </c>
      <c r="O685">
        <v>0</v>
      </c>
      <c r="P685">
        <v>0</v>
      </c>
      <c r="Q685">
        <v>4000000</v>
      </c>
      <c r="R685">
        <v>4</v>
      </c>
      <c r="S685">
        <v>10001</v>
      </c>
      <c r="T685" s="1">
        <v>0</v>
      </c>
      <c r="U685">
        <v>1</v>
      </c>
    </row>
    <row r="686" spans="1:21" hidden="1">
      <c r="A686">
        <v>1009</v>
      </c>
      <c r="B686" t="s">
        <v>690</v>
      </c>
      <c r="C686" t="s">
        <v>685</v>
      </c>
      <c r="D686" t="s">
        <v>686</v>
      </c>
      <c r="E686" t="s">
        <v>29</v>
      </c>
      <c r="F686" t="s">
        <v>747</v>
      </c>
      <c r="G686" t="s">
        <v>4075</v>
      </c>
      <c r="H686" s="1">
        <v>44981</v>
      </c>
      <c r="I686" t="s">
        <v>8</v>
      </c>
      <c r="J686">
        <v>34</v>
      </c>
      <c r="K686">
        <v>6.9649999999999999</v>
      </c>
      <c r="L686">
        <v>0</v>
      </c>
      <c r="M686">
        <v>0</v>
      </c>
      <c r="N686">
        <v>1</v>
      </c>
      <c r="O686">
        <v>0</v>
      </c>
      <c r="P686">
        <v>5000000</v>
      </c>
      <c r="Q686">
        <v>0</v>
      </c>
      <c r="R686">
        <v>4</v>
      </c>
      <c r="S686">
        <v>1033</v>
      </c>
      <c r="T686" s="1">
        <v>0</v>
      </c>
      <c r="U686">
        <v>1</v>
      </c>
    </row>
    <row r="687" spans="1:21" hidden="1">
      <c r="A687">
        <v>1009</v>
      </c>
      <c r="B687" t="s">
        <v>690</v>
      </c>
      <c r="C687" t="s">
        <v>685</v>
      </c>
      <c r="D687" t="s">
        <v>686</v>
      </c>
      <c r="E687" t="s">
        <v>29</v>
      </c>
      <c r="F687" t="s">
        <v>747</v>
      </c>
      <c r="G687" t="s">
        <v>4076</v>
      </c>
      <c r="H687" s="1">
        <v>44981</v>
      </c>
      <c r="I687" t="s">
        <v>8</v>
      </c>
      <c r="J687">
        <v>34</v>
      </c>
      <c r="K687">
        <v>6.97</v>
      </c>
      <c r="L687">
        <v>0</v>
      </c>
      <c r="M687">
        <v>0</v>
      </c>
      <c r="N687">
        <v>1</v>
      </c>
      <c r="O687">
        <v>0</v>
      </c>
      <c r="P687">
        <v>1000000</v>
      </c>
      <c r="Q687">
        <v>0</v>
      </c>
      <c r="R687">
        <v>4</v>
      </c>
      <c r="S687">
        <v>1017</v>
      </c>
      <c r="T687" s="1">
        <v>0</v>
      </c>
      <c r="U687">
        <v>1</v>
      </c>
    </row>
    <row r="688" spans="1:21" hidden="1">
      <c r="A688">
        <v>1009</v>
      </c>
      <c r="B688" t="s">
        <v>690</v>
      </c>
      <c r="C688" t="s">
        <v>685</v>
      </c>
      <c r="D688" t="s">
        <v>686</v>
      </c>
      <c r="E688" t="s">
        <v>29</v>
      </c>
      <c r="F688" t="s">
        <v>747</v>
      </c>
      <c r="G688" t="s">
        <v>4077</v>
      </c>
      <c r="H688" s="1">
        <v>45002</v>
      </c>
      <c r="I688" t="s">
        <v>8</v>
      </c>
      <c r="J688">
        <v>34</v>
      </c>
      <c r="K688">
        <v>6.86</v>
      </c>
      <c r="N688">
        <v>1</v>
      </c>
      <c r="O688">
        <v>0</v>
      </c>
      <c r="P688">
        <v>1500000</v>
      </c>
      <c r="Q688">
        <v>0</v>
      </c>
      <c r="R688">
        <v>4</v>
      </c>
      <c r="S688">
        <v>1003</v>
      </c>
      <c r="T688" s="1">
        <v>0</v>
      </c>
      <c r="U688">
        <v>1</v>
      </c>
    </row>
    <row r="689" spans="1:21" hidden="1">
      <c r="A689">
        <v>1009</v>
      </c>
      <c r="B689" t="s">
        <v>690</v>
      </c>
      <c r="C689" t="s">
        <v>685</v>
      </c>
      <c r="D689" t="s">
        <v>686</v>
      </c>
      <c r="E689" t="s">
        <v>29</v>
      </c>
      <c r="F689" t="s">
        <v>747</v>
      </c>
      <c r="G689" t="s">
        <v>4078</v>
      </c>
      <c r="H689" s="1">
        <v>45006</v>
      </c>
      <c r="I689" t="s">
        <v>8</v>
      </c>
      <c r="J689">
        <v>34</v>
      </c>
      <c r="K689">
        <v>6.97</v>
      </c>
      <c r="L689">
        <v>0</v>
      </c>
      <c r="M689">
        <v>0</v>
      </c>
      <c r="N689">
        <v>1</v>
      </c>
      <c r="O689">
        <v>0</v>
      </c>
      <c r="P689">
        <v>1000000</v>
      </c>
      <c r="Q689">
        <v>0</v>
      </c>
      <c r="R689">
        <v>4</v>
      </c>
      <c r="S689">
        <v>1018</v>
      </c>
      <c r="T689" s="1">
        <v>0</v>
      </c>
      <c r="U689">
        <v>1</v>
      </c>
    </row>
    <row r="690" spans="1:21" hidden="1">
      <c r="A690">
        <v>1009</v>
      </c>
      <c r="B690" t="s">
        <v>690</v>
      </c>
      <c r="C690" t="s">
        <v>685</v>
      </c>
      <c r="D690" t="s">
        <v>686</v>
      </c>
      <c r="E690" t="s">
        <v>29</v>
      </c>
      <c r="F690" t="s">
        <v>747</v>
      </c>
      <c r="G690" t="s">
        <v>4079</v>
      </c>
      <c r="H690" s="1">
        <v>45009</v>
      </c>
      <c r="I690" t="s">
        <v>8</v>
      </c>
      <c r="J690">
        <v>34</v>
      </c>
      <c r="K690">
        <v>6.97</v>
      </c>
      <c r="L690">
        <v>0</v>
      </c>
      <c r="M690">
        <v>0</v>
      </c>
      <c r="N690">
        <v>1</v>
      </c>
      <c r="O690">
        <v>0</v>
      </c>
      <c r="P690">
        <v>2000000</v>
      </c>
      <c r="Q690">
        <v>0</v>
      </c>
      <c r="R690">
        <v>4</v>
      </c>
      <c r="S690">
        <v>1018</v>
      </c>
      <c r="T690" s="1">
        <v>0</v>
      </c>
      <c r="U690">
        <v>1</v>
      </c>
    </row>
    <row r="691" spans="1:21" hidden="1">
      <c r="A691">
        <v>1009</v>
      </c>
      <c r="B691" t="s">
        <v>690</v>
      </c>
      <c r="C691" t="s">
        <v>685</v>
      </c>
      <c r="D691" t="s">
        <v>686</v>
      </c>
      <c r="E691" t="s">
        <v>29</v>
      </c>
      <c r="F691" t="s">
        <v>747</v>
      </c>
      <c r="G691" t="s">
        <v>4080</v>
      </c>
      <c r="H691" s="1">
        <v>45013</v>
      </c>
      <c r="I691" t="s">
        <v>7</v>
      </c>
      <c r="J691">
        <v>34</v>
      </c>
      <c r="K691">
        <v>6.86</v>
      </c>
      <c r="N691">
        <v>1</v>
      </c>
      <c r="O691">
        <v>0</v>
      </c>
      <c r="P691">
        <v>0</v>
      </c>
      <c r="Q691">
        <v>1500000</v>
      </c>
      <c r="R691">
        <v>4</v>
      </c>
      <c r="S691">
        <v>1003</v>
      </c>
      <c r="T691" s="1">
        <v>0</v>
      </c>
      <c r="U691">
        <v>1</v>
      </c>
    </row>
    <row r="692" spans="1:21" hidden="1">
      <c r="A692">
        <v>1009</v>
      </c>
      <c r="B692" t="s">
        <v>690</v>
      </c>
      <c r="C692" t="s">
        <v>685</v>
      </c>
      <c r="D692" t="s">
        <v>686</v>
      </c>
      <c r="E692" t="s">
        <v>29</v>
      </c>
      <c r="F692" t="s">
        <v>747</v>
      </c>
      <c r="G692" t="s">
        <v>4081</v>
      </c>
      <c r="H692" s="1">
        <v>45021</v>
      </c>
      <c r="I692" t="s">
        <v>8</v>
      </c>
      <c r="J692">
        <v>34</v>
      </c>
      <c r="K692">
        <v>6.97</v>
      </c>
      <c r="L692">
        <v>0</v>
      </c>
      <c r="M692">
        <v>0</v>
      </c>
      <c r="N692">
        <v>1</v>
      </c>
      <c r="O692">
        <v>0</v>
      </c>
      <c r="P692">
        <v>2000000</v>
      </c>
      <c r="Q692">
        <v>0</v>
      </c>
      <c r="R692">
        <v>4</v>
      </c>
      <c r="S692">
        <v>1018</v>
      </c>
      <c r="T692" s="1">
        <v>0</v>
      </c>
      <c r="U692">
        <v>1</v>
      </c>
    </row>
    <row r="693" spans="1:21" hidden="1">
      <c r="A693">
        <v>1009</v>
      </c>
      <c r="B693" t="s">
        <v>690</v>
      </c>
      <c r="C693" t="s">
        <v>685</v>
      </c>
      <c r="D693" t="s">
        <v>686</v>
      </c>
      <c r="E693" t="s">
        <v>29</v>
      </c>
      <c r="F693" t="s">
        <v>747</v>
      </c>
      <c r="G693" t="s">
        <v>4082</v>
      </c>
      <c r="H693" s="1">
        <v>45030</v>
      </c>
      <c r="I693" t="s">
        <v>8</v>
      </c>
      <c r="J693">
        <v>34</v>
      </c>
      <c r="K693">
        <v>6.97</v>
      </c>
      <c r="L693">
        <v>0</v>
      </c>
      <c r="M693">
        <v>0</v>
      </c>
      <c r="N693">
        <v>1</v>
      </c>
      <c r="O693">
        <v>0</v>
      </c>
      <c r="P693">
        <v>2000000</v>
      </c>
      <c r="Q693">
        <v>0</v>
      </c>
      <c r="R693">
        <v>4</v>
      </c>
      <c r="S693">
        <v>1018</v>
      </c>
      <c r="T693" s="1">
        <v>0</v>
      </c>
      <c r="U693">
        <v>1</v>
      </c>
    </row>
    <row r="694" spans="1:21" hidden="1">
      <c r="A694">
        <v>1009</v>
      </c>
      <c r="B694" t="s">
        <v>690</v>
      </c>
      <c r="C694" t="s">
        <v>685</v>
      </c>
      <c r="D694" t="s">
        <v>686</v>
      </c>
      <c r="E694" t="s">
        <v>29</v>
      </c>
      <c r="F694" t="s">
        <v>747</v>
      </c>
      <c r="G694" t="s">
        <v>4083</v>
      </c>
      <c r="H694" s="1">
        <v>45033</v>
      </c>
      <c r="I694" t="s">
        <v>8</v>
      </c>
      <c r="J694">
        <v>34</v>
      </c>
      <c r="K694">
        <v>6.97</v>
      </c>
      <c r="L694">
        <v>0</v>
      </c>
      <c r="M694">
        <v>0</v>
      </c>
      <c r="N694">
        <v>1</v>
      </c>
      <c r="O694">
        <v>0</v>
      </c>
      <c r="P694">
        <v>2500000</v>
      </c>
      <c r="Q694">
        <v>0</v>
      </c>
      <c r="R694">
        <v>4</v>
      </c>
      <c r="S694">
        <v>1018</v>
      </c>
      <c r="T694" s="1">
        <v>0</v>
      </c>
      <c r="U694">
        <v>1</v>
      </c>
    </row>
    <row r="695" spans="1:21" hidden="1">
      <c r="A695">
        <v>1009</v>
      </c>
      <c r="B695" t="s">
        <v>690</v>
      </c>
      <c r="C695" t="s">
        <v>685</v>
      </c>
      <c r="D695" t="s">
        <v>686</v>
      </c>
      <c r="E695" t="s">
        <v>29</v>
      </c>
      <c r="F695" t="s">
        <v>748</v>
      </c>
      <c r="G695" t="s">
        <v>4084</v>
      </c>
      <c r="H695" s="1">
        <v>45027</v>
      </c>
      <c r="I695" t="s">
        <v>8</v>
      </c>
      <c r="J695">
        <v>34</v>
      </c>
      <c r="K695">
        <v>6.96</v>
      </c>
      <c r="N695">
        <v>1</v>
      </c>
      <c r="O695">
        <v>0</v>
      </c>
      <c r="P695">
        <v>50000</v>
      </c>
      <c r="Q695">
        <v>0</v>
      </c>
      <c r="R695">
        <v>4</v>
      </c>
      <c r="S695">
        <v>27013</v>
      </c>
      <c r="T695" s="1">
        <v>0</v>
      </c>
      <c r="U695">
        <v>1</v>
      </c>
    </row>
    <row r="696" spans="1:21" hidden="1">
      <c r="A696">
        <v>1009</v>
      </c>
      <c r="B696" t="s">
        <v>690</v>
      </c>
      <c r="C696" t="s">
        <v>685</v>
      </c>
      <c r="D696" t="s">
        <v>686</v>
      </c>
      <c r="E696" t="s">
        <v>29</v>
      </c>
      <c r="F696" t="s">
        <v>748</v>
      </c>
      <c r="G696" t="s">
        <v>4084</v>
      </c>
      <c r="H696" s="1">
        <v>45027</v>
      </c>
      <c r="I696" t="s">
        <v>8</v>
      </c>
      <c r="J696">
        <v>34</v>
      </c>
      <c r="K696">
        <v>6.96</v>
      </c>
      <c r="N696">
        <v>1</v>
      </c>
      <c r="O696">
        <v>0</v>
      </c>
      <c r="P696">
        <v>100000</v>
      </c>
      <c r="Q696">
        <v>0</v>
      </c>
      <c r="R696">
        <v>4</v>
      </c>
      <c r="S696">
        <v>27013</v>
      </c>
      <c r="T696" s="1">
        <v>0</v>
      </c>
      <c r="U696">
        <v>1</v>
      </c>
    </row>
    <row r="697" spans="1:21" hidden="1">
      <c r="A697">
        <v>1009</v>
      </c>
      <c r="B697" t="s">
        <v>691</v>
      </c>
      <c r="C697" t="s">
        <v>685</v>
      </c>
      <c r="D697" t="s">
        <v>686</v>
      </c>
      <c r="E697" t="s">
        <v>29</v>
      </c>
      <c r="F697" t="s">
        <v>687</v>
      </c>
      <c r="G697" t="s">
        <v>752</v>
      </c>
      <c r="H697" s="1">
        <v>43774</v>
      </c>
      <c r="I697" t="s">
        <v>7</v>
      </c>
      <c r="J697">
        <v>34</v>
      </c>
      <c r="K697">
        <v>6.97</v>
      </c>
      <c r="L697">
        <v>0</v>
      </c>
      <c r="M697">
        <v>0</v>
      </c>
      <c r="N697">
        <v>1</v>
      </c>
      <c r="O697">
        <v>0</v>
      </c>
      <c r="P697">
        <v>0</v>
      </c>
      <c r="Q697">
        <v>14236.24</v>
      </c>
      <c r="R697">
        <v>4</v>
      </c>
      <c r="S697">
        <v>3015</v>
      </c>
      <c r="T697" s="1">
        <v>0</v>
      </c>
      <c r="U697">
        <v>1</v>
      </c>
    </row>
    <row r="698" spans="1:21" hidden="1">
      <c r="A698">
        <v>1009</v>
      </c>
      <c r="B698" t="s">
        <v>691</v>
      </c>
      <c r="C698" t="s">
        <v>685</v>
      </c>
      <c r="D698" t="s">
        <v>686</v>
      </c>
      <c r="E698" t="s">
        <v>29</v>
      </c>
      <c r="F698" t="s">
        <v>687</v>
      </c>
      <c r="G698" t="s">
        <v>4085</v>
      </c>
      <c r="H698" s="1">
        <v>43819</v>
      </c>
      <c r="I698" t="s">
        <v>7</v>
      </c>
      <c r="J698">
        <v>34</v>
      </c>
      <c r="K698">
        <v>6.97</v>
      </c>
      <c r="L698">
        <v>0</v>
      </c>
      <c r="M698">
        <v>0</v>
      </c>
      <c r="N698">
        <v>1</v>
      </c>
      <c r="O698">
        <v>0</v>
      </c>
      <c r="P698">
        <v>0</v>
      </c>
      <c r="Q698">
        <v>189000</v>
      </c>
      <c r="R698">
        <v>4</v>
      </c>
      <c r="S698">
        <v>27007</v>
      </c>
      <c r="T698" s="1">
        <v>0</v>
      </c>
      <c r="U698">
        <v>1</v>
      </c>
    </row>
    <row r="699" spans="1:21" hidden="1">
      <c r="A699">
        <v>1009</v>
      </c>
      <c r="B699" t="s">
        <v>691</v>
      </c>
      <c r="C699" t="s">
        <v>685</v>
      </c>
      <c r="D699" t="s">
        <v>686</v>
      </c>
      <c r="E699" t="s">
        <v>29</v>
      </c>
      <c r="F699" t="s">
        <v>687</v>
      </c>
      <c r="G699" t="s">
        <v>4086</v>
      </c>
      <c r="H699" s="1">
        <v>43829</v>
      </c>
      <c r="I699" t="s">
        <v>7</v>
      </c>
      <c r="J699">
        <v>34</v>
      </c>
      <c r="K699">
        <v>6.97</v>
      </c>
      <c r="L699">
        <v>0</v>
      </c>
      <c r="M699">
        <v>0</v>
      </c>
      <c r="N699">
        <v>1</v>
      </c>
      <c r="O699">
        <v>0</v>
      </c>
      <c r="P699">
        <v>0</v>
      </c>
      <c r="Q699">
        <v>47000</v>
      </c>
      <c r="R699">
        <v>4</v>
      </c>
      <c r="S699">
        <v>27007</v>
      </c>
      <c r="T699" s="1">
        <v>0</v>
      </c>
      <c r="U699">
        <v>1</v>
      </c>
    </row>
    <row r="700" spans="1:21" hidden="1">
      <c r="A700">
        <v>1009</v>
      </c>
      <c r="B700" t="s">
        <v>691</v>
      </c>
      <c r="C700" t="s">
        <v>685</v>
      </c>
      <c r="D700" t="s">
        <v>686</v>
      </c>
      <c r="E700" t="s">
        <v>29</v>
      </c>
      <c r="F700" t="s">
        <v>687</v>
      </c>
      <c r="G700" t="s">
        <v>4087</v>
      </c>
      <c r="H700" s="1">
        <v>44012</v>
      </c>
      <c r="I700" t="s">
        <v>7</v>
      </c>
      <c r="J700">
        <v>34</v>
      </c>
      <c r="K700">
        <v>6.9649999999999999</v>
      </c>
      <c r="L700">
        <v>0</v>
      </c>
      <c r="M700">
        <v>0</v>
      </c>
      <c r="N700">
        <v>1</v>
      </c>
      <c r="O700">
        <v>0</v>
      </c>
      <c r="P700">
        <v>0</v>
      </c>
      <c r="Q700">
        <v>22000</v>
      </c>
      <c r="R700">
        <v>4</v>
      </c>
      <c r="S700">
        <v>27007</v>
      </c>
      <c r="T700" s="1">
        <v>0</v>
      </c>
      <c r="U700">
        <v>1</v>
      </c>
    </row>
    <row r="701" spans="1:21" hidden="1">
      <c r="A701">
        <v>1009</v>
      </c>
      <c r="B701" t="s">
        <v>691</v>
      </c>
      <c r="C701" t="s">
        <v>685</v>
      </c>
      <c r="D701" t="s">
        <v>686</v>
      </c>
      <c r="E701" t="s">
        <v>29</v>
      </c>
      <c r="F701" t="s">
        <v>687</v>
      </c>
      <c r="G701" t="s">
        <v>4088</v>
      </c>
      <c r="H701" s="1">
        <v>44054</v>
      </c>
      <c r="I701" t="s">
        <v>7</v>
      </c>
      <c r="J701">
        <v>34</v>
      </c>
      <c r="K701">
        <v>6.9649999999999999</v>
      </c>
      <c r="L701">
        <v>0</v>
      </c>
      <c r="M701">
        <v>0</v>
      </c>
      <c r="N701">
        <v>1</v>
      </c>
      <c r="O701">
        <v>0</v>
      </c>
      <c r="P701">
        <v>0</v>
      </c>
      <c r="Q701">
        <v>200000</v>
      </c>
      <c r="R701">
        <v>4</v>
      </c>
      <c r="S701">
        <v>27002</v>
      </c>
      <c r="T701" s="1">
        <v>0</v>
      </c>
      <c r="U701">
        <v>1</v>
      </c>
    </row>
    <row r="702" spans="1:21" hidden="1">
      <c r="A702">
        <v>1009</v>
      </c>
      <c r="B702" t="s">
        <v>691</v>
      </c>
      <c r="C702" t="s">
        <v>685</v>
      </c>
      <c r="D702" t="s">
        <v>686</v>
      </c>
      <c r="E702" t="s">
        <v>29</v>
      </c>
      <c r="F702" t="s">
        <v>687</v>
      </c>
      <c r="G702" t="s">
        <v>4089</v>
      </c>
      <c r="H702" s="1">
        <v>44067</v>
      </c>
      <c r="I702" t="s">
        <v>7</v>
      </c>
      <c r="J702">
        <v>34</v>
      </c>
      <c r="K702">
        <v>6.9649999999999999</v>
      </c>
      <c r="L702">
        <v>0</v>
      </c>
      <c r="M702">
        <v>0</v>
      </c>
      <c r="N702">
        <v>1</v>
      </c>
      <c r="O702">
        <v>0</v>
      </c>
      <c r="P702">
        <v>0</v>
      </c>
      <c r="Q702">
        <v>45000</v>
      </c>
      <c r="R702">
        <v>4</v>
      </c>
      <c r="S702">
        <v>27007</v>
      </c>
      <c r="T702" s="1">
        <v>0</v>
      </c>
      <c r="U702">
        <v>1</v>
      </c>
    </row>
    <row r="703" spans="1:21" hidden="1">
      <c r="A703">
        <v>1009</v>
      </c>
      <c r="B703" t="s">
        <v>691</v>
      </c>
      <c r="C703" t="s">
        <v>685</v>
      </c>
      <c r="D703" t="s">
        <v>686</v>
      </c>
      <c r="E703" t="s">
        <v>29</v>
      </c>
      <c r="F703" t="s">
        <v>687</v>
      </c>
      <c r="G703" t="s">
        <v>4090</v>
      </c>
      <c r="H703" s="1">
        <v>44105</v>
      </c>
      <c r="I703" t="s">
        <v>7</v>
      </c>
      <c r="J703">
        <v>34</v>
      </c>
      <c r="K703">
        <v>6.97</v>
      </c>
      <c r="L703">
        <v>0</v>
      </c>
      <c r="M703">
        <v>0</v>
      </c>
      <c r="N703">
        <v>1</v>
      </c>
      <c r="O703">
        <v>0</v>
      </c>
      <c r="P703">
        <v>0</v>
      </c>
      <c r="Q703">
        <v>55000</v>
      </c>
      <c r="R703">
        <v>4</v>
      </c>
      <c r="S703">
        <v>3005</v>
      </c>
      <c r="T703" s="1">
        <v>0</v>
      </c>
      <c r="U703">
        <v>1</v>
      </c>
    </row>
    <row r="704" spans="1:21" hidden="1">
      <c r="A704">
        <v>1009</v>
      </c>
      <c r="B704" t="s">
        <v>691</v>
      </c>
      <c r="C704" t="s">
        <v>685</v>
      </c>
      <c r="D704" t="s">
        <v>686</v>
      </c>
      <c r="E704" t="s">
        <v>29</v>
      </c>
      <c r="F704" t="s">
        <v>687</v>
      </c>
      <c r="G704" t="s">
        <v>4091</v>
      </c>
      <c r="H704" s="1">
        <v>44117</v>
      </c>
      <c r="I704" t="s">
        <v>7</v>
      </c>
      <c r="J704">
        <v>34</v>
      </c>
      <c r="K704">
        <v>6.97</v>
      </c>
      <c r="L704">
        <v>0</v>
      </c>
      <c r="M704">
        <v>0</v>
      </c>
      <c r="N704">
        <v>1</v>
      </c>
      <c r="O704">
        <v>0</v>
      </c>
      <c r="P704">
        <v>0</v>
      </c>
      <c r="Q704">
        <v>40000</v>
      </c>
      <c r="R704">
        <v>4</v>
      </c>
      <c r="S704">
        <v>3005</v>
      </c>
      <c r="T704" s="1">
        <v>0</v>
      </c>
      <c r="U704">
        <v>1</v>
      </c>
    </row>
    <row r="705" spans="1:21" hidden="1">
      <c r="A705">
        <v>1009</v>
      </c>
      <c r="B705" t="s">
        <v>691</v>
      </c>
      <c r="C705" t="s">
        <v>685</v>
      </c>
      <c r="D705" t="s">
        <v>686</v>
      </c>
      <c r="E705" t="s">
        <v>29</v>
      </c>
      <c r="F705" t="s">
        <v>687</v>
      </c>
      <c r="G705" t="s">
        <v>4092</v>
      </c>
      <c r="H705" s="1">
        <v>44117</v>
      </c>
      <c r="I705" t="s">
        <v>7</v>
      </c>
      <c r="J705">
        <v>34</v>
      </c>
      <c r="K705">
        <v>6.97</v>
      </c>
      <c r="L705">
        <v>0</v>
      </c>
      <c r="M705">
        <v>0</v>
      </c>
      <c r="N705">
        <v>1</v>
      </c>
      <c r="O705">
        <v>0</v>
      </c>
      <c r="P705">
        <v>0</v>
      </c>
      <c r="Q705">
        <v>10000</v>
      </c>
      <c r="R705">
        <v>4</v>
      </c>
      <c r="S705">
        <v>3005</v>
      </c>
      <c r="T705" s="1">
        <v>0</v>
      </c>
      <c r="U705">
        <v>1</v>
      </c>
    </row>
    <row r="706" spans="1:21" hidden="1">
      <c r="A706">
        <v>1009</v>
      </c>
      <c r="B706" t="s">
        <v>691</v>
      </c>
      <c r="C706" t="s">
        <v>685</v>
      </c>
      <c r="D706" t="s">
        <v>686</v>
      </c>
      <c r="E706" t="s">
        <v>29</v>
      </c>
      <c r="F706" t="s">
        <v>687</v>
      </c>
      <c r="G706" t="s">
        <v>4093</v>
      </c>
      <c r="H706" s="1">
        <v>44117</v>
      </c>
      <c r="I706" t="s">
        <v>7</v>
      </c>
      <c r="J706">
        <v>34</v>
      </c>
      <c r="K706">
        <v>6.97</v>
      </c>
      <c r="L706">
        <v>0</v>
      </c>
      <c r="M706">
        <v>0</v>
      </c>
      <c r="N706">
        <v>1</v>
      </c>
      <c r="O706">
        <v>0</v>
      </c>
      <c r="P706">
        <v>0</v>
      </c>
      <c r="Q706">
        <v>35000</v>
      </c>
      <c r="R706">
        <v>4</v>
      </c>
      <c r="S706">
        <v>3005</v>
      </c>
      <c r="T706" s="1">
        <v>0</v>
      </c>
      <c r="U706">
        <v>1</v>
      </c>
    </row>
    <row r="707" spans="1:21" hidden="1">
      <c r="A707">
        <v>1009</v>
      </c>
      <c r="B707" t="s">
        <v>691</v>
      </c>
      <c r="C707" t="s">
        <v>685</v>
      </c>
      <c r="D707" t="s">
        <v>686</v>
      </c>
      <c r="E707" t="s">
        <v>29</v>
      </c>
      <c r="F707" t="s">
        <v>687</v>
      </c>
      <c r="G707" t="s">
        <v>4094</v>
      </c>
      <c r="H707" s="1">
        <v>44183</v>
      </c>
      <c r="I707" t="s">
        <v>7</v>
      </c>
      <c r="J707">
        <v>34</v>
      </c>
      <c r="K707">
        <v>6.97</v>
      </c>
      <c r="L707">
        <v>0</v>
      </c>
      <c r="M707">
        <v>0</v>
      </c>
      <c r="N707">
        <v>1</v>
      </c>
      <c r="O707">
        <v>0</v>
      </c>
      <c r="P707">
        <v>0</v>
      </c>
      <c r="Q707">
        <v>253000</v>
      </c>
      <c r="R707">
        <v>4</v>
      </c>
      <c r="S707">
        <v>27007</v>
      </c>
      <c r="T707" s="1">
        <v>0</v>
      </c>
      <c r="U707">
        <v>1</v>
      </c>
    </row>
    <row r="708" spans="1:21" hidden="1">
      <c r="A708">
        <v>1009</v>
      </c>
      <c r="B708" t="s">
        <v>691</v>
      </c>
      <c r="C708" t="s">
        <v>685</v>
      </c>
      <c r="D708" t="s">
        <v>686</v>
      </c>
      <c r="E708" t="s">
        <v>29</v>
      </c>
      <c r="F708" t="s">
        <v>687</v>
      </c>
      <c r="G708" t="s">
        <v>4095</v>
      </c>
      <c r="H708" s="1">
        <v>44195</v>
      </c>
      <c r="I708" t="s">
        <v>7</v>
      </c>
      <c r="J708">
        <v>34</v>
      </c>
      <c r="K708">
        <v>6.97</v>
      </c>
      <c r="L708">
        <v>0</v>
      </c>
      <c r="M708">
        <v>0</v>
      </c>
      <c r="N708">
        <v>1</v>
      </c>
      <c r="O708">
        <v>0</v>
      </c>
      <c r="P708">
        <v>0</v>
      </c>
      <c r="Q708">
        <v>46000</v>
      </c>
      <c r="R708">
        <v>4</v>
      </c>
      <c r="S708">
        <v>27007</v>
      </c>
      <c r="T708" s="1">
        <v>0</v>
      </c>
      <c r="U708">
        <v>1</v>
      </c>
    </row>
    <row r="709" spans="1:21" hidden="1">
      <c r="A709">
        <v>1009</v>
      </c>
      <c r="B709" t="s">
        <v>691</v>
      </c>
      <c r="C709" t="s">
        <v>685</v>
      </c>
      <c r="D709" t="s">
        <v>686</v>
      </c>
      <c r="E709" t="s">
        <v>29</v>
      </c>
      <c r="F709" t="s">
        <v>687</v>
      </c>
      <c r="G709" t="s">
        <v>4096</v>
      </c>
      <c r="H709" s="1">
        <v>44265</v>
      </c>
      <c r="I709" t="s">
        <v>7</v>
      </c>
      <c r="J709">
        <v>34</v>
      </c>
      <c r="K709">
        <v>6.9619999999999997</v>
      </c>
      <c r="L709">
        <v>0</v>
      </c>
      <c r="M709">
        <v>0</v>
      </c>
      <c r="N709">
        <v>1</v>
      </c>
      <c r="O709">
        <v>0</v>
      </c>
      <c r="P709">
        <v>0</v>
      </c>
      <c r="Q709">
        <v>430000</v>
      </c>
      <c r="R709">
        <v>4</v>
      </c>
      <c r="S709">
        <v>75003</v>
      </c>
      <c r="T709" s="1">
        <v>0</v>
      </c>
      <c r="U709">
        <v>1</v>
      </c>
    </row>
    <row r="710" spans="1:21" hidden="1">
      <c r="A710">
        <v>1009</v>
      </c>
      <c r="B710" t="s">
        <v>691</v>
      </c>
      <c r="C710" t="s">
        <v>685</v>
      </c>
      <c r="D710" t="s">
        <v>686</v>
      </c>
      <c r="E710" t="s">
        <v>29</v>
      </c>
      <c r="F710" t="s">
        <v>687</v>
      </c>
      <c r="G710" t="s">
        <v>4097</v>
      </c>
      <c r="H710" s="1">
        <v>44312</v>
      </c>
      <c r="I710" t="s">
        <v>7</v>
      </c>
      <c r="J710">
        <v>34</v>
      </c>
      <c r="K710">
        <v>6.97</v>
      </c>
      <c r="L710">
        <v>0</v>
      </c>
      <c r="M710">
        <v>0</v>
      </c>
      <c r="N710">
        <v>1</v>
      </c>
      <c r="O710">
        <v>0</v>
      </c>
      <c r="P710">
        <v>0</v>
      </c>
      <c r="Q710">
        <v>36000</v>
      </c>
      <c r="R710">
        <v>4</v>
      </c>
      <c r="S710">
        <v>3005</v>
      </c>
      <c r="T710" s="1">
        <v>0</v>
      </c>
      <c r="U710">
        <v>1</v>
      </c>
    </row>
    <row r="711" spans="1:21" hidden="1">
      <c r="A711">
        <v>1009</v>
      </c>
      <c r="B711" t="s">
        <v>691</v>
      </c>
      <c r="C711" t="s">
        <v>685</v>
      </c>
      <c r="D711" t="s">
        <v>686</v>
      </c>
      <c r="E711" t="s">
        <v>29</v>
      </c>
      <c r="F711" t="s">
        <v>687</v>
      </c>
      <c r="G711" t="s">
        <v>4098</v>
      </c>
      <c r="H711" s="1">
        <v>44326</v>
      </c>
      <c r="I711" t="s">
        <v>7</v>
      </c>
      <c r="J711">
        <v>34</v>
      </c>
      <c r="K711">
        <v>6.9610000000000003</v>
      </c>
      <c r="L711">
        <v>0</v>
      </c>
      <c r="M711">
        <v>0</v>
      </c>
      <c r="N711">
        <v>1</v>
      </c>
      <c r="O711">
        <v>0</v>
      </c>
      <c r="P711">
        <v>0</v>
      </c>
      <c r="Q711">
        <v>143500</v>
      </c>
      <c r="R711">
        <v>4</v>
      </c>
      <c r="S711">
        <v>75003</v>
      </c>
      <c r="T711" s="1">
        <v>0</v>
      </c>
      <c r="U711">
        <v>1</v>
      </c>
    </row>
    <row r="712" spans="1:21" hidden="1">
      <c r="A712">
        <v>1009</v>
      </c>
      <c r="B712" t="s">
        <v>691</v>
      </c>
      <c r="C712" t="s">
        <v>685</v>
      </c>
      <c r="D712" t="s">
        <v>686</v>
      </c>
      <c r="E712" t="s">
        <v>29</v>
      </c>
      <c r="F712" t="s">
        <v>687</v>
      </c>
      <c r="G712" t="s">
        <v>4099</v>
      </c>
      <c r="H712" s="1">
        <v>44333</v>
      </c>
      <c r="I712" t="s">
        <v>8</v>
      </c>
      <c r="J712">
        <v>34</v>
      </c>
      <c r="K712">
        <v>6.94</v>
      </c>
      <c r="L712">
        <v>0</v>
      </c>
      <c r="M712">
        <v>0</v>
      </c>
      <c r="N712">
        <v>1</v>
      </c>
      <c r="O712">
        <v>0</v>
      </c>
      <c r="P712">
        <v>114777.62</v>
      </c>
      <c r="Q712">
        <v>0</v>
      </c>
      <c r="R712">
        <v>4</v>
      </c>
      <c r="S712">
        <v>3015</v>
      </c>
      <c r="T712" s="1">
        <v>0</v>
      </c>
      <c r="U712">
        <v>1</v>
      </c>
    </row>
    <row r="713" spans="1:21" hidden="1">
      <c r="A713">
        <v>1009</v>
      </c>
      <c r="B713" t="s">
        <v>691</v>
      </c>
      <c r="C713" t="s">
        <v>685</v>
      </c>
      <c r="D713" t="s">
        <v>686</v>
      </c>
      <c r="E713" t="s">
        <v>29</v>
      </c>
      <c r="F713" t="s">
        <v>687</v>
      </c>
      <c r="G713" t="s">
        <v>4100</v>
      </c>
      <c r="H713" s="1">
        <v>44342</v>
      </c>
      <c r="I713" t="s">
        <v>7</v>
      </c>
      <c r="J713">
        <v>34</v>
      </c>
      <c r="K713">
        <v>6.9610000000000003</v>
      </c>
      <c r="L713">
        <v>0</v>
      </c>
      <c r="M713">
        <v>0</v>
      </c>
      <c r="N713">
        <v>1</v>
      </c>
      <c r="O713">
        <v>0</v>
      </c>
      <c r="P713">
        <v>0</v>
      </c>
      <c r="Q713">
        <v>200000</v>
      </c>
      <c r="R713">
        <v>4</v>
      </c>
      <c r="S713">
        <v>75003</v>
      </c>
      <c r="T713" s="1">
        <v>0</v>
      </c>
      <c r="U713">
        <v>1</v>
      </c>
    </row>
    <row r="714" spans="1:21" hidden="1">
      <c r="A714">
        <v>1009</v>
      </c>
      <c r="B714" t="s">
        <v>691</v>
      </c>
      <c r="C714" t="s">
        <v>685</v>
      </c>
      <c r="D714" t="s">
        <v>686</v>
      </c>
      <c r="E714" t="s">
        <v>29</v>
      </c>
      <c r="F714" t="s">
        <v>687</v>
      </c>
      <c r="G714" t="s">
        <v>4101</v>
      </c>
      <c r="H714" s="1">
        <v>44411</v>
      </c>
      <c r="I714" t="s">
        <v>7</v>
      </c>
      <c r="J714">
        <v>34</v>
      </c>
      <c r="K714">
        <v>6.97</v>
      </c>
      <c r="L714">
        <v>0</v>
      </c>
      <c r="M714">
        <v>0</v>
      </c>
      <c r="N714">
        <v>1</v>
      </c>
      <c r="O714">
        <v>0</v>
      </c>
      <c r="P714">
        <v>0</v>
      </c>
      <c r="Q714">
        <v>12000</v>
      </c>
      <c r="R714">
        <v>4</v>
      </c>
      <c r="S714">
        <v>3005</v>
      </c>
      <c r="T714" s="1">
        <v>0</v>
      </c>
      <c r="U714">
        <v>1</v>
      </c>
    </row>
    <row r="715" spans="1:21" hidden="1">
      <c r="A715">
        <v>1009</v>
      </c>
      <c r="B715" t="s">
        <v>691</v>
      </c>
      <c r="C715" t="s">
        <v>685</v>
      </c>
      <c r="D715" t="s">
        <v>686</v>
      </c>
      <c r="E715" t="s">
        <v>29</v>
      </c>
      <c r="F715" t="s">
        <v>687</v>
      </c>
      <c r="G715" t="s">
        <v>4102</v>
      </c>
      <c r="H715" s="1">
        <v>44547</v>
      </c>
      <c r="I715" t="s">
        <v>7</v>
      </c>
      <c r="J715">
        <v>34</v>
      </c>
      <c r="K715">
        <v>6.9649999999999999</v>
      </c>
      <c r="L715">
        <v>0</v>
      </c>
      <c r="M715">
        <v>0</v>
      </c>
      <c r="N715">
        <v>1</v>
      </c>
      <c r="O715">
        <v>0</v>
      </c>
      <c r="P715">
        <v>0</v>
      </c>
      <c r="Q715">
        <v>230000</v>
      </c>
      <c r="R715">
        <v>4</v>
      </c>
      <c r="S715">
        <v>27007</v>
      </c>
      <c r="T715" s="1">
        <v>0</v>
      </c>
      <c r="U715">
        <v>1</v>
      </c>
    </row>
    <row r="716" spans="1:21" hidden="1">
      <c r="A716">
        <v>1009</v>
      </c>
      <c r="B716" t="s">
        <v>691</v>
      </c>
      <c r="C716" t="s">
        <v>685</v>
      </c>
      <c r="D716" t="s">
        <v>686</v>
      </c>
      <c r="E716" t="s">
        <v>29</v>
      </c>
      <c r="F716" t="s">
        <v>687</v>
      </c>
      <c r="G716" t="s">
        <v>4103</v>
      </c>
      <c r="H716" s="1">
        <v>44680</v>
      </c>
      <c r="I716" t="s">
        <v>7</v>
      </c>
      <c r="J716">
        <v>34</v>
      </c>
      <c r="K716">
        <v>6.915</v>
      </c>
      <c r="L716">
        <v>0</v>
      </c>
      <c r="M716">
        <v>0</v>
      </c>
      <c r="N716">
        <v>1</v>
      </c>
      <c r="O716">
        <v>0</v>
      </c>
      <c r="P716">
        <v>0</v>
      </c>
      <c r="Q716">
        <v>300000</v>
      </c>
      <c r="R716">
        <v>4</v>
      </c>
      <c r="S716">
        <v>27002</v>
      </c>
      <c r="T716" s="1">
        <v>0</v>
      </c>
      <c r="U716">
        <v>1</v>
      </c>
    </row>
    <row r="717" spans="1:21" hidden="1">
      <c r="A717">
        <v>1009</v>
      </c>
      <c r="B717" t="s">
        <v>691</v>
      </c>
      <c r="C717" t="s">
        <v>685</v>
      </c>
      <c r="D717" t="s">
        <v>686</v>
      </c>
      <c r="E717" t="s">
        <v>29</v>
      </c>
      <c r="F717" t="s">
        <v>687</v>
      </c>
      <c r="G717" t="s">
        <v>4104</v>
      </c>
      <c r="H717" s="1">
        <v>44680</v>
      </c>
      <c r="I717" t="s">
        <v>7</v>
      </c>
      <c r="J717">
        <v>34</v>
      </c>
      <c r="K717">
        <v>6.915</v>
      </c>
      <c r="L717">
        <v>0</v>
      </c>
      <c r="M717">
        <v>0</v>
      </c>
      <c r="N717">
        <v>1</v>
      </c>
      <c r="O717">
        <v>0</v>
      </c>
      <c r="P717">
        <v>0</v>
      </c>
      <c r="Q717">
        <v>200000</v>
      </c>
      <c r="R717">
        <v>4</v>
      </c>
      <c r="S717">
        <v>27002</v>
      </c>
      <c r="T717" s="1">
        <v>0</v>
      </c>
      <c r="U717">
        <v>1</v>
      </c>
    </row>
    <row r="718" spans="1:21" hidden="1">
      <c r="A718">
        <v>1009</v>
      </c>
      <c r="B718" t="s">
        <v>691</v>
      </c>
      <c r="C718" t="s">
        <v>685</v>
      </c>
      <c r="D718" t="s">
        <v>686</v>
      </c>
      <c r="E718" t="s">
        <v>29</v>
      </c>
      <c r="F718" t="s">
        <v>687</v>
      </c>
      <c r="G718" t="s">
        <v>4105</v>
      </c>
      <c r="H718" s="1">
        <v>44741</v>
      </c>
      <c r="I718" t="s">
        <v>7</v>
      </c>
      <c r="J718">
        <v>34</v>
      </c>
      <c r="K718">
        <v>6.9249999999999998</v>
      </c>
      <c r="L718">
        <v>0</v>
      </c>
      <c r="M718">
        <v>0</v>
      </c>
      <c r="N718">
        <v>1</v>
      </c>
      <c r="O718">
        <v>0</v>
      </c>
      <c r="P718">
        <v>0</v>
      </c>
      <c r="Q718">
        <v>500000</v>
      </c>
      <c r="R718">
        <v>4</v>
      </c>
      <c r="S718">
        <v>27002</v>
      </c>
      <c r="T718" s="1">
        <v>0</v>
      </c>
      <c r="U718">
        <v>1</v>
      </c>
    </row>
    <row r="719" spans="1:21" hidden="1">
      <c r="A719">
        <v>1009</v>
      </c>
      <c r="B719" t="s">
        <v>691</v>
      </c>
      <c r="C719" t="s">
        <v>685</v>
      </c>
      <c r="D719" t="s">
        <v>686</v>
      </c>
      <c r="E719" t="s">
        <v>29</v>
      </c>
      <c r="F719" t="s">
        <v>687</v>
      </c>
      <c r="G719" t="s">
        <v>4106</v>
      </c>
      <c r="H719" s="1">
        <v>44802</v>
      </c>
      <c r="I719" t="s">
        <v>7</v>
      </c>
      <c r="J719">
        <v>34</v>
      </c>
      <c r="K719">
        <v>6.9480000000000004</v>
      </c>
      <c r="L719">
        <v>0</v>
      </c>
      <c r="M719">
        <v>0</v>
      </c>
      <c r="N719">
        <v>1</v>
      </c>
      <c r="O719">
        <v>0</v>
      </c>
      <c r="P719">
        <v>0</v>
      </c>
      <c r="Q719">
        <v>400000</v>
      </c>
      <c r="R719">
        <v>4</v>
      </c>
      <c r="S719">
        <v>27002</v>
      </c>
      <c r="T719" s="1">
        <v>0</v>
      </c>
      <c r="U719">
        <v>1</v>
      </c>
    </row>
    <row r="720" spans="1:21" hidden="1">
      <c r="A720">
        <v>1009</v>
      </c>
      <c r="B720" t="s">
        <v>691</v>
      </c>
      <c r="C720" t="s">
        <v>685</v>
      </c>
      <c r="D720" t="s">
        <v>686</v>
      </c>
      <c r="E720" t="s">
        <v>29</v>
      </c>
      <c r="F720" t="s">
        <v>687</v>
      </c>
      <c r="G720" t="s">
        <v>4107</v>
      </c>
      <c r="H720" s="1">
        <v>44802</v>
      </c>
      <c r="I720" t="s">
        <v>7</v>
      </c>
      <c r="J720">
        <v>34</v>
      </c>
      <c r="K720">
        <v>6.9480000000000004</v>
      </c>
      <c r="L720">
        <v>0</v>
      </c>
      <c r="M720">
        <v>0</v>
      </c>
      <c r="N720">
        <v>1</v>
      </c>
      <c r="O720">
        <v>0</v>
      </c>
      <c r="P720">
        <v>0</v>
      </c>
      <c r="Q720">
        <v>500000</v>
      </c>
      <c r="R720">
        <v>4</v>
      </c>
      <c r="S720">
        <v>27002</v>
      </c>
      <c r="T720" s="1">
        <v>0</v>
      </c>
      <c r="U720">
        <v>1</v>
      </c>
    </row>
    <row r="721" spans="1:21" hidden="1">
      <c r="A721">
        <v>1009</v>
      </c>
      <c r="B721" t="s">
        <v>691</v>
      </c>
      <c r="C721" t="s">
        <v>685</v>
      </c>
      <c r="D721" t="s">
        <v>686</v>
      </c>
      <c r="E721" t="s">
        <v>29</v>
      </c>
      <c r="F721" t="s">
        <v>687</v>
      </c>
      <c r="G721" t="s">
        <v>4108</v>
      </c>
      <c r="H721" s="1">
        <v>44804</v>
      </c>
      <c r="I721" t="s">
        <v>7</v>
      </c>
      <c r="J721">
        <v>34</v>
      </c>
      <c r="K721">
        <v>6.95</v>
      </c>
      <c r="L721">
        <v>0</v>
      </c>
      <c r="M721">
        <v>0</v>
      </c>
      <c r="N721">
        <v>1</v>
      </c>
      <c r="O721">
        <v>0</v>
      </c>
      <c r="P721">
        <v>0</v>
      </c>
      <c r="Q721">
        <v>380000</v>
      </c>
      <c r="R721">
        <v>4</v>
      </c>
      <c r="S721">
        <v>27002</v>
      </c>
      <c r="T721" s="1">
        <v>0</v>
      </c>
      <c r="U721">
        <v>1</v>
      </c>
    </row>
    <row r="722" spans="1:21" hidden="1">
      <c r="A722">
        <v>1009</v>
      </c>
      <c r="B722" t="s">
        <v>691</v>
      </c>
      <c r="C722" t="s">
        <v>685</v>
      </c>
      <c r="D722" t="s">
        <v>686</v>
      </c>
      <c r="E722" t="s">
        <v>29</v>
      </c>
      <c r="F722" t="s">
        <v>687</v>
      </c>
      <c r="G722" t="s">
        <v>4109</v>
      </c>
      <c r="H722" s="1">
        <v>44804</v>
      </c>
      <c r="I722" t="s">
        <v>7</v>
      </c>
      <c r="J722">
        <v>34</v>
      </c>
      <c r="K722">
        <v>6.95</v>
      </c>
      <c r="L722">
        <v>0</v>
      </c>
      <c r="M722">
        <v>0</v>
      </c>
      <c r="N722">
        <v>1</v>
      </c>
      <c r="O722">
        <v>0</v>
      </c>
      <c r="P722">
        <v>0</v>
      </c>
      <c r="Q722">
        <v>120000</v>
      </c>
      <c r="R722">
        <v>4</v>
      </c>
      <c r="S722">
        <v>27002</v>
      </c>
      <c r="T722" s="1">
        <v>0</v>
      </c>
      <c r="U722">
        <v>1</v>
      </c>
    </row>
    <row r="723" spans="1:21" hidden="1">
      <c r="A723">
        <v>1009</v>
      </c>
      <c r="B723" t="s">
        <v>691</v>
      </c>
      <c r="C723" t="s">
        <v>685</v>
      </c>
      <c r="D723" t="s">
        <v>686</v>
      </c>
      <c r="E723" t="s">
        <v>29</v>
      </c>
      <c r="F723" t="s">
        <v>687</v>
      </c>
      <c r="G723" t="s">
        <v>4110</v>
      </c>
      <c r="H723" s="1">
        <v>44879</v>
      </c>
      <c r="I723" t="s">
        <v>8</v>
      </c>
      <c r="J723">
        <v>34</v>
      </c>
      <c r="K723">
        <v>6.85</v>
      </c>
      <c r="L723">
        <v>0</v>
      </c>
      <c r="M723">
        <v>0</v>
      </c>
      <c r="N723">
        <v>1</v>
      </c>
      <c r="O723">
        <v>0</v>
      </c>
      <c r="P723">
        <v>2859.59</v>
      </c>
      <c r="Q723">
        <v>0</v>
      </c>
      <c r="R723">
        <v>4</v>
      </c>
      <c r="S723">
        <v>27003</v>
      </c>
      <c r="T723" s="1">
        <v>0</v>
      </c>
      <c r="U723">
        <v>1</v>
      </c>
    </row>
    <row r="724" spans="1:21" hidden="1">
      <c r="A724">
        <v>1009</v>
      </c>
      <c r="B724" t="s">
        <v>691</v>
      </c>
      <c r="C724" t="s">
        <v>685</v>
      </c>
      <c r="D724" t="s">
        <v>686</v>
      </c>
      <c r="E724" t="s">
        <v>29</v>
      </c>
      <c r="F724" t="s">
        <v>687</v>
      </c>
      <c r="G724" t="s">
        <v>4111</v>
      </c>
      <c r="H724" s="1">
        <v>44981</v>
      </c>
      <c r="I724" t="s">
        <v>7</v>
      </c>
      <c r="J724">
        <v>34</v>
      </c>
      <c r="K724">
        <v>6.97</v>
      </c>
      <c r="L724">
        <v>0</v>
      </c>
      <c r="M724">
        <v>0</v>
      </c>
      <c r="N724">
        <v>1</v>
      </c>
      <c r="O724">
        <v>0</v>
      </c>
      <c r="P724">
        <v>0</v>
      </c>
      <c r="Q724">
        <v>200000</v>
      </c>
      <c r="R724">
        <v>4</v>
      </c>
      <c r="S724">
        <v>27002</v>
      </c>
      <c r="T724" s="1">
        <v>0</v>
      </c>
      <c r="U724">
        <v>1</v>
      </c>
    </row>
    <row r="725" spans="1:21" hidden="1">
      <c r="A725">
        <v>1009</v>
      </c>
      <c r="B725" t="s">
        <v>691</v>
      </c>
      <c r="C725" t="s">
        <v>685</v>
      </c>
      <c r="D725" t="s">
        <v>686</v>
      </c>
      <c r="E725" t="s">
        <v>29</v>
      </c>
      <c r="F725" t="s">
        <v>687</v>
      </c>
      <c r="G725" t="s">
        <v>4112</v>
      </c>
      <c r="H725" s="1">
        <v>44995</v>
      </c>
      <c r="I725" t="s">
        <v>7</v>
      </c>
      <c r="J725">
        <v>34</v>
      </c>
      <c r="K725">
        <v>6.97</v>
      </c>
      <c r="L725">
        <v>0</v>
      </c>
      <c r="M725">
        <v>0</v>
      </c>
      <c r="N725">
        <v>1</v>
      </c>
      <c r="O725">
        <v>0</v>
      </c>
      <c r="P725">
        <v>0</v>
      </c>
      <c r="Q725">
        <v>98421.81</v>
      </c>
      <c r="R725">
        <v>4</v>
      </c>
      <c r="S725">
        <v>3012</v>
      </c>
      <c r="T725" s="1">
        <v>0</v>
      </c>
      <c r="U725">
        <v>1</v>
      </c>
    </row>
    <row r="726" spans="1:21" hidden="1">
      <c r="A726">
        <v>1009</v>
      </c>
      <c r="B726" t="s">
        <v>692</v>
      </c>
      <c r="C726" t="s">
        <v>685</v>
      </c>
      <c r="D726" t="s">
        <v>686</v>
      </c>
      <c r="E726" t="s">
        <v>29</v>
      </c>
      <c r="F726" t="s">
        <v>687</v>
      </c>
      <c r="G726" t="s">
        <v>4113</v>
      </c>
      <c r="H726" s="1">
        <v>44210</v>
      </c>
      <c r="I726" t="s">
        <v>8</v>
      </c>
      <c r="J726">
        <v>34</v>
      </c>
      <c r="K726">
        <v>6.85</v>
      </c>
      <c r="L726">
        <v>0</v>
      </c>
      <c r="M726">
        <v>0</v>
      </c>
      <c r="N726">
        <v>1</v>
      </c>
      <c r="O726">
        <v>0</v>
      </c>
      <c r="P726">
        <v>14600</v>
      </c>
      <c r="Q726">
        <v>0</v>
      </c>
      <c r="R726">
        <v>4</v>
      </c>
      <c r="S726">
        <v>3031</v>
      </c>
      <c r="T726" s="1">
        <v>0</v>
      </c>
      <c r="U726">
        <v>1</v>
      </c>
    </row>
    <row r="727" spans="1:21" hidden="1">
      <c r="A727">
        <v>1009</v>
      </c>
      <c r="B727" t="s">
        <v>692</v>
      </c>
      <c r="C727" t="s">
        <v>685</v>
      </c>
      <c r="D727" t="s">
        <v>686</v>
      </c>
      <c r="E727" t="s">
        <v>29</v>
      </c>
      <c r="F727" t="s">
        <v>687</v>
      </c>
      <c r="G727" t="s">
        <v>4114</v>
      </c>
      <c r="H727" s="1">
        <v>44615</v>
      </c>
      <c r="I727" t="s">
        <v>8</v>
      </c>
      <c r="J727">
        <v>34</v>
      </c>
      <c r="K727">
        <v>6.96</v>
      </c>
      <c r="L727">
        <v>0</v>
      </c>
      <c r="M727">
        <v>0</v>
      </c>
      <c r="N727">
        <v>1</v>
      </c>
      <c r="O727">
        <v>0</v>
      </c>
      <c r="P727">
        <v>1500000</v>
      </c>
      <c r="Q727">
        <v>0</v>
      </c>
      <c r="R727">
        <v>4</v>
      </c>
      <c r="S727">
        <v>74002</v>
      </c>
      <c r="T727" s="1">
        <v>0</v>
      </c>
      <c r="U727">
        <v>1</v>
      </c>
    </row>
    <row r="728" spans="1:21" hidden="1">
      <c r="A728">
        <v>1009</v>
      </c>
      <c r="B728" t="s">
        <v>692</v>
      </c>
      <c r="C728" t="s">
        <v>685</v>
      </c>
      <c r="D728" t="s">
        <v>686</v>
      </c>
      <c r="E728" t="s">
        <v>29</v>
      </c>
      <c r="F728" t="s">
        <v>687</v>
      </c>
      <c r="G728" t="s">
        <v>4115</v>
      </c>
      <c r="H728" s="1">
        <v>44651</v>
      </c>
      <c r="I728" t="s">
        <v>8</v>
      </c>
      <c r="J728">
        <v>34</v>
      </c>
      <c r="K728">
        <v>6.86</v>
      </c>
      <c r="L728">
        <v>0</v>
      </c>
      <c r="M728">
        <v>0</v>
      </c>
      <c r="N728">
        <v>1</v>
      </c>
      <c r="O728">
        <v>0</v>
      </c>
      <c r="P728">
        <v>1050000</v>
      </c>
      <c r="Q728">
        <v>0</v>
      </c>
      <c r="R728">
        <v>4</v>
      </c>
      <c r="S728">
        <v>74002</v>
      </c>
      <c r="T728" s="1">
        <v>0</v>
      </c>
      <c r="U728">
        <v>1</v>
      </c>
    </row>
    <row r="729" spans="1:21" hidden="1">
      <c r="A729">
        <v>1009</v>
      </c>
      <c r="B729" t="s">
        <v>694</v>
      </c>
      <c r="C729" t="s">
        <v>685</v>
      </c>
      <c r="D729" t="s">
        <v>686</v>
      </c>
      <c r="E729" t="s">
        <v>29</v>
      </c>
      <c r="F729" t="s">
        <v>687</v>
      </c>
      <c r="G729" t="s">
        <v>4116</v>
      </c>
      <c r="H729" s="1">
        <v>43851</v>
      </c>
      <c r="I729" t="s">
        <v>7</v>
      </c>
      <c r="J729">
        <v>34</v>
      </c>
      <c r="K729">
        <v>6.97</v>
      </c>
      <c r="L729">
        <v>0</v>
      </c>
      <c r="M729">
        <v>0</v>
      </c>
      <c r="N729">
        <v>1</v>
      </c>
      <c r="O729">
        <v>0</v>
      </c>
      <c r="P729">
        <v>0</v>
      </c>
      <c r="Q729">
        <v>50000</v>
      </c>
      <c r="R729">
        <v>4</v>
      </c>
      <c r="S729">
        <v>3024</v>
      </c>
      <c r="T729" s="1">
        <v>0</v>
      </c>
      <c r="U729">
        <v>1</v>
      </c>
    </row>
    <row r="730" spans="1:21" hidden="1">
      <c r="A730">
        <v>1009</v>
      </c>
      <c r="B730" t="s">
        <v>694</v>
      </c>
      <c r="C730" t="s">
        <v>685</v>
      </c>
      <c r="D730" t="s">
        <v>686</v>
      </c>
      <c r="E730" t="s">
        <v>29</v>
      </c>
      <c r="F730" t="s">
        <v>687</v>
      </c>
      <c r="G730" t="s">
        <v>4117</v>
      </c>
      <c r="H730" s="1">
        <v>44942</v>
      </c>
      <c r="I730" t="s">
        <v>8</v>
      </c>
      <c r="J730">
        <v>34</v>
      </c>
      <c r="K730">
        <v>6.85</v>
      </c>
      <c r="L730">
        <v>0</v>
      </c>
      <c r="M730">
        <v>0</v>
      </c>
      <c r="N730">
        <v>1</v>
      </c>
      <c r="O730">
        <v>0</v>
      </c>
      <c r="P730">
        <v>14.6</v>
      </c>
      <c r="Q730">
        <v>0</v>
      </c>
      <c r="R730">
        <v>4</v>
      </c>
      <c r="S730">
        <v>3026</v>
      </c>
      <c r="T730" s="1">
        <v>0</v>
      </c>
      <c r="U730">
        <v>1</v>
      </c>
    </row>
    <row r="731" spans="1:21" hidden="1">
      <c r="A731">
        <v>1009</v>
      </c>
      <c r="B731" t="s">
        <v>695</v>
      </c>
      <c r="C731" t="s">
        <v>685</v>
      </c>
      <c r="D731" t="s">
        <v>686</v>
      </c>
      <c r="E731" t="s">
        <v>29</v>
      </c>
      <c r="F731" t="s">
        <v>687</v>
      </c>
      <c r="G731" t="s">
        <v>4118</v>
      </c>
      <c r="H731" s="1">
        <v>44383</v>
      </c>
      <c r="I731" t="s">
        <v>7</v>
      </c>
      <c r="J731">
        <v>34</v>
      </c>
      <c r="K731">
        <v>6.9649999999999999</v>
      </c>
      <c r="L731">
        <v>0</v>
      </c>
      <c r="M731">
        <v>0</v>
      </c>
      <c r="N731">
        <v>1</v>
      </c>
      <c r="O731">
        <v>0</v>
      </c>
      <c r="P731">
        <v>0</v>
      </c>
      <c r="Q731">
        <v>4972.57</v>
      </c>
      <c r="R731">
        <v>4</v>
      </c>
      <c r="S731">
        <v>27006</v>
      </c>
      <c r="T731" s="1">
        <v>0</v>
      </c>
      <c r="U731">
        <v>1</v>
      </c>
    </row>
    <row r="732" spans="1:21" hidden="1">
      <c r="A732">
        <v>1009</v>
      </c>
      <c r="B732" t="s">
        <v>695</v>
      </c>
      <c r="C732" t="s">
        <v>685</v>
      </c>
      <c r="D732" t="s">
        <v>686</v>
      </c>
      <c r="E732" t="s">
        <v>29</v>
      </c>
      <c r="F732" t="s">
        <v>687</v>
      </c>
      <c r="G732" t="s">
        <v>4119</v>
      </c>
      <c r="H732" s="1">
        <v>44615</v>
      </c>
      <c r="I732" t="s">
        <v>7</v>
      </c>
      <c r="J732">
        <v>34</v>
      </c>
      <c r="K732">
        <v>6.97</v>
      </c>
      <c r="L732">
        <v>0</v>
      </c>
      <c r="M732">
        <v>0</v>
      </c>
      <c r="N732">
        <v>1</v>
      </c>
      <c r="O732">
        <v>0</v>
      </c>
      <c r="P732">
        <v>0</v>
      </c>
      <c r="Q732">
        <v>377.51</v>
      </c>
      <c r="R732">
        <v>4</v>
      </c>
      <c r="S732">
        <v>27003</v>
      </c>
      <c r="T732" s="1">
        <v>0</v>
      </c>
      <c r="U732">
        <v>1</v>
      </c>
    </row>
    <row r="733" spans="1:21" hidden="1">
      <c r="A733">
        <v>1009</v>
      </c>
      <c r="B733" t="s">
        <v>695</v>
      </c>
      <c r="C733" t="s">
        <v>685</v>
      </c>
      <c r="D733" t="s">
        <v>686</v>
      </c>
      <c r="E733" t="s">
        <v>29</v>
      </c>
      <c r="F733" t="s">
        <v>687</v>
      </c>
      <c r="G733" t="s">
        <v>4120</v>
      </c>
      <c r="H733" s="1">
        <v>44771</v>
      </c>
      <c r="I733" t="s">
        <v>7</v>
      </c>
      <c r="J733">
        <v>34</v>
      </c>
      <c r="K733">
        <v>6.97</v>
      </c>
      <c r="L733">
        <v>0</v>
      </c>
      <c r="M733">
        <v>0</v>
      </c>
      <c r="N733">
        <v>1</v>
      </c>
      <c r="O733">
        <v>0</v>
      </c>
      <c r="P733">
        <v>0</v>
      </c>
      <c r="Q733">
        <v>1254.42</v>
      </c>
      <c r="R733">
        <v>4</v>
      </c>
      <c r="S733">
        <v>27003</v>
      </c>
      <c r="T733" s="1">
        <v>0</v>
      </c>
      <c r="U733">
        <v>1</v>
      </c>
    </row>
    <row r="734" spans="1:21" hidden="1">
      <c r="A734">
        <v>1009</v>
      </c>
      <c r="B734" t="s">
        <v>695</v>
      </c>
      <c r="C734" t="s">
        <v>685</v>
      </c>
      <c r="D734" t="s">
        <v>686</v>
      </c>
      <c r="E734" t="s">
        <v>29</v>
      </c>
      <c r="F734" t="s">
        <v>687</v>
      </c>
      <c r="G734" t="s">
        <v>4121</v>
      </c>
      <c r="H734" s="1">
        <v>44771</v>
      </c>
      <c r="I734" t="s">
        <v>7</v>
      </c>
      <c r="J734">
        <v>34</v>
      </c>
      <c r="K734">
        <v>6.97</v>
      </c>
      <c r="L734">
        <v>0</v>
      </c>
      <c r="M734">
        <v>0</v>
      </c>
      <c r="N734">
        <v>1</v>
      </c>
      <c r="O734">
        <v>0</v>
      </c>
      <c r="P734">
        <v>0</v>
      </c>
      <c r="Q734">
        <v>2674.28</v>
      </c>
      <c r="R734">
        <v>4</v>
      </c>
      <c r="S734">
        <v>27003</v>
      </c>
      <c r="T734" s="1">
        <v>0</v>
      </c>
      <c r="U734">
        <v>1</v>
      </c>
    </row>
    <row r="735" spans="1:21">
      <c r="A735">
        <v>1014</v>
      </c>
      <c r="B735" t="s">
        <v>685</v>
      </c>
      <c r="C735" t="s">
        <v>685</v>
      </c>
      <c r="D735" t="s">
        <v>686</v>
      </c>
      <c r="E735" t="s">
        <v>29</v>
      </c>
      <c r="F735" t="s">
        <v>687</v>
      </c>
      <c r="G735" t="s">
        <v>927</v>
      </c>
      <c r="H735" s="1">
        <v>44862</v>
      </c>
      <c r="I735" t="s">
        <v>7</v>
      </c>
      <c r="J735">
        <v>34</v>
      </c>
      <c r="K735">
        <v>6.97</v>
      </c>
      <c r="L735">
        <v>0</v>
      </c>
      <c r="M735">
        <v>0</v>
      </c>
      <c r="N735">
        <v>1</v>
      </c>
      <c r="O735">
        <v>1</v>
      </c>
      <c r="P735">
        <v>0</v>
      </c>
      <c r="Q735">
        <v>8929.82</v>
      </c>
      <c r="R735">
        <v>4</v>
      </c>
      <c r="S735">
        <v>3034</v>
      </c>
      <c r="T735" s="1">
        <v>0</v>
      </c>
      <c r="U735">
        <v>1</v>
      </c>
    </row>
    <row r="736" spans="1:21">
      <c r="A736">
        <v>1014</v>
      </c>
      <c r="B736" t="s">
        <v>690</v>
      </c>
      <c r="C736" t="s">
        <v>685</v>
      </c>
      <c r="D736" t="s">
        <v>686</v>
      </c>
      <c r="E736" t="s">
        <v>29</v>
      </c>
      <c r="F736" t="s">
        <v>687</v>
      </c>
      <c r="G736" t="s">
        <v>941</v>
      </c>
      <c r="H736" s="1">
        <v>44972</v>
      </c>
      <c r="I736" t="s">
        <v>7</v>
      </c>
      <c r="J736">
        <v>34</v>
      </c>
      <c r="K736">
        <v>6.97</v>
      </c>
      <c r="L736">
        <v>0</v>
      </c>
      <c r="M736">
        <v>0</v>
      </c>
      <c r="N736">
        <v>1</v>
      </c>
      <c r="O736">
        <v>1</v>
      </c>
      <c r="P736">
        <v>0</v>
      </c>
      <c r="Q736">
        <v>57388.81</v>
      </c>
      <c r="R736">
        <v>4</v>
      </c>
      <c r="S736">
        <v>3034</v>
      </c>
      <c r="T736" s="1">
        <v>0</v>
      </c>
      <c r="U736">
        <v>1</v>
      </c>
    </row>
    <row r="737" spans="1:21">
      <c r="A737">
        <v>1014</v>
      </c>
      <c r="B737" t="s">
        <v>690</v>
      </c>
      <c r="C737" t="s">
        <v>685</v>
      </c>
      <c r="D737" t="s">
        <v>686</v>
      </c>
      <c r="E737" t="s">
        <v>29</v>
      </c>
      <c r="F737" t="s">
        <v>747</v>
      </c>
      <c r="G737" t="s">
        <v>918</v>
      </c>
      <c r="H737" s="1">
        <v>44217</v>
      </c>
      <c r="I737" t="s">
        <v>7</v>
      </c>
      <c r="J737">
        <v>34</v>
      </c>
      <c r="K737">
        <v>6.9649999999999999</v>
      </c>
      <c r="L737">
        <v>0</v>
      </c>
      <c r="M737">
        <v>0</v>
      </c>
      <c r="N737">
        <v>1</v>
      </c>
      <c r="O737">
        <v>1</v>
      </c>
      <c r="P737">
        <v>0</v>
      </c>
      <c r="Q737">
        <v>5000000</v>
      </c>
      <c r="R737">
        <v>4</v>
      </c>
      <c r="S737">
        <v>1009</v>
      </c>
      <c r="T737" s="1">
        <v>0</v>
      </c>
      <c r="U737">
        <v>1</v>
      </c>
    </row>
    <row r="738" spans="1:21">
      <c r="A738">
        <v>1014</v>
      </c>
      <c r="B738" t="s">
        <v>690</v>
      </c>
      <c r="C738" t="s">
        <v>685</v>
      </c>
      <c r="D738" t="s">
        <v>686</v>
      </c>
      <c r="E738" t="s">
        <v>29</v>
      </c>
      <c r="F738" t="s">
        <v>747</v>
      </c>
      <c r="G738" t="s">
        <v>924</v>
      </c>
      <c r="H738" s="1">
        <v>44306</v>
      </c>
      <c r="I738" t="s">
        <v>8</v>
      </c>
      <c r="J738">
        <v>34</v>
      </c>
      <c r="K738">
        <v>6.94</v>
      </c>
      <c r="L738">
        <v>0</v>
      </c>
      <c r="M738">
        <v>0</v>
      </c>
      <c r="N738">
        <v>1</v>
      </c>
      <c r="O738">
        <v>1</v>
      </c>
      <c r="P738">
        <v>2000000</v>
      </c>
      <c r="Q738">
        <v>0</v>
      </c>
      <c r="R738">
        <v>4</v>
      </c>
      <c r="S738">
        <v>1005</v>
      </c>
      <c r="T738" s="1">
        <v>0</v>
      </c>
      <c r="U738">
        <v>1</v>
      </c>
    </row>
    <row r="739" spans="1:21">
      <c r="A739">
        <v>1014</v>
      </c>
      <c r="B739" t="s">
        <v>690</v>
      </c>
      <c r="C739" t="s">
        <v>685</v>
      </c>
      <c r="D739" t="s">
        <v>686</v>
      </c>
      <c r="E739" t="s">
        <v>29</v>
      </c>
      <c r="F739" t="s">
        <v>747</v>
      </c>
      <c r="G739" t="s">
        <v>921</v>
      </c>
      <c r="H739" s="1">
        <v>44307</v>
      </c>
      <c r="I739" t="s">
        <v>8</v>
      </c>
      <c r="J739">
        <v>34</v>
      </c>
      <c r="K739">
        <v>6.93</v>
      </c>
      <c r="L739">
        <v>0</v>
      </c>
      <c r="M739">
        <v>0</v>
      </c>
      <c r="N739">
        <v>1</v>
      </c>
      <c r="O739">
        <v>1</v>
      </c>
      <c r="P739">
        <v>5000000</v>
      </c>
      <c r="Q739">
        <v>0</v>
      </c>
      <c r="R739">
        <v>4</v>
      </c>
      <c r="S739">
        <v>1005</v>
      </c>
      <c r="T739" s="1">
        <v>0</v>
      </c>
      <c r="U739">
        <v>1</v>
      </c>
    </row>
    <row r="740" spans="1:21">
      <c r="A740">
        <v>1014</v>
      </c>
      <c r="B740" t="s">
        <v>690</v>
      </c>
      <c r="C740" t="s">
        <v>685</v>
      </c>
      <c r="D740" t="s">
        <v>686</v>
      </c>
      <c r="E740" t="s">
        <v>29</v>
      </c>
      <c r="F740" t="s">
        <v>747</v>
      </c>
      <c r="G740" t="s">
        <v>952</v>
      </c>
      <c r="H740" s="1">
        <v>44356</v>
      </c>
      <c r="I740" t="s">
        <v>8</v>
      </c>
      <c r="J740">
        <v>34</v>
      </c>
      <c r="K740">
        <v>6.92</v>
      </c>
      <c r="L740">
        <v>0</v>
      </c>
      <c r="M740">
        <v>0</v>
      </c>
      <c r="N740">
        <v>1</v>
      </c>
      <c r="O740">
        <v>1</v>
      </c>
      <c r="P740">
        <v>2000000</v>
      </c>
      <c r="Q740">
        <v>0</v>
      </c>
      <c r="R740">
        <v>4</v>
      </c>
      <c r="S740">
        <v>1005</v>
      </c>
      <c r="T740" s="1">
        <v>0</v>
      </c>
      <c r="U740">
        <v>1</v>
      </c>
    </row>
    <row r="741" spans="1:21">
      <c r="A741">
        <v>1014</v>
      </c>
      <c r="B741" t="s">
        <v>690</v>
      </c>
      <c r="C741" t="s">
        <v>685</v>
      </c>
      <c r="D741" t="s">
        <v>686</v>
      </c>
      <c r="E741" t="s">
        <v>29</v>
      </c>
      <c r="F741" t="s">
        <v>747</v>
      </c>
      <c r="G741" t="s">
        <v>930</v>
      </c>
      <c r="H741" s="1">
        <v>44364</v>
      </c>
      <c r="I741" t="s">
        <v>8</v>
      </c>
      <c r="J741">
        <v>34</v>
      </c>
      <c r="K741">
        <v>6.94</v>
      </c>
      <c r="L741">
        <v>0</v>
      </c>
      <c r="M741">
        <v>0</v>
      </c>
      <c r="N741">
        <v>1</v>
      </c>
      <c r="O741">
        <v>1</v>
      </c>
      <c r="P741">
        <v>2000000</v>
      </c>
      <c r="Q741">
        <v>0</v>
      </c>
      <c r="R741">
        <v>4</v>
      </c>
      <c r="S741">
        <v>1005</v>
      </c>
      <c r="T741" s="1">
        <v>0</v>
      </c>
      <c r="U741">
        <v>1</v>
      </c>
    </row>
    <row r="742" spans="1:21">
      <c r="A742">
        <v>1014</v>
      </c>
      <c r="B742" t="s">
        <v>690</v>
      </c>
      <c r="C742" t="s">
        <v>685</v>
      </c>
      <c r="D742" t="s">
        <v>686</v>
      </c>
      <c r="E742" t="s">
        <v>29</v>
      </c>
      <c r="F742" t="s">
        <v>747</v>
      </c>
      <c r="G742" t="s">
        <v>952</v>
      </c>
      <c r="H742" s="1">
        <v>44371</v>
      </c>
      <c r="I742" t="s">
        <v>8</v>
      </c>
      <c r="J742">
        <v>34</v>
      </c>
      <c r="K742">
        <v>6.92</v>
      </c>
      <c r="L742">
        <v>0</v>
      </c>
      <c r="M742">
        <v>0</v>
      </c>
      <c r="N742">
        <v>1</v>
      </c>
      <c r="O742">
        <v>1</v>
      </c>
      <c r="P742">
        <v>3000000</v>
      </c>
      <c r="Q742">
        <v>0</v>
      </c>
      <c r="R742">
        <v>4</v>
      </c>
      <c r="S742">
        <v>1005</v>
      </c>
      <c r="T742" s="1">
        <v>0</v>
      </c>
      <c r="U742">
        <v>1</v>
      </c>
    </row>
    <row r="743" spans="1:21">
      <c r="A743">
        <v>1014</v>
      </c>
      <c r="B743" t="s">
        <v>690</v>
      </c>
      <c r="C743" t="s">
        <v>685</v>
      </c>
      <c r="D743" t="s">
        <v>686</v>
      </c>
      <c r="E743" t="s">
        <v>29</v>
      </c>
      <c r="F743" t="s">
        <v>747</v>
      </c>
      <c r="G743" t="s">
        <v>950</v>
      </c>
      <c r="H743" s="1">
        <v>44488</v>
      </c>
      <c r="I743" t="s">
        <v>7</v>
      </c>
      <c r="J743">
        <v>34</v>
      </c>
      <c r="K743">
        <v>6.89</v>
      </c>
      <c r="L743">
        <v>0</v>
      </c>
      <c r="M743">
        <v>0</v>
      </c>
      <c r="N743">
        <v>1</v>
      </c>
      <c r="O743">
        <v>1</v>
      </c>
      <c r="P743">
        <v>0</v>
      </c>
      <c r="Q743">
        <v>5000000</v>
      </c>
      <c r="R743">
        <v>4</v>
      </c>
      <c r="S743">
        <v>1003</v>
      </c>
      <c r="T743" s="1">
        <v>0</v>
      </c>
      <c r="U743">
        <v>1</v>
      </c>
    </row>
    <row r="744" spans="1:21">
      <c r="A744">
        <v>1014</v>
      </c>
      <c r="B744" t="s">
        <v>690</v>
      </c>
      <c r="C744" t="s">
        <v>685</v>
      </c>
      <c r="D744" t="s">
        <v>686</v>
      </c>
      <c r="E744" t="s">
        <v>29</v>
      </c>
      <c r="F744" t="s">
        <v>747</v>
      </c>
      <c r="G744" t="s">
        <v>949</v>
      </c>
      <c r="H744" s="1">
        <v>44490</v>
      </c>
      <c r="I744" t="s">
        <v>7</v>
      </c>
      <c r="J744">
        <v>34</v>
      </c>
      <c r="K744">
        <v>6.89</v>
      </c>
      <c r="L744">
        <v>0</v>
      </c>
      <c r="M744">
        <v>0</v>
      </c>
      <c r="N744">
        <v>1</v>
      </c>
      <c r="O744">
        <v>1</v>
      </c>
      <c r="P744">
        <v>0</v>
      </c>
      <c r="Q744">
        <v>5000000</v>
      </c>
      <c r="R744">
        <v>4</v>
      </c>
      <c r="S744">
        <v>1003</v>
      </c>
      <c r="T744" s="1">
        <v>0</v>
      </c>
      <c r="U744">
        <v>1</v>
      </c>
    </row>
    <row r="745" spans="1:21">
      <c r="A745">
        <v>1014</v>
      </c>
      <c r="B745" t="s">
        <v>690</v>
      </c>
      <c r="C745" t="s">
        <v>685</v>
      </c>
      <c r="D745" t="s">
        <v>686</v>
      </c>
      <c r="E745" t="s">
        <v>29</v>
      </c>
      <c r="F745" t="s">
        <v>747</v>
      </c>
      <c r="G745" t="s">
        <v>940</v>
      </c>
      <c r="H745" s="1">
        <v>44602</v>
      </c>
      <c r="I745" t="s">
        <v>8</v>
      </c>
      <c r="J745">
        <v>34</v>
      </c>
      <c r="K745">
        <v>6.9480000000000004</v>
      </c>
      <c r="L745">
        <v>0</v>
      </c>
      <c r="M745">
        <v>0</v>
      </c>
      <c r="N745">
        <v>1</v>
      </c>
      <c r="O745">
        <v>1</v>
      </c>
      <c r="P745">
        <v>5000000</v>
      </c>
      <c r="Q745">
        <v>0</v>
      </c>
      <c r="R745">
        <v>4</v>
      </c>
      <c r="S745">
        <v>1005</v>
      </c>
      <c r="T745" s="1">
        <v>0</v>
      </c>
      <c r="U745">
        <v>1</v>
      </c>
    </row>
    <row r="746" spans="1:21">
      <c r="A746">
        <v>1014</v>
      </c>
      <c r="B746" t="s">
        <v>690</v>
      </c>
      <c r="C746" t="s">
        <v>685</v>
      </c>
      <c r="D746" t="s">
        <v>686</v>
      </c>
      <c r="E746" t="s">
        <v>29</v>
      </c>
      <c r="F746" t="s">
        <v>747</v>
      </c>
      <c r="G746" t="s">
        <v>960</v>
      </c>
      <c r="H746" s="1">
        <v>44606</v>
      </c>
      <c r="I746" t="s">
        <v>8</v>
      </c>
      <c r="J746">
        <v>34</v>
      </c>
      <c r="K746">
        <v>6.9530000000000003</v>
      </c>
      <c r="L746">
        <v>0</v>
      </c>
      <c r="M746">
        <v>0</v>
      </c>
      <c r="N746">
        <v>1</v>
      </c>
      <c r="O746">
        <v>1</v>
      </c>
      <c r="P746">
        <v>2000000</v>
      </c>
      <c r="Q746">
        <v>0</v>
      </c>
      <c r="R746">
        <v>4</v>
      </c>
      <c r="S746">
        <v>1005</v>
      </c>
      <c r="T746" s="1">
        <v>0</v>
      </c>
      <c r="U746">
        <v>1</v>
      </c>
    </row>
    <row r="747" spans="1:21">
      <c r="A747">
        <v>1014</v>
      </c>
      <c r="B747" t="s">
        <v>690</v>
      </c>
      <c r="C747" t="s">
        <v>685</v>
      </c>
      <c r="D747" t="s">
        <v>686</v>
      </c>
      <c r="E747" t="s">
        <v>29</v>
      </c>
      <c r="F747" t="s">
        <v>747</v>
      </c>
      <c r="G747" t="s">
        <v>949</v>
      </c>
      <c r="H747" s="1">
        <v>44610</v>
      </c>
      <c r="I747" t="s">
        <v>8</v>
      </c>
      <c r="J747">
        <v>34</v>
      </c>
      <c r="K747">
        <v>6.9550000000000001</v>
      </c>
      <c r="L747">
        <v>0</v>
      </c>
      <c r="M747">
        <v>0</v>
      </c>
      <c r="N747">
        <v>1</v>
      </c>
      <c r="O747">
        <v>1</v>
      </c>
      <c r="P747">
        <v>2000000</v>
      </c>
      <c r="Q747">
        <v>0</v>
      </c>
      <c r="R747">
        <v>4</v>
      </c>
      <c r="S747">
        <v>1005</v>
      </c>
      <c r="T747" s="1">
        <v>0</v>
      </c>
      <c r="U747">
        <v>1</v>
      </c>
    </row>
    <row r="748" spans="1:21">
      <c r="A748">
        <v>1014</v>
      </c>
      <c r="B748" t="s">
        <v>690</v>
      </c>
      <c r="C748" t="s">
        <v>685</v>
      </c>
      <c r="D748" t="s">
        <v>686</v>
      </c>
      <c r="E748" t="s">
        <v>29</v>
      </c>
      <c r="F748" t="s">
        <v>747</v>
      </c>
      <c r="G748" t="s">
        <v>977</v>
      </c>
      <c r="H748" s="1">
        <v>44622</v>
      </c>
      <c r="I748" t="s">
        <v>8</v>
      </c>
      <c r="J748">
        <v>34</v>
      </c>
      <c r="K748">
        <v>6.95</v>
      </c>
      <c r="L748">
        <v>0</v>
      </c>
      <c r="M748">
        <v>0</v>
      </c>
      <c r="N748">
        <v>1</v>
      </c>
      <c r="O748">
        <v>1</v>
      </c>
      <c r="P748">
        <v>4000000</v>
      </c>
      <c r="Q748">
        <v>0</v>
      </c>
      <c r="R748">
        <v>4</v>
      </c>
      <c r="S748">
        <v>1005</v>
      </c>
      <c r="T748" s="1">
        <v>0</v>
      </c>
      <c r="U748">
        <v>1</v>
      </c>
    </row>
    <row r="749" spans="1:21">
      <c r="A749">
        <v>1014</v>
      </c>
      <c r="B749" t="s">
        <v>690</v>
      </c>
      <c r="C749" t="s">
        <v>685</v>
      </c>
      <c r="D749" t="s">
        <v>686</v>
      </c>
      <c r="E749" t="s">
        <v>29</v>
      </c>
      <c r="F749" t="s">
        <v>747</v>
      </c>
      <c r="G749" t="s">
        <v>951</v>
      </c>
      <c r="H749" s="1">
        <v>44651</v>
      </c>
      <c r="I749" t="s">
        <v>7</v>
      </c>
      <c r="J749">
        <v>34</v>
      </c>
      <c r="K749">
        <v>6.9450000000000003</v>
      </c>
      <c r="L749">
        <v>0</v>
      </c>
      <c r="M749">
        <v>0</v>
      </c>
      <c r="N749">
        <v>1</v>
      </c>
      <c r="O749">
        <v>1</v>
      </c>
      <c r="P749">
        <v>0</v>
      </c>
      <c r="Q749">
        <v>5000000</v>
      </c>
      <c r="R749">
        <v>4</v>
      </c>
      <c r="S749">
        <v>1003</v>
      </c>
      <c r="T749" s="1">
        <v>0</v>
      </c>
      <c r="U749">
        <v>1</v>
      </c>
    </row>
    <row r="750" spans="1:21">
      <c r="A750">
        <v>1014</v>
      </c>
      <c r="B750" t="s">
        <v>690</v>
      </c>
      <c r="C750" t="s">
        <v>685</v>
      </c>
      <c r="D750" t="s">
        <v>686</v>
      </c>
      <c r="E750" t="s">
        <v>29</v>
      </c>
      <c r="F750" t="s">
        <v>747</v>
      </c>
      <c r="G750" t="s">
        <v>941</v>
      </c>
      <c r="H750" s="1">
        <v>44749</v>
      </c>
      <c r="I750" t="s">
        <v>8</v>
      </c>
      <c r="J750">
        <v>34</v>
      </c>
      <c r="K750">
        <v>6.9</v>
      </c>
      <c r="L750">
        <v>0</v>
      </c>
      <c r="M750">
        <v>0</v>
      </c>
      <c r="N750">
        <v>1</v>
      </c>
      <c r="O750">
        <v>1</v>
      </c>
      <c r="P750">
        <v>2000000</v>
      </c>
      <c r="Q750">
        <v>0</v>
      </c>
      <c r="R750">
        <v>4</v>
      </c>
      <c r="S750">
        <v>1005</v>
      </c>
      <c r="T750" s="1">
        <v>0</v>
      </c>
      <c r="U750">
        <v>1</v>
      </c>
    </row>
    <row r="751" spans="1:21">
      <c r="A751">
        <v>1014</v>
      </c>
      <c r="B751" t="s">
        <v>690</v>
      </c>
      <c r="C751" t="s">
        <v>685</v>
      </c>
      <c r="D751" t="s">
        <v>686</v>
      </c>
      <c r="E751" t="s">
        <v>29</v>
      </c>
      <c r="F751" t="s">
        <v>747</v>
      </c>
      <c r="G751" t="s">
        <v>922</v>
      </c>
      <c r="H751" s="1">
        <v>44818</v>
      </c>
      <c r="I751" t="s">
        <v>8</v>
      </c>
      <c r="J751">
        <v>34</v>
      </c>
      <c r="K751">
        <v>6.9550000000000001</v>
      </c>
      <c r="L751">
        <v>0</v>
      </c>
      <c r="M751">
        <v>0</v>
      </c>
      <c r="N751">
        <v>1</v>
      </c>
      <c r="O751">
        <v>1</v>
      </c>
      <c r="P751">
        <v>5000000</v>
      </c>
      <c r="Q751">
        <v>0</v>
      </c>
      <c r="R751">
        <v>4</v>
      </c>
      <c r="S751">
        <v>1003</v>
      </c>
      <c r="T751" s="1">
        <v>0</v>
      </c>
      <c r="U751">
        <v>1</v>
      </c>
    </row>
    <row r="752" spans="1:21">
      <c r="A752">
        <v>1014</v>
      </c>
      <c r="B752" t="s">
        <v>690</v>
      </c>
      <c r="C752" t="s">
        <v>685</v>
      </c>
      <c r="D752" t="s">
        <v>686</v>
      </c>
      <c r="E752" t="s">
        <v>29</v>
      </c>
      <c r="F752" t="s">
        <v>747</v>
      </c>
      <c r="G752" t="s">
        <v>950</v>
      </c>
      <c r="H752" s="1">
        <v>44820</v>
      </c>
      <c r="I752" t="s">
        <v>8</v>
      </c>
      <c r="J752">
        <v>34</v>
      </c>
      <c r="K752">
        <v>6.94</v>
      </c>
      <c r="L752">
        <v>0</v>
      </c>
      <c r="M752">
        <v>0</v>
      </c>
      <c r="N752">
        <v>1</v>
      </c>
      <c r="O752">
        <v>1</v>
      </c>
      <c r="P752">
        <v>2000000</v>
      </c>
      <c r="Q752">
        <v>0</v>
      </c>
      <c r="R752">
        <v>4</v>
      </c>
      <c r="S752">
        <v>1005</v>
      </c>
      <c r="T752" s="1">
        <v>0</v>
      </c>
      <c r="U752">
        <v>1</v>
      </c>
    </row>
    <row r="753" spans="1:21">
      <c r="A753">
        <v>1014</v>
      </c>
      <c r="B753" t="s">
        <v>690</v>
      </c>
      <c r="C753" t="s">
        <v>685</v>
      </c>
      <c r="D753" t="s">
        <v>686</v>
      </c>
      <c r="E753" t="s">
        <v>29</v>
      </c>
      <c r="F753" t="s">
        <v>747</v>
      </c>
      <c r="G753" t="s">
        <v>969</v>
      </c>
      <c r="H753" s="1">
        <v>44893</v>
      </c>
      <c r="I753" t="s">
        <v>7</v>
      </c>
      <c r="J753">
        <v>34</v>
      </c>
      <c r="K753">
        <v>6.9560000000000004</v>
      </c>
      <c r="L753">
        <v>0</v>
      </c>
      <c r="M753">
        <v>0</v>
      </c>
      <c r="N753">
        <v>1</v>
      </c>
      <c r="O753">
        <v>1</v>
      </c>
      <c r="P753">
        <v>0</v>
      </c>
      <c r="Q753">
        <v>2000000</v>
      </c>
      <c r="R753">
        <v>4</v>
      </c>
      <c r="S753">
        <v>1018</v>
      </c>
      <c r="T753" s="1">
        <v>0</v>
      </c>
      <c r="U753">
        <v>1</v>
      </c>
    </row>
    <row r="754" spans="1:21">
      <c r="A754">
        <v>1014</v>
      </c>
      <c r="B754" t="s">
        <v>690</v>
      </c>
      <c r="C754" t="s">
        <v>685</v>
      </c>
      <c r="D754" t="s">
        <v>686</v>
      </c>
      <c r="E754" t="s">
        <v>29</v>
      </c>
      <c r="F754" t="s">
        <v>747</v>
      </c>
      <c r="G754" t="s">
        <v>947</v>
      </c>
      <c r="H754" s="1">
        <v>44894</v>
      </c>
      <c r="I754" t="s">
        <v>7</v>
      </c>
      <c r="J754">
        <v>34</v>
      </c>
      <c r="K754">
        <v>6.9560000000000004</v>
      </c>
      <c r="L754">
        <v>0</v>
      </c>
      <c r="M754">
        <v>0</v>
      </c>
      <c r="N754">
        <v>1</v>
      </c>
      <c r="O754">
        <v>1</v>
      </c>
      <c r="P754">
        <v>0</v>
      </c>
      <c r="Q754">
        <v>2000000</v>
      </c>
      <c r="R754">
        <v>4</v>
      </c>
      <c r="S754">
        <v>1018</v>
      </c>
      <c r="T754" s="1">
        <v>0</v>
      </c>
      <c r="U754">
        <v>1</v>
      </c>
    </row>
    <row r="755" spans="1:21">
      <c r="A755">
        <v>1014</v>
      </c>
      <c r="B755" t="s">
        <v>690</v>
      </c>
      <c r="C755" t="s">
        <v>685</v>
      </c>
      <c r="D755" t="s">
        <v>686</v>
      </c>
      <c r="E755" t="s">
        <v>29</v>
      </c>
      <c r="F755" t="s">
        <v>747</v>
      </c>
      <c r="G755" t="s">
        <v>963</v>
      </c>
      <c r="H755" s="1">
        <v>44895</v>
      </c>
      <c r="I755" t="s">
        <v>7</v>
      </c>
      <c r="J755">
        <v>34</v>
      </c>
      <c r="K755">
        <v>6.9569999999999999</v>
      </c>
      <c r="L755">
        <v>0</v>
      </c>
      <c r="M755">
        <v>0</v>
      </c>
      <c r="N755">
        <v>1</v>
      </c>
      <c r="O755">
        <v>1</v>
      </c>
      <c r="P755">
        <v>0</v>
      </c>
      <c r="Q755">
        <v>3000000</v>
      </c>
      <c r="R755">
        <v>4</v>
      </c>
      <c r="S755">
        <v>1018</v>
      </c>
      <c r="T755" s="1">
        <v>0</v>
      </c>
      <c r="U755">
        <v>1</v>
      </c>
    </row>
    <row r="756" spans="1:21">
      <c r="A756">
        <v>1014</v>
      </c>
      <c r="B756" t="s">
        <v>690</v>
      </c>
      <c r="C756" t="s">
        <v>685</v>
      </c>
      <c r="D756" t="s">
        <v>686</v>
      </c>
      <c r="E756" t="s">
        <v>29</v>
      </c>
      <c r="F756" t="s">
        <v>747</v>
      </c>
      <c r="G756" t="s">
        <v>914</v>
      </c>
      <c r="H756" s="1">
        <v>44938</v>
      </c>
      <c r="I756" t="s">
        <v>8</v>
      </c>
      <c r="J756">
        <v>34</v>
      </c>
      <c r="K756">
        <v>6.9592000000000001</v>
      </c>
      <c r="L756">
        <v>0</v>
      </c>
      <c r="M756">
        <v>0</v>
      </c>
      <c r="N756">
        <v>1</v>
      </c>
      <c r="O756">
        <v>1</v>
      </c>
      <c r="P756">
        <v>5000000</v>
      </c>
      <c r="Q756">
        <v>0</v>
      </c>
      <c r="R756">
        <v>4</v>
      </c>
      <c r="S756">
        <v>1035</v>
      </c>
      <c r="T756" s="1">
        <v>0</v>
      </c>
      <c r="U756">
        <v>1</v>
      </c>
    </row>
    <row r="757" spans="1:21">
      <c r="A757">
        <v>1014</v>
      </c>
      <c r="B757" t="s">
        <v>690</v>
      </c>
      <c r="C757" t="s">
        <v>685</v>
      </c>
      <c r="D757" t="s">
        <v>686</v>
      </c>
      <c r="E757" t="s">
        <v>29</v>
      </c>
      <c r="F757" t="s">
        <v>747</v>
      </c>
      <c r="G757" t="s">
        <v>964</v>
      </c>
      <c r="H757" s="1">
        <v>44939</v>
      </c>
      <c r="I757" t="s">
        <v>8</v>
      </c>
      <c r="J757">
        <v>34</v>
      </c>
      <c r="K757">
        <v>6.9592000000000001</v>
      </c>
      <c r="L757">
        <v>0</v>
      </c>
      <c r="M757">
        <v>0</v>
      </c>
      <c r="N757">
        <v>1</v>
      </c>
      <c r="O757">
        <v>1</v>
      </c>
      <c r="P757">
        <v>1000000</v>
      </c>
      <c r="Q757">
        <v>0</v>
      </c>
      <c r="R757">
        <v>4</v>
      </c>
      <c r="S757">
        <v>1035</v>
      </c>
      <c r="T757" s="1">
        <v>0</v>
      </c>
      <c r="U757">
        <v>1</v>
      </c>
    </row>
    <row r="758" spans="1:21">
      <c r="A758">
        <v>1014</v>
      </c>
      <c r="B758" t="s">
        <v>690</v>
      </c>
      <c r="C758" t="s">
        <v>685</v>
      </c>
      <c r="D758" t="s">
        <v>686</v>
      </c>
      <c r="E758" t="s">
        <v>29</v>
      </c>
      <c r="F758" t="s">
        <v>747</v>
      </c>
      <c r="G758" t="s">
        <v>919</v>
      </c>
      <c r="H758" s="1">
        <v>44942</v>
      </c>
      <c r="I758" t="s">
        <v>8</v>
      </c>
      <c r="J758">
        <v>34</v>
      </c>
      <c r="K758">
        <v>6.9596</v>
      </c>
      <c r="L758">
        <v>0</v>
      </c>
      <c r="M758">
        <v>0</v>
      </c>
      <c r="N758">
        <v>1</v>
      </c>
      <c r="O758">
        <v>1</v>
      </c>
      <c r="P758">
        <v>3000000</v>
      </c>
      <c r="Q758">
        <v>0</v>
      </c>
      <c r="R758">
        <v>4</v>
      </c>
      <c r="S758">
        <v>1035</v>
      </c>
      <c r="T758" s="1">
        <v>0</v>
      </c>
      <c r="U758">
        <v>1</v>
      </c>
    </row>
    <row r="759" spans="1:21">
      <c r="A759">
        <v>1014</v>
      </c>
      <c r="B759" t="s">
        <v>690</v>
      </c>
      <c r="C759" t="s">
        <v>685</v>
      </c>
      <c r="D759" t="s">
        <v>686</v>
      </c>
      <c r="E759" t="s">
        <v>29</v>
      </c>
      <c r="F759" t="s">
        <v>747</v>
      </c>
      <c r="G759" t="s">
        <v>920</v>
      </c>
      <c r="H759" s="1">
        <v>44942</v>
      </c>
      <c r="I759" t="s">
        <v>8</v>
      </c>
      <c r="J759">
        <v>34</v>
      </c>
      <c r="K759">
        <v>6.9596</v>
      </c>
      <c r="L759">
        <v>0</v>
      </c>
      <c r="M759">
        <v>0</v>
      </c>
      <c r="N759">
        <v>1</v>
      </c>
      <c r="O759">
        <v>1</v>
      </c>
      <c r="P759">
        <v>500000</v>
      </c>
      <c r="Q759">
        <v>0</v>
      </c>
      <c r="R759">
        <v>4</v>
      </c>
      <c r="S759">
        <v>1035</v>
      </c>
      <c r="T759" s="1">
        <v>0</v>
      </c>
      <c r="U759">
        <v>1</v>
      </c>
    </row>
    <row r="760" spans="1:21">
      <c r="A760">
        <v>1014</v>
      </c>
      <c r="B760" t="s">
        <v>690</v>
      </c>
      <c r="C760" t="s">
        <v>685</v>
      </c>
      <c r="D760" t="s">
        <v>686</v>
      </c>
      <c r="E760" t="s">
        <v>29</v>
      </c>
      <c r="F760" t="s">
        <v>747</v>
      </c>
      <c r="G760" t="s">
        <v>934</v>
      </c>
      <c r="H760" s="1">
        <v>44953</v>
      </c>
      <c r="I760" t="s">
        <v>8</v>
      </c>
      <c r="J760">
        <v>34</v>
      </c>
      <c r="K760">
        <v>6.9598000000000004</v>
      </c>
      <c r="L760">
        <v>0</v>
      </c>
      <c r="M760">
        <v>0</v>
      </c>
      <c r="N760">
        <v>1</v>
      </c>
      <c r="O760">
        <v>1</v>
      </c>
      <c r="P760">
        <v>5000000</v>
      </c>
      <c r="Q760">
        <v>0</v>
      </c>
      <c r="R760">
        <v>4</v>
      </c>
      <c r="S760">
        <v>1035</v>
      </c>
      <c r="T760" s="1">
        <v>0</v>
      </c>
      <c r="U760">
        <v>1</v>
      </c>
    </row>
    <row r="761" spans="1:21">
      <c r="A761">
        <v>1014</v>
      </c>
      <c r="B761" t="s">
        <v>690</v>
      </c>
      <c r="C761" t="s">
        <v>685</v>
      </c>
      <c r="D761" t="s">
        <v>686</v>
      </c>
      <c r="E761" t="s">
        <v>29</v>
      </c>
      <c r="F761" t="s">
        <v>747</v>
      </c>
      <c r="G761" t="s">
        <v>927</v>
      </c>
      <c r="H761" s="1">
        <v>44973</v>
      </c>
      <c r="I761" t="s">
        <v>8</v>
      </c>
      <c r="J761">
        <v>34</v>
      </c>
      <c r="K761">
        <v>6.9598000000000004</v>
      </c>
      <c r="L761">
        <v>0</v>
      </c>
      <c r="M761">
        <v>0</v>
      </c>
      <c r="N761">
        <v>1</v>
      </c>
      <c r="O761">
        <v>1</v>
      </c>
      <c r="P761">
        <v>15000000</v>
      </c>
      <c r="Q761">
        <v>0</v>
      </c>
      <c r="R761">
        <v>4</v>
      </c>
      <c r="S761">
        <v>1035</v>
      </c>
      <c r="T761" s="1">
        <v>0</v>
      </c>
      <c r="U761">
        <v>1</v>
      </c>
    </row>
    <row r="762" spans="1:21">
      <c r="A762">
        <v>1014</v>
      </c>
      <c r="B762" t="s">
        <v>690</v>
      </c>
      <c r="C762" t="s">
        <v>685</v>
      </c>
      <c r="D762" t="s">
        <v>686</v>
      </c>
      <c r="E762" t="s">
        <v>29</v>
      </c>
      <c r="F762" t="s">
        <v>747</v>
      </c>
      <c r="G762" t="s">
        <v>936</v>
      </c>
      <c r="H762" s="1">
        <v>44980</v>
      </c>
      <c r="I762" t="s">
        <v>8</v>
      </c>
      <c r="J762">
        <v>34</v>
      </c>
      <c r="K762">
        <v>6.9598000000000004</v>
      </c>
      <c r="L762">
        <v>0</v>
      </c>
      <c r="M762">
        <v>0</v>
      </c>
      <c r="N762">
        <v>1</v>
      </c>
      <c r="O762">
        <v>1</v>
      </c>
      <c r="P762">
        <v>5000000</v>
      </c>
      <c r="Q762">
        <v>0</v>
      </c>
      <c r="R762">
        <v>4</v>
      </c>
      <c r="S762">
        <v>1035</v>
      </c>
      <c r="T762" s="1">
        <v>0</v>
      </c>
      <c r="U762">
        <v>1</v>
      </c>
    </row>
    <row r="763" spans="1:21">
      <c r="A763">
        <v>1014</v>
      </c>
      <c r="B763" t="s">
        <v>690</v>
      </c>
      <c r="C763" t="s">
        <v>685</v>
      </c>
      <c r="D763" t="s">
        <v>686</v>
      </c>
      <c r="E763" t="s">
        <v>29</v>
      </c>
      <c r="F763" t="s">
        <v>747</v>
      </c>
      <c r="G763" t="s">
        <v>924</v>
      </c>
      <c r="H763" s="1">
        <v>44987</v>
      </c>
      <c r="I763" t="s">
        <v>8</v>
      </c>
      <c r="J763">
        <v>34</v>
      </c>
      <c r="K763">
        <v>6.9598000000000004</v>
      </c>
      <c r="L763">
        <v>0</v>
      </c>
      <c r="M763">
        <v>0</v>
      </c>
      <c r="N763">
        <v>1</v>
      </c>
      <c r="O763">
        <v>1</v>
      </c>
      <c r="P763">
        <v>1000000</v>
      </c>
      <c r="Q763">
        <v>0</v>
      </c>
      <c r="R763">
        <v>4</v>
      </c>
      <c r="S763">
        <v>1035</v>
      </c>
      <c r="T763" s="1">
        <v>0</v>
      </c>
      <c r="U763">
        <v>1</v>
      </c>
    </row>
    <row r="764" spans="1:21">
      <c r="A764">
        <v>1014</v>
      </c>
      <c r="B764" t="s">
        <v>690</v>
      </c>
      <c r="C764" t="s">
        <v>685</v>
      </c>
      <c r="D764" t="s">
        <v>686</v>
      </c>
      <c r="E764" t="s">
        <v>29</v>
      </c>
      <c r="F764" t="s">
        <v>747</v>
      </c>
      <c r="G764" t="s">
        <v>943</v>
      </c>
      <c r="H764" s="1">
        <v>44992</v>
      </c>
      <c r="I764" t="s">
        <v>8</v>
      </c>
      <c r="J764">
        <v>34</v>
      </c>
      <c r="K764">
        <v>6.9598000000000004</v>
      </c>
      <c r="L764">
        <v>0</v>
      </c>
      <c r="M764">
        <v>0</v>
      </c>
      <c r="N764">
        <v>1</v>
      </c>
      <c r="O764">
        <v>1</v>
      </c>
      <c r="P764">
        <v>1500000</v>
      </c>
      <c r="Q764">
        <v>0</v>
      </c>
      <c r="R764">
        <v>4</v>
      </c>
      <c r="S764">
        <v>1035</v>
      </c>
      <c r="T764" s="1">
        <v>0</v>
      </c>
      <c r="U764">
        <v>1</v>
      </c>
    </row>
    <row r="765" spans="1:21">
      <c r="A765">
        <v>1014</v>
      </c>
      <c r="B765" t="s">
        <v>690</v>
      </c>
      <c r="C765" t="s">
        <v>685</v>
      </c>
      <c r="D765" t="s">
        <v>686</v>
      </c>
      <c r="E765" t="s">
        <v>29</v>
      </c>
      <c r="F765" t="s">
        <v>747</v>
      </c>
      <c r="G765" t="s">
        <v>1004</v>
      </c>
      <c r="H765" s="1">
        <v>44994</v>
      </c>
      <c r="I765" t="s">
        <v>8</v>
      </c>
      <c r="J765">
        <v>34</v>
      </c>
      <c r="K765">
        <v>6.9598000000000004</v>
      </c>
      <c r="L765">
        <v>0</v>
      </c>
      <c r="M765">
        <v>0</v>
      </c>
      <c r="N765">
        <v>1</v>
      </c>
      <c r="O765">
        <v>1</v>
      </c>
      <c r="P765">
        <v>850000</v>
      </c>
      <c r="Q765">
        <v>0</v>
      </c>
      <c r="R765">
        <v>4</v>
      </c>
      <c r="S765">
        <v>1035</v>
      </c>
      <c r="T765" s="1">
        <v>0</v>
      </c>
      <c r="U765">
        <v>1</v>
      </c>
    </row>
    <row r="766" spans="1:21">
      <c r="A766">
        <v>1014</v>
      </c>
      <c r="B766" t="s">
        <v>690</v>
      </c>
      <c r="C766" t="s">
        <v>685</v>
      </c>
      <c r="D766" t="s">
        <v>686</v>
      </c>
      <c r="E766" t="s">
        <v>29</v>
      </c>
      <c r="F766" t="s">
        <v>747</v>
      </c>
      <c r="G766" t="s">
        <v>1102</v>
      </c>
      <c r="H766" s="1">
        <v>45030</v>
      </c>
      <c r="I766" t="s">
        <v>7</v>
      </c>
      <c r="J766">
        <v>34</v>
      </c>
      <c r="K766">
        <v>6.96</v>
      </c>
      <c r="L766">
        <v>0</v>
      </c>
      <c r="M766">
        <v>0</v>
      </c>
      <c r="N766">
        <v>1</v>
      </c>
      <c r="O766">
        <v>1</v>
      </c>
      <c r="P766">
        <v>0</v>
      </c>
      <c r="Q766">
        <v>3000000</v>
      </c>
      <c r="R766">
        <v>4</v>
      </c>
      <c r="S766">
        <v>1035</v>
      </c>
      <c r="T766" s="1">
        <v>0</v>
      </c>
      <c r="U766">
        <v>1</v>
      </c>
    </row>
    <row r="767" spans="1:21">
      <c r="A767">
        <v>1014</v>
      </c>
      <c r="B767" t="s">
        <v>690</v>
      </c>
      <c r="C767" t="s">
        <v>685</v>
      </c>
      <c r="D767" t="s">
        <v>686</v>
      </c>
      <c r="E767" t="s">
        <v>29</v>
      </c>
      <c r="F767" t="s">
        <v>747</v>
      </c>
      <c r="G767" t="s">
        <v>1006</v>
      </c>
      <c r="H767" s="1">
        <v>45044</v>
      </c>
      <c r="I767" t="s">
        <v>7</v>
      </c>
      <c r="J767">
        <v>34</v>
      </c>
      <c r="K767">
        <v>6.96</v>
      </c>
      <c r="L767">
        <v>0</v>
      </c>
      <c r="M767">
        <v>0</v>
      </c>
      <c r="N767">
        <v>1</v>
      </c>
      <c r="O767">
        <v>1</v>
      </c>
      <c r="P767">
        <v>0</v>
      </c>
      <c r="Q767">
        <v>5000000</v>
      </c>
      <c r="R767">
        <v>4</v>
      </c>
      <c r="S767">
        <v>1003</v>
      </c>
      <c r="T767" s="1">
        <v>0</v>
      </c>
      <c r="U767">
        <v>1</v>
      </c>
    </row>
    <row r="768" spans="1:21">
      <c r="A768">
        <v>1014</v>
      </c>
      <c r="B768" t="s">
        <v>690</v>
      </c>
      <c r="C768" t="s">
        <v>685</v>
      </c>
      <c r="D768" t="s">
        <v>686</v>
      </c>
      <c r="E768" t="s">
        <v>29</v>
      </c>
      <c r="F768" t="s">
        <v>728</v>
      </c>
      <c r="G768" t="s">
        <v>927</v>
      </c>
      <c r="H768" s="1">
        <v>44889</v>
      </c>
      <c r="I768" t="s">
        <v>7</v>
      </c>
      <c r="J768">
        <v>34</v>
      </c>
      <c r="K768">
        <v>6.9560000000000004</v>
      </c>
      <c r="L768">
        <v>0</v>
      </c>
      <c r="M768">
        <v>0</v>
      </c>
      <c r="N768">
        <v>1</v>
      </c>
      <c r="O768">
        <v>1</v>
      </c>
      <c r="P768">
        <v>0</v>
      </c>
      <c r="Q768">
        <v>4000000</v>
      </c>
      <c r="R768">
        <v>4</v>
      </c>
      <c r="S768">
        <v>1018</v>
      </c>
      <c r="T768" s="1">
        <v>0</v>
      </c>
      <c r="U768">
        <v>1</v>
      </c>
    </row>
    <row r="769" spans="1:21">
      <c r="A769">
        <v>1014</v>
      </c>
      <c r="B769" t="s">
        <v>690</v>
      </c>
      <c r="C769" t="s">
        <v>685</v>
      </c>
      <c r="D769" t="s">
        <v>686</v>
      </c>
      <c r="E769" t="s">
        <v>29</v>
      </c>
      <c r="F769" t="s">
        <v>728</v>
      </c>
      <c r="G769" t="s">
        <v>928</v>
      </c>
      <c r="H769" s="1">
        <v>44889</v>
      </c>
      <c r="I769" t="s">
        <v>7</v>
      </c>
      <c r="J769">
        <v>34</v>
      </c>
      <c r="K769">
        <v>6.9560000000000004</v>
      </c>
      <c r="L769">
        <v>0</v>
      </c>
      <c r="M769">
        <v>0</v>
      </c>
      <c r="N769">
        <v>1</v>
      </c>
      <c r="O769">
        <v>1</v>
      </c>
      <c r="P769">
        <v>0</v>
      </c>
      <c r="Q769">
        <v>5000000</v>
      </c>
      <c r="R769">
        <v>4</v>
      </c>
      <c r="S769">
        <v>1003</v>
      </c>
      <c r="T769" s="1">
        <v>0</v>
      </c>
      <c r="U769">
        <v>1</v>
      </c>
    </row>
    <row r="770" spans="1:21">
      <c r="A770">
        <v>1014</v>
      </c>
      <c r="B770" t="s">
        <v>690</v>
      </c>
      <c r="C770" t="s">
        <v>685</v>
      </c>
      <c r="D770" t="s">
        <v>686</v>
      </c>
      <c r="E770" t="s">
        <v>29</v>
      </c>
      <c r="F770" t="s">
        <v>728</v>
      </c>
      <c r="G770" t="s">
        <v>929</v>
      </c>
      <c r="H770" s="1">
        <v>44889</v>
      </c>
      <c r="I770" t="s">
        <v>7</v>
      </c>
      <c r="J770">
        <v>34</v>
      </c>
      <c r="K770">
        <v>6.9560000000000004</v>
      </c>
      <c r="L770">
        <v>0</v>
      </c>
      <c r="M770">
        <v>0</v>
      </c>
      <c r="N770">
        <v>1</v>
      </c>
      <c r="O770">
        <v>1</v>
      </c>
      <c r="P770">
        <v>0</v>
      </c>
      <c r="Q770">
        <v>1000000</v>
      </c>
      <c r="R770">
        <v>4</v>
      </c>
      <c r="S770">
        <v>1017</v>
      </c>
      <c r="T770" s="1">
        <v>0</v>
      </c>
      <c r="U770">
        <v>1</v>
      </c>
    </row>
    <row r="771" spans="1:21">
      <c r="A771">
        <v>1014</v>
      </c>
      <c r="B771" t="s">
        <v>690</v>
      </c>
      <c r="C771" t="s">
        <v>685</v>
      </c>
      <c r="D771" t="s">
        <v>686</v>
      </c>
      <c r="E771" t="s">
        <v>29</v>
      </c>
      <c r="F771" t="s">
        <v>729</v>
      </c>
      <c r="G771" t="s">
        <v>721</v>
      </c>
      <c r="H771" s="1">
        <v>43791</v>
      </c>
      <c r="I771" t="s">
        <v>7</v>
      </c>
      <c r="J771">
        <v>34</v>
      </c>
      <c r="K771">
        <v>6.97</v>
      </c>
      <c r="L771">
        <v>0</v>
      </c>
      <c r="M771">
        <v>0</v>
      </c>
      <c r="N771">
        <v>1</v>
      </c>
      <c r="O771">
        <v>1</v>
      </c>
      <c r="P771">
        <v>0</v>
      </c>
      <c r="Q771">
        <v>136308.92000000001</v>
      </c>
      <c r="R771">
        <v>4</v>
      </c>
      <c r="S771">
        <v>3046</v>
      </c>
      <c r="T771" s="1">
        <v>0</v>
      </c>
      <c r="U771">
        <v>1</v>
      </c>
    </row>
    <row r="772" spans="1:21">
      <c r="A772">
        <v>1014</v>
      </c>
      <c r="B772" t="s">
        <v>690</v>
      </c>
      <c r="C772" t="s">
        <v>685</v>
      </c>
      <c r="D772" t="s">
        <v>686</v>
      </c>
      <c r="E772" t="s">
        <v>29</v>
      </c>
      <c r="F772" t="s">
        <v>729</v>
      </c>
      <c r="G772" t="s">
        <v>947</v>
      </c>
      <c r="H772" s="1">
        <v>44372</v>
      </c>
      <c r="I772" t="s">
        <v>8</v>
      </c>
      <c r="J772">
        <v>34</v>
      </c>
      <c r="K772">
        <v>6.92</v>
      </c>
      <c r="L772">
        <v>0</v>
      </c>
      <c r="M772">
        <v>0</v>
      </c>
      <c r="N772">
        <v>1</v>
      </c>
      <c r="O772">
        <v>1</v>
      </c>
      <c r="P772">
        <v>3000000</v>
      </c>
      <c r="Q772">
        <v>0</v>
      </c>
      <c r="R772">
        <v>4</v>
      </c>
      <c r="S772">
        <v>1005</v>
      </c>
      <c r="T772" s="1">
        <v>0</v>
      </c>
      <c r="U772">
        <v>1</v>
      </c>
    </row>
    <row r="773" spans="1:21">
      <c r="A773">
        <v>1014</v>
      </c>
      <c r="B773" t="s">
        <v>690</v>
      </c>
      <c r="C773" t="s">
        <v>685</v>
      </c>
      <c r="D773" t="s">
        <v>686</v>
      </c>
      <c r="E773" t="s">
        <v>29</v>
      </c>
      <c r="F773" t="s">
        <v>748</v>
      </c>
      <c r="G773" t="s">
        <v>727</v>
      </c>
      <c r="H773" s="1">
        <v>43784</v>
      </c>
      <c r="I773" t="s">
        <v>7</v>
      </c>
      <c r="J773">
        <v>34</v>
      </c>
      <c r="K773">
        <v>6.97</v>
      </c>
      <c r="L773">
        <v>0</v>
      </c>
      <c r="M773">
        <v>0</v>
      </c>
      <c r="N773">
        <v>1</v>
      </c>
      <c r="O773">
        <v>1</v>
      </c>
      <c r="P773">
        <v>0</v>
      </c>
      <c r="Q773">
        <v>1000000</v>
      </c>
      <c r="R773">
        <v>4</v>
      </c>
      <c r="S773">
        <v>1036</v>
      </c>
      <c r="T773" s="1">
        <v>0</v>
      </c>
      <c r="U773">
        <v>1</v>
      </c>
    </row>
    <row r="774" spans="1:21">
      <c r="A774">
        <v>1014</v>
      </c>
      <c r="B774" t="s">
        <v>690</v>
      </c>
      <c r="C774" t="s">
        <v>685</v>
      </c>
      <c r="D774" t="s">
        <v>686</v>
      </c>
      <c r="E774" t="s">
        <v>29</v>
      </c>
      <c r="F774" t="s">
        <v>748</v>
      </c>
      <c r="G774" t="s">
        <v>929</v>
      </c>
      <c r="H774" s="1">
        <v>44992</v>
      </c>
      <c r="I774" t="s">
        <v>7</v>
      </c>
      <c r="J774">
        <v>34</v>
      </c>
      <c r="K774">
        <v>6.97</v>
      </c>
      <c r="L774">
        <v>0</v>
      </c>
      <c r="M774">
        <v>0</v>
      </c>
      <c r="N774">
        <v>1</v>
      </c>
      <c r="O774">
        <v>1</v>
      </c>
      <c r="P774">
        <v>0</v>
      </c>
      <c r="Q774">
        <v>200000</v>
      </c>
      <c r="R774">
        <v>4</v>
      </c>
      <c r="S774">
        <v>27004</v>
      </c>
      <c r="T774" s="1">
        <v>0</v>
      </c>
      <c r="U774">
        <v>1</v>
      </c>
    </row>
    <row r="775" spans="1:21">
      <c r="A775">
        <v>1014</v>
      </c>
      <c r="B775" t="s">
        <v>690</v>
      </c>
      <c r="C775" t="s">
        <v>685</v>
      </c>
      <c r="D775" t="s">
        <v>686</v>
      </c>
      <c r="E775" t="s">
        <v>29</v>
      </c>
      <c r="F775" t="s">
        <v>748</v>
      </c>
      <c r="G775" t="s">
        <v>1001</v>
      </c>
      <c r="H775" s="1">
        <v>44994</v>
      </c>
      <c r="I775" t="s">
        <v>7</v>
      </c>
      <c r="J775">
        <v>34</v>
      </c>
      <c r="K775">
        <v>6.97</v>
      </c>
      <c r="L775">
        <v>0</v>
      </c>
      <c r="M775">
        <v>0</v>
      </c>
      <c r="N775">
        <v>1</v>
      </c>
      <c r="O775">
        <v>1</v>
      </c>
      <c r="P775">
        <v>0</v>
      </c>
      <c r="Q775">
        <v>300000</v>
      </c>
      <c r="R775">
        <v>4</v>
      </c>
      <c r="S775">
        <v>27004</v>
      </c>
      <c r="T775" s="1">
        <v>0</v>
      </c>
      <c r="U775">
        <v>1</v>
      </c>
    </row>
    <row r="776" spans="1:21">
      <c r="A776">
        <v>1014</v>
      </c>
      <c r="B776" t="s">
        <v>691</v>
      </c>
      <c r="C776" t="s">
        <v>685</v>
      </c>
      <c r="D776" t="s">
        <v>686</v>
      </c>
      <c r="E776" t="s">
        <v>29</v>
      </c>
      <c r="F776" t="s">
        <v>728</v>
      </c>
      <c r="G776" t="s">
        <v>909</v>
      </c>
      <c r="H776" s="1">
        <v>43882</v>
      </c>
      <c r="I776" t="s">
        <v>7</v>
      </c>
      <c r="J776">
        <v>34</v>
      </c>
      <c r="K776">
        <v>6.9649999999999999</v>
      </c>
      <c r="L776">
        <v>0</v>
      </c>
      <c r="M776">
        <v>0</v>
      </c>
      <c r="N776">
        <v>1</v>
      </c>
      <c r="O776">
        <v>1</v>
      </c>
      <c r="P776">
        <v>0</v>
      </c>
      <c r="Q776">
        <v>315000</v>
      </c>
      <c r="R776">
        <v>4</v>
      </c>
      <c r="S776">
        <v>27007</v>
      </c>
      <c r="T776" s="1">
        <v>0</v>
      </c>
      <c r="U776">
        <v>1</v>
      </c>
    </row>
    <row r="777" spans="1:21">
      <c r="A777">
        <v>1014</v>
      </c>
      <c r="B777" t="s">
        <v>691</v>
      </c>
      <c r="C777" t="s">
        <v>685</v>
      </c>
      <c r="D777" t="s">
        <v>686</v>
      </c>
      <c r="E777" t="s">
        <v>29</v>
      </c>
      <c r="F777" t="s">
        <v>728</v>
      </c>
      <c r="G777" t="s">
        <v>974</v>
      </c>
      <c r="H777" s="1">
        <v>44865</v>
      </c>
      <c r="I777" t="s">
        <v>7</v>
      </c>
      <c r="J777">
        <v>34</v>
      </c>
      <c r="K777">
        <v>6.97</v>
      </c>
      <c r="L777">
        <v>0</v>
      </c>
      <c r="M777">
        <v>0</v>
      </c>
      <c r="N777">
        <v>1</v>
      </c>
      <c r="O777">
        <v>1</v>
      </c>
      <c r="P777">
        <v>0</v>
      </c>
      <c r="Q777">
        <v>45000</v>
      </c>
      <c r="R777">
        <v>4</v>
      </c>
      <c r="S777">
        <v>3005</v>
      </c>
      <c r="T777" s="1">
        <v>0</v>
      </c>
      <c r="U777">
        <v>1</v>
      </c>
    </row>
    <row r="778" spans="1:21">
      <c r="A778">
        <v>1014</v>
      </c>
      <c r="B778" t="s">
        <v>691</v>
      </c>
      <c r="C778" t="s">
        <v>685</v>
      </c>
      <c r="D778" t="s">
        <v>686</v>
      </c>
      <c r="E778" t="s">
        <v>29</v>
      </c>
      <c r="F778" t="s">
        <v>729</v>
      </c>
      <c r="G778" t="s">
        <v>725</v>
      </c>
      <c r="H778" s="1">
        <v>43790</v>
      </c>
      <c r="I778" t="s">
        <v>7</v>
      </c>
      <c r="J778">
        <v>34</v>
      </c>
      <c r="K778">
        <v>6.97</v>
      </c>
      <c r="L778">
        <v>0</v>
      </c>
      <c r="M778">
        <v>0</v>
      </c>
      <c r="N778">
        <v>1</v>
      </c>
      <c r="O778">
        <v>1</v>
      </c>
      <c r="P778">
        <v>0</v>
      </c>
      <c r="Q778">
        <v>21530</v>
      </c>
      <c r="R778">
        <v>4</v>
      </c>
      <c r="S778">
        <v>3044</v>
      </c>
      <c r="T778" s="1">
        <v>0</v>
      </c>
      <c r="U778">
        <v>1</v>
      </c>
    </row>
    <row r="779" spans="1:21">
      <c r="A779">
        <v>1014</v>
      </c>
      <c r="B779" t="s">
        <v>691</v>
      </c>
      <c r="C779" t="s">
        <v>685</v>
      </c>
      <c r="D779" t="s">
        <v>686</v>
      </c>
      <c r="E779" t="s">
        <v>29</v>
      </c>
      <c r="F779" t="s">
        <v>729</v>
      </c>
      <c r="G779" t="s">
        <v>733</v>
      </c>
      <c r="H779" s="1">
        <v>43818</v>
      </c>
      <c r="I779" t="s">
        <v>8</v>
      </c>
      <c r="J779">
        <v>34</v>
      </c>
      <c r="K779">
        <v>6.85</v>
      </c>
      <c r="L779">
        <v>0</v>
      </c>
      <c r="M779">
        <v>0</v>
      </c>
      <c r="N779">
        <v>1</v>
      </c>
      <c r="O779">
        <v>1</v>
      </c>
      <c r="P779">
        <v>175182.48</v>
      </c>
      <c r="Q779">
        <v>0</v>
      </c>
      <c r="R779">
        <v>4</v>
      </c>
      <c r="S779">
        <v>3006</v>
      </c>
      <c r="T779" s="1">
        <v>0</v>
      </c>
      <c r="U779">
        <v>1</v>
      </c>
    </row>
    <row r="780" spans="1:21">
      <c r="A780">
        <v>1014</v>
      </c>
      <c r="B780" t="s">
        <v>691</v>
      </c>
      <c r="C780" t="s">
        <v>685</v>
      </c>
      <c r="D780" t="s">
        <v>686</v>
      </c>
      <c r="E780" t="s">
        <v>29</v>
      </c>
      <c r="F780" t="s">
        <v>729</v>
      </c>
      <c r="G780" t="s">
        <v>902</v>
      </c>
      <c r="H780" s="1">
        <v>43908</v>
      </c>
      <c r="I780" t="s">
        <v>7</v>
      </c>
      <c r="J780">
        <v>34</v>
      </c>
      <c r="K780">
        <v>6.97</v>
      </c>
      <c r="L780">
        <v>0</v>
      </c>
      <c r="M780">
        <v>0</v>
      </c>
      <c r="N780">
        <v>1</v>
      </c>
      <c r="O780">
        <v>1</v>
      </c>
      <c r="P780">
        <v>0</v>
      </c>
      <c r="Q780">
        <v>7173.6</v>
      </c>
      <c r="R780">
        <v>4</v>
      </c>
      <c r="S780">
        <v>3016</v>
      </c>
      <c r="T780" s="1">
        <v>0</v>
      </c>
      <c r="U780">
        <v>1</v>
      </c>
    </row>
    <row r="781" spans="1:21">
      <c r="A781">
        <v>1014</v>
      </c>
      <c r="B781" t="s">
        <v>691</v>
      </c>
      <c r="C781" t="s">
        <v>685</v>
      </c>
      <c r="D781" t="s">
        <v>686</v>
      </c>
      <c r="E781" t="s">
        <v>29</v>
      </c>
      <c r="F781" t="s">
        <v>729</v>
      </c>
      <c r="G781" t="s">
        <v>896</v>
      </c>
      <c r="H781" s="1">
        <v>44001</v>
      </c>
      <c r="I781" t="s">
        <v>7</v>
      </c>
      <c r="J781">
        <v>34</v>
      </c>
      <c r="K781">
        <v>6.9649999999999999</v>
      </c>
      <c r="L781">
        <v>0</v>
      </c>
      <c r="M781">
        <v>0</v>
      </c>
      <c r="N781">
        <v>1</v>
      </c>
      <c r="O781">
        <v>1</v>
      </c>
      <c r="P781">
        <v>0</v>
      </c>
      <c r="Q781">
        <v>48483.49</v>
      </c>
      <c r="R781">
        <v>4</v>
      </c>
      <c r="S781">
        <v>27007</v>
      </c>
      <c r="T781" s="1">
        <v>0</v>
      </c>
      <c r="U781">
        <v>1</v>
      </c>
    </row>
    <row r="782" spans="1:21">
      <c r="A782">
        <v>1014</v>
      </c>
      <c r="B782" t="s">
        <v>691</v>
      </c>
      <c r="C782" t="s">
        <v>685</v>
      </c>
      <c r="D782" t="s">
        <v>686</v>
      </c>
      <c r="E782" t="s">
        <v>29</v>
      </c>
      <c r="F782" t="s">
        <v>729</v>
      </c>
      <c r="G782" t="s">
        <v>908</v>
      </c>
      <c r="H782" s="1">
        <v>44041</v>
      </c>
      <c r="I782" t="s">
        <v>7</v>
      </c>
      <c r="J782">
        <v>34</v>
      </c>
      <c r="K782">
        <v>6.97</v>
      </c>
      <c r="L782">
        <v>0</v>
      </c>
      <c r="M782">
        <v>0</v>
      </c>
      <c r="N782">
        <v>1</v>
      </c>
      <c r="O782">
        <v>1</v>
      </c>
      <c r="P782">
        <v>0</v>
      </c>
      <c r="Q782">
        <v>70000</v>
      </c>
      <c r="R782">
        <v>4</v>
      </c>
      <c r="S782">
        <v>3005</v>
      </c>
      <c r="T782" s="1">
        <v>0</v>
      </c>
      <c r="U782">
        <v>1</v>
      </c>
    </row>
    <row r="783" spans="1:21">
      <c r="A783">
        <v>1014</v>
      </c>
      <c r="B783" t="s">
        <v>691</v>
      </c>
      <c r="C783" t="s">
        <v>685</v>
      </c>
      <c r="D783" t="s">
        <v>686</v>
      </c>
      <c r="E783" t="s">
        <v>29</v>
      </c>
      <c r="F783" t="s">
        <v>729</v>
      </c>
      <c r="G783" t="s">
        <v>921</v>
      </c>
      <c r="H783" s="1">
        <v>44426</v>
      </c>
      <c r="I783" t="s">
        <v>7</v>
      </c>
      <c r="J783">
        <v>34</v>
      </c>
      <c r="K783">
        <v>6.97</v>
      </c>
      <c r="L783">
        <v>0</v>
      </c>
      <c r="M783">
        <v>0</v>
      </c>
      <c r="N783">
        <v>1</v>
      </c>
      <c r="O783">
        <v>1</v>
      </c>
      <c r="P783">
        <v>0</v>
      </c>
      <c r="Q783">
        <v>28694.41</v>
      </c>
      <c r="R783">
        <v>4</v>
      </c>
      <c r="S783">
        <v>3005</v>
      </c>
      <c r="T783" s="1">
        <v>0</v>
      </c>
      <c r="U783">
        <v>1</v>
      </c>
    </row>
    <row r="784" spans="1:21">
      <c r="A784">
        <v>1014</v>
      </c>
      <c r="B784" t="s">
        <v>691</v>
      </c>
      <c r="C784" t="s">
        <v>685</v>
      </c>
      <c r="D784" t="s">
        <v>686</v>
      </c>
      <c r="E784" t="s">
        <v>29</v>
      </c>
      <c r="F784" t="s">
        <v>729</v>
      </c>
      <c r="G784" t="s">
        <v>922</v>
      </c>
      <c r="H784" s="1">
        <v>44426</v>
      </c>
      <c r="I784" t="s">
        <v>7</v>
      </c>
      <c r="J784">
        <v>34</v>
      </c>
      <c r="K784">
        <v>6.97</v>
      </c>
      <c r="L784">
        <v>0</v>
      </c>
      <c r="M784">
        <v>0</v>
      </c>
      <c r="N784">
        <v>1</v>
      </c>
      <c r="O784">
        <v>1</v>
      </c>
      <c r="P784">
        <v>0</v>
      </c>
      <c r="Q784">
        <v>18651.36</v>
      </c>
      <c r="R784">
        <v>4</v>
      </c>
      <c r="S784">
        <v>3005</v>
      </c>
      <c r="T784" s="1">
        <v>0</v>
      </c>
      <c r="U784">
        <v>1</v>
      </c>
    </row>
    <row r="785" spans="1:21">
      <c r="A785">
        <v>1014</v>
      </c>
      <c r="B785" t="s">
        <v>691</v>
      </c>
      <c r="C785" t="s">
        <v>685</v>
      </c>
      <c r="D785" t="s">
        <v>686</v>
      </c>
      <c r="E785" t="s">
        <v>29</v>
      </c>
      <c r="F785" t="s">
        <v>748</v>
      </c>
      <c r="G785" t="s">
        <v>914</v>
      </c>
      <c r="H785" s="1">
        <v>44046</v>
      </c>
      <c r="I785" t="s">
        <v>8</v>
      </c>
      <c r="J785">
        <v>34</v>
      </c>
      <c r="K785">
        <v>6.85</v>
      </c>
      <c r="L785">
        <v>0</v>
      </c>
      <c r="M785">
        <v>0</v>
      </c>
      <c r="N785">
        <v>1</v>
      </c>
      <c r="O785">
        <v>1</v>
      </c>
      <c r="P785">
        <v>15000</v>
      </c>
      <c r="Q785">
        <v>0</v>
      </c>
      <c r="R785">
        <v>4</v>
      </c>
      <c r="S785">
        <v>3006</v>
      </c>
      <c r="T785" s="1">
        <v>0</v>
      </c>
      <c r="U785">
        <v>1</v>
      </c>
    </row>
    <row r="786" spans="1:21">
      <c r="A786">
        <v>1014</v>
      </c>
      <c r="B786" t="s">
        <v>691</v>
      </c>
      <c r="C786" t="s">
        <v>685</v>
      </c>
      <c r="D786" t="s">
        <v>686</v>
      </c>
      <c r="E786" t="s">
        <v>29</v>
      </c>
      <c r="F786" t="s">
        <v>748</v>
      </c>
      <c r="G786" t="s">
        <v>905</v>
      </c>
      <c r="H786" s="1">
        <v>44090</v>
      </c>
      <c r="I786" t="s">
        <v>8</v>
      </c>
      <c r="J786">
        <v>34</v>
      </c>
      <c r="K786">
        <v>6.85</v>
      </c>
      <c r="L786">
        <v>0</v>
      </c>
      <c r="M786">
        <v>0</v>
      </c>
      <c r="N786">
        <v>1</v>
      </c>
      <c r="O786">
        <v>1</v>
      </c>
      <c r="P786">
        <v>145000</v>
      </c>
      <c r="Q786">
        <v>0</v>
      </c>
      <c r="R786">
        <v>4</v>
      </c>
      <c r="S786">
        <v>3006</v>
      </c>
      <c r="T786" s="1">
        <v>0</v>
      </c>
      <c r="U786">
        <v>1</v>
      </c>
    </row>
    <row r="787" spans="1:21">
      <c r="A787">
        <v>1014</v>
      </c>
      <c r="B787" t="s">
        <v>691</v>
      </c>
      <c r="C787" t="s">
        <v>685</v>
      </c>
      <c r="D787" t="s">
        <v>686</v>
      </c>
      <c r="E787" t="s">
        <v>29</v>
      </c>
      <c r="F787" t="s">
        <v>748</v>
      </c>
      <c r="G787" t="s">
        <v>933</v>
      </c>
      <c r="H787" s="1">
        <v>44308</v>
      </c>
      <c r="I787" t="s">
        <v>7</v>
      </c>
      <c r="J787">
        <v>34</v>
      </c>
      <c r="K787">
        <v>6.97</v>
      </c>
      <c r="L787">
        <v>0</v>
      </c>
      <c r="M787">
        <v>0</v>
      </c>
      <c r="N787">
        <v>1</v>
      </c>
      <c r="O787">
        <v>1</v>
      </c>
      <c r="P787">
        <v>0</v>
      </c>
      <c r="Q787">
        <v>13000</v>
      </c>
      <c r="R787">
        <v>4</v>
      </c>
      <c r="S787">
        <v>3005</v>
      </c>
      <c r="T787" s="1">
        <v>0</v>
      </c>
      <c r="U787">
        <v>1</v>
      </c>
    </row>
    <row r="788" spans="1:21">
      <c r="A788">
        <v>1014</v>
      </c>
      <c r="B788" t="s">
        <v>691</v>
      </c>
      <c r="C788" t="s">
        <v>685</v>
      </c>
      <c r="D788" t="s">
        <v>686</v>
      </c>
      <c r="E788" t="s">
        <v>29</v>
      </c>
      <c r="F788" t="s">
        <v>748</v>
      </c>
      <c r="G788" t="s">
        <v>4122</v>
      </c>
      <c r="H788" s="1">
        <v>45006</v>
      </c>
      <c r="I788" t="s">
        <v>7</v>
      </c>
      <c r="J788">
        <v>34</v>
      </c>
      <c r="K788">
        <v>6.97</v>
      </c>
      <c r="L788">
        <v>0</v>
      </c>
      <c r="M788">
        <v>0</v>
      </c>
      <c r="N788">
        <v>1</v>
      </c>
      <c r="O788">
        <v>1</v>
      </c>
      <c r="P788">
        <v>0</v>
      </c>
      <c r="Q788">
        <v>90000</v>
      </c>
      <c r="R788">
        <v>4</v>
      </c>
      <c r="S788">
        <v>3053</v>
      </c>
      <c r="T788" s="1">
        <v>0</v>
      </c>
      <c r="U788">
        <v>1</v>
      </c>
    </row>
    <row r="789" spans="1:21">
      <c r="A789">
        <v>1014</v>
      </c>
      <c r="B789" t="s">
        <v>691</v>
      </c>
      <c r="C789" t="s">
        <v>695</v>
      </c>
      <c r="D789" t="s">
        <v>686</v>
      </c>
      <c r="E789" t="s">
        <v>29</v>
      </c>
      <c r="F789" t="s">
        <v>748</v>
      </c>
      <c r="G789" t="s">
        <v>724</v>
      </c>
      <c r="H789" s="1">
        <v>43777</v>
      </c>
      <c r="I789" t="s">
        <v>7</v>
      </c>
      <c r="J789">
        <v>34</v>
      </c>
      <c r="K789">
        <v>6.97</v>
      </c>
      <c r="L789">
        <v>0</v>
      </c>
      <c r="M789">
        <v>0</v>
      </c>
      <c r="N789">
        <v>1</v>
      </c>
      <c r="O789">
        <v>1</v>
      </c>
      <c r="P789">
        <v>0</v>
      </c>
      <c r="Q789">
        <v>30000</v>
      </c>
      <c r="R789">
        <v>4</v>
      </c>
      <c r="S789">
        <v>3012</v>
      </c>
      <c r="T789" s="1">
        <v>0</v>
      </c>
      <c r="U789">
        <v>1</v>
      </c>
    </row>
    <row r="790" spans="1:21">
      <c r="A790">
        <v>1014</v>
      </c>
      <c r="B790" t="s">
        <v>691</v>
      </c>
      <c r="C790" t="s">
        <v>695</v>
      </c>
      <c r="D790" t="s">
        <v>686</v>
      </c>
      <c r="E790" t="s">
        <v>29</v>
      </c>
      <c r="F790" t="s">
        <v>748</v>
      </c>
      <c r="G790" t="s">
        <v>720</v>
      </c>
      <c r="H790" s="1">
        <v>43787</v>
      </c>
      <c r="I790" t="s">
        <v>7</v>
      </c>
      <c r="J790">
        <v>34</v>
      </c>
      <c r="K790">
        <v>6.97</v>
      </c>
      <c r="L790">
        <v>0</v>
      </c>
      <c r="M790">
        <v>0</v>
      </c>
      <c r="N790">
        <v>1</v>
      </c>
      <c r="O790">
        <v>1</v>
      </c>
      <c r="P790">
        <v>0</v>
      </c>
      <c r="Q790">
        <v>40000</v>
      </c>
      <c r="R790">
        <v>4</v>
      </c>
      <c r="S790">
        <v>3012</v>
      </c>
      <c r="T790" s="1">
        <v>0</v>
      </c>
      <c r="U790">
        <v>1</v>
      </c>
    </row>
    <row r="791" spans="1:21">
      <c r="A791">
        <v>1014</v>
      </c>
      <c r="B791" t="s">
        <v>691</v>
      </c>
      <c r="C791" t="s">
        <v>695</v>
      </c>
      <c r="D791" t="s">
        <v>686</v>
      </c>
      <c r="E791" t="s">
        <v>29</v>
      </c>
      <c r="F791" t="s">
        <v>748</v>
      </c>
      <c r="G791" t="s">
        <v>724</v>
      </c>
      <c r="H791" s="1">
        <v>43790</v>
      </c>
      <c r="I791" t="s">
        <v>7</v>
      </c>
      <c r="J791">
        <v>34</v>
      </c>
      <c r="K791">
        <v>6.97</v>
      </c>
      <c r="L791">
        <v>0</v>
      </c>
      <c r="M791">
        <v>0</v>
      </c>
      <c r="N791">
        <v>1</v>
      </c>
      <c r="O791">
        <v>1</v>
      </c>
      <c r="P791">
        <v>0</v>
      </c>
      <c r="Q791">
        <v>70000</v>
      </c>
      <c r="R791">
        <v>4</v>
      </c>
      <c r="S791">
        <v>3012</v>
      </c>
      <c r="T791" s="1">
        <v>0</v>
      </c>
      <c r="U791">
        <v>1</v>
      </c>
    </row>
    <row r="792" spans="1:21">
      <c r="A792">
        <v>1014</v>
      </c>
      <c r="B792" t="s">
        <v>691</v>
      </c>
      <c r="C792" t="s">
        <v>695</v>
      </c>
      <c r="D792" t="s">
        <v>686</v>
      </c>
      <c r="E792" t="s">
        <v>29</v>
      </c>
      <c r="F792" t="s">
        <v>748</v>
      </c>
      <c r="G792" t="s">
        <v>908</v>
      </c>
      <c r="H792" s="1">
        <v>43805</v>
      </c>
      <c r="I792" t="s">
        <v>7</v>
      </c>
      <c r="J792">
        <v>34</v>
      </c>
      <c r="K792">
        <v>6.97</v>
      </c>
      <c r="L792">
        <v>0</v>
      </c>
      <c r="M792">
        <v>0</v>
      </c>
      <c r="N792">
        <v>1</v>
      </c>
      <c r="O792">
        <v>1</v>
      </c>
      <c r="P792">
        <v>0</v>
      </c>
      <c r="Q792">
        <v>50000</v>
      </c>
      <c r="R792">
        <v>4</v>
      </c>
      <c r="S792">
        <v>3012</v>
      </c>
      <c r="T792" s="1">
        <v>0</v>
      </c>
      <c r="U792">
        <v>1</v>
      </c>
    </row>
    <row r="793" spans="1:21">
      <c r="A793">
        <v>1014</v>
      </c>
      <c r="B793" t="s">
        <v>691</v>
      </c>
      <c r="C793" t="s">
        <v>695</v>
      </c>
      <c r="D793" t="s">
        <v>686</v>
      </c>
      <c r="E793" t="s">
        <v>29</v>
      </c>
      <c r="F793" t="s">
        <v>748</v>
      </c>
      <c r="G793" t="s">
        <v>927</v>
      </c>
      <c r="H793" s="1">
        <v>43822</v>
      </c>
      <c r="I793" t="s">
        <v>7</v>
      </c>
      <c r="J793">
        <v>34</v>
      </c>
      <c r="K793">
        <v>6.97</v>
      </c>
      <c r="L793">
        <v>0</v>
      </c>
      <c r="M793">
        <v>0</v>
      </c>
      <c r="N793">
        <v>1</v>
      </c>
      <c r="O793">
        <v>1</v>
      </c>
      <c r="P793">
        <v>0</v>
      </c>
      <c r="Q793">
        <v>75000</v>
      </c>
      <c r="R793">
        <v>4</v>
      </c>
      <c r="S793">
        <v>3012</v>
      </c>
      <c r="T793" s="1">
        <v>0</v>
      </c>
      <c r="U793">
        <v>1</v>
      </c>
    </row>
    <row r="794" spans="1:21">
      <c r="A794">
        <v>1014</v>
      </c>
      <c r="B794" t="s">
        <v>691</v>
      </c>
      <c r="C794" t="s">
        <v>695</v>
      </c>
      <c r="D794" t="s">
        <v>686</v>
      </c>
      <c r="E794" t="s">
        <v>29</v>
      </c>
      <c r="F794" t="s">
        <v>748</v>
      </c>
      <c r="G794" t="s">
        <v>939</v>
      </c>
      <c r="H794" s="1">
        <v>44995</v>
      </c>
      <c r="I794" t="s">
        <v>7</v>
      </c>
      <c r="J794">
        <v>34</v>
      </c>
      <c r="K794">
        <v>6.97</v>
      </c>
      <c r="L794">
        <v>0</v>
      </c>
      <c r="M794">
        <v>0</v>
      </c>
      <c r="N794">
        <v>1</v>
      </c>
      <c r="O794">
        <v>1</v>
      </c>
      <c r="P794">
        <v>0</v>
      </c>
      <c r="Q794">
        <v>50215.21</v>
      </c>
      <c r="R794">
        <v>4</v>
      </c>
      <c r="S794">
        <v>3012</v>
      </c>
      <c r="T794" s="1">
        <v>0</v>
      </c>
      <c r="U794">
        <v>1</v>
      </c>
    </row>
    <row r="795" spans="1:21">
      <c r="A795">
        <v>1014</v>
      </c>
      <c r="B795" t="s">
        <v>691</v>
      </c>
      <c r="C795" t="s">
        <v>695</v>
      </c>
      <c r="D795" t="s">
        <v>686</v>
      </c>
      <c r="E795" t="s">
        <v>29</v>
      </c>
      <c r="F795" t="s">
        <v>756</v>
      </c>
      <c r="G795" t="s">
        <v>904</v>
      </c>
      <c r="H795" s="1">
        <v>44060</v>
      </c>
      <c r="I795" t="s">
        <v>7</v>
      </c>
      <c r="J795">
        <v>34</v>
      </c>
      <c r="K795">
        <v>6.97</v>
      </c>
      <c r="L795">
        <v>0</v>
      </c>
      <c r="M795">
        <v>0</v>
      </c>
      <c r="N795">
        <v>1</v>
      </c>
      <c r="O795">
        <v>1</v>
      </c>
      <c r="P795">
        <v>0</v>
      </c>
      <c r="Q795">
        <v>50000</v>
      </c>
      <c r="R795">
        <v>4</v>
      </c>
      <c r="S795">
        <v>3012</v>
      </c>
      <c r="T795" s="1">
        <v>0</v>
      </c>
      <c r="U795">
        <v>1</v>
      </c>
    </row>
    <row r="796" spans="1:21">
      <c r="A796">
        <v>1014</v>
      </c>
      <c r="B796" t="s">
        <v>692</v>
      </c>
      <c r="C796" t="s">
        <v>685</v>
      </c>
      <c r="D796" t="s">
        <v>686</v>
      </c>
      <c r="E796" t="s">
        <v>29</v>
      </c>
      <c r="F796" t="s">
        <v>729</v>
      </c>
      <c r="G796" t="s">
        <v>726</v>
      </c>
      <c r="H796" s="1">
        <v>43788</v>
      </c>
      <c r="I796" t="s">
        <v>7</v>
      </c>
      <c r="J796">
        <v>34</v>
      </c>
      <c r="K796">
        <v>6.97</v>
      </c>
      <c r="L796">
        <v>0</v>
      </c>
      <c r="M796">
        <v>0</v>
      </c>
      <c r="N796">
        <v>1</v>
      </c>
      <c r="O796">
        <v>1</v>
      </c>
      <c r="P796">
        <v>0</v>
      </c>
      <c r="Q796">
        <v>150000</v>
      </c>
      <c r="R796">
        <v>4</v>
      </c>
      <c r="S796">
        <v>75004</v>
      </c>
      <c r="T796" s="1">
        <v>0</v>
      </c>
      <c r="U796">
        <v>1</v>
      </c>
    </row>
    <row r="797" spans="1:21">
      <c r="A797">
        <v>1014</v>
      </c>
      <c r="B797" t="s">
        <v>693</v>
      </c>
      <c r="C797" t="s">
        <v>693</v>
      </c>
      <c r="D797" t="s">
        <v>686</v>
      </c>
      <c r="E797" t="s">
        <v>29</v>
      </c>
      <c r="F797" t="s">
        <v>687</v>
      </c>
      <c r="G797" t="s">
        <v>918</v>
      </c>
      <c r="H797" s="1">
        <v>43839</v>
      </c>
      <c r="I797" t="s">
        <v>7</v>
      </c>
      <c r="J797">
        <v>34</v>
      </c>
      <c r="K797">
        <v>6.97</v>
      </c>
      <c r="L797">
        <v>0</v>
      </c>
      <c r="M797">
        <v>0</v>
      </c>
      <c r="N797">
        <v>1</v>
      </c>
      <c r="O797">
        <v>1</v>
      </c>
      <c r="P797">
        <v>0</v>
      </c>
      <c r="Q797">
        <v>20000</v>
      </c>
      <c r="R797">
        <v>4</v>
      </c>
      <c r="S797">
        <v>3027</v>
      </c>
      <c r="T797" s="1">
        <v>0</v>
      </c>
      <c r="U797">
        <v>1</v>
      </c>
    </row>
    <row r="798" spans="1:21">
      <c r="A798">
        <v>1014</v>
      </c>
      <c r="B798" t="s">
        <v>693</v>
      </c>
      <c r="C798" t="s">
        <v>694</v>
      </c>
      <c r="D798" t="s">
        <v>686</v>
      </c>
      <c r="E798" t="s">
        <v>29</v>
      </c>
      <c r="F798" t="s">
        <v>687</v>
      </c>
      <c r="G798" t="s">
        <v>915</v>
      </c>
      <c r="H798" s="1">
        <v>43832</v>
      </c>
      <c r="I798" t="s">
        <v>7</v>
      </c>
      <c r="J798">
        <v>34</v>
      </c>
      <c r="K798">
        <v>6.97</v>
      </c>
      <c r="L798">
        <v>0</v>
      </c>
      <c r="M798">
        <v>0</v>
      </c>
      <c r="N798">
        <v>1</v>
      </c>
      <c r="O798">
        <v>1</v>
      </c>
      <c r="P798">
        <v>0</v>
      </c>
      <c r="Q798">
        <v>30000</v>
      </c>
      <c r="R798">
        <v>4</v>
      </c>
      <c r="S798">
        <v>3027</v>
      </c>
      <c r="T798" s="1">
        <v>0</v>
      </c>
      <c r="U798">
        <v>1</v>
      </c>
    </row>
    <row r="799" spans="1:21">
      <c r="A799">
        <v>1014</v>
      </c>
      <c r="B799" t="s">
        <v>694</v>
      </c>
      <c r="C799" t="s">
        <v>685</v>
      </c>
      <c r="D799" t="s">
        <v>686</v>
      </c>
      <c r="E799" t="s">
        <v>29</v>
      </c>
      <c r="F799" t="s">
        <v>687</v>
      </c>
      <c r="G799" t="s">
        <v>944</v>
      </c>
      <c r="H799" s="1">
        <v>43847</v>
      </c>
      <c r="I799" t="s">
        <v>7</v>
      </c>
      <c r="J799">
        <v>34</v>
      </c>
      <c r="K799">
        <v>6.97</v>
      </c>
      <c r="L799">
        <v>0</v>
      </c>
      <c r="M799">
        <v>0</v>
      </c>
      <c r="N799">
        <v>1</v>
      </c>
      <c r="O799">
        <v>1</v>
      </c>
      <c r="P799">
        <v>0</v>
      </c>
      <c r="Q799">
        <v>57388.81</v>
      </c>
      <c r="R799">
        <v>4</v>
      </c>
      <c r="S799">
        <v>3034</v>
      </c>
      <c r="T799" s="1">
        <v>0</v>
      </c>
      <c r="U799">
        <v>1</v>
      </c>
    </row>
    <row r="800" spans="1:21">
      <c r="A800">
        <v>1014</v>
      </c>
      <c r="B800" t="s">
        <v>694</v>
      </c>
      <c r="C800" t="s">
        <v>685</v>
      </c>
      <c r="D800" t="s">
        <v>686</v>
      </c>
      <c r="E800" t="s">
        <v>29</v>
      </c>
      <c r="F800" t="s">
        <v>687</v>
      </c>
      <c r="G800" t="s">
        <v>920</v>
      </c>
      <c r="H800" s="1">
        <v>43881</v>
      </c>
      <c r="I800" t="s">
        <v>7</v>
      </c>
      <c r="J800">
        <v>34</v>
      </c>
      <c r="K800">
        <v>6.97</v>
      </c>
      <c r="L800">
        <v>0</v>
      </c>
      <c r="M800">
        <v>0</v>
      </c>
      <c r="N800">
        <v>1</v>
      </c>
      <c r="O800">
        <v>1</v>
      </c>
      <c r="P800">
        <v>0</v>
      </c>
      <c r="Q800">
        <v>35868.01</v>
      </c>
      <c r="R800">
        <v>4</v>
      </c>
      <c r="S800">
        <v>3034</v>
      </c>
      <c r="T800" s="1">
        <v>0</v>
      </c>
      <c r="U800">
        <v>1</v>
      </c>
    </row>
    <row r="801" spans="1:21">
      <c r="A801">
        <v>1014</v>
      </c>
      <c r="B801" t="s">
        <v>694</v>
      </c>
      <c r="C801" t="s">
        <v>685</v>
      </c>
      <c r="D801" t="s">
        <v>686</v>
      </c>
      <c r="E801" t="s">
        <v>29</v>
      </c>
      <c r="F801" t="s">
        <v>687</v>
      </c>
      <c r="G801" t="s">
        <v>893</v>
      </c>
      <c r="H801" s="1">
        <v>43904</v>
      </c>
      <c r="I801" t="s">
        <v>7</v>
      </c>
      <c r="J801">
        <v>34</v>
      </c>
      <c r="K801">
        <v>6.97</v>
      </c>
      <c r="L801">
        <v>0</v>
      </c>
      <c r="M801">
        <v>0</v>
      </c>
      <c r="N801">
        <v>1</v>
      </c>
      <c r="O801">
        <v>1</v>
      </c>
      <c r="P801">
        <v>0</v>
      </c>
      <c r="Q801">
        <v>43041.61</v>
      </c>
      <c r="R801">
        <v>4</v>
      </c>
      <c r="S801">
        <v>3034</v>
      </c>
      <c r="T801" s="1">
        <v>0</v>
      </c>
      <c r="U801">
        <v>1</v>
      </c>
    </row>
    <row r="802" spans="1:21">
      <c r="A802">
        <v>1014</v>
      </c>
      <c r="B802" t="s">
        <v>694</v>
      </c>
      <c r="C802" t="s">
        <v>685</v>
      </c>
      <c r="D802" t="s">
        <v>686</v>
      </c>
      <c r="E802" t="s">
        <v>29</v>
      </c>
      <c r="F802" t="s">
        <v>687</v>
      </c>
      <c r="G802" t="s">
        <v>936</v>
      </c>
      <c r="H802" s="1">
        <v>44125</v>
      </c>
      <c r="I802" t="s">
        <v>7</v>
      </c>
      <c r="J802">
        <v>34</v>
      </c>
      <c r="K802">
        <v>6.97</v>
      </c>
      <c r="L802">
        <v>0</v>
      </c>
      <c r="M802">
        <v>0</v>
      </c>
      <c r="N802">
        <v>1</v>
      </c>
      <c r="O802">
        <v>1</v>
      </c>
      <c r="P802">
        <v>0</v>
      </c>
      <c r="Q802">
        <v>27259.68</v>
      </c>
      <c r="R802">
        <v>4</v>
      </c>
      <c r="S802">
        <v>3034</v>
      </c>
      <c r="T802" s="1">
        <v>0</v>
      </c>
      <c r="U802">
        <v>1</v>
      </c>
    </row>
    <row r="803" spans="1:21">
      <c r="A803">
        <v>1014</v>
      </c>
      <c r="B803" t="s">
        <v>694</v>
      </c>
      <c r="C803" t="s">
        <v>685</v>
      </c>
      <c r="D803" t="s">
        <v>686</v>
      </c>
      <c r="E803" t="s">
        <v>29</v>
      </c>
      <c r="F803" t="s">
        <v>687</v>
      </c>
      <c r="G803" t="s">
        <v>967</v>
      </c>
      <c r="H803" s="1">
        <v>44292</v>
      </c>
      <c r="I803" t="s">
        <v>7</v>
      </c>
      <c r="J803">
        <v>34</v>
      </c>
      <c r="K803">
        <v>6.97</v>
      </c>
      <c r="L803">
        <v>0</v>
      </c>
      <c r="M803">
        <v>0</v>
      </c>
      <c r="N803">
        <v>1</v>
      </c>
      <c r="O803">
        <v>1</v>
      </c>
      <c r="P803">
        <v>0</v>
      </c>
      <c r="Q803">
        <v>43041.61</v>
      </c>
      <c r="R803">
        <v>4</v>
      </c>
      <c r="S803">
        <v>3034</v>
      </c>
      <c r="T803" s="1">
        <v>0</v>
      </c>
      <c r="U803">
        <v>1</v>
      </c>
    </row>
    <row r="804" spans="1:21">
      <c r="A804">
        <v>1014</v>
      </c>
      <c r="B804" t="s">
        <v>694</v>
      </c>
      <c r="C804" t="s">
        <v>685</v>
      </c>
      <c r="D804" t="s">
        <v>686</v>
      </c>
      <c r="E804" t="s">
        <v>29</v>
      </c>
      <c r="F804" t="s">
        <v>687</v>
      </c>
      <c r="G804" t="s">
        <v>894</v>
      </c>
      <c r="H804" s="1">
        <v>44394</v>
      </c>
      <c r="I804" t="s">
        <v>7</v>
      </c>
      <c r="J804">
        <v>34</v>
      </c>
      <c r="K804">
        <v>6.97</v>
      </c>
      <c r="L804">
        <v>0</v>
      </c>
      <c r="M804">
        <v>0</v>
      </c>
      <c r="N804">
        <v>1</v>
      </c>
      <c r="O804">
        <v>1</v>
      </c>
      <c r="P804">
        <v>0</v>
      </c>
      <c r="Q804">
        <v>57388.81</v>
      </c>
      <c r="R804">
        <v>4</v>
      </c>
      <c r="S804">
        <v>3034</v>
      </c>
      <c r="T804" s="1">
        <v>0</v>
      </c>
      <c r="U804">
        <v>1</v>
      </c>
    </row>
    <row r="805" spans="1:21">
      <c r="A805">
        <v>1014</v>
      </c>
      <c r="B805" t="s">
        <v>694</v>
      </c>
      <c r="C805" t="s">
        <v>685</v>
      </c>
      <c r="D805" t="s">
        <v>686</v>
      </c>
      <c r="E805" t="s">
        <v>29</v>
      </c>
      <c r="F805" t="s">
        <v>687</v>
      </c>
      <c r="G805" t="s">
        <v>958</v>
      </c>
      <c r="H805" s="1">
        <v>44498</v>
      </c>
      <c r="I805" t="s">
        <v>7</v>
      </c>
      <c r="J805">
        <v>34</v>
      </c>
      <c r="K805">
        <v>6.97</v>
      </c>
      <c r="L805">
        <v>0</v>
      </c>
      <c r="M805">
        <v>0</v>
      </c>
      <c r="N805">
        <v>1</v>
      </c>
      <c r="O805">
        <v>1</v>
      </c>
      <c r="P805">
        <v>0</v>
      </c>
      <c r="Q805">
        <v>43041.61</v>
      </c>
      <c r="R805">
        <v>4</v>
      </c>
      <c r="S805">
        <v>3034</v>
      </c>
      <c r="T805" s="1">
        <v>0</v>
      </c>
      <c r="U805">
        <v>1</v>
      </c>
    </row>
    <row r="806" spans="1:21">
      <c r="A806">
        <v>1014</v>
      </c>
      <c r="B806" t="s">
        <v>694</v>
      </c>
      <c r="C806" t="s">
        <v>685</v>
      </c>
      <c r="D806" t="s">
        <v>686</v>
      </c>
      <c r="E806" t="s">
        <v>29</v>
      </c>
      <c r="F806" t="s">
        <v>687</v>
      </c>
      <c r="G806" t="s">
        <v>962</v>
      </c>
      <c r="H806" s="1">
        <v>44671</v>
      </c>
      <c r="I806" t="s">
        <v>7</v>
      </c>
      <c r="J806">
        <v>34</v>
      </c>
      <c r="K806">
        <v>6.97</v>
      </c>
      <c r="L806">
        <v>0</v>
      </c>
      <c r="M806">
        <v>0</v>
      </c>
      <c r="N806">
        <v>1</v>
      </c>
      <c r="O806">
        <v>1</v>
      </c>
      <c r="P806">
        <v>0</v>
      </c>
      <c r="Q806">
        <v>31994.26</v>
      </c>
      <c r="R806">
        <v>4</v>
      </c>
      <c r="S806">
        <v>3034</v>
      </c>
      <c r="T806" s="1">
        <v>0</v>
      </c>
      <c r="U806">
        <v>1</v>
      </c>
    </row>
    <row r="807" spans="1:21">
      <c r="A807">
        <v>1014</v>
      </c>
      <c r="B807" t="s">
        <v>694</v>
      </c>
      <c r="C807" t="s">
        <v>685</v>
      </c>
      <c r="D807" t="s">
        <v>686</v>
      </c>
      <c r="E807" t="s">
        <v>29</v>
      </c>
      <c r="F807" t="s">
        <v>687</v>
      </c>
      <c r="G807" t="s">
        <v>934</v>
      </c>
      <c r="H807" s="1">
        <v>44672</v>
      </c>
      <c r="I807" t="s">
        <v>7</v>
      </c>
      <c r="J807">
        <v>34</v>
      </c>
      <c r="K807">
        <v>6.97</v>
      </c>
      <c r="L807">
        <v>0</v>
      </c>
      <c r="M807">
        <v>0</v>
      </c>
      <c r="N807">
        <v>1</v>
      </c>
      <c r="O807">
        <v>1</v>
      </c>
      <c r="P807">
        <v>0</v>
      </c>
      <c r="Q807">
        <v>28694.400000000001</v>
      </c>
      <c r="R807">
        <v>4</v>
      </c>
      <c r="S807">
        <v>3034</v>
      </c>
      <c r="T807" s="1">
        <v>0</v>
      </c>
      <c r="U807">
        <v>1</v>
      </c>
    </row>
    <row r="808" spans="1:21">
      <c r="A808">
        <v>1014</v>
      </c>
      <c r="B808" t="s">
        <v>694</v>
      </c>
      <c r="C808" t="s">
        <v>685</v>
      </c>
      <c r="D808" t="s">
        <v>686</v>
      </c>
      <c r="E808" t="s">
        <v>29</v>
      </c>
      <c r="F808" t="s">
        <v>687</v>
      </c>
      <c r="G808" t="s">
        <v>961</v>
      </c>
      <c r="H808" s="1">
        <v>44726</v>
      </c>
      <c r="I808" t="s">
        <v>7</v>
      </c>
      <c r="J808">
        <v>34</v>
      </c>
      <c r="K808">
        <v>6.97</v>
      </c>
      <c r="L808">
        <v>0</v>
      </c>
      <c r="M808">
        <v>0</v>
      </c>
      <c r="N808">
        <v>1</v>
      </c>
      <c r="O808">
        <v>1</v>
      </c>
      <c r="P808">
        <v>0</v>
      </c>
      <c r="Q808">
        <v>50215.21</v>
      </c>
      <c r="R808">
        <v>4</v>
      </c>
      <c r="S808">
        <v>3034</v>
      </c>
      <c r="T808" s="1">
        <v>0</v>
      </c>
      <c r="U808">
        <v>1</v>
      </c>
    </row>
    <row r="809" spans="1:21">
      <c r="A809">
        <v>1014</v>
      </c>
      <c r="B809" t="s">
        <v>694</v>
      </c>
      <c r="C809" t="s">
        <v>685</v>
      </c>
      <c r="D809" t="s">
        <v>686</v>
      </c>
      <c r="E809" t="s">
        <v>29</v>
      </c>
      <c r="F809" t="s">
        <v>687</v>
      </c>
      <c r="G809" t="s">
        <v>953</v>
      </c>
      <c r="H809" s="1">
        <v>44895</v>
      </c>
      <c r="I809" t="s">
        <v>7</v>
      </c>
      <c r="J809">
        <v>34</v>
      </c>
      <c r="K809">
        <v>6.97</v>
      </c>
      <c r="L809">
        <v>0</v>
      </c>
      <c r="M809">
        <v>0</v>
      </c>
      <c r="N809">
        <v>1</v>
      </c>
      <c r="O809">
        <v>1</v>
      </c>
      <c r="P809">
        <v>0</v>
      </c>
      <c r="Q809">
        <v>20000</v>
      </c>
      <c r="R809">
        <v>4</v>
      </c>
      <c r="S809">
        <v>3007</v>
      </c>
      <c r="T809" s="1">
        <v>0</v>
      </c>
      <c r="U809">
        <v>1</v>
      </c>
    </row>
    <row r="810" spans="1:21">
      <c r="A810">
        <v>1014</v>
      </c>
      <c r="B810" t="s">
        <v>694</v>
      </c>
      <c r="C810" t="s">
        <v>685</v>
      </c>
      <c r="D810" t="s">
        <v>686</v>
      </c>
      <c r="E810" t="s">
        <v>29</v>
      </c>
      <c r="F810" t="s">
        <v>687</v>
      </c>
      <c r="G810" t="s">
        <v>1126</v>
      </c>
      <c r="H810" s="1">
        <v>44999</v>
      </c>
      <c r="I810" t="s">
        <v>7</v>
      </c>
      <c r="J810">
        <v>34</v>
      </c>
      <c r="K810">
        <v>6.97</v>
      </c>
      <c r="L810">
        <v>0</v>
      </c>
      <c r="M810">
        <v>0</v>
      </c>
      <c r="N810">
        <v>1</v>
      </c>
      <c r="O810">
        <v>1</v>
      </c>
      <c r="P810">
        <v>0</v>
      </c>
      <c r="Q810">
        <v>50215.21</v>
      </c>
      <c r="R810">
        <v>4</v>
      </c>
      <c r="S810">
        <v>3034</v>
      </c>
      <c r="T810" s="1">
        <v>0</v>
      </c>
      <c r="U810">
        <v>1</v>
      </c>
    </row>
    <row r="811" spans="1:21">
      <c r="A811">
        <v>1014</v>
      </c>
      <c r="B811" t="s">
        <v>694</v>
      </c>
      <c r="C811" t="s">
        <v>685</v>
      </c>
      <c r="D811" t="s">
        <v>686</v>
      </c>
      <c r="E811" t="s">
        <v>29</v>
      </c>
      <c r="F811" t="s">
        <v>687</v>
      </c>
      <c r="G811" t="s">
        <v>4123</v>
      </c>
      <c r="H811" s="1">
        <v>45002</v>
      </c>
      <c r="I811" t="s">
        <v>7</v>
      </c>
      <c r="J811">
        <v>34</v>
      </c>
      <c r="K811">
        <v>6.97</v>
      </c>
      <c r="L811">
        <v>0</v>
      </c>
      <c r="M811">
        <v>0</v>
      </c>
      <c r="N811">
        <v>1</v>
      </c>
      <c r="O811">
        <v>1</v>
      </c>
      <c r="P811">
        <v>0</v>
      </c>
      <c r="Q811">
        <v>28694.400000000001</v>
      </c>
      <c r="R811">
        <v>4</v>
      </c>
      <c r="S811">
        <v>3034</v>
      </c>
      <c r="T811" s="1">
        <v>0</v>
      </c>
      <c r="U811">
        <v>1</v>
      </c>
    </row>
    <row r="812" spans="1:21">
      <c r="A812">
        <v>1014</v>
      </c>
      <c r="B812" t="s">
        <v>694</v>
      </c>
      <c r="C812" t="s">
        <v>685</v>
      </c>
      <c r="D812" t="s">
        <v>686</v>
      </c>
      <c r="E812" t="s">
        <v>29</v>
      </c>
      <c r="F812" t="s">
        <v>687</v>
      </c>
      <c r="G812" t="s">
        <v>4124</v>
      </c>
      <c r="H812" s="1">
        <v>45027</v>
      </c>
      <c r="I812" t="s">
        <v>7</v>
      </c>
      <c r="J812">
        <v>34</v>
      </c>
      <c r="K812">
        <v>6.97</v>
      </c>
      <c r="L812">
        <v>0</v>
      </c>
      <c r="M812">
        <v>0</v>
      </c>
      <c r="N812">
        <v>1</v>
      </c>
      <c r="O812">
        <v>1</v>
      </c>
      <c r="P812">
        <v>0</v>
      </c>
      <c r="Q812">
        <v>57388.81</v>
      </c>
      <c r="R812">
        <v>4</v>
      </c>
      <c r="S812">
        <v>3034</v>
      </c>
      <c r="T812" s="1">
        <v>0</v>
      </c>
      <c r="U812">
        <v>1</v>
      </c>
    </row>
    <row r="813" spans="1:21">
      <c r="A813">
        <v>1014</v>
      </c>
      <c r="B813" t="s">
        <v>694</v>
      </c>
      <c r="C813" t="s">
        <v>685</v>
      </c>
      <c r="D813" t="s">
        <v>686</v>
      </c>
      <c r="E813" t="s">
        <v>29</v>
      </c>
      <c r="F813" t="s">
        <v>729</v>
      </c>
      <c r="G813" t="s">
        <v>733</v>
      </c>
      <c r="H813" s="1">
        <v>43773</v>
      </c>
      <c r="I813" t="s">
        <v>7</v>
      </c>
      <c r="J813">
        <v>34</v>
      </c>
      <c r="K813">
        <v>6.97</v>
      </c>
      <c r="L813">
        <v>0</v>
      </c>
      <c r="M813">
        <v>0</v>
      </c>
      <c r="N813">
        <v>1</v>
      </c>
      <c r="O813">
        <v>1</v>
      </c>
      <c r="P813">
        <v>0</v>
      </c>
      <c r="Q813">
        <v>210565.95</v>
      </c>
      <c r="R813">
        <v>4</v>
      </c>
      <c r="S813">
        <v>3034</v>
      </c>
      <c r="T813" s="1">
        <v>0</v>
      </c>
      <c r="U813">
        <v>1</v>
      </c>
    </row>
    <row r="814" spans="1:21">
      <c r="A814">
        <v>1014</v>
      </c>
      <c r="B814" t="s">
        <v>694</v>
      </c>
      <c r="C814" t="s">
        <v>685</v>
      </c>
      <c r="D814" t="s">
        <v>686</v>
      </c>
      <c r="E814" t="s">
        <v>29</v>
      </c>
      <c r="F814" t="s">
        <v>729</v>
      </c>
      <c r="G814" t="s">
        <v>913</v>
      </c>
      <c r="H814" s="1">
        <v>43901</v>
      </c>
      <c r="I814" t="s">
        <v>7</v>
      </c>
      <c r="J814">
        <v>34</v>
      </c>
      <c r="K814">
        <v>6.97</v>
      </c>
      <c r="L814">
        <v>0</v>
      </c>
      <c r="M814">
        <v>0</v>
      </c>
      <c r="N814">
        <v>1</v>
      </c>
      <c r="O814">
        <v>1</v>
      </c>
      <c r="P814">
        <v>0</v>
      </c>
      <c r="Q814">
        <v>71736.009999999995</v>
      </c>
      <c r="R814">
        <v>4</v>
      </c>
      <c r="S814">
        <v>3034</v>
      </c>
      <c r="T814" s="1">
        <v>0</v>
      </c>
      <c r="U814">
        <v>1</v>
      </c>
    </row>
    <row r="815" spans="1:21">
      <c r="A815">
        <v>1014</v>
      </c>
      <c r="B815" t="s">
        <v>694</v>
      </c>
      <c r="C815" t="s">
        <v>685</v>
      </c>
      <c r="D815" t="s">
        <v>686</v>
      </c>
      <c r="E815" t="s">
        <v>29</v>
      </c>
      <c r="F815" t="s">
        <v>729</v>
      </c>
      <c r="G815" t="s">
        <v>909</v>
      </c>
      <c r="H815" s="1">
        <v>44119</v>
      </c>
      <c r="I815" t="s">
        <v>7</v>
      </c>
      <c r="J815">
        <v>34</v>
      </c>
      <c r="K815">
        <v>6.97</v>
      </c>
      <c r="L815">
        <v>0</v>
      </c>
      <c r="M815">
        <v>0</v>
      </c>
      <c r="N815">
        <v>1</v>
      </c>
      <c r="O815">
        <v>1</v>
      </c>
      <c r="P815">
        <v>0</v>
      </c>
      <c r="Q815">
        <v>143472.01999999999</v>
      </c>
      <c r="R815">
        <v>4</v>
      </c>
      <c r="S815">
        <v>3034</v>
      </c>
      <c r="T815" s="1">
        <v>0</v>
      </c>
      <c r="U815">
        <v>1</v>
      </c>
    </row>
    <row r="816" spans="1:21">
      <c r="A816">
        <v>1014</v>
      </c>
      <c r="B816" t="s">
        <v>694</v>
      </c>
      <c r="C816" t="s">
        <v>685</v>
      </c>
      <c r="D816" t="s">
        <v>686</v>
      </c>
      <c r="E816" t="s">
        <v>29</v>
      </c>
      <c r="F816" t="s">
        <v>729</v>
      </c>
      <c r="G816" t="s">
        <v>900</v>
      </c>
      <c r="H816" s="1">
        <v>44510</v>
      </c>
      <c r="I816" t="s">
        <v>7</v>
      </c>
      <c r="J816">
        <v>34</v>
      </c>
      <c r="K816">
        <v>6.97</v>
      </c>
      <c r="L816">
        <v>0</v>
      </c>
      <c r="M816">
        <v>0</v>
      </c>
      <c r="N816">
        <v>1</v>
      </c>
      <c r="O816">
        <v>1</v>
      </c>
      <c r="P816">
        <v>0</v>
      </c>
      <c r="Q816">
        <v>57388.81</v>
      </c>
      <c r="R816">
        <v>4</v>
      </c>
      <c r="S816">
        <v>3034</v>
      </c>
      <c r="T816" s="1">
        <v>0</v>
      </c>
      <c r="U816">
        <v>1</v>
      </c>
    </row>
    <row r="817" spans="1:21">
      <c r="A817">
        <v>1014</v>
      </c>
      <c r="B817" t="s">
        <v>694</v>
      </c>
      <c r="C817" t="s">
        <v>685</v>
      </c>
      <c r="D817" t="s">
        <v>686</v>
      </c>
      <c r="E817" t="s">
        <v>29</v>
      </c>
      <c r="F817" t="s">
        <v>729</v>
      </c>
      <c r="G817" t="s">
        <v>967</v>
      </c>
      <c r="H817" s="1">
        <v>44907</v>
      </c>
      <c r="I817" t="s">
        <v>7</v>
      </c>
      <c r="J817">
        <v>34</v>
      </c>
      <c r="K817">
        <v>6.97</v>
      </c>
      <c r="L817">
        <v>0</v>
      </c>
      <c r="M817">
        <v>0</v>
      </c>
      <c r="N817">
        <v>1</v>
      </c>
      <c r="O817">
        <v>1</v>
      </c>
      <c r="P817">
        <v>0</v>
      </c>
      <c r="Q817">
        <v>50215.21</v>
      </c>
      <c r="R817">
        <v>4</v>
      </c>
      <c r="S817">
        <v>3034</v>
      </c>
      <c r="T817" s="1">
        <v>0</v>
      </c>
      <c r="U817">
        <v>1</v>
      </c>
    </row>
    <row r="818" spans="1:21">
      <c r="A818">
        <v>1014</v>
      </c>
      <c r="B818" t="s">
        <v>694</v>
      </c>
      <c r="C818" t="s">
        <v>685</v>
      </c>
      <c r="D818" t="s">
        <v>686</v>
      </c>
      <c r="E818" t="s">
        <v>29</v>
      </c>
      <c r="F818" t="s">
        <v>748</v>
      </c>
      <c r="G818" t="s">
        <v>888</v>
      </c>
      <c r="H818" s="1">
        <v>43950</v>
      </c>
      <c r="I818" t="s">
        <v>7</v>
      </c>
      <c r="J818">
        <v>34</v>
      </c>
      <c r="K818">
        <v>6.97</v>
      </c>
      <c r="L818">
        <v>0</v>
      </c>
      <c r="M818">
        <v>0</v>
      </c>
      <c r="N818">
        <v>1</v>
      </c>
      <c r="O818">
        <v>1</v>
      </c>
      <c r="P818">
        <v>0</v>
      </c>
      <c r="Q818">
        <v>100430.42</v>
      </c>
      <c r="R818">
        <v>4</v>
      </c>
      <c r="S818">
        <v>3034</v>
      </c>
      <c r="T818" s="1">
        <v>0</v>
      </c>
      <c r="U818">
        <v>1</v>
      </c>
    </row>
    <row r="819" spans="1:21">
      <c r="A819">
        <v>1014</v>
      </c>
      <c r="B819" t="s">
        <v>694</v>
      </c>
      <c r="C819" t="s">
        <v>685</v>
      </c>
      <c r="D819" t="s">
        <v>686</v>
      </c>
      <c r="E819" t="s">
        <v>29</v>
      </c>
      <c r="F819" t="s">
        <v>748</v>
      </c>
      <c r="G819" t="s">
        <v>910</v>
      </c>
      <c r="H819" s="1">
        <v>44102</v>
      </c>
      <c r="I819" t="s">
        <v>7</v>
      </c>
      <c r="J819">
        <v>34</v>
      </c>
      <c r="K819">
        <v>6.97</v>
      </c>
      <c r="L819">
        <v>0</v>
      </c>
      <c r="M819">
        <v>0</v>
      </c>
      <c r="N819">
        <v>1</v>
      </c>
      <c r="O819">
        <v>1</v>
      </c>
      <c r="P819">
        <v>0</v>
      </c>
      <c r="Q819">
        <v>15000</v>
      </c>
      <c r="R819">
        <v>4</v>
      </c>
      <c r="S819">
        <v>3028</v>
      </c>
      <c r="T819" s="1">
        <v>0</v>
      </c>
      <c r="U819">
        <v>1</v>
      </c>
    </row>
    <row r="820" spans="1:21">
      <c r="A820">
        <v>1014</v>
      </c>
      <c r="B820" t="s">
        <v>694</v>
      </c>
      <c r="C820" t="s">
        <v>685</v>
      </c>
      <c r="D820" t="s">
        <v>686</v>
      </c>
      <c r="E820" t="s">
        <v>29</v>
      </c>
      <c r="F820" t="s">
        <v>748</v>
      </c>
      <c r="G820" t="s">
        <v>915</v>
      </c>
      <c r="H820" s="1">
        <v>44132</v>
      </c>
      <c r="I820" t="s">
        <v>7</v>
      </c>
      <c r="J820">
        <v>34</v>
      </c>
      <c r="K820">
        <v>6.97</v>
      </c>
      <c r="L820">
        <v>0</v>
      </c>
      <c r="M820">
        <v>0</v>
      </c>
      <c r="N820">
        <v>1</v>
      </c>
      <c r="O820">
        <v>1</v>
      </c>
      <c r="P820">
        <v>0</v>
      </c>
      <c r="Q820">
        <v>10000</v>
      </c>
      <c r="R820">
        <v>4</v>
      </c>
      <c r="S820">
        <v>3028</v>
      </c>
      <c r="T820" s="1">
        <v>0</v>
      </c>
      <c r="U820">
        <v>1</v>
      </c>
    </row>
    <row r="821" spans="1:21">
      <c r="A821">
        <v>1014</v>
      </c>
      <c r="B821" t="s">
        <v>694</v>
      </c>
      <c r="C821" t="s">
        <v>685</v>
      </c>
      <c r="D821" t="s">
        <v>686</v>
      </c>
      <c r="E821" t="s">
        <v>29</v>
      </c>
      <c r="F821" t="s">
        <v>748</v>
      </c>
      <c r="G821" t="s">
        <v>918</v>
      </c>
      <c r="H821" s="1">
        <v>44133</v>
      </c>
      <c r="I821" t="s">
        <v>7</v>
      </c>
      <c r="J821">
        <v>34</v>
      </c>
      <c r="K821">
        <v>6.97</v>
      </c>
      <c r="L821">
        <v>0</v>
      </c>
      <c r="M821">
        <v>0</v>
      </c>
      <c r="N821">
        <v>1</v>
      </c>
      <c r="O821">
        <v>1</v>
      </c>
      <c r="P821">
        <v>0</v>
      </c>
      <c r="Q821">
        <v>100430.42</v>
      </c>
      <c r="R821">
        <v>4</v>
      </c>
      <c r="S821">
        <v>3034</v>
      </c>
      <c r="T821" s="1">
        <v>0</v>
      </c>
      <c r="U821">
        <v>1</v>
      </c>
    </row>
    <row r="822" spans="1:21">
      <c r="A822">
        <v>1014</v>
      </c>
      <c r="B822" t="s">
        <v>694</v>
      </c>
      <c r="C822" t="s">
        <v>685</v>
      </c>
      <c r="D822" t="s">
        <v>686</v>
      </c>
      <c r="E822" t="s">
        <v>29</v>
      </c>
      <c r="F822" t="s">
        <v>748</v>
      </c>
      <c r="G822" t="s">
        <v>931</v>
      </c>
      <c r="H822" s="1">
        <v>44187</v>
      </c>
      <c r="I822" t="s">
        <v>7</v>
      </c>
      <c r="J822">
        <v>34</v>
      </c>
      <c r="K822">
        <v>6.97</v>
      </c>
      <c r="L822">
        <v>0</v>
      </c>
      <c r="M822">
        <v>0</v>
      </c>
      <c r="N822">
        <v>1</v>
      </c>
      <c r="O822">
        <v>1</v>
      </c>
      <c r="P822">
        <v>0</v>
      </c>
      <c r="Q822">
        <v>10000</v>
      </c>
      <c r="R822">
        <v>4</v>
      </c>
      <c r="S822">
        <v>3028</v>
      </c>
      <c r="T822" s="1">
        <v>0</v>
      </c>
      <c r="U822">
        <v>1</v>
      </c>
    </row>
    <row r="823" spans="1:21">
      <c r="A823">
        <v>1014</v>
      </c>
      <c r="B823" t="s">
        <v>694</v>
      </c>
      <c r="C823" t="s">
        <v>685</v>
      </c>
      <c r="D823" t="s">
        <v>686</v>
      </c>
      <c r="E823" t="s">
        <v>29</v>
      </c>
      <c r="F823" t="s">
        <v>748</v>
      </c>
      <c r="G823" t="s">
        <v>918</v>
      </c>
      <c r="H823" s="1">
        <v>44202</v>
      </c>
      <c r="I823" t="s">
        <v>7</v>
      </c>
      <c r="J823">
        <v>34</v>
      </c>
      <c r="K823">
        <v>6.97</v>
      </c>
      <c r="L823">
        <v>0</v>
      </c>
      <c r="M823">
        <v>0</v>
      </c>
      <c r="N823">
        <v>1</v>
      </c>
      <c r="O823">
        <v>1</v>
      </c>
      <c r="P823">
        <v>0</v>
      </c>
      <c r="Q823">
        <v>15000</v>
      </c>
      <c r="R823">
        <v>4</v>
      </c>
      <c r="S823">
        <v>3028</v>
      </c>
      <c r="T823" s="1">
        <v>0</v>
      </c>
      <c r="U823">
        <v>1</v>
      </c>
    </row>
    <row r="824" spans="1:21">
      <c r="A824">
        <v>1014</v>
      </c>
      <c r="B824" t="s">
        <v>694</v>
      </c>
      <c r="C824" t="s">
        <v>685</v>
      </c>
      <c r="D824" t="s">
        <v>686</v>
      </c>
      <c r="E824" t="s">
        <v>29</v>
      </c>
      <c r="F824" t="s">
        <v>748</v>
      </c>
      <c r="G824" t="s">
        <v>949</v>
      </c>
      <c r="H824" s="1">
        <v>44236</v>
      </c>
      <c r="I824" t="s">
        <v>7</v>
      </c>
      <c r="J824">
        <v>34</v>
      </c>
      <c r="K824">
        <v>6.97</v>
      </c>
      <c r="L824">
        <v>0</v>
      </c>
      <c r="M824">
        <v>0</v>
      </c>
      <c r="N824">
        <v>1</v>
      </c>
      <c r="O824">
        <v>1</v>
      </c>
      <c r="P824">
        <v>0</v>
      </c>
      <c r="Q824">
        <v>10000</v>
      </c>
      <c r="R824">
        <v>4</v>
      </c>
      <c r="S824">
        <v>3028</v>
      </c>
      <c r="T824" s="1">
        <v>0</v>
      </c>
      <c r="U824">
        <v>1</v>
      </c>
    </row>
    <row r="825" spans="1:21">
      <c r="A825">
        <v>1014</v>
      </c>
      <c r="B825" t="s">
        <v>694</v>
      </c>
      <c r="C825" t="s">
        <v>685</v>
      </c>
      <c r="D825" t="s">
        <v>686</v>
      </c>
      <c r="E825" t="s">
        <v>29</v>
      </c>
      <c r="F825" t="s">
        <v>748</v>
      </c>
      <c r="G825" t="s">
        <v>733</v>
      </c>
      <c r="H825" s="1">
        <v>44295</v>
      </c>
      <c r="I825" t="s">
        <v>7</v>
      </c>
      <c r="J825">
        <v>34</v>
      </c>
      <c r="K825">
        <v>6.97</v>
      </c>
      <c r="L825">
        <v>0</v>
      </c>
      <c r="M825">
        <v>0</v>
      </c>
      <c r="N825">
        <v>1</v>
      </c>
      <c r="O825">
        <v>1</v>
      </c>
      <c r="P825">
        <v>0</v>
      </c>
      <c r="Q825">
        <v>15000</v>
      </c>
      <c r="R825">
        <v>4</v>
      </c>
      <c r="S825">
        <v>3028</v>
      </c>
      <c r="T825" s="1">
        <v>0</v>
      </c>
      <c r="U825">
        <v>1</v>
      </c>
    </row>
    <row r="826" spans="1:21">
      <c r="A826">
        <v>1014</v>
      </c>
      <c r="B826" t="s">
        <v>694</v>
      </c>
      <c r="C826" t="s">
        <v>685</v>
      </c>
      <c r="D826" t="s">
        <v>686</v>
      </c>
      <c r="E826" t="s">
        <v>29</v>
      </c>
      <c r="F826" t="s">
        <v>748</v>
      </c>
      <c r="G826" t="s">
        <v>923</v>
      </c>
      <c r="H826" s="1">
        <v>44613</v>
      </c>
      <c r="I826" t="s">
        <v>7</v>
      </c>
      <c r="J826">
        <v>34</v>
      </c>
      <c r="K826">
        <v>6.97</v>
      </c>
      <c r="L826">
        <v>0</v>
      </c>
      <c r="M826">
        <v>0</v>
      </c>
      <c r="N826">
        <v>1</v>
      </c>
      <c r="O826">
        <v>1</v>
      </c>
      <c r="P826">
        <v>0</v>
      </c>
      <c r="Q826">
        <v>100430.42</v>
      </c>
      <c r="R826">
        <v>4</v>
      </c>
      <c r="S826">
        <v>3034</v>
      </c>
      <c r="T826" s="1">
        <v>0</v>
      </c>
      <c r="U826">
        <v>1</v>
      </c>
    </row>
    <row r="827" spans="1:21">
      <c r="A827">
        <v>1014</v>
      </c>
      <c r="B827" t="s">
        <v>694</v>
      </c>
      <c r="C827" t="s">
        <v>685</v>
      </c>
      <c r="D827" t="s">
        <v>686</v>
      </c>
      <c r="E827" t="s">
        <v>29</v>
      </c>
      <c r="F827" t="s">
        <v>748</v>
      </c>
      <c r="G827" t="s">
        <v>942</v>
      </c>
      <c r="H827" s="1">
        <v>44657</v>
      </c>
      <c r="I827" t="s">
        <v>7</v>
      </c>
      <c r="J827">
        <v>34</v>
      </c>
      <c r="K827">
        <v>6.97</v>
      </c>
      <c r="L827">
        <v>0</v>
      </c>
      <c r="M827">
        <v>0</v>
      </c>
      <c r="N827">
        <v>1</v>
      </c>
      <c r="O827">
        <v>1</v>
      </c>
      <c r="P827">
        <v>0</v>
      </c>
      <c r="Q827">
        <v>15000</v>
      </c>
      <c r="R827">
        <v>4</v>
      </c>
      <c r="S827">
        <v>3028</v>
      </c>
      <c r="T827" s="1">
        <v>0</v>
      </c>
      <c r="U827">
        <v>1</v>
      </c>
    </row>
    <row r="828" spans="1:21">
      <c r="A828">
        <v>1014</v>
      </c>
      <c r="B828" t="s">
        <v>694</v>
      </c>
      <c r="C828" t="s">
        <v>685</v>
      </c>
      <c r="D828" t="s">
        <v>686</v>
      </c>
      <c r="E828" t="s">
        <v>29</v>
      </c>
      <c r="F828" t="s">
        <v>748</v>
      </c>
      <c r="G828" t="s">
        <v>950</v>
      </c>
      <c r="H828" s="1">
        <v>44868</v>
      </c>
      <c r="I828" t="s">
        <v>7</v>
      </c>
      <c r="J828">
        <v>34</v>
      </c>
      <c r="K828">
        <v>6.97</v>
      </c>
      <c r="L828">
        <v>0</v>
      </c>
      <c r="M828">
        <v>0</v>
      </c>
      <c r="N828">
        <v>1</v>
      </c>
      <c r="O828">
        <v>1</v>
      </c>
      <c r="P828">
        <v>0</v>
      </c>
      <c r="Q828">
        <v>64562.41</v>
      </c>
      <c r="R828">
        <v>4</v>
      </c>
      <c r="S828">
        <v>3034</v>
      </c>
      <c r="T828" s="1">
        <v>0</v>
      </c>
      <c r="U828">
        <v>1</v>
      </c>
    </row>
    <row r="829" spans="1:21">
      <c r="A829">
        <v>1014</v>
      </c>
      <c r="B829" t="s">
        <v>694</v>
      </c>
      <c r="C829" t="s">
        <v>685</v>
      </c>
      <c r="D829" t="s">
        <v>686</v>
      </c>
      <c r="E829" t="s">
        <v>29</v>
      </c>
      <c r="F829" t="s">
        <v>748</v>
      </c>
      <c r="G829" t="s">
        <v>951</v>
      </c>
      <c r="H829" s="1">
        <v>44868</v>
      </c>
      <c r="I829" t="s">
        <v>7</v>
      </c>
      <c r="J829">
        <v>34</v>
      </c>
      <c r="K829">
        <v>6.97</v>
      </c>
      <c r="L829">
        <v>0</v>
      </c>
      <c r="M829">
        <v>0</v>
      </c>
      <c r="N829">
        <v>1</v>
      </c>
      <c r="O829">
        <v>1</v>
      </c>
      <c r="P829">
        <v>0</v>
      </c>
      <c r="Q829">
        <v>43041.61</v>
      </c>
      <c r="R829">
        <v>4</v>
      </c>
      <c r="S829">
        <v>3034</v>
      </c>
      <c r="T829" s="1">
        <v>0</v>
      </c>
      <c r="U829">
        <v>1</v>
      </c>
    </row>
    <row r="830" spans="1:21">
      <c r="A830">
        <v>1014</v>
      </c>
      <c r="B830" t="s">
        <v>694</v>
      </c>
      <c r="C830" t="s">
        <v>685</v>
      </c>
      <c r="D830" t="s">
        <v>686</v>
      </c>
      <c r="E830" t="s">
        <v>29</v>
      </c>
      <c r="F830" t="s">
        <v>748</v>
      </c>
      <c r="G830" t="s">
        <v>4125</v>
      </c>
      <c r="H830" s="1">
        <v>45030</v>
      </c>
      <c r="I830" t="s">
        <v>7</v>
      </c>
      <c r="J830">
        <v>34</v>
      </c>
      <c r="K830">
        <v>6.97</v>
      </c>
      <c r="L830">
        <v>0</v>
      </c>
      <c r="M830">
        <v>0</v>
      </c>
      <c r="N830">
        <v>1</v>
      </c>
      <c r="O830">
        <v>1</v>
      </c>
      <c r="P830">
        <v>0</v>
      </c>
      <c r="Q830">
        <v>10000</v>
      </c>
      <c r="R830">
        <v>4</v>
      </c>
      <c r="S830">
        <v>3028</v>
      </c>
      <c r="T830" s="1">
        <v>0</v>
      </c>
      <c r="U830">
        <v>1</v>
      </c>
    </row>
    <row r="831" spans="1:21">
      <c r="A831">
        <v>1014</v>
      </c>
      <c r="B831" t="s">
        <v>694</v>
      </c>
      <c r="C831" t="s">
        <v>685</v>
      </c>
      <c r="D831" t="s">
        <v>686</v>
      </c>
      <c r="E831" t="s">
        <v>29</v>
      </c>
      <c r="F831" t="s">
        <v>756</v>
      </c>
      <c r="G831" t="s">
        <v>933</v>
      </c>
      <c r="H831" s="1">
        <v>44131</v>
      </c>
      <c r="I831" t="s">
        <v>7</v>
      </c>
      <c r="J831">
        <v>34</v>
      </c>
      <c r="K831">
        <v>6.97</v>
      </c>
      <c r="L831">
        <v>0</v>
      </c>
      <c r="M831">
        <v>0</v>
      </c>
      <c r="N831">
        <v>1</v>
      </c>
      <c r="O831">
        <v>1</v>
      </c>
      <c r="P831">
        <v>0</v>
      </c>
      <c r="Q831">
        <v>50000</v>
      </c>
      <c r="R831">
        <v>4</v>
      </c>
      <c r="S831">
        <v>3007</v>
      </c>
      <c r="T831" s="1">
        <v>0</v>
      </c>
      <c r="U831">
        <v>1</v>
      </c>
    </row>
    <row r="832" spans="1:21">
      <c r="A832">
        <v>1014</v>
      </c>
      <c r="B832" t="s">
        <v>694</v>
      </c>
      <c r="C832" t="s">
        <v>685</v>
      </c>
      <c r="D832" t="s">
        <v>686</v>
      </c>
      <c r="E832" t="s">
        <v>29</v>
      </c>
      <c r="F832" t="s">
        <v>756</v>
      </c>
      <c r="G832" t="s">
        <v>912</v>
      </c>
      <c r="H832" s="1">
        <v>44314</v>
      </c>
      <c r="I832" t="s">
        <v>7</v>
      </c>
      <c r="J832">
        <v>34</v>
      </c>
      <c r="K832">
        <v>6.97</v>
      </c>
      <c r="L832">
        <v>0</v>
      </c>
      <c r="M832">
        <v>0</v>
      </c>
      <c r="N832">
        <v>1</v>
      </c>
      <c r="O832">
        <v>1</v>
      </c>
      <c r="P832">
        <v>0</v>
      </c>
      <c r="Q832">
        <v>136298.42000000001</v>
      </c>
      <c r="R832">
        <v>4</v>
      </c>
      <c r="S832">
        <v>3034</v>
      </c>
      <c r="T832" s="1">
        <v>0</v>
      </c>
      <c r="U832">
        <v>1</v>
      </c>
    </row>
    <row r="833" spans="1:21">
      <c r="A833">
        <v>1014</v>
      </c>
      <c r="B833" t="s">
        <v>694</v>
      </c>
      <c r="C833" t="s">
        <v>685</v>
      </c>
      <c r="D833" t="s">
        <v>686</v>
      </c>
      <c r="E833" t="s">
        <v>29</v>
      </c>
      <c r="F833" t="s">
        <v>756</v>
      </c>
      <c r="G833" t="s">
        <v>944</v>
      </c>
      <c r="H833" s="1">
        <v>44354</v>
      </c>
      <c r="I833" t="s">
        <v>7</v>
      </c>
      <c r="J833">
        <v>34</v>
      </c>
      <c r="K833">
        <v>6.97</v>
      </c>
      <c r="L833">
        <v>0</v>
      </c>
      <c r="M833">
        <v>0</v>
      </c>
      <c r="N833">
        <v>1</v>
      </c>
      <c r="O833">
        <v>1</v>
      </c>
      <c r="P833">
        <v>0</v>
      </c>
      <c r="Q833">
        <v>50215.21</v>
      </c>
      <c r="R833">
        <v>4</v>
      </c>
      <c r="S833">
        <v>3034</v>
      </c>
      <c r="T833" s="1">
        <v>0</v>
      </c>
      <c r="U833">
        <v>1</v>
      </c>
    </row>
    <row r="834" spans="1:21">
      <c r="A834">
        <v>1014</v>
      </c>
      <c r="B834" t="s">
        <v>694</v>
      </c>
      <c r="C834" t="s">
        <v>685</v>
      </c>
      <c r="D834" t="s">
        <v>686</v>
      </c>
      <c r="E834" t="s">
        <v>29</v>
      </c>
      <c r="F834" t="s">
        <v>756</v>
      </c>
      <c r="G834" t="s">
        <v>957</v>
      </c>
      <c r="H834" s="1">
        <v>44369</v>
      </c>
      <c r="I834" t="s">
        <v>7</v>
      </c>
      <c r="J834">
        <v>34</v>
      </c>
      <c r="K834">
        <v>6.97</v>
      </c>
      <c r="L834">
        <v>0</v>
      </c>
      <c r="M834">
        <v>0</v>
      </c>
      <c r="N834">
        <v>1</v>
      </c>
      <c r="O834">
        <v>1</v>
      </c>
      <c r="P834">
        <v>0</v>
      </c>
      <c r="Q834">
        <v>60000</v>
      </c>
      <c r="R834">
        <v>4</v>
      </c>
      <c r="S834">
        <v>3007</v>
      </c>
      <c r="T834" s="1">
        <v>0</v>
      </c>
      <c r="U834">
        <v>1</v>
      </c>
    </row>
    <row r="835" spans="1:21">
      <c r="A835">
        <v>1014</v>
      </c>
      <c r="B835" t="s">
        <v>694</v>
      </c>
      <c r="C835" t="s">
        <v>685</v>
      </c>
      <c r="D835" t="s">
        <v>686</v>
      </c>
      <c r="E835" t="s">
        <v>29</v>
      </c>
      <c r="F835" t="s">
        <v>756</v>
      </c>
      <c r="G835" t="s">
        <v>934</v>
      </c>
      <c r="H835" s="1">
        <v>44372</v>
      </c>
      <c r="I835" t="s">
        <v>7</v>
      </c>
      <c r="J835">
        <v>34</v>
      </c>
      <c r="K835">
        <v>6.97</v>
      </c>
      <c r="L835">
        <v>0</v>
      </c>
      <c r="M835">
        <v>0</v>
      </c>
      <c r="N835">
        <v>1</v>
      </c>
      <c r="O835">
        <v>1</v>
      </c>
      <c r="P835">
        <v>0</v>
      </c>
      <c r="Q835">
        <v>100430.42</v>
      </c>
      <c r="R835">
        <v>4</v>
      </c>
      <c r="S835">
        <v>3034</v>
      </c>
      <c r="T835" s="1">
        <v>0</v>
      </c>
      <c r="U835">
        <v>1</v>
      </c>
    </row>
    <row r="836" spans="1:21">
      <c r="A836">
        <v>1014</v>
      </c>
      <c r="B836" t="s">
        <v>694</v>
      </c>
      <c r="C836" t="s">
        <v>685</v>
      </c>
      <c r="D836" t="s">
        <v>686</v>
      </c>
      <c r="E836" t="s">
        <v>29</v>
      </c>
      <c r="F836" t="s">
        <v>756</v>
      </c>
      <c r="G836" t="s">
        <v>727</v>
      </c>
      <c r="H836" s="1">
        <v>44393</v>
      </c>
      <c r="I836" t="s">
        <v>7</v>
      </c>
      <c r="J836">
        <v>34</v>
      </c>
      <c r="K836">
        <v>6.97</v>
      </c>
      <c r="L836">
        <v>0</v>
      </c>
      <c r="M836">
        <v>0</v>
      </c>
      <c r="N836">
        <v>1</v>
      </c>
      <c r="O836">
        <v>1</v>
      </c>
      <c r="P836">
        <v>0</v>
      </c>
      <c r="Q836">
        <v>100430.42</v>
      </c>
      <c r="R836">
        <v>4</v>
      </c>
      <c r="S836">
        <v>3034</v>
      </c>
      <c r="T836" s="1">
        <v>0</v>
      </c>
      <c r="U836">
        <v>1</v>
      </c>
    </row>
    <row r="837" spans="1:21">
      <c r="A837">
        <v>1014</v>
      </c>
      <c r="B837" t="s">
        <v>694</v>
      </c>
      <c r="C837" t="s">
        <v>685</v>
      </c>
      <c r="D837" t="s">
        <v>686</v>
      </c>
      <c r="E837" t="s">
        <v>29</v>
      </c>
      <c r="F837" t="s">
        <v>756</v>
      </c>
      <c r="G837" t="s">
        <v>899</v>
      </c>
      <c r="H837" s="1">
        <v>44511</v>
      </c>
      <c r="I837" t="s">
        <v>7</v>
      </c>
      <c r="J837">
        <v>34</v>
      </c>
      <c r="K837">
        <v>6.97</v>
      </c>
      <c r="L837">
        <v>0</v>
      </c>
      <c r="M837">
        <v>0</v>
      </c>
      <c r="N837">
        <v>1</v>
      </c>
      <c r="O837">
        <v>1</v>
      </c>
      <c r="P837">
        <v>0</v>
      </c>
      <c r="Q837">
        <v>50215.21</v>
      </c>
      <c r="R837">
        <v>4</v>
      </c>
      <c r="S837">
        <v>3034</v>
      </c>
      <c r="T837" s="1">
        <v>0</v>
      </c>
      <c r="U837">
        <v>1</v>
      </c>
    </row>
    <row r="838" spans="1:21">
      <c r="A838">
        <v>1014</v>
      </c>
      <c r="B838" t="s">
        <v>694</v>
      </c>
      <c r="C838" t="s">
        <v>685</v>
      </c>
      <c r="D838" t="s">
        <v>686</v>
      </c>
      <c r="E838" t="s">
        <v>29</v>
      </c>
      <c r="F838" t="s">
        <v>756</v>
      </c>
      <c r="G838" t="s">
        <v>935</v>
      </c>
      <c r="H838" s="1">
        <v>44559</v>
      </c>
      <c r="I838" t="s">
        <v>7</v>
      </c>
      <c r="J838">
        <v>34</v>
      </c>
      <c r="K838">
        <v>6.97</v>
      </c>
      <c r="L838">
        <v>0</v>
      </c>
      <c r="M838">
        <v>0</v>
      </c>
      <c r="N838">
        <v>1</v>
      </c>
      <c r="O838">
        <v>1</v>
      </c>
      <c r="P838">
        <v>0</v>
      </c>
      <c r="Q838">
        <v>10000</v>
      </c>
      <c r="R838">
        <v>4</v>
      </c>
      <c r="S838">
        <v>3028</v>
      </c>
      <c r="T838" s="1">
        <v>0</v>
      </c>
      <c r="U838">
        <v>1</v>
      </c>
    </row>
    <row r="839" spans="1:21">
      <c r="A839">
        <v>1014</v>
      </c>
      <c r="B839" t="s">
        <v>694</v>
      </c>
      <c r="C839" t="s">
        <v>685</v>
      </c>
      <c r="D839" t="s">
        <v>686</v>
      </c>
      <c r="E839" t="s">
        <v>29</v>
      </c>
      <c r="F839" t="s">
        <v>756</v>
      </c>
      <c r="G839" t="s">
        <v>932</v>
      </c>
      <c r="H839" s="1">
        <v>44916</v>
      </c>
      <c r="I839" t="s">
        <v>7</v>
      </c>
      <c r="J839">
        <v>34</v>
      </c>
      <c r="K839">
        <v>6.97</v>
      </c>
      <c r="L839">
        <v>0</v>
      </c>
      <c r="M839">
        <v>0</v>
      </c>
      <c r="N839">
        <v>1</v>
      </c>
      <c r="O839">
        <v>1</v>
      </c>
      <c r="P839">
        <v>0</v>
      </c>
      <c r="Q839">
        <v>35000</v>
      </c>
      <c r="R839">
        <v>4</v>
      </c>
      <c r="S839">
        <v>3007</v>
      </c>
      <c r="T839" s="1">
        <v>0</v>
      </c>
      <c r="U839">
        <v>1</v>
      </c>
    </row>
    <row r="840" spans="1:21">
      <c r="A840">
        <v>1014</v>
      </c>
      <c r="B840" t="s">
        <v>694</v>
      </c>
      <c r="C840" t="s">
        <v>685</v>
      </c>
      <c r="D840" t="s">
        <v>686</v>
      </c>
      <c r="E840" t="s">
        <v>29</v>
      </c>
      <c r="F840" t="s">
        <v>756</v>
      </c>
      <c r="G840" t="s">
        <v>916</v>
      </c>
      <c r="H840" s="1">
        <v>44963</v>
      </c>
      <c r="I840" t="s">
        <v>7</v>
      </c>
      <c r="J840">
        <v>34</v>
      </c>
      <c r="K840">
        <v>6.97</v>
      </c>
      <c r="L840">
        <v>0</v>
      </c>
      <c r="M840">
        <v>0</v>
      </c>
      <c r="N840">
        <v>1</v>
      </c>
      <c r="O840">
        <v>1</v>
      </c>
      <c r="P840">
        <v>0</v>
      </c>
      <c r="Q840">
        <v>50000</v>
      </c>
      <c r="R840">
        <v>4</v>
      </c>
      <c r="S840">
        <v>3007</v>
      </c>
      <c r="T840" s="1">
        <v>0</v>
      </c>
      <c r="U840">
        <v>1</v>
      </c>
    </row>
    <row r="841" spans="1:21">
      <c r="A841">
        <v>1014</v>
      </c>
      <c r="B841" t="s">
        <v>694</v>
      </c>
      <c r="C841" t="s">
        <v>685</v>
      </c>
      <c r="D841" t="s">
        <v>686</v>
      </c>
      <c r="E841" t="s">
        <v>29</v>
      </c>
      <c r="F841" t="s">
        <v>756</v>
      </c>
      <c r="G841" t="s">
        <v>917</v>
      </c>
      <c r="H841" s="1">
        <v>44963</v>
      </c>
      <c r="I841" t="s">
        <v>7</v>
      </c>
      <c r="J841">
        <v>34</v>
      </c>
      <c r="K841">
        <v>6.97</v>
      </c>
      <c r="L841">
        <v>0</v>
      </c>
      <c r="M841">
        <v>0</v>
      </c>
      <c r="N841">
        <v>1</v>
      </c>
      <c r="O841">
        <v>1</v>
      </c>
      <c r="P841">
        <v>0</v>
      </c>
      <c r="Q841">
        <v>100430.42</v>
      </c>
      <c r="R841">
        <v>4</v>
      </c>
      <c r="S841">
        <v>3007</v>
      </c>
      <c r="T841" s="1">
        <v>0</v>
      </c>
      <c r="U841">
        <v>1</v>
      </c>
    </row>
    <row r="842" spans="1:21">
      <c r="A842">
        <v>1014</v>
      </c>
      <c r="B842" t="s">
        <v>694</v>
      </c>
      <c r="C842" t="s">
        <v>685</v>
      </c>
      <c r="D842" t="s">
        <v>686</v>
      </c>
      <c r="E842" t="s">
        <v>29</v>
      </c>
      <c r="F842" t="s">
        <v>756</v>
      </c>
      <c r="G842" t="s">
        <v>937</v>
      </c>
      <c r="H842" s="1">
        <v>44995</v>
      </c>
      <c r="I842" t="s">
        <v>7</v>
      </c>
      <c r="J842">
        <v>34</v>
      </c>
      <c r="K842">
        <v>6.97</v>
      </c>
      <c r="L842">
        <v>0</v>
      </c>
      <c r="M842">
        <v>0</v>
      </c>
      <c r="N842">
        <v>1</v>
      </c>
      <c r="O842">
        <v>1</v>
      </c>
      <c r="P842">
        <v>0</v>
      </c>
      <c r="Q842">
        <v>10000</v>
      </c>
      <c r="R842">
        <v>4</v>
      </c>
      <c r="S842">
        <v>3028</v>
      </c>
      <c r="T842" s="1">
        <v>0</v>
      </c>
      <c r="U842">
        <v>1</v>
      </c>
    </row>
    <row r="843" spans="1:21">
      <c r="A843">
        <v>1014</v>
      </c>
      <c r="B843" t="s">
        <v>694</v>
      </c>
      <c r="C843" t="s">
        <v>685</v>
      </c>
      <c r="D843" t="s">
        <v>686</v>
      </c>
      <c r="E843" t="s">
        <v>29</v>
      </c>
      <c r="F843" t="s">
        <v>756</v>
      </c>
      <c r="G843" t="s">
        <v>991</v>
      </c>
      <c r="H843" s="1">
        <v>45042</v>
      </c>
      <c r="I843" t="s">
        <v>7</v>
      </c>
      <c r="J843">
        <v>34</v>
      </c>
      <c r="K843">
        <v>6.97</v>
      </c>
      <c r="L843">
        <v>0</v>
      </c>
      <c r="M843">
        <v>0</v>
      </c>
      <c r="N843">
        <v>1</v>
      </c>
      <c r="O843">
        <v>1</v>
      </c>
      <c r="P843">
        <v>0</v>
      </c>
      <c r="Q843">
        <v>10000</v>
      </c>
      <c r="R843">
        <v>4</v>
      </c>
      <c r="S843">
        <v>3007</v>
      </c>
      <c r="T843" s="1">
        <v>0</v>
      </c>
      <c r="U843">
        <v>1</v>
      </c>
    </row>
    <row r="844" spans="1:21">
      <c r="A844">
        <v>1014</v>
      </c>
      <c r="B844" t="s">
        <v>694</v>
      </c>
      <c r="C844" t="s">
        <v>693</v>
      </c>
      <c r="D844" t="s">
        <v>686</v>
      </c>
      <c r="E844" t="s">
        <v>29</v>
      </c>
      <c r="F844" t="s">
        <v>728</v>
      </c>
      <c r="G844" t="s">
        <v>911</v>
      </c>
      <c r="H844" s="1">
        <v>44561</v>
      </c>
      <c r="I844" t="s">
        <v>7</v>
      </c>
      <c r="J844">
        <v>34</v>
      </c>
      <c r="K844">
        <v>6.97</v>
      </c>
      <c r="L844">
        <v>0</v>
      </c>
      <c r="M844">
        <v>0</v>
      </c>
      <c r="N844">
        <v>1</v>
      </c>
      <c r="O844">
        <v>1</v>
      </c>
      <c r="P844">
        <v>0</v>
      </c>
      <c r="Q844">
        <v>5021.5200000000004</v>
      </c>
      <c r="R844">
        <v>4</v>
      </c>
      <c r="S844">
        <v>3029</v>
      </c>
      <c r="T844" s="1">
        <v>0</v>
      </c>
      <c r="U844">
        <v>1</v>
      </c>
    </row>
    <row r="845" spans="1:21">
      <c r="A845">
        <v>1014</v>
      </c>
      <c r="B845" t="s">
        <v>694</v>
      </c>
      <c r="C845" t="s">
        <v>693</v>
      </c>
      <c r="D845" t="s">
        <v>686</v>
      </c>
      <c r="E845" t="s">
        <v>29</v>
      </c>
      <c r="F845" t="s">
        <v>728</v>
      </c>
      <c r="G845" t="s">
        <v>943</v>
      </c>
      <c r="H845" s="1">
        <v>44651</v>
      </c>
      <c r="I845" t="s">
        <v>7</v>
      </c>
      <c r="J845">
        <v>34</v>
      </c>
      <c r="K845">
        <v>6.97</v>
      </c>
      <c r="L845">
        <v>0</v>
      </c>
      <c r="M845">
        <v>0</v>
      </c>
      <c r="N845">
        <v>1</v>
      </c>
      <c r="O845">
        <v>1</v>
      </c>
      <c r="P845">
        <v>0</v>
      </c>
      <c r="Q845">
        <v>5000</v>
      </c>
      <c r="R845">
        <v>4</v>
      </c>
      <c r="S845">
        <v>3029</v>
      </c>
      <c r="T845" s="1">
        <v>0</v>
      </c>
      <c r="U845">
        <v>1</v>
      </c>
    </row>
    <row r="846" spans="1:21">
      <c r="A846">
        <v>1014</v>
      </c>
      <c r="B846" t="s">
        <v>694</v>
      </c>
      <c r="C846" t="s">
        <v>693</v>
      </c>
      <c r="D846" t="s">
        <v>686</v>
      </c>
      <c r="E846" t="s">
        <v>29</v>
      </c>
      <c r="F846" t="s">
        <v>728</v>
      </c>
      <c r="G846" t="s">
        <v>955</v>
      </c>
      <c r="H846" s="1">
        <v>44895</v>
      </c>
      <c r="I846" t="s">
        <v>7</v>
      </c>
      <c r="J846">
        <v>34</v>
      </c>
      <c r="K846">
        <v>6.97</v>
      </c>
      <c r="L846">
        <v>0</v>
      </c>
      <c r="M846">
        <v>0</v>
      </c>
      <c r="N846">
        <v>1</v>
      </c>
      <c r="O846">
        <v>1</v>
      </c>
      <c r="P846">
        <v>0</v>
      </c>
      <c r="Q846">
        <v>3000</v>
      </c>
      <c r="R846">
        <v>4</v>
      </c>
      <c r="S846">
        <v>3029</v>
      </c>
      <c r="T846" s="1">
        <v>0</v>
      </c>
      <c r="U846">
        <v>1</v>
      </c>
    </row>
    <row r="847" spans="1:21">
      <c r="A847">
        <v>1014</v>
      </c>
      <c r="B847" t="s">
        <v>694</v>
      </c>
      <c r="C847" t="s">
        <v>693</v>
      </c>
      <c r="D847" t="s">
        <v>686</v>
      </c>
      <c r="E847" t="s">
        <v>29</v>
      </c>
      <c r="F847" t="s">
        <v>729</v>
      </c>
      <c r="G847" t="s">
        <v>956</v>
      </c>
      <c r="H847" s="1">
        <v>44865</v>
      </c>
      <c r="I847" t="s">
        <v>7</v>
      </c>
      <c r="J847">
        <v>34</v>
      </c>
      <c r="K847">
        <v>6.97</v>
      </c>
      <c r="L847">
        <v>0</v>
      </c>
      <c r="M847">
        <v>0</v>
      </c>
      <c r="N847">
        <v>1</v>
      </c>
      <c r="O847">
        <v>1</v>
      </c>
      <c r="P847">
        <v>0</v>
      </c>
      <c r="Q847">
        <v>2000</v>
      </c>
      <c r="R847">
        <v>4</v>
      </c>
      <c r="S847">
        <v>3029</v>
      </c>
      <c r="T847" s="1">
        <v>0</v>
      </c>
      <c r="U847">
        <v>1</v>
      </c>
    </row>
    <row r="848" spans="1:21">
      <c r="A848">
        <v>1014</v>
      </c>
      <c r="B848" t="s">
        <v>694</v>
      </c>
      <c r="C848" t="s">
        <v>693</v>
      </c>
      <c r="D848" t="s">
        <v>686</v>
      </c>
      <c r="E848" t="s">
        <v>29</v>
      </c>
      <c r="F848" t="s">
        <v>729</v>
      </c>
      <c r="G848" t="s">
        <v>959</v>
      </c>
      <c r="H848" s="1">
        <v>44985</v>
      </c>
      <c r="I848" t="s">
        <v>7</v>
      </c>
      <c r="J848">
        <v>34</v>
      </c>
      <c r="K848">
        <v>6.97</v>
      </c>
      <c r="L848">
        <v>0</v>
      </c>
      <c r="M848">
        <v>0</v>
      </c>
      <c r="N848">
        <v>1</v>
      </c>
      <c r="O848">
        <v>1</v>
      </c>
      <c r="P848">
        <v>0</v>
      </c>
      <c r="Q848">
        <v>3000</v>
      </c>
      <c r="R848">
        <v>4</v>
      </c>
      <c r="S848">
        <v>3029</v>
      </c>
      <c r="T848" s="1">
        <v>0</v>
      </c>
      <c r="U848">
        <v>1</v>
      </c>
    </row>
    <row r="849" spans="1:21">
      <c r="A849">
        <v>1014</v>
      </c>
      <c r="B849" t="s">
        <v>694</v>
      </c>
      <c r="C849" t="s">
        <v>693</v>
      </c>
      <c r="D849" t="s">
        <v>686</v>
      </c>
      <c r="E849" t="s">
        <v>29</v>
      </c>
      <c r="F849" t="s">
        <v>748</v>
      </c>
      <c r="G849" t="s">
        <v>934</v>
      </c>
      <c r="H849" s="1">
        <v>43845</v>
      </c>
      <c r="I849" t="s">
        <v>7</v>
      </c>
      <c r="J849">
        <v>34</v>
      </c>
      <c r="K849">
        <v>6.97</v>
      </c>
      <c r="L849">
        <v>0</v>
      </c>
      <c r="M849">
        <v>0</v>
      </c>
      <c r="N849">
        <v>1</v>
      </c>
      <c r="O849">
        <v>1</v>
      </c>
      <c r="P849">
        <v>0</v>
      </c>
      <c r="Q849">
        <v>5738.88</v>
      </c>
      <c r="R849">
        <v>4</v>
      </c>
      <c r="S849">
        <v>3029</v>
      </c>
      <c r="T849" s="1">
        <v>0</v>
      </c>
      <c r="U849">
        <v>1</v>
      </c>
    </row>
    <row r="850" spans="1:21">
      <c r="A850">
        <v>1014</v>
      </c>
      <c r="B850" t="s">
        <v>694</v>
      </c>
      <c r="C850" t="s">
        <v>693</v>
      </c>
      <c r="D850" t="s">
        <v>686</v>
      </c>
      <c r="E850" t="s">
        <v>29</v>
      </c>
      <c r="F850" t="s">
        <v>748</v>
      </c>
      <c r="G850" t="s">
        <v>913</v>
      </c>
      <c r="H850" s="1">
        <v>43873</v>
      </c>
      <c r="I850" t="s">
        <v>7</v>
      </c>
      <c r="J850">
        <v>34</v>
      </c>
      <c r="K850">
        <v>6.97</v>
      </c>
      <c r="L850">
        <v>0</v>
      </c>
      <c r="M850">
        <v>0</v>
      </c>
      <c r="N850">
        <v>1</v>
      </c>
      <c r="O850">
        <v>1</v>
      </c>
      <c r="P850">
        <v>0</v>
      </c>
      <c r="Q850">
        <v>5021.5200000000004</v>
      </c>
      <c r="R850">
        <v>4</v>
      </c>
      <c r="S850">
        <v>3029</v>
      </c>
      <c r="T850" s="1">
        <v>0</v>
      </c>
      <c r="U850">
        <v>1</v>
      </c>
    </row>
    <row r="851" spans="1:21">
      <c r="A851">
        <v>1014</v>
      </c>
      <c r="B851" t="s">
        <v>694</v>
      </c>
      <c r="C851" t="s">
        <v>693</v>
      </c>
      <c r="D851" t="s">
        <v>686</v>
      </c>
      <c r="E851" t="s">
        <v>29</v>
      </c>
      <c r="F851" t="s">
        <v>748</v>
      </c>
      <c r="G851" t="s">
        <v>912</v>
      </c>
      <c r="H851" s="1">
        <v>44077</v>
      </c>
      <c r="I851" t="s">
        <v>7</v>
      </c>
      <c r="J851">
        <v>34</v>
      </c>
      <c r="K851">
        <v>6.97</v>
      </c>
      <c r="L851">
        <v>0</v>
      </c>
      <c r="M851">
        <v>0</v>
      </c>
      <c r="N851">
        <v>1</v>
      </c>
      <c r="O851">
        <v>1</v>
      </c>
      <c r="P851">
        <v>0</v>
      </c>
      <c r="Q851">
        <v>5021.5200000000004</v>
      </c>
      <c r="R851">
        <v>4</v>
      </c>
      <c r="S851">
        <v>3029</v>
      </c>
      <c r="T851" s="1">
        <v>0</v>
      </c>
      <c r="U851">
        <v>1</v>
      </c>
    </row>
    <row r="852" spans="1:21">
      <c r="A852">
        <v>1014</v>
      </c>
      <c r="B852" t="s">
        <v>694</v>
      </c>
      <c r="C852" t="s">
        <v>693</v>
      </c>
      <c r="D852" t="s">
        <v>686</v>
      </c>
      <c r="E852" t="s">
        <v>29</v>
      </c>
      <c r="F852" t="s">
        <v>748</v>
      </c>
      <c r="G852" t="s">
        <v>925</v>
      </c>
      <c r="H852" s="1">
        <v>44168</v>
      </c>
      <c r="I852" t="s">
        <v>7</v>
      </c>
      <c r="J852">
        <v>34</v>
      </c>
      <c r="K852">
        <v>6.97</v>
      </c>
      <c r="L852">
        <v>0</v>
      </c>
      <c r="M852">
        <v>0</v>
      </c>
      <c r="N852">
        <v>1</v>
      </c>
      <c r="O852">
        <v>1</v>
      </c>
      <c r="P852">
        <v>0</v>
      </c>
      <c r="Q852">
        <v>2952.65</v>
      </c>
      <c r="R852">
        <v>4</v>
      </c>
      <c r="S852">
        <v>3029</v>
      </c>
      <c r="T852" s="1">
        <v>0</v>
      </c>
      <c r="U852">
        <v>1</v>
      </c>
    </row>
    <row r="853" spans="1:21">
      <c r="A853">
        <v>1014</v>
      </c>
      <c r="B853" t="s">
        <v>694</v>
      </c>
      <c r="C853" t="s">
        <v>693</v>
      </c>
      <c r="D853" t="s">
        <v>686</v>
      </c>
      <c r="E853" t="s">
        <v>29</v>
      </c>
      <c r="F853" t="s">
        <v>748</v>
      </c>
      <c r="G853" t="s">
        <v>937</v>
      </c>
      <c r="H853" s="1">
        <v>44669</v>
      </c>
      <c r="I853" t="s">
        <v>7</v>
      </c>
      <c r="J853">
        <v>34</v>
      </c>
      <c r="K853">
        <v>6.97</v>
      </c>
      <c r="L853">
        <v>0</v>
      </c>
      <c r="M853">
        <v>0</v>
      </c>
      <c r="N853">
        <v>1</v>
      </c>
      <c r="O853">
        <v>1</v>
      </c>
      <c r="P853">
        <v>0</v>
      </c>
      <c r="Q853">
        <v>15000</v>
      </c>
      <c r="R853">
        <v>4</v>
      </c>
      <c r="S853">
        <v>3029</v>
      </c>
      <c r="T853" s="1">
        <v>0</v>
      </c>
      <c r="U853">
        <v>1</v>
      </c>
    </row>
    <row r="854" spans="1:21">
      <c r="A854">
        <v>1014</v>
      </c>
      <c r="B854" t="s">
        <v>694</v>
      </c>
      <c r="C854" t="s">
        <v>693</v>
      </c>
      <c r="D854" t="s">
        <v>686</v>
      </c>
      <c r="E854" t="s">
        <v>29</v>
      </c>
      <c r="F854" t="s">
        <v>748</v>
      </c>
      <c r="G854" t="s">
        <v>944</v>
      </c>
      <c r="H854" s="1">
        <v>44669</v>
      </c>
      <c r="I854" t="s">
        <v>7</v>
      </c>
      <c r="J854">
        <v>34</v>
      </c>
      <c r="K854">
        <v>6.97</v>
      </c>
      <c r="L854">
        <v>0</v>
      </c>
      <c r="M854">
        <v>0</v>
      </c>
      <c r="N854">
        <v>1</v>
      </c>
      <c r="O854">
        <v>1</v>
      </c>
      <c r="P854">
        <v>0</v>
      </c>
      <c r="Q854">
        <v>20000</v>
      </c>
      <c r="R854">
        <v>4</v>
      </c>
      <c r="S854">
        <v>3049</v>
      </c>
      <c r="T854" s="1">
        <v>0</v>
      </c>
      <c r="U854">
        <v>1</v>
      </c>
    </row>
    <row r="855" spans="1:21">
      <c r="A855">
        <v>1014</v>
      </c>
      <c r="B855" t="s">
        <v>694</v>
      </c>
      <c r="C855" t="s">
        <v>693</v>
      </c>
      <c r="D855" t="s">
        <v>686</v>
      </c>
      <c r="E855" t="s">
        <v>29</v>
      </c>
      <c r="F855" t="s">
        <v>748</v>
      </c>
      <c r="G855" t="s">
        <v>950</v>
      </c>
      <c r="H855" s="1">
        <v>44686</v>
      </c>
      <c r="I855" t="s">
        <v>7</v>
      </c>
      <c r="J855">
        <v>34</v>
      </c>
      <c r="K855">
        <v>6.97</v>
      </c>
      <c r="L855">
        <v>0</v>
      </c>
      <c r="M855">
        <v>0</v>
      </c>
      <c r="N855">
        <v>1</v>
      </c>
      <c r="O855">
        <v>1</v>
      </c>
      <c r="P855">
        <v>0</v>
      </c>
      <c r="Q855">
        <v>1968.44</v>
      </c>
      <c r="R855">
        <v>4</v>
      </c>
      <c r="S855">
        <v>3029</v>
      </c>
      <c r="T855" s="1">
        <v>0</v>
      </c>
      <c r="U855">
        <v>1</v>
      </c>
    </row>
    <row r="856" spans="1:21">
      <c r="A856">
        <v>1014</v>
      </c>
      <c r="B856" t="s">
        <v>694</v>
      </c>
      <c r="C856" t="s">
        <v>693</v>
      </c>
      <c r="D856" t="s">
        <v>686</v>
      </c>
      <c r="E856" t="s">
        <v>29</v>
      </c>
      <c r="F856" t="s">
        <v>748</v>
      </c>
      <c r="G856" t="s">
        <v>972</v>
      </c>
      <c r="H856" s="1">
        <v>44715</v>
      </c>
      <c r="I856" t="s">
        <v>7</v>
      </c>
      <c r="J856">
        <v>34</v>
      </c>
      <c r="K856">
        <v>6.97</v>
      </c>
      <c r="L856">
        <v>0</v>
      </c>
      <c r="M856">
        <v>0</v>
      </c>
      <c r="N856">
        <v>1</v>
      </c>
      <c r="O856">
        <v>1</v>
      </c>
      <c r="P856">
        <v>0</v>
      </c>
      <c r="Q856">
        <v>3000</v>
      </c>
      <c r="R856">
        <v>4</v>
      </c>
      <c r="S856">
        <v>3029</v>
      </c>
      <c r="T856" s="1">
        <v>0</v>
      </c>
      <c r="U856">
        <v>1</v>
      </c>
    </row>
    <row r="857" spans="1:21">
      <c r="A857">
        <v>1014</v>
      </c>
      <c r="B857" t="s">
        <v>694</v>
      </c>
      <c r="C857" t="s">
        <v>693</v>
      </c>
      <c r="D857" t="s">
        <v>686</v>
      </c>
      <c r="E857" t="s">
        <v>29</v>
      </c>
      <c r="F857" t="s">
        <v>748</v>
      </c>
      <c r="G857" t="s">
        <v>934</v>
      </c>
      <c r="H857" s="1">
        <v>44837</v>
      </c>
      <c r="I857" t="s">
        <v>7</v>
      </c>
      <c r="J857">
        <v>34</v>
      </c>
      <c r="K857">
        <v>6.97</v>
      </c>
      <c r="L857">
        <v>0</v>
      </c>
      <c r="M857">
        <v>0</v>
      </c>
      <c r="N857">
        <v>1</v>
      </c>
      <c r="O857">
        <v>1</v>
      </c>
      <c r="P857">
        <v>0</v>
      </c>
      <c r="Q857">
        <v>5000</v>
      </c>
      <c r="R857">
        <v>4</v>
      </c>
      <c r="S857">
        <v>3029</v>
      </c>
      <c r="T857" s="1">
        <v>0</v>
      </c>
      <c r="U857">
        <v>1</v>
      </c>
    </row>
    <row r="858" spans="1:21">
      <c r="A858">
        <v>1014</v>
      </c>
      <c r="B858" t="s">
        <v>694</v>
      </c>
      <c r="C858" t="s">
        <v>693</v>
      </c>
      <c r="D858" t="s">
        <v>686</v>
      </c>
      <c r="E858" t="s">
        <v>29</v>
      </c>
      <c r="F858" t="s">
        <v>756</v>
      </c>
      <c r="G858" t="s">
        <v>722</v>
      </c>
      <c r="H858" s="1">
        <v>43777</v>
      </c>
      <c r="I858" t="s">
        <v>7</v>
      </c>
      <c r="J858">
        <v>34</v>
      </c>
      <c r="K858">
        <v>6.97</v>
      </c>
      <c r="L858">
        <v>0</v>
      </c>
      <c r="M858">
        <v>0</v>
      </c>
      <c r="N858">
        <v>1</v>
      </c>
      <c r="O858">
        <v>1</v>
      </c>
      <c r="P858">
        <v>0</v>
      </c>
      <c r="Q858">
        <v>5021.5200000000004</v>
      </c>
      <c r="R858">
        <v>4</v>
      </c>
      <c r="S858">
        <v>3029</v>
      </c>
      <c r="T858" s="1">
        <v>0</v>
      </c>
      <c r="U858">
        <v>1</v>
      </c>
    </row>
    <row r="859" spans="1:21">
      <c r="A859">
        <v>1014</v>
      </c>
      <c r="B859" t="s">
        <v>694</v>
      </c>
      <c r="C859" t="s">
        <v>693</v>
      </c>
      <c r="D859" t="s">
        <v>686</v>
      </c>
      <c r="E859" t="s">
        <v>29</v>
      </c>
      <c r="F859" t="s">
        <v>756</v>
      </c>
      <c r="G859" t="s">
        <v>915</v>
      </c>
      <c r="H859" s="1">
        <v>43823</v>
      </c>
      <c r="I859" t="s">
        <v>7</v>
      </c>
      <c r="J859">
        <v>34</v>
      </c>
      <c r="K859">
        <v>6.97</v>
      </c>
      <c r="L859">
        <v>0</v>
      </c>
      <c r="M859">
        <v>0</v>
      </c>
      <c r="N859">
        <v>1</v>
      </c>
      <c r="O859">
        <v>1</v>
      </c>
      <c r="P859">
        <v>0</v>
      </c>
      <c r="Q859">
        <v>6456.24</v>
      </c>
      <c r="R859">
        <v>4</v>
      </c>
      <c r="S859">
        <v>3029</v>
      </c>
      <c r="T859" s="1">
        <v>0</v>
      </c>
      <c r="U859">
        <v>1</v>
      </c>
    </row>
    <row r="860" spans="1:21">
      <c r="A860">
        <v>1014</v>
      </c>
      <c r="B860" t="s">
        <v>694</v>
      </c>
      <c r="C860" t="s">
        <v>693</v>
      </c>
      <c r="D860" t="s">
        <v>686</v>
      </c>
      <c r="E860" t="s">
        <v>29</v>
      </c>
      <c r="F860" t="s">
        <v>756</v>
      </c>
      <c r="G860" t="s">
        <v>936</v>
      </c>
      <c r="H860" s="1">
        <v>43838</v>
      </c>
      <c r="I860" t="s">
        <v>7</v>
      </c>
      <c r="J860">
        <v>34</v>
      </c>
      <c r="K860">
        <v>6.97</v>
      </c>
      <c r="L860">
        <v>0</v>
      </c>
      <c r="M860">
        <v>0</v>
      </c>
      <c r="N860">
        <v>1</v>
      </c>
      <c r="O860">
        <v>1</v>
      </c>
      <c r="P860">
        <v>0</v>
      </c>
      <c r="Q860">
        <v>80000</v>
      </c>
      <c r="R860">
        <v>4</v>
      </c>
      <c r="S860">
        <v>3027</v>
      </c>
      <c r="T860" s="1">
        <v>0</v>
      </c>
      <c r="U860">
        <v>1</v>
      </c>
    </row>
    <row r="861" spans="1:21">
      <c r="A861">
        <v>1014</v>
      </c>
      <c r="B861" t="s">
        <v>694</v>
      </c>
      <c r="C861" t="s">
        <v>693</v>
      </c>
      <c r="D861" t="s">
        <v>686</v>
      </c>
      <c r="E861" t="s">
        <v>29</v>
      </c>
      <c r="F861" t="s">
        <v>756</v>
      </c>
      <c r="G861" t="s">
        <v>942</v>
      </c>
      <c r="H861" s="1">
        <v>43894</v>
      </c>
      <c r="I861" t="s">
        <v>7</v>
      </c>
      <c r="J861">
        <v>34</v>
      </c>
      <c r="K861">
        <v>6.97</v>
      </c>
      <c r="L861">
        <v>0</v>
      </c>
      <c r="M861">
        <v>0</v>
      </c>
      <c r="N861">
        <v>1</v>
      </c>
      <c r="O861">
        <v>1</v>
      </c>
      <c r="P861">
        <v>0</v>
      </c>
      <c r="Q861">
        <v>10000</v>
      </c>
      <c r="R861">
        <v>4</v>
      </c>
      <c r="S861">
        <v>3027</v>
      </c>
      <c r="T861" s="1">
        <v>0</v>
      </c>
      <c r="U861">
        <v>1</v>
      </c>
    </row>
    <row r="862" spans="1:21">
      <c r="A862">
        <v>1014</v>
      </c>
      <c r="B862" t="s">
        <v>694</v>
      </c>
      <c r="C862" t="s">
        <v>693</v>
      </c>
      <c r="D862" t="s">
        <v>686</v>
      </c>
      <c r="E862" t="s">
        <v>29</v>
      </c>
      <c r="F862" t="s">
        <v>756</v>
      </c>
      <c r="G862" t="s">
        <v>930</v>
      </c>
      <c r="H862" s="1">
        <v>44956</v>
      </c>
      <c r="I862" t="s">
        <v>7</v>
      </c>
      <c r="J862">
        <v>34</v>
      </c>
      <c r="K862">
        <v>6.97</v>
      </c>
      <c r="L862">
        <v>0</v>
      </c>
      <c r="M862">
        <v>0</v>
      </c>
      <c r="N862">
        <v>1</v>
      </c>
      <c r="O862">
        <v>1</v>
      </c>
      <c r="P862">
        <v>0</v>
      </c>
      <c r="Q862">
        <v>3000</v>
      </c>
      <c r="R862">
        <v>4</v>
      </c>
      <c r="S862">
        <v>3029</v>
      </c>
      <c r="T862" s="1">
        <v>0</v>
      </c>
      <c r="U862">
        <v>1</v>
      </c>
    </row>
    <row r="863" spans="1:21">
      <c r="A863">
        <v>1014</v>
      </c>
      <c r="B863" t="s">
        <v>695</v>
      </c>
      <c r="C863" t="s">
        <v>685</v>
      </c>
      <c r="D863" t="s">
        <v>686</v>
      </c>
      <c r="E863" t="s">
        <v>29</v>
      </c>
      <c r="F863" t="s">
        <v>747</v>
      </c>
      <c r="G863" t="s">
        <v>951</v>
      </c>
      <c r="H863" s="1">
        <v>44355</v>
      </c>
      <c r="I863" t="s">
        <v>8</v>
      </c>
      <c r="J863">
        <v>34</v>
      </c>
      <c r="K863">
        <v>6.87</v>
      </c>
      <c r="L863">
        <v>0</v>
      </c>
      <c r="M863">
        <v>0</v>
      </c>
      <c r="N863">
        <v>1</v>
      </c>
      <c r="O863">
        <v>1</v>
      </c>
      <c r="P863">
        <v>2000000</v>
      </c>
      <c r="Q863">
        <v>0</v>
      </c>
      <c r="R863">
        <v>4</v>
      </c>
      <c r="S863">
        <v>1018</v>
      </c>
      <c r="T863" s="1">
        <v>0</v>
      </c>
      <c r="U863">
        <v>1</v>
      </c>
    </row>
    <row r="864" spans="1:21">
      <c r="A864">
        <v>1014</v>
      </c>
      <c r="B864" t="s">
        <v>695</v>
      </c>
      <c r="C864" t="s">
        <v>685</v>
      </c>
      <c r="D864" t="s">
        <v>686</v>
      </c>
      <c r="E864" t="s">
        <v>29</v>
      </c>
      <c r="F864" t="s">
        <v>747</v>
      </c>
      <c r="G864" t="s">
        <v>940</v>
      </c>
      <c r="H864" s="1">
        <v>44384</v>
      </c>
      <c r="I864" t="s">
        <v>8</v>
      </c>
      <c r="J864">
        <v>34</v>
      </c>
      <c r="K864">
        <v>6.9189999999999996</v>
      </c>
      <c r="L864">
        <v>0</v>
      </c>
      <c r="M864">
        <v>0</v>
      </c>
      <c r="N864">
        <v>1</v>
      </c>
      <c r="O864">
        <v>1</v>
      </c>
      <c r="P864">
        <v>2000000</v>
      </c>
      <c r="Q864">
        <v>0</v>
      </c>
      <c r="R864">
        <v>4</v>
      </c>
      <c r="S864">
        <v>1018</v>
      </c>
      <c r="T864" s="1">
        <v>0</v>
      </c>
      <c r="U864">
        <v>1</v>
      </c>
    </row>
    <row r="865" spans="1:21">
      <c r="A865">
        <v>1014</v>
      </c>
      <c r="B865" t="s">
        <v>695</v>
      </c>
      <c r="C865" t="s">
        <v>685</v>
      </c>
      <c r="D865" t="s">
        <v>686</v>
      </c>
      <c r="E865" t="s">
        <v>29</v>
      </c>
      <c r="F865" t="s">
        <v>747</v>
      </c>
      <c r="G865" t="s">
        <v>941</v>
      </c>
      <c r="H865" s="1">
        <v>44385</v>
      </c>
      <c r="I865" t="s">
        <v>8</v>
      </c>
      <c r="J865">
        <v>34</v>
      </c>
      <c r="K865">
        <v>6.9189999999999996</v>
      </c>
      <c r="L865">
        <v>0</v>
      </c>
      <c r="M865">
        <v>0</v>
      </c>
      <c r="N865">
        <v>1</v>
      </c>
      <c r="O865">
        <v>1</v>
      </c>
      <c r="P865">
        <v>3000000</v>
      </c>
      <c r="Q865">
        <v>0</v>
      </c>
      <c r="R865">
        <v>4</v>
      </c>
      <c r="S865">
        <v>1018</v>
      </c>
      <c r="T865" s="1">
        <v>0</v>
      </c>
      <c r="U865">
        <v>1</v>
      </c>
    </row>
    <row r="866" spans="1:21">
      <c r="A866">
        <v>1014</v>
      </c>
      <c r="B866" t="s">
        <v>695</v>
      </c>
      <c r="C866" t="s">
        <v>685</v>
      </c>
      <c r="D866" t="s">
        <v>686</v>
      </c>
      <c r="E866" t="s">
        <v>29</v>
      </c>
      <c r="F866" t="s">
        <v>747</v>
      </c>
      <c r="G866" t="s">
        <v>938</v>
      </c>
      <c r="H866" s="1">
        <v>44391</v>
      </c>
      <c r="I866" t="s">
        <v>8</v>
      </c>
      <c r="J866">
        <v>34</v>
      </c>
      <c r="K866">
        <v>6.91</v>
      </c>
      <c r="L866">
        <v>0</v>
      </c>
      <c r="M866">
        <v>0</v>
      </c>
      <c r="N866">
        <v>1</v>
      </c>
      <c r="O866">
        <v>1</v>
      </c>
      <c r="P866">
        <v>4000000</v>
      </c>
      <c r="Q866">
        <v>0</v>
      </c>
      <c r="R866">
        <v>4</v>
      </c>
      <c r="S866">
        <v>1018</v>
      </c>
      <c r="T866" s="1">
        <v>0</v>
      </c>
      <c r="U866">
        <v>1</v>
      </c>
    </row>
    <row r="867" spans="1:21">
      <c r="A867">
        <v>1014</v>
      </c>
      <c r="B867" t="s">
        <v>695</v>
      </c>
      <c r="C867" t="s">
        <v>685</v>
      </c>
      <c r="D867" t="s">
        <v>686</v>
      </c>
      <c r="E867" t="s">
        <v>29</v>
      </c>
      <c r="F867" t="s">
        <v>747</v>
      </c>
      <c r="G867" t="s">
        <v>962</v>
      </c>
      <c r="H867" s="1">
        <v>44418</v>
      </c>
      <c r="I867" t="s">
        <v>8</v>
      </c>
      <c r="J867">
        <v>34</v>
      </c>
      <c r="K867">
        <v>6.86</v>
      </c>
      <c r="L867">
        <v>0</v>
      </c>
      <c r="M867">
        <v>0</v>
      </c>
      <c r="N867">
        <v>1</v>
      </c>
      <c r="O867">
        <v>1</v>
      </c>
      <c r="P867">
        <v>3000000</v>
      </c>
      <c r="Q867">
        <v>0</v>
      </c>
      <c r="R867">
        <v>4</v>
      </c>
      <c r="S867">
        <v>1016</v>
      </c>
      <c r="T867" s="1">
        <v>0</v>
      </c>
      <c r="U867">
        <v>1</v>
      </c>
    </row>
    <row r="868" spans="1:21">
      <c r="A868">
        <v>1014</v>
      </c>
      <c r="B868" t="s">
        <v>695</v>
      </c>
      <c r="C868" t="s">
        <v>685</v>
      </c>
      <c r="D868" t="s">
        <v>686</v>
      </c>
      <c r="E868" t="s">
        <v>29</v>
      </c>
      <c r="F868" t="s">
        <v>747</v>
      </c>
      <c r="G868" t="s">
        <v>901</v>
      </c>
      <c r="H868" s="1">
        <v>44433</v>
      </c>
      <c r="I868" t="s">
        <v>7</v>
      </c>
      <c r="J868">
        <v>34</v>
      </c>
      <c r="K868">
        <v>6.8639999999999999</v>
      </c>
      <c r="L868">
        <v>0</v>
      </c>
      <c r="M868">
        <v>0</v>
      </c>
      <c r="N868">
        <v>1</v>
      </c>
      <c r="O868">
        <v>1</v>
      </c>
      <c r="P868">
        <v>0</v>
      </c>
      <c r="Q868">
        <v>3000000</v>
      </c>
      <c r="R868">
        <v>4</v>
      </c>
      <c r="S868">
        <v>1016</v>
      </c>
      <c r="T868" s="1">
        <v>0</v>
      </c>
      <c r="U868">
        <v>1</v>
      </c>
    </row>
    <row r="869" spans="1:21">
      <c r="A869">
        <v>1014</v>
      </c>
      <c r="B869" t="s">
        <v>695</v>
      </c>
      <c r="C869" t="s">
        <v>685</v>
      </c>
      <c r="D869" t="s">
        <v>686</v>
      </c>
      <c r="E869" t="s">
        <v>29</v>
      </c>
      <c r="F869" t="s">
        <v>747</v>
      </c>
      <c r="G869" t="s">
        <v>932</v>
      </c>
      <c r="H869" s="1">
        <v>44449</v>
      </c>
      <c r="I869" t="s">
        <v>8</v>
      </c>
      <c r="J869">
        <v>34</v>
      </c>
      <c r="K869">
        <v>6.86</v>
      </c>
      <c r="L869">
        <v>0</v>
      </c>
      <c r="M869">
        <v>0</v>
      </c>
      <c r="N869">
        <v>1</v>
      </c>
      <c r="O869">
        <v>1</v>
      </c>
      <c r="P869">
        <v>5000000</v>
      </c>
      <c r="Q869">
        <v>0</v>
      </c>
      <c r="R869">
        <v>4</v>
      </c>
      <c r="S869">
        <v>1016</v>
      </c>
      <c r="T869" s="1">
        <v>0</v>
      </c>
      <c r="U869">
        <v>1</v>
      </c>
    </row>
    <row r="870" spans="1:21">
      <c r="A870">
        <v>1014</v>
      </c>
      <c r="B870" t="s">
        <v>695</v>
      </c>
      <c r="C870" t="s">
        <v>685</v>
      </c>
      <c r="D870" t="s">
        <v>686</v>
      </c>
      <c r="E870" t="s">
        <v>29</v>
      </c>
      <c r="F870" t="s">
        <v>747</v>
      </c>
      <c r="G870" t="s">
        <v>929</v>
      </c>
      <c r="H870" s="1">
        <v>44467</v>
      </c>
      <c r="I870" t="s">
        <v>7</v>
      </c>
      <c r="J870">
        <v>34</v>
      </c>
      <c r="K870">
        <v>6.8639999999999999</v>
      </c>
      <c r="L870">
        <v>0</v>
      </c>
      <c r="M870">
        <v>0</v>
      </c>
      <c r="N870">
        <v>1</v>
      </c>
      <c r="O870">
        <v>1</v>
      </c>
      <c r="P870">
        <v>0</v>
      </c>
      <c r="Q870">
        <v>5000000</v>
      </c>
      <c r="R870">
        <v>4</v>
      </c>
      <c r="S870">
        <v>1016</v>
      </c>
      <c r="T870" s="1">
        <v>0</v>
      </c>
      <c r="U870">
        <v>1</v>
      </c>
    </row>
    <row r="871" spans="1:21">
      <c r="A871">
        <v>1014</v>
      </c>
      <c r="B871" t="s">
        <v>695</v>
      </c>
      <c r="C871" t="s">
        <v>685</v>
      </c>
      <c r="D871" t="s">
        <v>686</v>
      </c>
      <c r="E871" t="s">
        <v>29</v>
      </c>
      <c r="F871" t="s">
        <v>747</v>
      </c>
      <c r="G871" t="s">
        <v>917</v>
      </c>
      <c r="H871" s="1">
        <v>44469</v>
      </c>
      <c r="I871" t="s">
        <v>7</v>
      </c>
      <c r="J871">
        <v>34</v>
      </c>
      <c r="K871">
        <v>6.9</v>
      </c>
      <c r="L871">
        <v>0</v>
      </c>
      <c r="M871">
        <v>0</v>
      </c>
      <c r="N871">
        <v>1</v>
      </c>
      <c r="O871">
        <v>1</v>
      </c>
      <c r="P871">
        <v>0</v>
      </c>
      <c r="Q871">
        <v>3000000</v>
      </c>
      <c r="R871">
        <v>4</v>
      </c>
      <c r="S871">
        <v>1018</v>
      </c>
      <c r="T871" s="1">
        <v>0</v>
      </c>
      <c r="U871">
        <v>1</v>
      </c>
    </row>
    <row r="872" spans="1:21">
      <c r="A872">
        <v>1014</v>
      </c>
      <c r="B872" t="s">
        <v>695</v>
      </c>
      <c r="C872" t="s">
        <v>685</v>
      </c>
      <c r="D872" t="s">
        <v>686</v>
      </c>
      <c r="E872" t="s">
        <v>29</v>
      </c>
      <c r="F872" t="s">
        <v>747</v>
      </c>
      <c r="G872" t="s">
        <v>930</v>
      </c>
      <c r="H872" s="1">
        <v>44470</v>
      </c>
      <c r="I872" t="s">
        <v>4126</v>
      </c>
      <c r="J872">
        <v>34</v>
      </c>
      <c r="K872">
        <v>6.9</v>
      </c>
      <c r="L872">
        <v>0</v>
      </c>
      <c r="M872">
        <v>0</v>
      </c>
      <c r="N872">
        <v>1</v>
      </c>
      <c r="O872">
        <v>1</v>
      </c>
      <c r="P872">
        <v>0</v>
      </c>
      <c r="Q872">
        <v>2000000</v>
      </c>
      <c r="R872">
        <v>4</v>
      </c>
      <c r="S872">
        <v>1018</v>
      </c>
      <c r="T872" s="1">
        <v>0</v>
      </c>
      <c r="U872">
        <v>1</v>
      </c>
    </row>
    <row r="873" spans="1:21">
      <c r="A873">
        <v>1014</v>
      </c>
      <c r="B873" t="s">
        <v>695</v>
      </c>
      <c r="C873" t="s">
        <v>685</v>
      </c>
      <c r="D873" t="s">
        <v>686</v>
      </c>
      <c r="E873" t="s">
        <v>29</v>
      </c>
      <c r="F873" t="s">
        <v>747</v>
      </c>
      <c r="G873" t="s">
        <v>722</v>
      </c>
      <c r="H873" s="1">
        <v>44518</v>
      </c>
      <c r="I873" t="s">
        <v>8</v>
      </c>
      <c r="J873">
        <v>34</v>
      </c>
      <c r="K873">
        <v>6.86</v>
      </c>
      <c r="L873">
        <v>0</v>
      </c>
      <c r="M873">
        <v>0</v>
      </c>
      <c r="N873">
        <v>1</v>
      </c>
      <c r="O873">
        <v>1</v>
      </c>
      <c r="P873">
        <v>3000000</v>
      </c>
      <c r="Q873">
        <v>0</v>
      </c>
      <c r="R873">
        <v>4</v>
      </c>
      <c r="S873">
        <v>1016</v>
      </c>
      <c r="T873" s="1">
        <v>0</v>
      </c>
      <c r="U873">
        <v>1</v>
      </c>
    </row>
    <row r="874" spans="1:21">
      <c r="A874">
        <v>1014</v>
      </c>
      <c r="B874" t="s">
        <v>695</v>
      </c>
      <c r="C874" t="s">
        <v>685</v>
      </c>
      <c r="D874" t="s">
        <v>686</v>
      </c>
      <c r="E874" t="s">
        <v>29</v>
      </c>
      <c r="F874" t="s">
        <v>747</v>
      </c>
      <c r="G874" t="s">
        <v>913</v>
      </c>
      <c r="H874" s="1">
        <v>44529</v>
      </c>
      <c r="I874" t="s">
        <v>7</v>
      </c>
      <c r="J874">
        <v>34</v>
      </c>
      <c r="K874">
        <v>6.8639999999999999</v>
      </c>
      <c r="L874">
        <v>0</v>
      </c>
      <c r="M874">
        <v>0</v>
      </c>
      <c r="N874">
        <v>1</v>
      </c>
      <c r="O874">
        <v>1</v>
      </c>
      <c r="P874">
        <v>0</v>
      </c>
      <c r="Q874">
        <v>3000000</v>
      </c>
      <c r="R874">
        <v>4</v>
      </c>
      <c r="S874">
        <v>1016</v>
      </c>
      <c r="T874" s="1">
        <v>0</v>
      </c>
      <c r="U874">
        <v>1</v>
      </c>
    </row>
    <row r="875" spans="1:21">
      <c r="A875">
        <v>1014</v>
      </c>
      <c r="B875" t="s">
        <v>695</v>
      </c>
      <c r="C875" t="s">
        <v>685</v>
      </c>
      <c r="D875" t="s">
        <v>686</v>
      </c>
      <c r="E875" t="s">
        <v>29</v>
      </c>
      <c r="F875" t="s">
        <v>747</v>
      </c>
      <c r="G875" t="s">
        <v>958</v>
      </c>
      <c r="H875" s="1">
        <v>44663</v>
      </c>
      <c r="I875" t="s">
        <v>8</v>
      </c>
      <c r="J875">
        <v>34</v>
      </c>
      <c r="K875">
        <v>6.86</v>
      </c>
      <c r="L875">
        <v>0</v>
      </c>
      <c r="M875">
        <v>0</v>
      </c>
      <c r="N875">
        <v>1</v>
      </c>
      <c r="O875">
        <v>1</v>
      </c>
      <c r="P875">
        <v>4000000</v>
      </c>
      <c r="Q875">
        <v>0</v>
      </c>
      <c r="R875">
        <v>4</v>
      </c>
      <c r="S875">
        <v>1016</v>
      </c>
      <c r="T875" s="1">
        <v>0</v>
      </c>
      <c r="U875">
        <v>1</v>
      </c>
    </row>
    <row r="876" spans="1:21">
      <c r="A876">
        <v>1014</v>
      </c>
      <c r="B876" t="s">
        <v>695</v>
      </c>
      <c r="C876" t="s">
        <v>685</v>
      </c>
      <c r="D876" t="s">
        <v>686</v>
      </c>
      <c r="E876" t="s">
        <v>29</v>
      </c>
      <c r="F876" t="s">
        <v>747</v>
      </c>
      <c r="G876" t="s">
        <v>928</v>
      </c>
      <c r="H876" s="1">
        <v>44679</v>
      </c>
      <c r="I876" t="s">
        <v>7</v>
      </c>
      <c r="J876">
        <v>34</v>
      </c>
      <c r="K876">
        <v>6.8642000000000003</v>
      </c>
      <c r="L876">
        <v>0</v>
      </c>
      <c r="M876">
        <v>0</v>
      </c>
      <c r="N876">
        <v>1</v>
      </c>
      <c r="O876">
        <v>1</v>
      </c>
      <c r="P876">
        <v>0</v>
      </c>
      <c r="Q876">
        <v>4000000</v>
      </c>
      <c r="R876">
        <v>4</v>
      </c>
      <c r="S876">
        <v>1016</v>
      </c>
      <c r="T876" s="1">
        <v>0</v>
      </c>
      <c r="U876">
        <v>1</v>
      </c>
    </row>
    <row r="877" spans="1:21">
      <c r="A877">
        <v>1014</v>
      </c>
      <c r="B877" t="s">
        <v>695</v>
      </c>
      <c r="C877" t="s">
        <v>685</v>
      </c>
      <c r="D877" t="s">
        <v>686</v>
      </c>
      <c r="E877" t="s">
        <v>29</v>
      </c>
      <c r="F877" t="s">
        <v>747</v>
      </c>
      <c r="G877" t="s">
        <v>965</v>
      </c>
      <c r="H877" s="1">
        <v>44698</v>
      </c>
      <c r="I877" t="s">
        <v>8</v>
      </c>
      <c r="J877">
        <v>34</v>
      </c>
      <c r="K877">
        <v>6.86</v>
      </c>
      <c r="L877">
        <v>0</v>
      </c>
      <c r="M877">
        <v>0</v>
      </c>
      <c r="N877">
        <v>1</v>
      </c>
      <c r="O877">
        <v>1</v>
      </c>
      <c r="P877">
        <v>4000000</v>
      </c>
      <c r="Q877">
        <v>0</v>
      </c>
      <c r="R877">
        <v>4</v>
      </c>
      <c r="S877">
        <v>1016</v>
      </c>
      <c r="T877" s="1">
        <v>0</v>
      </c>
      <c r="U877">
        <v>1</v>
      </c>
    </row>
    <row r="878" spans="1:21">
      <c r="A878">
        <v>1014</v>
      </c>
      <c r="B878" t="s">
        <v>695</v>
      </c>
      <c r="C878" t="s">
        <v>685</v>
      </c>
      <c r="D878" t="s">
        <v>686</v>
      </c>
      <c r="E878" t="s">
        <v>29</v>
      </c>
      <c r="F878" t="s">
        <v>747</v>
      </c>
      <c r="G878" t="s">
        <v>950</v>
      </c>
      <c r="H878" s="1">
        <v>44711</v>
      </c>
      <c r="I878" t="s">
        <v>7</v>
      </c>
      <c r="J878">
        <v>34</v>
      </c>
      <c r="K878">
        <v>6.8639999999999999</v>
      </c>
      <c r="L878">
        <v>0</v>
      </c>
      <c r="M878">
        <v>0</v>
      </c>
      <c r="N878">
        <v>1</v>
      </c>
      <c r="O878">
        <v>1</v>
      </c>
      <c r="P878">
        <v>0</v>
      </c>
      <c r="Q878">
        <v>4000000</v>
      </c>
      <c r="R878">
        <v>4</v>
      </c>
      <c r="S878">
        <v>1016</v>
      </c>
      <c r="T878" s="1">
        <v>0</v>
      </c>
      <c r="U878">
        <v>1</v>
      </c>
    </row>
    <row r="879" spans="1:21">
      <c r="A879">
        <v>1014</v>
      </c>
      <c r="B879" t="s">
        <v>695</v>
      </c>
      <c r="C879" t="s">
        <v>685</v>
      </c>
      <c r="D879" t="s">
        <v>686</v>
      </c>
      <c r="E879" t="s">
        <v>29</v>
      </c>
      <c r="F879" t="s">
        <v>747</v>
      </c>
      <c r="G879" t="s">
        <v>971</v>
      </c>
      <c r="H879" s="1">
        <v>44778</v>
      </c>
      <c r="I879" t="s">
        <v>8</v>
      </c>
      <c r="J879">
        <v>34</v>
      </c>
      <c r="K879">
        <v>6.9</v>
      </c>
      <c r="L879">
        <v>0</v>
      </c>
      <c r="M879">
        <v>0</v>
      </c>
      <c r="N879">
        <v>1</v>
      </c>
      <c r="O879">
        <v>1</v>
      </c>
      <c r="P879">
        <v>5000000</v>
      </c>
      <c r="Q879">
        <v>0</v>
      </c>
      <c r="R879">
        <v>4</v>
      </c>
      <c r="S879">
        <v>1018</v>
      </c>
      <c r="T879" s="1">
        <v>0</v>
      </c>
      <c r="U879">
        <v>1</v>
      </c>
    </row>
    <row r="880" spans="1:21">
      <c r="A880">
        <v>1014</v>
      </c>
      <c r="B880" t="s">
        <v>695</v>
      </c>
      <c r="C880" t="s">
        <v>685</v>
      </c>
      <c r="D880" t="s">
        <v>686</v>
      </c>
      <c r="E880" t="s">
        <v>29</v>
      </c>
      <c r="F880" t="s">
        <v>747</v>
      </c>
      <c r="G880" t="s">
        <v>938</v>
      </c>
      <c r="H880" s="1">
        <v>44797</v>
      </c>
      <c r="I880" t="s">
        <v>7</v>
      </c>
      <c r="J880">
        <v>34</v>
      </c>
      <c r="K880">
        <v>6.9249999999999998</v>
      </c>
      <c r="L880">
        <v>0</v>
      </c>
      <c r="M880">
        <v>0</v>
      </c>
      <c r="N880">
        <v>1</v>
      </c>
      <c r="O880">
        <v>1</v>
      </c>
      <c r="P880">
        <v>0</v>
      </c>
      <c r="Q880">
        <v>5002000</v>
      </c>
      <c r="R880">
        <v>4</v>
      </c>
      <c r="S880">
        <v>1016</v>
      </c>
      <c r="T880" s="1">
        <v>0</v>
      </c>
      <c r="U880">
        <v>1</v>
      </c>
    </row>
    <row r="881" spans="1:21">
      <c r="A881">
        <v>1014</v>
      </c>
      <c r="B881" t="s">
        <v>695</v>
      </c>
      <c r="C881" t="s">
        <v>685</v>
      </c>
      <c r="D881" t="s">
        <v>686</v>
      </c>
      <c r="E881" t="s">
        <v>29</v>
      </c>
      <c r="F881" t="s">
        <v>747</v>
      </c>
      <c r="G881" t="s">
        <v>952</v>
      </c>
      <c r="H881" s="1">
        <v>44847</v>
      </c>
      <c r="I881" t="s">
        <v>8</v>
      </c>
      <c r="J881">
        <v>34</v>
      </c>
      <c r="K881">
        <v>6.86</v>
      </c>
      <c r="L881">
        <v>0</v>
      </c>
      <c r="M881">
        <v>0</v>
      </c>
      <c r="N881">
        <v>1</v>
      </c>
      <c r="O881">
        <v>1</v>
      </c>
      <c r="P881">
        <v>6000000</v>
      </c>
      <c r="Q881">
        <v>0</v>
      </c>
      <c r="R881">
        <v>4</v>
      </c>
      <c r="S881">
        <v>1016</v>
      </c>
      <c r="T881" s="1">
        <v>0</v>
      </c>
      <c r="U881">
        <v>1</v>
      </c>
    </row>
    <row r="882" spans="1:21">
      <c r="A882">
        <v>1014</v>
      </c>
      <c r="B882" t="s">
        <v>695</v>
      </c>
      <c r="C882" t="s">
        <v>685</v>
      </c>
      <c r="D882" t="s">
        <v>686</v>
      </c>
      <c r="E882" t="s">
        <v>29</v>
      </c>
      <c r="F882" t="s">
        <v>747</v>
      </c>
      <c r="G882" t="s">
        <v>733</v>
      </c>
      <c r="H882" s="1">
        <v>44862</v>
      </c>
      <c r="I882" t="s">
        <v>7</v>
      </c>
      <c r="J882">
        <v>34</v>
      </c>
      <c r="K882">
        <v>6.8635000000000002</v>
      </c>
      <c r="L882">
        <v>0</v>
      </c>
      <c r="M882">
        <v>0</v>
      </c>
      <c r="N882">
        <v>1</v>
      </c>
      <c r="O882">
        <v>1</v>
      </c>
      <c r="P882">
        <v>6000000</v>
      </c>
      <c r="Q882">
        <v>0</v>
      </c>
      <c r="R882">
        <v>4</v>
      </c>
      <c r="S882">
        <v>1016</v>
      </c>
      <c r="T882" s="1">
        <v>0</v>
      </c>
      <c r="U882">
        <v>1</v>
      </c>
    </row>
    <row r="883" spans="1:21">
      <c r="A883">
        <v>1014</v>
      </c>
      <c r="B883" t="s">
        <v>695</v>
      </c>
      <c r="C883" t="s">
        <v>685</v>
      </c>
      <c r="D883" t="s">
        <v>686</v>
      </c>
      <c r="E883" t="s">
        <v>29</v>
      </c>
      <c r="F883" t="s">
        <v>747</v>
      </c>
      <c r="G883" t="s">
        <v>973</v>
      </c>
      <c r="H883" s="1">
        <v>44865</v>
      </c>
      <c r="I883" t="s">
        <v>8</v>
      </c>
      <c r="J883">
        <v>34</v>
      </c>
      <c r="K883">
        <v>6.86</v>
      </c>
      <c r="L883">
        <v>0</v>
      </c>
      <c r="M883">
        <v>0</v>
      </c>
      <c r="N883">
        <v>1</v>
      </c>
      <c r="O883">
        <v>1</v>
      </c>
      <c r="P883">
        <v>6000000</v>
      </c>
      <c r="Q883">
        <v>0</v>
      </c>
      <c r="R883">
        <v>4</v>
      </c>
      <c r="S883">
        <v>1016</v>
      </c>
      <c r="T883" s="1">
        <v>0</v>
      </c>
      <c r="U883">
        <v>1</v>
      </c>
    </row>
    <row r="884" spans="1:21">
      <c r="A884">
        <v>1014</v>
      </c>
      <c r="B884" t="s">
        <v>695</v>
      </c>
      <c r="C884" t="s">
        <v>685</v>
      </c>
      <c r="D884" t="s">
        <v>686</v>
      </c>
      <c r="E884" t="s">
        <v>29</v>
      </c>
      <c r="F884" t="s">
        <v>747</v>
      </c>
      <c r="G884" t="s">
        <v>911</v>
      </c>
      <c r="H884" s="1">
        <v>44873</v>
      </c>
      <c r="I884" t="s">
        <v>8</v>
      </c>
      <c r="J884">
        <v>34</v>
      </c>
      <c r="K884">
        <v>6.86</v>
      </c>
      <c r="L884">
        <v>0</v>
      </c>
      <c r="M884">
        <v>0</v>
      </c>
      <c r="N884">
        <v>1</v>
      </c>
      <c r="O884">
        <v>1</v>
      </c>
      <c r="P884">
        <v>4000000</v>
      </c>
      <c r="Q884">
        <v>0</v>
      </c>
      <c r="R884">
        <v>4</v>
      </c>
      <c r="S884">
        <v>1016</v>
      </c>
      <c r="T884" s="1">
        <v>0</v>
      </c>
      <c r="U884">
        <v>1</v>
      </c>
    </row>
    <row r="885" spans="1:21">
      <c r="A885">
        <v>1014</v>
      </c>
      <c r="B885" t="s">
        <v>695</v>
      </c>
      <c r="C885" t="s">
        <v>685</v>
      </c>
      <c r="D885" t="s">
        <v>686</v>
      </c>
      <c r="E885" t="s">
        <v>29</v>
      </c>
      <c r="F885" t="s">
        <v>747</v>
      </c>
      <c r="G885" t="s">
        <v>968</v>
      </c>
      <c r="H885" s="1">
        <v>44893</v>
      </c>
      <c r="I885" t="s">
        <v>7</v>
      </c>
      <c r="J885">
        <v>34</v>
      </c>
      <c r="K885">
        <v>6.8635000000000002</v>
      </c>
      <c r="L885">
        <v>0</v>
      </c>
      <c r="M885">
        <v>0</v>
      </c>
      <c r="N885">
        <v>1</v>
      </c>
      <c r="O885">
        <v>1</v>
      </c>
      <c r="P885">
        <v>0</v>
      </c>
      <c r="Q885">
        <v>6000000</v>
      </c>
      <c r="R885">
        <v>4</v>
      </c>
      <c r="S885">
        <v>1016</v>
      </c>
      <c r="T885" s="1">
        <v>0</v>
      </c>
      <c r="U885">
        <v>1</v>
      </c>
    </row>
    <row r="886" spans="1:21">
      <c r="A886">
        <v>1014</v>
      </c>
      <c r="B886" t="s">
        <v>695</v>
      </c>
      <c r="C886" t="s">
        <v>685</v>
      </c>
      <c r="D886" t="s">
        <v>686</v>
      </c>
      <c r="E886" t="s">
        <v>29</v>
      </c>
      <c r="F886" t="s">
        <v>747</v>
      </c>
      <c r="G886" t="s">
        <v>945</v>
      </c>
      <c r="H886" s="1">
        <v>44894</v>
      </c>
      <c r="I886" t="s">
        <v>8</v>
      </c>
      <c r="J886">
        <v>34</v>
      </c>
      <c r="K886">
        <v>6.86</v>
      </c>
      <c r="L886">
        <v>0</v>
      </c>
      <c r="M886">
        <v>0</v>
      </c>
      <c r="N886">
        <v>1</v>
      </c>
      <c r="O886">
        <v>1</v>
      </c>
      <c r="P886">
        <v>4000000</v>
      </c>
      <c r="Q886">
        <v>0</v>
      </c>
      <c r="R886">
        <v>4</v>
      </c>
      <c r="S886">
        <v>1016</v>
      </c>
      <c r="T886" s="1">
        <v>0</v>
      </c>
      <c r="U886">
        <v>1</v>
      </c>
    </row>
    <row r="887" spans="1:21">
      <c r="A887">
        <v>1014</v>
      </c>
      <c r="B887" t="s">
        <v>695</v>
      </c>
      <c r="C887" t="s">
        <v>685</v>
      </c>
      <c r="D887" t="s">
        <v>686</v>
      </c>
      <c r="E887" t="s">
        <v>29</v>
      </c>
      <c r="F887" t="s">
        <v>747</v>
      </c>
      <c r="G887" t="s">
        <v>946</v>
      </c>
      <c r="H887" s="1">
        <v>44894</v>
      </c>
      <c r="I887" t="s">
        <v>7</v>
      </c>
      <c r="J887">
        <v>34</v>
      </c>
      <c r="K887">
        <v>6.8635000000000002</v>
      </c>
      <c r="L887">
        <v>0</v>
      </c>
      <c r="M887">
        <v>0</v>
      </c>
      <c r="N887">
        <v>1</v>
      </c>
      <c r="O887">
        <v>1</v>
      </c>
      <c r="P887">
        <v>0</v>
      </c>
      <c r="Q887">
        <v>4000000</v>
      </c>
      <c r="R887">
        <v>4</v>
      </c>
      <c r="S887">
        <v>1016</v>
      </c>
      <c r="T887" s="1">
        <v>0</v>
      </c>
      <c r="U887">
        <v>1</v>
      </c>
    </row>
    <row r="888" spans="1:21">
      <c r="A888">
        <v>1014</v>
      </c>
      <c r="B888" t="s">
        <v>695</v>
      </c>
      <c r="C888" t="s">
        <v>685</v>
      </c>
      <c r="D888" t="s">
        <v>686</v>
      </c>
      <c r="E888" t="s">
        <v>29</v>
      </c>
      <c r="F888" t="s">
        <v>747</v>
      </c>
      <c r="G888" t="s">
        <v>936</v>
      </c>
      <c r="H888" s="1">
        <v>44924</v>
      </c>
      <c r="I888" t="s">
        <v>7</v>
      </c>
      <c r="J888">
        <v>34</v>
      </c>
      <c r="K888">
        <v>6.8635000000000002</v>
      </c>
      <c r="L888">
        <v>0</v>
      </c>
      <c r="M888">
        <v>0</v>
      </c>
      <c r="N888">
        <v>1</v>
      </c>
      <c r="O888">
        <v>1</v>
      </c>
      <c r="P888">
        <v>0</v>
      </c>
      <c r="Q888">
        <v>4000000</v>
      </c>
      <c r="R888">
        <v>4</v>
      </c>
      <c r="S888">
        <v>1016</v>
      </c>
      <c r="T888" s="1">
        <v>0</v>
      </c>
      <c r="U888">
        <v>1</v>
      </c>
    </row>
    <row r="889" spans="1:21">
      <c r="A889">
        <v>1014</v>
      </c>
      <c r="B889" t="s">
        <v>695</v>
      </c>
      <c r="C889" t="s">
        <v>685</v>
      </c>
      <c r="D889" t="s">
        <v>686</v>
      </c>
      <c r="E889" t="s">
        <v>29</v>
      </c>
      <c r="F889" t="s">
        <v>728</v>
      </c>
      <c r="G889" t="s">
        <v>905</v>
      </c>
      <c r="H889" s="1">
        <v>44012</v>
      </c>
      <c r="I889" t="s">
        <v>8</v>
      </c>
      <c r="J889">
        <v>34</v>
      </c>
      <c r="K889">
        <v>6.93</v>
      </c>
      <c r="L889">
        <v>0</v>
      </c>
      <c r="M889">
        <v>0</v>
      </c>
      <c r="N889">
        <v>1</v>
      </c>
      <c r="O889">
        <v>1</v>
      </c>
      <c r="P889">
        <v>100000</v>
      </c>
      <c r="Q889">
        <v>0</v>
      </c>
      <c r="R889">
        <v>4</v>
      </c>
      <c r="S889">
        <v>3004</v>
      </c>
      <c r="T889" s="1">
        <v>0</v>
      </c>
      <c r="U889">
        <v>1</v>
      </c>
    </row>
    <row r="890" spans="1:21">
      <c r="A890">
        <v>1014</v>
      </c>
      <c r="B890" t="s">
        <v>695</v>
      </c>
      <c r="C890" t="s">
        <v>685</v>
      </c>
      <c r="D890" t="s">
        <v>686</v>
      </c>
      <c r="E890" t="s">
        <v>29</v>
      </c>
      <c r="F890" t="s">
        <v>748</v>
      </c>
      <c r="G890" t="s">
        <v>895</v>
      </c>
      <c r="H890" s="1">
        <v>43972</v>
      </c>
      <c r="I890" t="s">
        <v>8</v>
      </c>
      <c r="J890">
        <v>34</v>
      </c>
      <c r="K890">
        <v>6.94</v>
      </c>
      <c r="L890">
        <v>0</v>
      </c>
      <c r="M890">
        <v>0</v>
      </c>
      <c r="N890">
        <v>1</v>
      </c>
      <c r="O890">
        <v>1</v>
      </c>
      <c r="P890">
        <v>150000</v>
      </c>
      <c r="Q890">
        <v>0</v>
      </c>
      <c r="R890">
        <v>4</v>
      </c>
      <c r="S890">
        <v>3004</v>
      </c>
      <c r="T890" s="1">
        <v>0</v>
      </c>
      <c r="U890">
        <v>1</v>
      </c>
    </row>
    <row r="891" spans="1:21">
      <c r="A891">
        <v>1014</v>
      </c>
      <c r="B891" t="s">
        <v>695</v>
      </c>
      <c r="C891" t="s">
        <v>685</v>
      </c>
      <c r="D891" t="s">
        <v>686</v>
      </c>
      <c r="E891" t="s">
        <v>29</v>
      </c>
      <c r="F891" t="s">
        <v>748</v>
      </c>
      <c r="G891" t="s">
        <v>890</v>
      </c>
      <c r="H891" s="1">
        <v>43979</v>
      </c>
      <c r="I891" t="s">
        <v>8</v>
      </c>
      <c r="J891">
        <v>34</v>
      </c>
      <c r="K891">
        <v>6.94</v>
      </c>
      <c r="L891">
        <v>0</v>
      </c>
      <c r="M891">
        <v>0</v>
      </c>
      <c r="N891">
        <v>1</v>
      </c>
      <c r="O891">
        <v>1</v>
      </c>
      <c r="P891">
        <v>150000</v>
      </c>
      <c r="Q891">
        <v>0</v>
      </c>
      <c r="R891">
        <v>4</v>
      </c>
      <c r="S891">
        <v>3004</v>
      </c>
      <c r="T891" s="1">
        <v>0</v>
      </c>
      <c r="U891">
        <v>1</v>
      </c>
    </row>
    <row r="892" spans="1:21">
      <c r="A892">
        <v>1014</v>
      </c>
      <c r="B892" t="s">
        <v>695</v>
      </c>
      <c r="C892" t="s">
        <v>685</v>
      </c>
      <c r="D892" t="s">
        <v>686</v>
      </c>
      <c r="E892" t="s">
        <v>29</v>
      </c>
      <c r="F892" t="s">
        <v>748</v>
      </c>
      <c r="G892" t="s">
        <v>917</v>
      </c>
      <c r="H892" s="1">
        <v>44008</v>
      </c>
      <c r="I892" t="s">
        <v>8</v>
      </c>
      <c r="J892">
        <v>34</v>
      </c>
      <c r="K892">
        <v>6.93</v>
      </c>
      <c r="L892">
        <v>0</v>
      </c>
      <c r="M892">
        <v>0</v>
      </c>
      <c r="N892">
        <v>1</v>
      </c>
      <c r="O892">
        <v>1</v>
      </c>
      <c r="P892">
        <v>150000</v>
      </c>
      <c r="Q892">
        <v>0</v>
      </c>
      <c r="R892">
        <v>4</v>
      </c>
      <c r="S892">
        <v>3004</v>
      </c>
      <c r="T892" s="1">
        <v>0</v>
      </c>
      <c r="U892">
        <v>1</v>
      </c>
    </row>
    <row r="893" spans="1:21">
      <c r="A893">
        <v>1014</v>
      </c>
      <c r="B893" t="s">
        <v>695</v>
      </c>
      <c r="C893" t="s">
        <v>685</v>
      </c>
      <c r="D893" t="s">
        <v>686</v>
      </c>
      <c r="E893" t="s">
        <v>29</v>
      </c>
      <c r="F893" t="s">
        <v>748</v>
      </c>
      <c r="G893" t="s">
        <v>722</v>
      </c>
      <c r="H893" s="1">
        <v>44011</v>
      </c>
      <c r="I893" t="s">
        <v>8</v>
      </c>
      <c r="J893">
        <v>34</v>
      </c>
      <c r="K893">
        <v>6.93</v>
      </c>
      <c r="L893">
        <v>0</v>
      </c>
      <c r="M893">
        <v>0</v>
      </c>
      <c r="N893">
        <v>1</v>
      </c>
      <c r="O893">
        <v>1</v>
      </c>
      <c r="P893">
        <v>100000</v>
      </c>
      <c r="Q893">
        <v>0</v>
      </c>
      <c r="R893">
        <v>4</v>
      </c>
      <c r="S893">
        <v>3004</v>
      </c>
      <c r="T893" s="1">
        <v>0</v>
      </c>
      <c r="U893">
        <v>1</v>
      </c>
    </row>
    <row r="894" spans="1:21">
      <c r="A894">
        <v>1014</v>
      </c>
      <c r="B894" t="s">
        <v>695</v>
      </c>
      <c r="C894" t="s">
        <v>685</v>
      </c>
      <c r="D894" t="s">
        <v>686</v>
      </c>
      <c r="E894" t="s">
        <v>29</v>
      </c>
      <c r="F894" t="s">
        <v>748</v>
      </c>
      <c r="G894" t="s">
        <v>934</v>
      </c>
      <c r="H894" s="1">
        <v>44067</v>
      </c>
      <c r="I894" t="s">
        <v>8</v>
      </c>
      <c r="J894">
        <v>34</v>
      </c>
      <c r="K894">
        <v>6.93</v>
      </c>
      <c r="L894">
        <v>0</v>
      </c>
      <c r="M894">
        <v>0</v>
      </c>
      <c r="N894">
        <v>1</v>
      </c>
      <c r="O894">
        <v>1</v>
      </c>
      <c r="P894">
        <v>160000</v>
      </c>
      <c r="Q894">
        <v>0</v>
      </c>
      <c r="R894">
        <v>4</v>
      </c>
      <c r="S894">
        <v>3004</v>
      </c>
      <c r="T894" s="1">
        <v>0</v>
      </c>
      <c r="U894">
        <v>1</v>
      </c>
    </row>
    <row r="895" spans="1:21">
      <c r="A895">
        <v>1014</v>
      </c>
      <c r="B895" t="s">
        <v>695</v>
      </c>
      <c r="C895" t="s">
        <v>685</v>
      </c>
      <c r="D895" t="s">
        <v>686</v>
      </c>
      <c r="E895" t="s">
        <v>29</v>
      </c>
      <c r="F895" t="s">
        <v>748</v>
      </c>
      <c r="G895" t="s">
        <v>733</v>
      </c>
      <c r="H895" s="1">
        <v>44070</v>
      </c>
      <c r="I895" t="s">
        <v>8</v>
      </c>
      <c r="J895">
        <v>34</v>
      </c>
      <c r="K895">
        <v>6.93</v>
      </c>
      <c r="L895">
        <v>0</v>
      </c>
      <c r="M895">
        <v>0</v>
      </c>
      <c r="N895">
        <v>1</v>
      </c>
      <c r="O895">
        <v>1</v>
      </c>
      <c r="P895">
        <v>100000</v>
      </c>
      <c r="Q895">
        <v>0</v>
      </c>
      <c r="R895">
        <v>4</v>
      </c>
      <c r="S895">
        <v>3004</v>
      </c>
      <c r="T895" s="1">
        <v>0</v>
      </c>
      <c r="U895">
        <v>1</v>
      </c>
    </row>
    <row r="896" spans="1:21">
      <c r="A896">
        <v>1014</v>
      </c>
      <c r="B896" t="s">
        <v>695</v>
      </c>
      <c r="C896" t="s">
        <v>685</v>
      </c>
      <c r="D896" t="s">
        <v>686</v>
      </c>
      <c r="E896" t="s">
        <v>29</v>
      </c>
      <c r="F896" t="s">
        <v>748</v>
      </c>
      <c r="G896" t="s">
        <v>926</v>
      </c>
      <c r="H896" s="1">
        <v>44110</v>
      </c>
      <c r="I896" t="s">
        <v>8</v>
      </c>
      <c r="J896">
        <v>34</v>
      </c>
      <c r="K896">
        <v>6.93</v>
      </c>
      <c r="L896">
        <v>0</v>
      </c>
      <c r="M896">
        <v>0</v>
      </c>
      <c r="N896">
        <v>1</v>
      </c>
      <c r="O896">
        <v>1</v>
      </c>
      <c r="P896">
        <v>100000</v>
      </c>
      <c r="Q896">
        <v>0</v>
      </c>
      <c r="R896">
        <v>4</v>
      </c>
      <c r="S896">
        <v>3004</v>
      </c>
      <c r="T896" s="1">
        <v>0</v>
      </c>
      <c r="U896">
        <v>1</v>
      </c>
    </row>
    <row r="897" spans="1:21">
      <c r="A897">
        <v>1014</v>
      </c>
      <c r="B897" t="s">
        <v>695</v>
      </c>
      <c r="C897" t="s">
        <v>685</v>
      </c>
      <c r="D897" t="s">
        <v>686</v>
      </c>
      <c r="E897" t="s">
        <v>29</v>
      </c>
      <c r="F897" t="s">
        <v>748</v>
      </c>
      <c r="G897" t="s">
        <v>903</v>
      </c>
      <c r="H897" s="1">
        <v>44194</v>
      </c>
      <c r="I897" t="s">
        <v>8</v>
      </c>
      <c r="J897">
        <v>34</v>
      </c>
      <c r="K897">
        <v>6.92</v>
      </c>
      <c r="L897">
        <v>0</v>
      </c>
      <c r="M897">
        <v>0</v>
      </c>
      <c r="N897">
        <v>1</v>
      </c>
      <c r="O897">
        <v>1</v>
      </c>
      <c r="P897">
        <v>100000</v>
      </c>
      <c r="Q897">
        <v>0</v>
      </c>
      <c r="R897">
        <v>4</v>
      </c>
      <c r="S897">
        <v>3004</v>
      </c>
      <c r="T897" s="1">
        <v>0</v>
      </c>
      <c r="U897">
        <v>1</v>
      </c>
    </row>
    <row r="898" spans="1:21">
      <c r="A898">
        <v>1014</v>
      </c>
      <c r="B898" t="s">
        <v>695</v>
      </c>
      <c r="C898" t="s">
        <v>685</v>
      </c>
      <c r="D898" t="s">
        <v>686</v>
      </c>
      <c r="E898" t="s">
        <v>29</v>
      </c>
      <c r="F898" t="s">
        <v>748</v>
      </c>
      <c r="G898" t="s">
        <v>932</v>
      </c>
      <c r="H898" s="1">
        <v>44355</v>
      </c>
      <c r="I898" t="s">
        <v>8</v>
      </c>
      <c r="J898">
        <v>34</v>
      </c>
      <c r="K898">
        <v>6.91</v>
      </c>
      <c r="L898">
        <v>0</v>
      </c>
      <c r="M898">
        <v>0</v>
      </c>
      <c r="N898">
        <v>1</v>
      </c>
      <c r="O898">
        <v>1</v>
      </c>
      <c r="P898">
        <v>150000</v>
      </c>
      <c r="Q898">
        <v>0</v>
      </c>
      <c r="R898">
        <v>4</v>
      </c>
      <c r="S898">
        <v>3004</v>
      </c>
      <c r="T898" s="1">
        <v>0</v>
      </c>
      <c r="U898">
        <v>1</v>
      </c>
    </row>
    <row r="899" spans="1:21">
      <c r="A899">
        <v>1014</v>
      </c>
      <c r="B899" t="s">
        <v>695</v>
      </c>
      <c r="C899" t="s">
        <v>685</v>
      </c>
      <c r="D899" t="s">
        <v>686</v>
      </c>
      <c r="E899" t="s">
        <v>29</v>
      </c>
      <c r="F899" t="s">
        <v>748</v>
      </c>
      <c r="G899" t="s">
        <v>930</v>
      </c>
      <c r="H899" s="1">
        <v>44361</v>
      </c>
      <c r="I899" t="s">
        <v>8</v>
      </c>
      <c r="J899">
        <v>34</v>
      </c>
      <c r="K899">
        <v>6.9</v>
      </c>
      <c r="L899">
        <v>0</v>
      </c>
      <c r="M899">
        <v>0</v>
      </c>
      <c r="N899">
        <v>1</v>
      </c>
      <c r="O899">
        <v>1</v>
      </c>
      <c r="P899">
        <v>120000</v>
      </c>
      <c r="Q899">
        <v>0</v>
      </c>
      <c r="R899">
        <v>4</v>
      </c>
      <c r="S899">
        <v>3004</v>
      </c>
      <c r="T899" s="1">
        <v>0</v>
      </c>
      <c r="U899">
        <v>1</v>
      </c>
    </row>
    <row r="900" spans="1:21">
      <c r="A900">
        <v>1014</v>
      </c>
      <c r="B900" t="s">
        <v>695</v>
      </c>
      <c r="C900" t="s">
        <v>685</v>
      </c>
      <c r="D900" t="s">
        <v>686</v>
      </c>
      <c r="E900" t="s">
        <v>29</v>
      </c>
      <c r="F900" t="s">
        <v>748</v>
      </c>
      <c r="G900" t="s">
        <v>935</v>
      </c>
      <c r="H900" s="1">
        <v>44481</v>
      </c>
      <c r="I900" t="s">
        <v>8</v>
      </c>
      <c r="J900">
        <v>34</v>
      </c>
      <c r="K900">
        <v>6.85</v>
      </c>
      <c r="L900">
        <v>0</v>
      </c>
      <c r="M900">
        <v>0</v>
      </c>
      <c r="N900">
        <v>1</v>
      </c>
      <c r="O900">
        <v>1</v>
      </c>
      <c r="P900">
        <v>340000</v>
      </c>
      <c r="Q900">
        <v>0</v>
      </c>
      <c r="R900">
        <v>4</v>
      </c>
      <c r="S900">
        <v>3004</v>
      </c>
      <c r="T900" s="1">
        <v>0</v>
      </c>
      <c r="U900">
        <v>1</v>
      </c>
    </row>
    <row r="901" spans="1:21">
      <c r="A901">
        <v>1014</v>
      </c>
      <c r="B901" t="s">
        <v>695</v>
      </c>
      <c r="C901" t="s">
        <v>685</v>
      </c>
      <c r="D901" t="s">
        <v>686</v>
      </c>
      <c r="E901" t="s">
        <v>29</v>
      </c>
      <c r="F901" t="s">
        <v>748</v>
      </c>
      <c r="G901" t="s">
        <v>928</v>
      </c>
      <c r="H901" s="1">
        <v>44707</v>
      </c>
      <c r="I901" t="s">
        <v>8</v>
      </c>
      <c r="J901">
        <v>34</v>
      </c>
      <c r="K901">
        <v>6.86</v>
      </c>
      <c r="L901">
        <v>0</v>
      </c>
      <c r="M901">
        <v>0</v>
      </c>
      <c r="N901">
        <v>1</v>
      </c>
      <c r="O901">
        <v>1</v>
      </c>
      <c r="P901">
        <v>100000</v>
      </c>
      <c r="Q901">
        <v>0</v>
      </c>
      <c r="R901">
        <v>4</v>
      </c>
      <c r="S901">
        <v>3004</v>
      </c>
      <c r="T901" s="1">
        <v>0</v>
      </c>
      <c r="U901">
        <v>1</v>
      </c>
    </row>
    <row r="902" spans="1:21">
      <c r="A902">
        <v>1014</v>
      </c>
      <c r="B902" t="s">
        <v>695</v>
      </c>
      <c r="C902" t="s">
        <v>685</v>
      </c>
      <c r="D902" t="s">
        <v>686</v>
      </c>
      <c r="E902" t="s">
        <v>29</v>
      </c>
      <c r="F902" t="s">
        <v>748</v>
      </c>
      <c r="G902" t="s">
        <v>943</v>
      </c>
      <c r="H902" s="1">
        <v>44881</v>
      </c>
      <c r="I902" t="s">
        <v>7</v>
      </c>
      <c r="J902">
        <v>34</v>
      </c>
      <c r="K902">
        <v>6.97</v>
      </c>
      <c r="L902">
        <v>0</v>
      </c>
      <c r="M902">
        <v>0</v>
      </c>
      <c r="N902">
        <v>1</v>
      </c>
      <c r="O902">
        <v>1</v>
      </c>
      <c r="P902">
        <v>0</v>
      </c>
      <c r="Q902">
        <v>100000</v>
      </c>
      <c r="R902">
        <v>4</v>
      </c>
      <c r="S902">
        <v>3004</v>
      </c>
      <c r="T902" s="1">
        <v>0</v>
      </c>
      <c r="U902">
        <v>1</v>
      </c>
    </row>
    <row r="903" spans="1:21">
      <c r="A903">
        <v>1014</v>
      </c>
      <c r="B903" t="s">
        <v>695</v>
      </c>
      <c r="C903" t="s">
        <v>685</v>
      </c>
      <c r="D903" t="s">
        <v>686</v>
      </c>
      <c r="E903" t="s">
        <v>29</v>
      </c>
      <c r="F903" t="s">
        <v>748</v>
      </c>
      <c r="G903" t="s">
        <v>962</v>
      </c>
      <c r="H903" s="1">
        <v>44902</v>
      </c>
      <c r="I903" t="s">
        <v>7</v>
      </c>
      <c r="J903">
        <v>34</v>
      </c>
      <c r="K903">
        <v>6.97</v>
      </c>
      <c r="L903">
        <v>0</v>
      </c>
      <c r="M903">
        <v>0</v>
      </c>
      <c r="N903">
        <v>1</v>
      </c>
      <c r="O903">
        <v>1</v>
      </c>
      <c r="P903">
        <v>0</v>
      </c>
      <c r="Q903">
        <v>80000</v>
      </c>
      <c r="R903">
        <v>4</v>
      </c>
      <c r="S903">
        <v>3004</v>
      </c>
      <c r="T903" s="1">
        <v>0</v>
      </c>
      <c r="U903">
        <v>1</v>
      </c>
    </row>
    <row r="904" spans="1:21">
      <c r="A904">
        <v>1014</v>
      </c>
      <c r="B904" t="s">
        <v>695</v>
      </c>
      <c r="C904" t="s">
        <v>685</v>
      </c>
      <c r="D904" t="s">
        <v>686</v>
      </c>
      <c r="E904" t="s">
        <v>29</v>
      </c>
      <c r="F904" t="s">
        <v>748</v>
      </c>
      <c r="G904" t="s">
        <v>988</v>
      </c>
      <c r="H904" s="1">
        <v>45044</v>
      </c>
      <c r="I904" t="s">
        <v>8</v>
      </c>
      <c r="J904">
        <v>34</v>
      </c>
      <c r="K904">
        <v>6.94</v>
      </c>
      <c r="L904">
        <v>0</v>
      </c>
      <c r="M904">
        <v>0</v>
      </c>
      <c r="N904">
        <v>1</v>
      </c>
      <c r="O904">
        <v>1</v>
      </c>
      <c r="P904">
        <v>233675.35</v>
      </c>
      <c r="Q904">
        <v>0</v>
      </c>
      <c r="R904">
        <v>4</v>
      </c>
      <c r="S904">
        <v>1035</v>
      </c>
      <c r="T904" s="1">
        <v>0</v>
      </c>
      <c r="U904">
        <v>1</v>
      </c>
    </row>
    <row r="905" spans="1:21">
      <c r="A905">
        <v>1014</v>
      </c>
      <c r="B905" t="s">
        <v>695</v>
      </c>
      <c r="C905" t="s">
        <v>685</v>
      </c>
      <c r="D905" t="s">
        <v>686</v>
      </c>
      <c r="E905" t="s">
        <v>29</v>
      </c>
      <c r="F905" t="s">
        <v>756</v>
      </c>
      <c r="G905" t="s">
        <v>1000</v>
      </c>
      <c r="H905" s="1">
        <v>44994</v>
      </c>
      <c r="I905" t="s">
        <v>7</v>
      </c>
      <c r="J905">
        <v>34</v>
      </c>
      <c r="K905">
        <v>6.97</v>
      </c>
      <c r="L905">
        <v>0</v>
      </c>
      <c r="M905">
        <v>0</v>
      </c>
      <c r="N905">
        <v>1</v>
      </c>
      <c r="O905">
        <v>1</v>
      </c>
      <c r="P905">
        <v>0</v>
      </c>
      <c r="Q905">
        <v>500000</v>
      </c>
      <c r="R905">
        <v>4</v>
      </c>
      <c r="S905">
        <v>3003</v>
      </c>
      <c r="T905" s="1">
        <v>0</v>
      </c>
      <c r="U905">
        <v>1</v>
      </c>
    </row>
    <row r="906" spans="1:21">
      <c r="A906">
        <v>1014</v>
      </c>
      <c r="B906" t="s">
        <v>696</v>
      </c>
      <c r="C906" t="s">
        <v>685</v>
      </c>
      <c r="D906" t="s">
        <v>686</v>
      </c>
      <c r="E906" t="s">
        <v>29</v>
      </c>
      <c r="F906" t="s">
        <v>687</v>
      </c>
      <c r="G906" t="s">
        <v>914</v>
      </c>
      <c r="H906" s="1">
        <v>44356</v>
      </c>
      <c r="I906" t="s">
        <v>7</v>
      </c>
      <c r="J906">
        <v>34</v>
      </c>
      <c r="K906">
        <v>6.97</v>
      </c>
      <c r="L906">
        <v>0</v>
      </c>
      <c r="M906">
        <v>0</v>
      </c>
      <c r="N906">
        <v>1</v>
      </c>
      <c r="O906">
        <v>1</v>
      </c>
      <c r="P906">
        <v>0</v>
      </c>
      <c r="Q906">
        <v>15000</v>
      </c>
      <c r="R906">
        <v>4</v>
      </c>
      <c r="S906">
        <v>3021</v>
      </c>
      <c r="T906" s="1">
        <v>0</v>
      </c>
      <c r="U906">
        <v>1</v>
      </c>
    </row>
    <row r="907" spans="1:21">
      <c r="A907">
        <v>1014</v>
      </c>
      <c r="B907" t="s">
        <v>696</v>
      </c>
      <c r="C907" t="s">
        <v>685</v>
      </c>
      <c r="D907" t="s">
        <v>686</v>
      </c>
      <c r="E907" t="s">
        <v>29</v>
      </c>
      <c r="F907" t="s">
        <v>729</v>
      </c>
      <c r="G907" t="s">
        <v>723</v>
      </c>
      <c r="H907" s="1">
        <v>43790</v>
      </c>
      <c r="I907" t="s">
        <v>7</v>
      </c>
      <c r="J907">
        <v>34</v>
      </c>
      <c r="K907">
        <v>6.97</v>
      </c>
      <c r="L907">
        <v>0</v>
      </c>
      <c r="M907">
        <v>0</v>
      </c>
      <c r="N907">
        <v>1</v>
      </c>
      <c r="O907">
        <v>1</v>
      </c>
      <c r="P907">
        <v>0</v>
      </c>
      <c r="Q907">
        <v>120000</v>
      </c>
      <c r="R907">
        <v>4</v>
      </c>
      <c r="S907">
        <v>3021</v>
      </c>
      <c r="T907" s="1">
        <v>0</v>
      </c>
      <c r="U907">
        <v>1</v>
      </c>
    </row>
    <row r="908" spans="1:21">
      <c r="A908">
        <v>1014</v>
      </c>
      <c r="B908" t="s">
        <v>696</v>
      </c>
      <c r="C908" t="s">
        <v>685</v>
      </c>
      <c r="D908" t="s">
        <v>686</v>
      </c>
      <c r="E908" t="s">
        <v>29</v>
      </c>
      <c r="F908" t="s">
        <v>729</v>
      </c>
      <c r="G908" t="s">
        <v>950</v>
      </c>
      <c r="H908" s="1">
        <v>44260</v>
      </c>
      <c r="I908" t="s">
        <v>7</v>
      </c>
      <c r="J908">
        <v>34</v>
      </c>
      <c r="K908">
        <v>6.97</v>
      </c>
      <c r="L908">
        <v>0</v>
      </c>
      <c r="M908">
        <v>0</v>
      </c>
      <c r="N908">
        <v>1</v>
      </c>
      <c r="O908">
        <v>1</v>
      </c>
      <c r="P908">
        <v>0</v>
      </c>
      <c r="Q908">
        <v>110000</v>
      </c>
      <c r="R908">
        <v>4</v>
      </c>
      <c r="S908">
        <v>3021</v>
      </c>
      <c r="T908" s="1">
        <v>0</v>
      </c>
      <c r="U908">
        <v>1</v>
      </c>
    </row>
    <row r="909" spans="1:21">
      <c r="A909">
        <v>1014</v>
      </c>
      <c r="B909" t="s">
        <v>696</v>
      </c>
      <c r="C909" t="s">
        <v>685</v>
      </c>
      <c r="D909" t="s">
        <v>686</v>
      </c>
      <c r="E909" t="s">
        <v>29</v>
      </c>
      <c r="F909" t="s">
        <v>729</v>
      </c>
      <c r="G909" t="s">
        <v>925</v>
      </c>
      <c r="H909" s="1">
        <v>44355</v>
      </c>
      <c r="I909" t="s">
        <v>7</v>
      </c>
      <c r="J909">
        <v>34</v>
      </c>
      <c r="K909">
        <v>6.97</v>
      </c>
      <c r="L909">
        <v>0</v>
      </c>
      <c r="M909">
        <v>0</v>
      </c>
      <c r="N909">
        <v>1</v>
      </c>
      <c r="O909">
        <v>1</v>
      </c>
      <c r="P909">
        <v>0</v>
      </c>
      <c r="Q909">
        <v>50000</v>
      </c>
      <c r="R909">
        <v>4</v>
      </c>
      <c r="S909">
        <v>3021</v>
      </c>
      <c r="T909" s="1">
        <v>0</v>
      </c>
      <c r="U909">
        <v>1</v>
      </c>
    </row>
    <row r="910" spans="1:21">
      <c r="A910">
        <v>1014</v>
      </c>
      <c r="B910" t="s">
        <v>696</v>
      </c>
      <c r="C910" t="s">
        <v>685</v>
      </c>
      <c r="D910" t="s">
        <v>686</v>
      </c>
      <c r="E910" t="s">
        <v>29</v>
      </c>
      <c r="F910" t="s">
        <v>748</v>
      </c>
      <c r="G910" t="s">
        <v>923</v>
      </c>
      <c r="H910" s="1">
        <v>44404</v>
      </c>
      <c r="I910" t="s">
        <v>7</v>
      </c>
      <c r="J910">
        <v>34</v>
      </c>
      <c r="K910">
        <v>6.97</v>
      </c>
      <c r="L910">
        <v>0</v>
      </c>
      <c r="M910">
        <v>0</v>
      </c>
      <c r="N910">
        <v>1</v>
      </c>
      <c r="O910">
        <v>1</v>
      </c>
      <c r="P910">
        <v>0</v>
      </c>
      <c r="Q910">
        <v>99856.53</v>
      </c>
      <c r="R910">
        <v>4</v>
      </c>
      <c r="S910">
        <v>3021</v>
      </c>
      <c r="T910" s="1">
        <v>0</v>
      </c>
      <c r="U910">
        <v>1</v>
      </c>
    </row>
    <row r="911" spans="1:21">
      <c r="A911">
        <v>1016</v>
      </c>
      <c r="B911" t="s">
        <v>685</v>
      </c>
      <c r="C911" t="s">
        <v>685</v>
      </c>
      <c r="D911" t="s">
        <v>686</v>
      </c>
      <c r="E911" t="s">
        <v>29</v>
      </c>
      <c r="F911" t="s">
        <v>748</v>
      </c>
      <c r="G911" t="s">
        <v>4127</v>
      </c>
      <c r="H911" s="1">
        <v>44936</v>
      </c>
      <c r="I911" t="s">
        <v>7</v>
      </c>
      <c r="J911">
        <v>34</v>
      </c>
      <c r="K911">
        <v>6.97</v>
      </c>
      <c r="L911">
        <v>0</v>
      </c>
      <c r="M911">
        <v>0</v>
      </c>
      <c r="N911">
        <v>1</v>
      </c>
      <c r="O911">
        <v>0</v>
      </c>
      <c r="P911">
        <v>0</v>
      </c>
      <c r="Q911">
        <v>119671.9</v>
      </c>
      <c r="R911">
        <v>4</v>
      </c>
      <c r="S911">
        <v>3024</v>
      </c>
      <c r="T911" s="1">
        <v>0</v>
      </c>
      <c r="U911">
        <v>1</v>
      </c>
    </row>
    <row r="912" spans="1:21">
      <c r="A912">
        <v>1016</v>
      </c>
      <c r="B912" t="s">
        <v>690</v>
      </c>
      <c r="C912" t="s">
        <v>685</v>
      </c>
      <c r="D912" t="s">
        <v>686</v>
      </c>
      <c r="E912" t="s">
        <v>29</v>
      </c>
      <c r="F912" t="s">
        <v>747</v>
      </c>
      <c r="G912" t="s">
        <v>986</v>
      </c>
      <c r="H912" s="1">
        <v>43986</v>
      </c>
      <c r="I912" t="s">
        <v>8</v>
      </c>
      <c r="J912">
        <v>34</v>
      </c>
      <c r="K912">
        <v>6.86</v>
      </c>
      <c r="L912">
        <v>0</v>
      </c>
      <c r="M912">
        <v>0</v>
      </c>
      <c r="N912">
        <v>1</v>
      </c>
      <c r="O912">
        <v>0</v>
      </c>
      <c r="P912">
        <v>3000000</v>
      </c>
      <c r="Q912">
        <v>0</v>
      </c>
      <c r="R912">
        <v>4</v>
      </c>
      <c r="S912">
        <v>1005</v>
      </c>
      <c r="T912" s="1">
        <v>0</v>
      </c>
      <c r="U912">
        <v>1</v>
      </c>
    </row>
    <row r="913" spans="1:21">
      <c r="A913">
        <v>1016</v>
      </c>
      <c r="B913" t="s">
        <v>690</v>
      </c>
      <c r="C913" t="s">
        <v>685</v>
      </c>
      <c r="D913" t="s">
        <v>686</v>
      </c>
      <c r="E913" t="s">
        <v>29</v>
      </c>
      <c r="F913" t="s">
        <v>747</v>
      </c>
      <c r="G913" t="s">
        <v>986</v>
      </c>
      <c r="H913" s="1">
        <v>43997</v>
      </c>
      <c r="I913" t="s">
        <v>7</v>
      </c>
      <c r="J913">
        <v>34</v>
      </c>
      <c r="K913">
        <v>6.8710000000000004</v>
      </c>
      <c r="L913">
        <v>0</v>
      </c>
      <c r="M913">
        <v>0</v>
      </c>
      <c r="N913">
        <v>1</v>
      </c>
      <c r="O913">
        <v>0</v>
      </c>
      <c r="P913">
        <v>0</v>
      </c>
      <c r="Q913">
        <v>3000000</v>
      </c>
      <c r="R913">
        <v>4</v>
      </c>
      <c r="S913">
        <v>1005</v>
      </c>
      <c r="T913" s="1">
        <v>0</v>
      </c>
      <c r="U913">
        <v>1</v>
      </c>
    </row>
    <row r="914" spans="1:21">
      <c r="A914">
        <v>1016</v>
      </c>
      <c r="B914" t="s">
        <v>690</v>
      </c>
      <c r="C914" t="s">
        <v>685</v>
      </c>
      <c r="D914" t="s">
        <v>686</v>
      </c>
      <c r="E914" t="s">
        <v>29</v>
      </c>
      <c r="F914" t="s">
        <v>747</v>
      </c>
      <c r="G914" t="s">
        <v>986</v>
      </c>
      <c r="H914" s="1">
        <v>44285</v>
      </c>
      <c r="I914" t="s">
        <v>7</v>
      </c>
      <c r="J914">
        <v>34</v>
      </c>
      <c r="K914">
        <v>6.9589999999999996</v>
      </c>
      <c r="L914">
        <v>0</v>
      </c>
      <c r="M914">
        <v>0</v>
      </c>
      <c r="N914">
        <v>1</v>
      </c>
      <c r="O914">
        <v>0</v>
      </c>
      <c r="P914">
        <v>0</v>
      </c>
      <c r="Q914">
        <v>5000000</v>
      </c>
      <c r="R914">
        <v>4</v>
      </c>
      <c r="S914">
        <v>1005</v>
      </c>
      <c r="T914" s="1">
        <v>0</v>
      </c>
      <c r="U914">
        <v>2</v>
      </c>
    </row>
    <row r="915" spans="1:21">
      <c r="A915">
        <v>1016</v>
      </c>
      <c r="B915" t="s">
        <v>690</v>
      </c>
      <c r="C915" t="s">
        <v>685</v>
      </c>
      <c r="D915" t="s">
        <v>686</v>
      </c>
      <c r="E915" t="s">
        <v>29</v>
      </c>
      <c r="F915" t="s">
        <v>747</v>
      </c>
      <c r="G915" t="s">
        <v>986</v>
      </c>
      <c r="H915" s="1">
        <v>44369</v>
      </c>
      <c r="I915" t="s">
        <v>7</v>
      </c>
      <c r="J915">
        <v>34</v>
      </c>
      <c r="K915">
        <v>6.95</v>
      </c>
      <c r="L915">
        <v>0</v>
      </c>
      <c r="M915">
        <v>0</v>
      </c>
      <c r="N915">
        <v>1</v>
      </c>
      <c r="O915">
        <v>0</v>
      </c>
      <c r="P915">
        <v>0</v>
      </c>
      <c r="Q915">
        <v>2000000</v>
      </c>
      <c r="R915">
        <v>4</v>
      </c>
      <c r="S915">
        <v>1033</v>
      </c>
      <c r="T915" s="1">
        <v>0</v>
      </c>
      <c r="U915">
        <v>1</v>
      </c>
    </row>
    <row r="916" spans="1:21">
      <c r="A916">
        <v>1016</v>
      </c>
      <c r="B916" t="s">
        <v>690</v>
      </c>
      <c r="C916" t="s">
        <v>685</v>
      </c>
      <c r="D916" t="s">
        <v>686</v>
      </c>
      <c r="E916" t="s">
        <v>29</v>
      </c>
      <c r="F916" t="s">
        <v>747</v>
      </c>
      <c r="G916" t="s">
        <v>984</v>
      </c>
      <c r="H916" s="1">
        <v>44369</v>
      </c>
      <c r="I916" t="s">
        <v>7</v>
      </c>
      <c r="J916">
        <v>34</v>
      </c>
      <c r="K916">
        <v>6.86</v>
      </c>
      <c r="L916">
        <v>0</v>
      </c>
      <c r="M916">
        <v>0</v>
      </c>
      <c r="N916">
        <v>1</v>
      </c>
      <c r="O916">
        <v>0</v>
      </c>
      <c r="P916">
        <v>0</v>
      </c>
      <c r="Q916">
        <v>2500000</v>
      </c>
      <c r="R916">
        <v>4</v>
      </c>
      <c r="S916">
        <v>1034</v>
      </c>
      <c r="T916" s="1">
        <v>0</v>
      </c>
      <c r="U916">
        <v>1</v>
      </c>
    </row>
    <row r="917" spans="1:21">
      <c r="A917">
        <v>1016</v>
      </c>
      <c r="B917" t="s">
        <v>690</v>
      </c>
      <c r="C917" t="s">
        <v>685</v>
      </c>
      <c r="D917" t="s">
        <v>686</v>
      </c>
      <c r="E917" t="s">
        <v>29</v>
      </c>
      <c r="F917" t="s">
        <v>747</v>
      </c>
      <c r="G917" t="s">
        <v>986</v>
      </c>
      <c r="H917" s="1">
        <v>44376</v>
      </c>
      <c r="I917" t="s">
        <v>8</v>
      </c>
      <c r="J917">
        <v>34</v>
      </c>
      <c r="K917">
        <v>6.9539999999999997</v>
      </c>
      <c r="L917">
        <v>0</v>
      </c>
      <c r="M917">
        <v>0</v>
      </c>
      <c r="N917">
        <v>1</v>
      </c>
      <c r="O917">
        <v>0</v>
      </c>
      <c r="P917">
        <v>2000000</v>
      </c>
      <c r="Q917">
        <v>0</v>
      </c>
      <c r="R917">
        <v>4</v>
      </c>
      <c r="S917">
        <v>1033</v>
      </c>
      <c r="T917" s="1">
        <v>0</v>
      </c>
      <c r="U917">
        <v>1</v>
      </c>
    </row>
    <row r="918" spans="1:21">
      <c r="A918">
        <v>1016</v>
      </c>
      <c r="B918" t="s">
        <v>690</v>
      </c>
      <c r="C918" t="s">
        <v>685</v>
      </c>
      <c r="D918" t="s">
        <v>686</v>
      </c>
      <c r="E918" t="s">
        <v>29</v>
      </c>
      <c r="F918" t="s">
        <v>747</v>
      </c>
      <c r="G918" t="s">
        <v>984</v>
      </c>
      <c r="H918" s="1">
        <v>44376</v>
      </c>
      <c r="I918" t="s">
        <v>8</v>
      </c>
      <c r="J918">
        <v>34</v>
      </c>
      <c r="K918">
        <v>6.8639999999999999</v>
      </c>
      <c r="L918">
        <v>0</v>
      </c>
      <c r="M918">
        <v>0</v>
      </c>
      <c r="N918">
        <v>1</v>
      </c>
      <c r="O918">
        <v>0</v>
      </c>
      <c r="P918">
        <v>2500000</v>
      </c>
      <c r="Q918">
        <v>0</v>
      </c>
      <c r="R918">
        <v>4</v>
      </c>
      <c r="S918">
        <v>1034</v>
      </c>
      <c r="T918" s="1">
        <v>0</v>
      </c>
      <c r="U918">
        <v>1</v>
      </c>
    </row>
    <row r="919" spans="1:21">
      <c r="A919">
        <v>1016</v>
      </c>
      <c r="B919" t="s">
        <v>690</v>
      </c>
      <c r="C919" t="s">
        <v>685</v>
      </c>
      <c r="D919" t="s">
        <v>686</v>
      </c>
      <c r="E919" t="s">
        <v>29</v>
      </c>
      <c r="F919" t="s">
        <v>747</v>
      </c>
      <c r="G919" t="s">
        <v>986</v>
      </c>
      <c r="H919" s="1">
        <v>44418</v>
      </c>
      <c r="I919" t="s">
        <v>7</v>
      </c>
      <c r="J919">
        <v>34</v>
      </c>
      <c r="K919">
        <v>6.86</v>
      </c>
      <c r="L919">
        <v>0</v>
      </c>
      <c r="M919">
        <v>0</v>
      </c>
      <c r="N919">
        <v>1</v>
      </c>
      <c r="O919">
        <v>0</v>
      </c>
      <c r="P919">
        <v>0</v>
      </c>
      <c r="Q919">
        <v>3000000</v>
      </c>
      <c r="R919">
        <v>4</v>
      </c>
      <c r="S919">
        <v>1014</v>
      </c>
      <c r="T919" s="1">
        <v>0</v>
      </c>
      <c r="U919">
        <v>1</v>
      </c>
    </row>
    <row r="920" spans="1:21">
      <c r="A920">
        <v>1016</v>
      </c>
      <c r="B920" t="s">
        <v>690</v>
      </c>
      <c r="C920" t="s">
        <v>685</v>
      </c>
      <c r="D920" t="s">
        <v>686</v>
      </c>
      <c r="E920" t="s">
        <v>29</v>
      </c>
      <c r="F920" t="s">
        <v>747</v>
      </c>
      <c r="G920" t="s">
        <v>984</v>
      </c>
      <c r="H920" s="1">
        <v>44418</v>
      </c>
      <c r="I920" t="s">
        <v>7</v>
      </c>
      <c r="J920">
        <v>34</v>
      </c>
      <c r="K920">
        <v>6.95</v>
      </c>
      <c r="L920">
        <v>0</v>
      </c>
      <c r="M920">
        <v>0</v>
      </c>
      <c r="N920">
        <v>1</v>
      </c>
      <c r="O920">
        <v>0</v>
      </c>
      <c r="P920">
        <v>0</v>
      </c>
      <c r="Q920">
        <v>2000000</v>
      </c>
      <c r="R920">
        <v>4</v>
      </c>
      <c r="S920">
        <v>1033</v>
      </c>
      <c r="T920" s="1">
        <v>0</v>
      </c>
      <c r="U920">
        <v>1</v>
      </c>
    </row>
    <row r="921" spans="1:21">
      <c r="A921">
        <v>1016</v>
      </c>
      <c r="B921" t="s">
        <v>690</v>
      </c>
      <c r="C921" t="s">
        <v>685</v>
      </c>
      <c r="D921" t="s">
        <v>686</v>
      </c>
      <c r="E921" t="s">
        <v>29</v>
      </c>
      <c r="F921" t="s">
        <v>747</v>
      </c>
      <c r="G921" t="s">
        <v>986</v>
      </c>
      <c r="H921" s="1">
        <v>44420</v>
      </c>
      <c r="I921" t="s">
        <v>7</v>
      </c>
      <c r="J921">
        <v>34</v>
      </c>
      <c r="K921">
        <v>6.86</v>
      </c>
      <c r="L921">
        <v>0</v>
      </c>
      <c r="M921">
        <v>0</v>
      </c>
      <c r="N921">
        <v>1</v>
      </c>
      <c r="O921">
        <v>0</v>
      </c>
      <c r="P921">
        <v>0</v>
      </c>
      <c r="Q921">
        <v>2000000</v>
      </c>
      <c r="R921">
        <v>4</v>
      </c>
      <c r="S921">
        <v>1001</v>
      </c>
      <c r="T921" s="1">
        <v>0</v>
      </c>
      <c r="U921">
        <v>1</v>
      </c>
    </row>
    <row r="922" spans="1:21">
      <c r="A922">
        <v>1016</v>
      </c>
      <c r="B922" t="s">
        <v>690</v>
      </c>
      <c r="C922" t="s">
        <v>685</v>
      </c>
      <c r="D922" t="s">
        <v>686</v>
      </c>
      <c r="E922" t="s">
        <v>29</v>
      </c>
      <c r="F922" t="s">
        <v>747</v>
      </c>
      <c r="G922" t="s">
        <v>986</v>
      </c>
      <c r="H922" s="1">
        <v>44425</v>
      </c>
      <c r="I922" t="s">
        <v>8</v>
      </c>
      <c r="J922">
        <v>34</v>
      </c>
      <c r="K922">
        <v>6.9539999999999997</v>
      </c>
      <c r="L922">
        <v>0</v>
      </c>
      <c r="M922">
        <v>0</v>
      </c>
      <c r="N922">
        <v>1</v>
      </c>
      <c r="O922">
        <v>0</v>
      </c>
      <c r="P922">
        <v>2000000</v>
      </c>
      <c r="Q922">
        <v>0</v>
      </c>
      <c r="R922">
        <v>4</v>
      </c>
      <c r="S922">
        <v>1033</v>
      </c>
      <c r="T922" s="1">
        <v>0</v>
      </c>
      <c r="U922">
        <v>1</v>
      </c>
    </row>
    <row r="923" spans="1:21">
      <c r="A923">
        <v>1016</v>
      </c>
      <c r="B923" t="s">
        <v>690</v>
      </c>
      <c r="C923" t="s">
        <v>685</v>
      </c>
      <c r="D923" t="s">
        <v>686</v>
      </c>
      <c r="E923" t="s">
        <v>29</v>
      </c>
      <c r="F923" t="s">
        <v>747</v>
      </c>
      <c r="G923" t="s">
        <v>986</v>
      </c>
      <c r="H923" s="1">
        <v>44427</v>
      </c>
      <c r="I923" t="s">
        <v>8</v>
      </c>
      <c r="J923">
        <v>34</v>
      </c>
      <c r="K923">
        <v>6.8639999999999999</v>
      </c>
      <c r="L923">
        <v>0</v>
      </c>
      <c r="M923">
        <v>0</v>
      </c>
      <c r="N923">
        <v>1</v>
      </c>
      <c r="O923">
        <v>0</v>
      </c>
      <c r="P923">
        <v>2000000</v>
      </c>
      <c r="Q923">
        <v>0</v>
      </c>
      <c r="R923">
        <v>4</v>
      </c>
      <c r="S923">
        <v>1001</v>
      </c>
      <c r="T923" s="1">
        <v>0</v>
      </c>
      <c r="U923">
        <v>1</v>
      </c>
    </row>
    <row r="924" spans="1:21">
      <c r="A924">
        <v>1016</v>
      </c>
      <c r="B924" t="s">
        <v>690</v>
      </c>
      <c r="C924" t="s">
        <v>685</v>
      </c>
      <c r="D924" t="s">
        <v>686</v>
      </c>
      <c r="E924" t="s">
        <v>29</v>
      </c>
      <c r="F924" t="s">
        <v>747</v>
      </c>
      <c r="G924" t="s">
        <v>984</v>
      </c>
      <c r="H924" s="1">
        <v>44427</v>
      </c>
      <c r="I924" t="s">
        <v>7</v>
      </c>
      <c r="J924">
        <v>34</v>
      </c>
      <c r="K924">
        <v>6.95</v>
      </c>
      <c r="L924">
        <v>0</v>
      </c>
      <c r="M924">
        <v>0</v>
      </c>
      <c r="N924">
        <v>1</v>
      </c>
      <c r="O924">
        <v>0</v>
      </c>
      <c r="P924">
        <v>0</v>
      </c>
      <c r="Q924">
        <v>2500000</v>
      </c>
      <c r="R924">
        <v>4</v>
      </c>
      <c r="S924">
        <v>1033</v>
      </c>
      <c r="T924" s="1">
        <v>0</v>
      </c>
      <c r="U924">
        <v>1</v>
      </c>
    </row>
    <row r="925" spans="1:21">
      <c r="A925">
        <v>1016</v>
      </c>
      <c r="B925" t="s">
        <v>690</v>
      </c>
      <c r="C925" t="s">
        <v>685</v>
      </c>
      <c r="D925" t="s">
        <v>686</v>
      </c>
      <c r="E925" t="s">
        <v>29</v>
      </c>
      <c r="F925" t="s">
        <v>747</v>
      </c>
      <c r="G925" t="s">
        <v>985</v>
      </c>
      <c r="H925" s="1">
        <v>44427</v>
      </c>
      <c r="I925" t="s">
        <v>7</v>
      </c>
      <c r="J925">
        <v>34</v>
      </c>
      <c r="K925">
        <v>6.86</v>
      </c>
      <c r="L925">
        <v>0</v>
      </c>
      <c r="M925">
        <v>0</v>
      </c>
      <c r="N925">
        <v>1</v>
      </c>
      <c r="O925">
        <v>0</v>
      </c>
      <c r="P925">
        <v>0</v>
      </c>
      <c r="Q925">
        <v>1000000</v>
      </c>
      <c r="R925">
        <v>4</v>
      </c>
      <c r="S925">
        <v>1034</v>
      </c>
      <c r="T925" s="1">
        <v>0</v>
      </c>
      <c r="U925">
        <v>1</v>
      </c>
    </row>
    <row r="926" spans="1:21">
      <c r="A926">
        <v>1016</v>
      </c>
      <c r="B926" t="s">
        <v>690</v>
      </c>
      <c r="C926" t="s">
        <v>685</v>
      </c>
      <c r="D926" t="s">
        <v>686</v>
      </c>
      <c r="E926" t="s">
        <v>29</v>
      </c>
      <c r="F926" t="s">
        <v>747</v>
      </c>
      <c r="G926" t="s">
        <v>986</v>
      </c>
      <c r="H926" s="1">
        <v>44433</v>
      </c>
      <c r="I926" t="s">
        <v>8</v>
      </c>
      <c r="J926">
        <v>34</v>
      </c>
      <c r="K926">
        <v>6.8639999999999999</v>
      </c>
      <c r="L926">
        <v>0</v>
      </c>
      <c r="M926">
        <v>0</v>
      </c>
      <c r="N926">
        <v>1</v>
      </c>
      <c r="O926">
        <v>0</v>
      </c>
      <c r="P926">
        <v>3000000</v>
      </c>
      <c r="Q926">
        <v>0</v>
      </c>
      <c r="R926">
        <v>4</v>
      </c>
      <c r="S926">
        <v>1014</v>
      </c>
      <c r="T926" s="1">
        <v>0</v>
      </c>
      <c r="U926">
        <v>1</v>
      </c>
    </row>
    <row r="927" spans="1:21">
      <c r="A927">
        <v>1016</v>
      </c>
      <c r="B927" t="s">
        <v>690</v>
      </c>
      <c r="C927" t="s">
        <v>685</v>
      </c>
      <c r="D927" t="s">
        <v>686</v>
      </c>
      <c r="E927" t="s">
        <v>29</v>
      </c>
      <c r="F927" t="s">
        <v>747</v>
      </c>
      <c r="G927" t="s">
        <v>986</v>
      </c>
      <c r="H927" s="1">
        <v>44438</v>
      </c>
      <c r="I927" t="s">
        <v>8</v>
      </c>
      <c r="J927">
        <v>34</v>
      </c>
      <c r="K927">
        <v>6.9539999999999997</v>
      </c>
      <c r="L927">
        <v>0</v>
      </c>
      <c r="M927">
        <v>0</v>
      </c>
      <c r="N927">
        <v>1</v>
      </c>
      <c r="O927">
        <v>0</v>
      </c>
      <c r="P927">
        <v>2500000</v>
      </c>
      <c r="Q927">
        <v>0</v>
      </c>
      <c r="R927">
        <v>4</v>
      </c>
      <c r="S927">
        <v>1033</v>
      </c>
      <c r="T927" s="1">
        <v>0</v>
      </c>
      <c r="U927">
        <v>1</v>
      </c>
    </row>
    <row r="928" spans="1:21">
      <c r="A928">
        <v>1016</v>
      </c>
      <c r="B928" t="s">
        <v>690</v>
      </c>
      <c r="C928" t="s">
        <v>685</v>
      </c>
      <c r="D928" t="s">
        <v>686</v>
      </c>
      <c r="E928" t="s">
        <v>29</v>
      </c>
      <c r="F928" t="s">
        <v>747</v>
      </c>
      <c r="G928" t="s">
        <v>984</v>
      </c>
      <c r="H928" s="1">
        <v>44438</v>
      </c>
      <c r="I928" t="s">
        <v>8</v>
      </c>
      <c r="J928">
        <v>34</v>
      </c>
      <c r="K928">
        <v>6.8639999999999999</v>
      </c>
      <c r="L928">
        <v>0</v>
      </c>
      <c r="M928">
        <v>0</v>
      </c>
      <c r="N928">
        <v>1</v>
      </c>
      <c r="O928">
        <v>0</v>
      </c>
      <c r="P928">
        <v>1000000</v>
      </c>
      <c r="Q928">
        <v>0</v>
      </c>
      <c r="R928">
        <v>4</v>
      </c>
      <c r="S928">
        <v>1034</v>
      </c>
      <c r="T928" s="1">
        <v>0</v>
      </c>
      <c r="U928">
        <v>1</v>
      </c>
    </row>
    <row r="929" spans="1:21">
      <c r="A929">
        <v>1016</v>
      </c>
      <c r="B929" t="s">
        <v>690</v>
      </c>
      <c r="C929" t="s">
        <v>685</v>
      </c>
      <c r="D929" t="s">
        <v>686</v>
      </c>
      <c r="E929" t="s">
        <v>29</v>
      </c>
      <c r="F929" t="s">
        <v>747</v>
      </c>
      <c r="G929" t="s">
        <v>986</v>
      </c>
      <c r="H929" s="1">
        <v>44442</v>
      </c>
      <c r="I929" t="s">
        <v>7</v>
      </c>
      <c r="J929">
        <v>34</v>
      </c>
      <c r="K929">
        <v>6.92</v>
      </c>
      <c r="L929">
        <v>0</v>
      </c>
      <c r="M929">
        <v>0</v>
      </c>
      <c r="N929">
        <v>1</v>
      </c>
      <c r="O929">
        <v>0</v>
      </c>
      <c r="P929">
        <v>0</v>
      </c>
      <c r="Q929">
        <v>1500000</v>
      </c>
      <c r="R929">
        <v>4</v>
      </c>
      <c r="S929">
        <v>1034</v>
      </c>
      <c r="T929" s="1">
        <v>0</v>
      </c>
      <c r="U929">
        <v>1</v>
      </c>
    </row>
    <row r="930" spans="1:21">
      <c r="A930">
        <v>1016</v>
      </c>
      <c r="B930" t="s">
        <v>690</v>
      </c>
      <c r="C930" t="s">
        <v>685</v>
      </c>
      <c r="D930" t="s">
        <v>686</v>
      </c>
      <c r="E930" t="s">
        <v>29</v>
      </c>
      <c r="F930" t="s">
        <v>747</v>
      </c>
      <c r="G930" t="s">
        <v>986</v>
      </c>
      <c r="H930" s="1">
        <v>44477</v>
      </c>
      <c r="I930" t="s">
        <v>7</v>
      </c>
      <c r="J930">
        <v>34</v>
      </c>
      <c r="K930">
        <v>6.86</v>
      </c>
      <c r="L930">
        <v>0</v>
      </c>
      <c r="M930">
        <v>0</v>
      </c>
      <c r="N930">
        <v>1</v>
      </c>
      <c r="O930">
        <v>0</v>
      </c>
      <c r="P930">
        <v>0</v>
      </c>
      <c r="Q930">
        <v>3000000</v>
      </c>
      <c r="R930">
        <v>4</v>
      </c>
      <c r="S930">
        <v>1001</v>
      </c>
      <c r="T930" s="1">
        <v>0</v>
      </c>
      <c r="U930">
        <v>1</v>
      </c>
    </row>
    <row r="931" spans="1:21">
      <c r="A931">
        <v>1016</v>
      </c>
      <c r="B931" t="s">
        <v>690</v>
      </c>
      <c r="C931" t="s">
        <v>685</v>
      </c>
      <c r="D931" t="s">
        <v>686</v>
      </c>
      <c r="E931" t="s">
        <v>29</v>
      </c>
      <c r="F931" t="s">
        <v>747</v>
      </c>
      <c r="G931" t="s">
        <v>986</v>
      </c>
      <c r="H931" s="1">
        <v>44484</v>
      </c>
      <c r="I931" t="s">
        <v>8</v>
      </c>
      <c r="J931">
        <v>34</v>
      </c>
      <c r="K931">
        <v>6.8639999999999999</v>
      </c>
      <c r="L931">
        <v>0</v>
      </c>
      <c r="M931">
        <v>0</v>
      </c>
      <c r="N931">
        <v>1</v>
      </c>
      <c r="O931">
        <v>0</v>
      </c>
      <c r="P931">
        <v>3000000</v>
      </c>
      <c r="Q931">
        <v>0</v>
      </c>
      <c r="R931">
        <v>4</v>
      </c>
      <c r="S931">
        <v>1001</v>
      </c>
      <c r="T931" s="1">
        <v>0</v>
      </c>
      <c r="U931">
        <v>1</v>
      </c>
    </row>
    <row r="932" spans="1:21">
      <c r="A932">
        <v>1016</v>
      </c>
      <c r="B932" t="s">
        <v>690</v>
      </c>
      <c r="C932" t="s">
        <v>685</v>
      </c>
      <c r="D932" t="s">
        <v>686</v>
      </c>
      <c r="E932" t="s">
        <v>29</v>
      </c>
      <c r="F932" t="s">
        <v>747</v>
      </c>
      <c r="G932" t="s">
        <v>986</v>
      </c>
      <c r="H932" s="1">
        <v>44488</v>
      </c>
      <c r="I932" t="s">
        <v>7</v>
      </c>
      <c r="J932">
        <v>34</v>
      </c>
      <c r="K932">
        <v>6.86</v>
      </c>
      <c r="L932">
        <v>0</v>
      </c>
      <c r="M932">
        <v>0</v>
      </c>
      <c r="N932">
        <v>1</v>
      </c>
      <c r="O932">
        <v>0</v>
      </c>
      <c r="P932">
        <v>0</v>
      </c>
      <c r="Q932">
        <v>4000000</v>
      </c>
      <c r="R932">
        <v>4</v>
      </c>
      <c r="S932">
        <v>1017</v>
      </c>
      <c r="T932" s="1">
        <v>0</v>
      </c>
      <c r="U932">
        <v>1</v>
      </c>
    </row>
    <row r="933" spans="1:21">
      <c r="A933">
        <v>1016</v>
      </c>
      <c r="B933" t="s">
        <v>690</v>
      </c>
      <c r="C933" t="s">
        <v>685</v>
      </c>
      <c r="D933" t="s">
        <v>686</v>
      </c>
      <c r="E933" t="s">
        <v>29</v>
      </c>
      <c r="F933" t="s">
        <v>747</v>
      </c>
      <c r="G933" t="s">
        <v>986</v>
      </c>
      <c r="H933" s="1">
        <v>44490</v>
      </c>
      <c r="I933" t="s">
        <v>7</v>
      </c>
      <c r="J933">
        <v>34</v>
      </c>
      <c r="K933">
        <v>6.8849999999999998</v>
      </c>
      <c r="L933">
        <v>0</v>
      </c>
      <c r="M933">
        <v>0</v>
      </c>
      <c r="N933">
        <v>1</v>
      </c>
      <c r="O933">
        <v>0</v>
      </c>
      <c r="P933">
        <v>0</v>
      </c>
      <c r="Q933">
        <v>2000000</v>
      </c>
      <c r="R933">
        <v>4</v>
      </c>
      <c r="S933">
        <v>1003</v>
      </c>
      <c r="T933" s="1">
        <v>0</v>
      </c>
      <c r="U933">
        <v>1</v>
      </c>
    </row>
    <row r="934" spans="1:21">
      <c r="A934">
        <v>1016</v>
      </c>
      <c r="B934" t="s">
        <v>690</v>
      </c>
      <c r="C934" t="s">
        <v>685</v>
      </c>
      <c r="D934" t="s">
        <v>686</v>
      </c>
      <c r="E934" t="s">
        <v>29</v>
      </c>
      <c r="F934" t="s">
        <v>747</v>
      </c>
      <c r="G934" t="s">
        <v>986</v>
      </c>
      <c r="H934" s="1">
        <v>44495</v>
      </c>
      <c r="I934" t="s">
        <v>8</v>
      </c>
      <c r="J934">
        <v>34</v>
      </c>
      <c r="K934">
        <v>6.8639999999999999</v>
      </c>
      <c r="L934">
        <v>0</v>
      </c>
      <c r="M934">
        <v>0</v>
      </c>
      <c r="N934">
        <v>1</v>
      </c>
      <c r="O934">
        <v>0</v>
      </c>
      <c r="P934">
        <v>4000000</v>
      </c>
      <c r="Q934">
        <v>0</v>
      </c>
      <c r="R934">
        <v>4</v>
      </c>
      <c r="S934">
        <v>1017</v>
      </c>
      <c r="T934" s="1">
        <v>0</v>
      </c>
      <c r="U934">
        <v>1</v>
      </c>
    </row>
    <row r="935" spans="1:21">
      <c r="A935">
        <v>1016</v>
      </c>
      <c r="B935" t="s">
        <v>691</v>
      </c>
      <c r="C935" t="s">
        <v>685</v>
      </c>
      <c r="D935" t="s">
        <v>686</v>
      </c>
      <c r="E935" t="s">
        <v>29</v>
      </c>
      <c r="F935" t="s">
        <v>748</v>
      </c>
      <c r="G935" t="s">
        <v>731</v>
      </c>
      <c r="H935" s="1">
        <v>43790</v>
      </c>
      <c r="I935" t="s">
        <v>7</v>
      </c>
      <c r="J935">
        <v>34</v>
      </c>
      <c r="K935">
        <v>6.97</v>
      </c>
      <c r="L935">
        <v>0</v>
      </c>
      <c r="M935">
        <v>0</v>
      </c>
      <c r="N935">
        <v>1</v>
      </c>
      <c r="O935">
        <v>0</v>
      </c>
      <c r="P935">
        <v>0</v>
      </c>
      <c r="Q935">
        <v>28700</v>
      </c>
      <c r="R935">
        <v>4</v>
      </c>
      <c r="S935">
        <v>3044</v>
      </c>
      <c r="T935" s="1">
        <v>0</v>
      </c>
      <c r="U935">
        <v>1</v>
      </c>
    </row>
    <row r="936" spans="1:21">
      <c r="A936">
        <v>1016</v>
      </c>
      <c r="B936" t="s">
        <v>691</v>
      </c>
      <c r="C936" t="s">
        <v>685</v>
      </c>
      <c r="D936" t="s">
        <v>686</v>
      </c>
      <c r="E936" t="s">
        <v>29</v>
      </c>
      <c r="F936" t="s">
        <v>748</v>
      </c>
      <c r="G936" t="s">
        <v>1012</v>
      </c>
      <c r="H936" s="1">
        <v>43809</v>
      </c>
      <c r="I936" t="s">
        <v>7</v>
      </c>
      <c r="J936">
        <v>34</v>
      </c>
      <c r="K936">
        <v>6.97</v>
      </c>
      <c r="L936">
        <v>0</v>
      </c>
      <c r="M936">
        <v>0</v>
      </c>
      <c r="N936">
        <v>1</v>
      </c>
      <c r="O936">
        <v>0</v>
      </c>
      <c r="P936">
        <v>0</v>
      </c>
      <c r="Q936">
        <v>30000</v>
      </c>
      <c r="R936">
        <v>4</v>
      </c>
      <c r="S936">
        <v>3044</v>
      </c>
      <c r="T936" s="1">
        <v>0</v>
      </c>
      <c r="U936">
        <v>1</v>
      </c>
    </row>
    <row r="937" spans="1:21">
      <c r="A937">
        <v>1016</v>
      </c>
      <c r="B937" t="s">
        <v>691</v>
      </c>
      <c r="C937" t="s">
        <v>685</v>
      </c>
      <c r="D937" t="s">
        <v>686</v>
      </c>
      <c r="E937" t="s">
        <v>29</v>
      </c>
      <c r="F937" t="s">
        <v>748</v>
      </c>
      <c r="G937" t="s">
        <v>1012</v>
      </c>
      <c r="H937" s="1">
        <v>44285</v>
      </c>
      <c r="I937" t="s">
        <v>7</v>
      </c>
      <c r="J937">
        <v>34</v>
      </c>
      <c r="K937">
        <v>6.96</v>
      </c>
      <c r="L937">
        <v>0</v>
      </c>
      <c r="M937">
        <v>0</v>
      </c>
      <c r="N937">
        <v>1</v>
      </c>
      <c r="O937">
        <v>0</v>
      </c>
      <c r="P937">
        <v>0</v>
      </c>
      <c r="Q937">
        <v>800000</v>
      </c>
      <c r="R937">
        <v>4</v>
      </c>
      <c r="S937">
        <v>27002</v>
      </c>
      <c r="T937" s="1">
        <v>0</v>
      </c>
      <c r="U937">
        <v>1</v>
      </c>
    </row>
    <row r="938" spans="1:21">
      <c r="A938">
        <v>1016</v>
      </c>
      <c r="B938" t="s">
        <v>691</v>
      </c>
      <c r="C938" t="s">
        <v>685</v>
      </c>
      <c r="D938" t="s">
        <v>686</v>
      </c>
      <c r="E938" t="s">
        <v>29</v>
      </c>
      <c r="F938" t="s">
        <v>748</v>
      </c>
      <c r="G938" t="s">
        <v>1049</v>
      </c>
      <c r="H938" s="1">
        <v>44357</v>
      </c>
      <c r="I938" t="s">
        <v>7</v>
      </c>
      <c r="J938">
        <v>34</v>
      </c>
      <c r="K938">
        <v>6.94</v>
      </c>
      <c r="L938">
        <v>0</v>
      </c>
      <c r="M938">
        <v>0</v>
      </c>
      <c r="N938">
        <v>1</v>
      </c>
      <c r="O938">
        <v>0</v>
      </c>
      <c r="P938">
        <v>0</v>
      </c>
      <c r="Q938">
        <v>500000</v>
      </c>
      <c r="R938">
        <v>4</v>
      </c>
      <c r="S938">
        <v>75003</v>
      </c>
      <c r="T938" s="1">
        <v>0</v>
      </c>
      <c r="U938">
        <v>1</v>
      </c>
    </row>
    <row r="939" spans="1:21">
      <c r="A939">
        <v>1016</v>
      </c>
      <c r="B939" t="s">
        <v>691</v>
      </c>
      <c r="C939" t="s">
        <v>685</v>
      </c>
      <c r="D939" t="s">
        <v>686</v>
      </c>
      <c r="E939" t="s">
        <v>29</v>
      </c>
      <c r="F939" t="s">
        <v>748</v>
      </c>
      <c r="G939" t="s">
        <v>1012</v>
      </c>
      <c r="H939" s="1">
        <v>44417</v>
      </c>
      <c r="I939" t="s">
        <v>7</v>
      </c>
      <c r="J939">
        <v>34</v>
      </c>
      <c r="K939">
        <v>6.95</v>
      </c>
      <c r="L939">
        <v>0</v>
      </c>
      <c r="M939">
        <v>0</v>
      </c>
      <c r="N939">
        <v>1</v>
      </c>
      <c r="O939">
        <v>0</v>
      </c>
      <c r="P939">
        <v>0</v>
      </c>
      <c r="Q939">
        <v>296115.11</v>
      </c>
      <c r="R939">
        <v>4</v>
      </c>
      <c r="S939">
        <v>27002</v>
      </c>
      <c r="T939" s="1">
        <v>0</v>
      </c>
      <c r="U939">
        <v>1</v>
      </c>
    </row>
    <row r="940" spans="1:21">
      <c r="A940">
        <v>1016</v>
      </c>
      <c r="B940" t="s">
        <v>691</v>
      </c>
      <c r="C940" t="s">
        <v>685</v>
      </c>
      <c r="D940" t="s">
        <v>686</v>
      </c>
      <c r="E940" t="s">
        <v>29</v>
      </c>
      <c r="F940" t="s">
        <v>748</v>
      </c>
      <c r="G940" t="s">
        <v>732</v>
      </c>
      <c r="H940" s="1">
        <v>44442</v>
      </c>
      <c r="I940" t="s">
        <v>7</v>
      </c>
      <c r="J940">
        <v>34</v>
      </c>
      <c r="K940">
        <v>6.94</v>
      </c>
      <c r="L940">
        <v>0</v>
      </c>
      <c r="M940">
        <v>0</v>
      </c>
      <c r="N940">
        <v>1</v>
      </c>
      <c r="O940">
        <v>0</v>
      </c>
      <c r="P940">
        <v>0</v>
      </c>
      <c r="Q940">
        <v>300000</v>
      </c>
      <c r="R940">
        <v>4</v>
      </c>
      <c r="S940">
        <v>27002</v>
      </c>
      <c r="T940" s="1">
        <v>0</v>
      </c>
      <c r="U940">
        <v>1</v>
      </c>
    </row>
    <row r="941" spans="1:21">
      <c r="A941">
        <v>1016</v>
      </c>
      <c r="B941" t="s">
        <v>691</v>
      </c>
      <c r="C941" t="s">
        <v>685</v>
      </c>
      <c r="D941" t="s">
        <v>686</v>
      </c>
      <c r="E941" t="s">
        <v>29</v>
      </c>
      <c r="F941" t="s">
        <v>748</v>
      </c>
      <c r="G941" t="s">
        <v>1060</v>
      </c>
      <c r="H941" s="1">
        <v>44883</v>
      </c>
      <c r="I941" t="s">
        <v>7</v>
      </c>
      <c r="J941">
        <v>34</v>
      </c>
      <c r="K941">
        <v>6.96</v>
      </c>
      <c r="L941">
        <v>0</v>
      </c>
      <c r="M941">
        <v>0</v>
      </c>
      <c r="N941">
        <v>1</v>
      </c>
      <c r="O941">
        <v>0</v>
      </c>
      <c r="P941">
        <v>0</v>
      </c>
      <c r="Q941">
        <v>100000</v>
      </c>
      <c r="R941">
        <v>4</v>
      </c>
      <c r="S941">
        <v>3010</v>
      </c>
      <c r="T941" s="1">
        <v>0</v>
      </c>
      <c r="U941">
        <v>1</v>
      </c>
    </row>
    <row r="942" spans="1:21">
      <c r="A942">
        <v>1016</v>
      </c>
      <c r="B942" t="s">
        <v>691</v>
      </c>
      <c r="C942" t="s">
        <v>685</v>
      </c>
      <c r="D942" t="s">
        <v>686</v>
      </c>
      <c r="E942" t="s">
        <v>29</v>
      </c>
      <c r="F942" t="s">
        <v>748</v>
      </c>
      <c r="G942" t="s">
        <v>1067</v>
      </c>
      <c r="H942" s="1">
        <v>44915</v>
      </c>
      <c r="I942" t="s">
        <v>7</v>
      </c>
      <c r="J942">
        <v>34</v>
      </c>
      <c r="K942">
        <v>6.9569999999999999</v>
      </c>
      <c r="L942">
        <v>0</v>
      </c>
      <c r="M942">
        <v>0</v>
      </c>
      <c r="N942">
        <v>1</v>
      </c>
      <c r="O942">
        <v>0</v>
      </c>
      <c r="P942">
        <v>0</v>
      </c>
      <c r="Q942">
        <v>1000000</v>
      </c>
      <c r="R942">
        <v>4</v>
      </c>
      <c r="S942">
        <v>27002</v>
      </c>
      <c r="T942" s="1">
        <v>0</v>
      </c>
      <c r="U942">
        <v>1</v>
      </c>
    </row>
    <row r="943" spans="1:21">
      <c r="A943">
        <v>1016</v>
      </c>
      <c r="B943" t="s">
        <v>691</v>
      </c>
      <c r="C943" t="s">
        <v>685</v>
      </c>
      <c r="D943" t="s">
        <v>686</v>
      </c>
      <c r="E943" t="s">
        <v>29</v>
      </c>
      <c r="F943" t="s">
        <v>748</v>
      </c>
      <c r="G943" t="s">
        <v>1043</v>
      </c>
      <c r="H943" s="1">
        <v>44917</v>
      </c>
      <c r="I943" t="s">
        <v>7</v>
      </c>
      <c r="J943">
        <v>34</v>
      </c>
      <c r="K943">
        <v>6.96</v>
      </c>
      <c r="L943">
        <v>0</v>
      </c>
      <c r="M943">
        <v>0</v>
      </c>
      <c r="N943">
        <v>1</v>
      </c>
      <c r="O943">
        <v>0</v>
      </c>
      <c r="P943">
        <v>0</v>
      </c>
      <c r="Q943">
        <v>100000</v>
      </c>
      <c r="R943">
        <v>4</v>
      </c>
      <c r="S943">
        <v>3010</v>
      </c>
      <c r="T943" s="1">
        <v>0</v>
      </c>
      <c r="U943">
        <v>1</v>
      </c>
    </row>
    <row r="944" spans="1:21">
      <c r="A944">
        <v>1016</v>
      </c>
      <c r="B944" t="s">
        <v>691</v>
      </c>
      <c r="C944" t="s">
        <v>685</v>
      </c>
      <c r="D944" t="s">
        <v>686</v>
      </c>
      <c r="E944" t="s">
        <v>29</v>
      </c>
      <c r="F944" t="s">
        <v>756</v>
      </c>
      <c r="G944" t="s">
        <v>732</v>
      </c>
      <c r="H944" s="1">
        <v>44357</v>
      </c>
      <c r="I944" t="s">
        <v>7</v>
      </c>
      <c r="J944">
        <v>34</v>
      </c>
      <c r="K944">
        <v>6.94</v>
      </c>
      <c r="L944">
        <v>0</v>
      </c>
      <c r="M944">
        <v>0</v>
      </c>
      <c r="N944">
        <v>1</v>
      </c>
      <c r="O944">
        <v>0</v>
      </c>
      <c r="P944">
        <v>0</v>
      </c>
      <c r="Q944">
        <v>200000</v>
      </c>
      <c r="R944">
        <v>4</v>
      </c>
      <c r="S944">
        <v>3010</v>
      </c>
      <c r="T944" s="1">
        <v>0</v>
      </c>
      <c r="U944">
        <v>1</v>
      </c>
    </row>
    <row r="945" spans="1:21">
      <c r="A945">
        <v>1016</v>
      </c>
      <c r="B945" t="s">
        <v>691</v>
      </c>
      <c r="C945" t="s">
        <v>685</v>
      </c>
      <c r="D945" t="s">
        <v>686</v>
      </c>
      <c r="E945" t="s">
        <v>29</v>
      </c>
      <c r="F945" t="s">
        <v>756</v>
      </c>
      <c r="G945" t="s">
        <v>732</v>
      </c>
      <c r="H945" s="1">
        <v>44411</v>
      </c>
      <c r="I945" t="s">
        <v>7</v>
      </c>
      <c r="J945">
        <v>34</v>
      </c>
      <c r="K945">
        <v>6.9550000000000001</v>
      </c>
      <c r="L945">
        <v>0</v>
      </c>
      <c r="M945">
        <v>0</v>
      </c>
      <c r="N945">
        <v>1</v>
      </c>
      <c r="O945">
        <v>0</v>
      </c>
      <c r="P945">
        <v>0</v>
      </c>
      <c r="Q945">
        <v>200000</v>
      </c>
      <c r="R945">
        <v>4</v>
      </c>
      <c r="S945">
        <v>3010</v>
      </c>
      <c r="T945" s="1">
        <v>0</v>
      </c>
      <c r="U945">
        <v>1</v>
      </c>
    </row>
    <row r="946" spans="1:21">
      <c r="A946">
        <v>1016</v>
      </c>
      <c r="B946" t="s">
        <v>691</v>
      </c>
      <c r="C946" t="s">
        <v>685</v>
      </c>
      <c r="D946" t="s">
        <v>686</v>
      </c>
      <c r="E946" t="s">
        <v>29</v>
      </c>
      <c r="F946" t="s">
        <v>756</v>
      </c>
      <c r="G946" t="s">
        <v>1049</v>
      </c>
      <c r="H946" s="1">
        <v>44432</v>
      </c>
      <c r="I946" t="s">
        <v>7</v>
      </c>
      <c r="J946">
        <v>34</v>
      </c>
      <c r="K946">
        <v>6.94</v>
      </c>
      <c r="L946">
        <v>0</v>
      </c>
      <c r="M946">
        <v>0</v>
      </c>
      <c r="N946">
        <v>1</v>
      </c>
      <c r="O946">
        <v>0</v>
      </c>
      <c r="P946">
        <v>0</v>
      </c>
      <c r="Q946">
        <v>300000</v>
      </c>
      <c r="R946">
        <v>4</v>
      </c>
      <c r="S946">
        <v>3010</v>
      </c>
      <c r="T946" s="1">
        <v>0</v>
      </c>
      <c r="U946">
        <v>1</v>
      </c>
    </row>
    <row r="947" spans="1:21">
      <c r="A947">
        <v>1016</v>
      </c>
      <c r="B947" t="s">
        <v>691</v>
      </c>
      <c r="C947" t="s">
        <v>685</v>
      </c>
      <c r="D947" t="s">
        <v>686</v>
      </c>
      <c r="E947" t="s">
        <v>29</v>
      </c>
      <c r="F947" t="s">
        <v>756</v>
      </c>
      <c r="G947" t="s">
        <v>1008</v>
      </c>
      <c r="H947" s="1">
        <v>44649</v>
      </c>
      <c r="I947" t="s">
        <v>7</v>
      </c>
      <c r="J947">
        <v>34</v>
      </c>
      <c r="K947">
        <v>6.95</v>
      </c>
      <c r="L947">
        <v>0</v>
      </c>
      <c r="M947">
        <v>0</v>
      </c>
      <c r="N947">
        <v>1</v>
      </c>
      <c r="O947">
        <v>0</v>
      </c>
      <c r="P947">
        <v>0</v>
      </c>
      <c r="Q947">
        <v>150000</v>
      </c>
      <c r="R947">
        <v>4</v>
      </c>
      <c r="S947">
        <v>3010</v>
      </c>
      <c r="T947" s="1">
        <v>0</v>
      </c>
      <c r="U947">
        <v>1</v>
      </c>
    </row>
    <row r="948" spans="1:21">
      <c r="A948">
        <v>1016</v>
      </c>
      <c r="B948" t="s">
        <v>691</v>
      </c>
      <c r="C948" t="s">
        <v>685</v>
      </c>
      <c r="D948" t="s">
        <v>686</v>
      </c>
      <c r="E948" t="s">
        <v>29</v>
      </c>
      <c r="F948" t="s">
        <v>756</v>
      </c>
      <c r="G948" t="s">
        <v>732</v>
      </c>
      <c r="H948" s="1">
        <v>44658</v>
      </c>
      <c r="I948" t="s">
        <v>7</v>
      </c>
      <c r="J948">
        <v>34</v>
      </c>
      <c r="K948">
        <v>6.95</v>
      </c>
      <c r="L948">
        <v>0</v>
      </c>
      <c r="M948">
        <v>0</v>
      </c>
      <c r="N948">
        <v>1</v>
      </c>
      <c r="O948">
        <v>0</v>
      </c>
      <c r="P948">
        <v>0</v>
      </c>
      <c r="Q948">
        <v>150000</v>
      </c>
      <c r="R948">
        <v>4</v>
      </c>
      <c r="S948">
        <v>3010</v>
      </c>
      <c r="T948" s="1">
        <v>0</v>
      </c>
      <c r="U948">
        <v>1</v>
      </c>
    </row>
    <row r="949" spans="1:21">
      <c r="A949">
        <v>1016</v>
      </c>
      <c r="B949" t="s">
        <v>691</v>
      </c>
      <c r="C949" t="s">
        <v>685</v>
      </c>
      <c r="D949" t="s">
        <v>686</v>
      </c>
      <c r="E949" t="s">
        <v>29</v>
      </c>
      <c r="F949" t="s">
        <v>756</v>
      </c>
      <c r="G949" t="s">
        <v>1012</v>
      </c>
      <c r="H949" s="1">
        <v>44671</v>
      </c>
      <c r="I949" t="s">
        <v>7</v>
      </c>
      <c r="J949">
        <v>34</v>
      </c>
      <c r="K949">
        <v>6.9450000000000003</v>
      </c>
      <c r="L949">
        <v>0</v>
      </c>
      <c r="M949">
        <v>0</v>
      </c>
      <c r="N949">
        <v>1</v>
      </c>
      <c r="O949">
        <v>0</v>
      </c>
      <c r="P949">
        <v>0</v>
      </c>
      <c r="Q949">
        <v>200000</v>
      </c>
      <c r="R949">
        <v>4</v>
      </c>
      <c r="S949">
        <v>3010</v>
      </c>
      <c r="T949" s="1">
        <v>0</v>
      </c>
      <c r="U949">
        <v>1</v>
      </c>
    </row>
    <row r="950" spans="1:21">
      <c r="A950">
        <v>1016</v>
      </c>
      <c r="B950" t="s">
        <v>695</v>
      </c>
      <c r="C950" t="s">
        <v>685</v>
      </c>
      <c r="D950" t="s">
        <v>686</v>
      </c>
      <c r="E950" t="s">
        <v>29</v>
      </c>
      <c r="F950" t="s">
        <v>747</v>
      </c>
      <c r="G950" t="s">
        <v>1037</v>
      </c>
      <c r="H950" s="1">
        <v>44160</v>
      </c>
      <c r="I950" t="s">
        <v>8</v>
      </c>
      <c r="J950">
        <v>34</v>
      </c>
      <c r="K950">
        <v>6.9596</v>
      </c>
      <c r="L950">
        <v>0</v>
      </c>
      <c r="M950">
        <v>0</v>
      </c>
      <c r="N950">
        <v>1</v>
      </c>
      <c r="O950">
        <v>0</v>
      </c>
      <c r="P950">
        <v>5000000</v>
      </c>
      <c r="Q950">
        <v>0</v>
      </c>
      <c r="R950">
        <v>4</v>
      </c>
      <c r="S950">
        <v>1035</v>
      </c>
      <c r="T950" s="1">
        <v>0</v>
      </c>
      <c r="U950">
        <v>1</v>
      </c>
    </row>
    <row r="951" spans="1:21">
      <c r="A951">
        <v>1016</v>
      </c>
      <c r="B951" t="s">
        <v>695</v>
      </c>
      <c r="C951" t="s">
        <v>685</v>
      </c>
      <c r="D951" t="s">
        <v>686</v>
      </c>
      <c r="E951" t="s">
        <v>29</v>
      </c>
      <c r="F951" t="s">
        <v>747</v>
      </c>
      <c r="G951" t="s">
        <v>1014</v>
      </c>
      <c r="H951" s="1">
        <v>44161</v>
      </c>
      <c r="I951" t="s">
        <v>8</v>
      </c>
      <c r="J951">
        <v>34</v>
      </c>
      <c r="K951">
        <v>6.9596</v>
      </c>
      <c r="L951">
        <v>0</v>
      </c>
      <c r="M951">
        <v>0</v>
      </c>
      <c r="N951">
        <v>1</v>
      </c>
      <c r="O951">
        <v>0</v>
      </c>
      <c r="P951">
        <v>2500000</v>
      </c>
      <c r="Q951">
        <v>0</v>
      </c>
      <c r="R951">
        <v>4</v>
      </c>
      <c r="S951">
        <v>1035</v>
      </c>
      <c r="T951" s="1">
        <v>0</v>
      </c>
      <c r="U951">
        <v>1</v>
      </c>
    </row>
    <row r="952" spans="1:21">
      <c r="A952">
        <v>1016</v>
      </c>
      <c r="B952" t="s">
        <v>695</v>
      </c>
      <c r="C952" t="s">
        <v>685</v>
      </c>
      <c r="D952" t="s">
        <v>686</v>
      </c>
      <c r="E952" t="s">
        <v>29</v>
      </c>
      <c r="F952" t="s">
        <v>747</v>
      </c>
      <c r="G952" t="s">
        <v>1037</v>
      </c>
      <c r="H952" s="1">
        <v>44215</v>
      </c>
      <c r="I952" t="s">
        <v>8</v>
      </c>
      <c r="J952">
        <v>34</v>
      </c>
      <c r="K952">
        <v>6.9596</v>
      </c>
      <c r="L952">
        <v>0</v>
      </c>
      <c r="M952">
        <v>0</v>
      </c>
      <c r="N952">
        <v>1</v>
      </c>
      <c r="O952">
        <v>0</v>
      </c>
      <c r="P952">
        <v>5000000</v>
      </c>
      <c r="Q952">
        <v>0</v>
      </c>
      <c r="R952">
        <v>4</v>
      </c>
      <c r="S952">
        <v>1035</v>
      </c>
      <c r="T952" s="1">
        <v>0</v>
      </c>
      <c r="U952">
        <v>1</v>
      </c>
    </row>
    <row r="953" spans="1:21">
      <c r="A953">
        <v>1016</v>
      </c>
      <c r="B953" t="s">
        <v>695</v>
      </c>
      <c r="C953" t="s">
        <v>685</v>
      </c>
      <c r="D953" t="s">
        <v>686</v>
      </c>
      <c r="E953" t="s">
        <v>29</v>
      </c>
      <c r="F953" t="s">
        <v>747</v>
      </c>
      <c r="G953" t="s">
        <v>1014</v>
      </c>
      <c r="H953" s="1">
        <v>44357</v>
      </c>
      <c r="I953" t="s">
        <v>7</v>
      </c>
      <c r="J953">
        <v>34</v>
      </c>
      <c r="K953">
        <v>6.9</v>
      </c>
      <c r="L953">
        <v>0</v>
      </c>
      <c r="M953">
        <v>0</v>
      </c>
      <c r="N953">
        <v>1</v>
      </c>
      <c r="O953">
        <v>0</v>
      </c>
      <c r="P953">
        <v>0</v>
      </c>
      <c r="Q953">
        <v>2000000</v>
      </c>
      <c r="R953">
        <v>4</v>
      </c>
      <c r="S953">
        <v>1035</v>
      </c>
      <c r="T953" s="1">
        <v>0</v>
      </c>
      <c r="U953">
        <v>1</v>
      </c>
    </row>
    <row r="954" spans="1:21">
      <c r="A954">
        <v>1016</v>
      </c>
      <c r="B954" t="s">
        <v>695</v>
      </c>
      <c r="C954" t="s">
        <v>685</v>
      </c>
      <c r="D954" t="s">
        <v>686</v>
      </c>
      <c r="E954" t="s">
        <v>29</v>
      </c>
      <c r="F954" t="s">
        <v>747</v>
      </c>
      <c r="G954" t="s">
        <v>1035</v>
      </c>
      <c r="H954" s="1">
        <v>44449</v>
      </c>
      <c r="I954" t="s">
        <v>7</v>
      </c>
      <c r="J954">
        <v>34</v>
      </c>
      <c r="K954">
        <v>6.86</v>
      </c>
      <c r="L954">
        <v>0</v>
      </c>
      <c r="M954">
        <v>0</v>
      </c>
      <c r="N954">
        <v>1</v>
      </c>
      <c r="O954">
        <v>0</v>
      </c>
      <c r="P954">
        <v>0</v>
      </c>
      <c r="Q954">
        <v>5000000</v>
      </c>
      <c r="R954">
        <v>4</v>
      </c>
      <c r="S954">
        <v>1014</v>
      </c>
      <c r="T954" s="1">
        <v>0</v>
      </c>
      <c r="U954">
        <v>1</v>
      </c>
    </row>
    <row r="955" spans="1:21">
      <c r="A955">
        <v>1016</v>
      </c>
      <c r="B955" t="s">
        <v>695</v>
      </c>
      <c r="C955" t="s">
        <v>685</v>
      </c>
      <c r="D955" t="s">
        <v>686</v>
      </c>
      <c r="E955" t="s">
        <v>29</v>
      </c>
      <c r="F955" t="s">
        <v>747</v>
      </c>
      <c r="G955" t="s">
        <v>1037</v>
      </c>
      <c r="H955" s="1">
        <v>44467</v>
      </c>
      <c r="I955" t="s">
        <v>8</v>
      </c>
      <c r="J955">
        <v>34</v>
      </c>
      <c r="K955">
        <v>6.8639999999999999</v>
      </c>
      <c r="L955">
        <v>0</v>
      </c>
      <c r="M955">
        <v>0</v>
      </c>
      <c r="N955">
        <v>1</v>
      </c>
      <c r="O955">
        <v>0</v>
      </c>
      <c r="P955">
        <v>5000000</v>
      </c>
      <c r="Q955">
        <v>0</v>
      </c>
      <c r="R955">
        <v>4</v>
      </c>
      <c r="S955">
        <v>1014</v>
      </c>
      <c r="T955" s="1">
        <v>0</v>
      </c>
      <c r="U955">
        <v>1</v>
      </c>
    </row>
    <row r="956" spans="1:21">
      <c r="A956">
        <v>1016</v>
      </c>
      <c r="B956" t="s">
        <v>695</v>
      </c>
      <c r="C956" t="s">
        <v>685</v>
      </c>
      <c r="D956" t="s">
        <v>686</v>
      </c>
      <c r="E956" t="s">
        <v>29</v>
      </c>
      <c r="F956" t="s">
        <v>747</v>
      </c>
      <c r="G956" t="s">
        <v>1013</v>
      </c>
      <c r="H956" s="1">
        <v>44518</v>
      </c>
      <c r="I956" t="s">
        <v>7</v>
      </c>
      <c r="J956">
        <v>34</v>
      </c>
      <c r="K956">
        <v>6.86</v>
      </c>
      <c r="L956">
        <v>0</v>
      </c>
      <c r="M956">
        <v>0</v>
      </c>
      <c r="N956">
        <v>1</v>
      </c>
      <c r="O956">
        <v>0</v>
      </c>
      <c r="P956">
        <v>0</v>
      </c>
      <c r="Q956">
        <v>3000000</v>
      </c>
      <c r="R956">
        <v>4</v>
      </c>
      <c r="S956">
        <v>1014</v>
      </c>
      <c r="T956" s="1">
        <v>0</v>
      </c>
      <c r="U956">
        <v>1</v>
      </c>
    </row>
    <row r="957" spans="1:21">
      <c r="A957">
        <v>1016</v>
      </c>
      <c r="B957" t="s">
        <v>695</v>
      </c>
      <c r="C957" t="s">
        <v>685</v>
      </c>
      <c r="D957" t="s">
        <v>686</v>
      </c>
      <c r="E957" t="s">
        <v>29</v>
      </c>
      <c r="F957" t="s">
        <v>747</v>
      </c>
      <c r="G957" t="s">
        <v>1037</v>
      </c>
      <c r="H957" s="1">
        <v>44529</v>
      </c>
      <c r="I957" t="s">
        <v>8</v>
      </c>
      <c r="J957">
        <v>34</v>
      </c>
      <c r="K957">
        <v>6.8639999999999999</v>
      </c>
      <c r="L957">
        <v>0</v>
      </c>
      <c r="M957">
        <v>0</v>
      </c>
      <c r="N957">
        <v>1</v>
      </c>
      <c r="O957">
        <v>0</v>
      </c>
      <c r="P957">
        <v>3000000</v>
      </c>
      <c r="Q957">
        <v>0</v>
      </c>
      <c r="R957">
        <v>4</v>
      </c>
      <c r="S957">
        <v>1014</v>
      </c>
      <c r="T957" s="1">
        <v>0</v>
      </c>
      <c r="U957">
        <v>1</v>
      </c>
    </row>
    <row r="958" spans="1:21">
      <c r="A958">
        <v>1016</v>
      </c>
      <c r="B958" t="s">
        <v>695</v>
      </c>
      <c r="C958" t="s">
        <v>685</v>
      </c>
      <c r="D958" t="s">
        <v>686</v>
      </c>
      <c r="E958" t="s">
        <v>29</v>
      </c>
      <c r="F958" t="s">
        <v>747</v>
      </c>
      <c r="G958" t="s">
        <v>1037</v>
      </c>
      <c r="H958" s="1">
        <v>44663</v>
      </c>
      <c r="I958" t="s">
        <v>7</v>
      </c>
      <c r="J958">
        <v>34</v>
      </c>
      <c r="K958">
        <v>6.86</v>
      </c>
      <c r="L958">
        <v>0</v>
      </c>
      <c r="M958">
        <v>0</v>
      </c>
      <c r="N958">
        <v>1</v>
      </c>
      <c r="O958">
        <v>0</v>
      </c>
      <c r="P958">
        <v>0</v>
      </c>
      <c r="Q958">
        <v>4000000</v>
      </c>
      <c r="R958">
        <v>4</v>
      </c>
      <c r="S958">
        <v>1014</v>
      </c>
      <c r="T958" s="1">
        <v>0</v>
      </c>
      <c r="U958">
        <v>1</v>
      </c>
    </row>
    <row r="959" spans="1:21">
      <c r="A959">
        <v>1016</v>
      </c>
      <c r="B959" t="s">
        <v>695</v>
      </c>
      <c r="C959" t="s">
        <v>685</v>
      </c>
      <c r="D959" t="s">
        <v>686</v>
      </c>
      <c r="E959" t="s">
        <v>29</v>
      </c>
      <c r="F959" t="s">
        <v>747</v>
      </c>
      <c r="G959" t="s">
        <v>1035</v>
      </c>
      <c r="H959" s="1">
        <v>44679</v>
      </c>
      <c r="I959" t="s">
        <v>8</v>
      </c>
      <c r="J959">
        <v>34</v>
      </c>
      <c r="K959">
        <v>6.8642000000000003</v>
      </c>
      <c r="L959">
        <v>0</v>
      </c>
      <c r="M959">
        <v>0</v>
      </c>
      <c r="N959">
        <v>1</v>
      </c>
      <c r="O959">
        <v>0</v>
      </c>
      <c r="P959">
        <v>4000000</v>
      </c>
      <c r="Q959">
        <v>0</v>
      </c>
      <c r="R959">
        <v>4</v>
      </c>
      <c r="S959">
        <v>1014</v>
      </c>
      <c r="T959" s="1">
        <v>0</v>
      </c>
      <c r="U959">
        <v>1</v>
      </c>
    </row>
    <row r="960" spans="1:21">
      <c r="A960">
        <v>1016</v>
      </c>
      <c r="B960" t="s">
        <v>695</v>
      </c>
      <c r="C960" t="s">
        <v>685</v>
      </c>
      <c r="D960" t="s">
        <v>686</v>
      </c>
      <c r="E960" t="s">
        <v>29</v>
      </c>
      <c r="F960" t="s">
        <v>747</v>
      </c>
      <c r="G960" t="s">
        <v>1014</v>
      </c>
      <c r="H960" s="1">
        <v>44698</v>
      </c>
      <c r="I960" t="s">
        <v>7</v>
      </c>
      <c r="J960">
        <v>34</v>
      </c>
      <c r="K960">
        <v>6.86</v>
      </c>
      <c r="L960">
        <v>0</v>
      </c>
      <c r="M960">
        <v>0</v>
      </c>
      <c r="N960">
        <v>1</v>
      </c>
      <c r="O960">
        <v>0</v>
      </c>
      <c r="P960">
        <v>0</v>
      </c>
      <c r="Q960">
        <v>4000000</v>
      </c>
      <c r="R960">
        <v>4</v>
      </c>
      <c r="S960">
        <v>1014</v>
      </c>
      <c r="T960" s="1">
        <v>0</v>
      </c>
      <c r="U960">
        <v>1</v>
      </c>
    </row>
    <row r="961" spans="1:21">
      <c r="A961">
        <v>1016</v>
      </c>
      <c r="B961" t="s">
        <v>695</v>
      </c>
      <c r="C961" t="s">
        <v>685</v>
      </c>
      <c r="D961" t="s">
        <v>686</v>
      </c>
      <c r="E961" t="s">
        <v>29</v>
      </c>
      <c r="F961" t="s">
        <v>747</v>
      </c>
      <c r="G961" t="s">
        <v>1014</v>
      </c>
      <c r="H961" s="1">
        <v>44711</v>
      </c>
      <c r="I961" t="s">
        <v>8</v>
      </c>
      <c r="J961">
        <v>34</v>
      </c>
      <c r="K961">
        <v>6.8639999999999999</v>
      </c>
      <c r="L961">
        <v>0</v>
      </c>
      <c r="M961">
        <v>0</v>
      </c>
      <c r="N961">
        <v>1</v>
      </c>
      <c r="O961">
        <v>0</v>
      </c>
      <c r="P961">
        <v>4000000</v>
      </c>
      <c r="Q961">
        <v>0</v>
      </c>
      <c r="R961">
        <v>4</v>
      </c>
      <c r="S961">
        <v>1014</v>
      </c>
      <c r="T961" s="1">
        <v>0</v>
      </c>
      <c r="U961">
        <v>1</v>
      </c>
    </row>
    <row r="962" spans="1:21">
      <c r="A962">
        <v>1016</v>
      </c>
      <c r="B962" t="s">
        <v>695</v>
      </c>
      <c r="C962" t="s">
        <v>685</v>
      </c>
      <c r="D962" t="s">
        <v>686</v>
      </c>
      <c r="E962" t="s">
        <v>29</v>
      </c>
      <c r="F962" t="s">
        <v>747</v>
      </c>
      <c r="G962" t="s">
        <v>1060</v>
      </c>
      <c r="H962" s="1">
        <v>44749</v>
      </c>
      <c r="I962" t="s">
        <v>8</v>
      </c>
      <c r="J962">
        <v>34</v>
      </c>
      <c r="K962">
        <v>6.9</v>
      </c>
      <c r="L962">
        <v>0</v>
      </c>
      <c r="M962">
        <v>0</v>
      </c>
      <c r="N962">
        <v>1</v>
      </c>
      <c r="O962">
        <v>0</v>
      </c>
      <c r="P962">
        <v>2000000</v>
      </c>
      <c r="Q962">
        <v>0</v>
      </c>
      <c r="R962">
        <v>4</v>
      </c>
      <c r="S962">
        <v>1005</v>
      </c>
      <c r="T962" s="1">
        <v>0</v>
      </c>
      <c r="U962">
        <v>1</v>
      </c>
    </row>
    <row r="963" spans="1:21">
      <c r="A963">
        <v>1016</v>
      </c>
      <c r="B963" t="s">
        <v>695</v>
      </c>
      <c r="C963" t="s">
        <v>685</v>
      </c>
      <c r="D963" t="s">
        <v>686</v>
      </c>
      <c r="E963" t="s">
        <v>29</v>
      </c>
      <c r="F963" t="s">
        <v>747</v>
      </c>
      <c r="G963" t="s">
        <v>1040</v>
      </c>
      <c r="H963" s="1">
        <v>44797</v>
      </c>
      <c r="I963" t="s">
        <v>8</v>
      </c>
      <c r="J963">
        <v>34</v>
      </c>
      <c r="K963">
        <v>6.9249999999999998</v>
      </c>
      <c r="L963">
        <v>0</v>
      </c>
      <c r="M963">
        <v>0</v>
      </c>
      <c r="N963">
        <v>1</v>
      </c>
      <c r="O963">
        <v>0</v>
      </c>
      <c r="P963">
        <v>5002000</v>
      </c>
      <c r="Q963">
        <v>0</v>
      </c>
      <c r="R963">
        <v>4</v>
      </c>
      <c r="S963">
        <v>1014</v>
      </c>
      <c r="T963" s="1">
        <v>0</v>
      </c>
      <c r="U963">
        <v>1</v>
      </c>
    </row>
    <row r="964" spans="1:21">
      <c r="A964">
        <v>1016</v>
      </c>
      <c r="B964" t="s">
        <v>695</v>
      </c>
      <c r="C964" t="s">
        <v>685</v>
      </c>
      <c r="D964" t="s">
        <v>686</v>
      </c>
      <c r="E964" t="s">
        <v>29</v>
      </c>
      <c r="F964" t="s">
        <v>747</v>
      </c>
      <c r="G964" t="s">
        <v>1042</v>
      </c>
      <c r="H964" s="1">
        <v>44847</v>
      </c>
      <c r="I964" t="s">
        <v>7</v>
      </c>
      <c r="J964">
        <v>34</v>
      </c>
      <c r="K964">
        <v>6.86</v>
      </c>
      <c r="L964">
        <v>0</v>
      </c>
      <c r="M964">
        <v>0</v>
      </c>
      <c r="N964">
        <v>1</v>
      </c>
      <c r="O964">
        <v>0</v>
      </c>
      <c r="P964">
        <v>0</v>
      </c>
      <c r="Q964">
        <v>6000000</v>
      </c>
      <c r="R964">
        <v>4</v>
      </c>
      <c r="S964">
        <v>1014</v>
      </c>
      <c r="T964" s="1">
        <v>0</v>
      </c>
      <c r="U964">
        <v>1</v>
      </c>
    </row>
    <row r="965" spans="1:21">
      <c r="A965">
        <v>1016</v>
      </c>
      <c r="B965" t="s">
        <v>695</v>
      </c>
      <c r="C965" t="s">
        <v>685</v>
      </c>
      <c r="D965" t="s">
        <v>686</v>
      </c>
      <c r="E965" t="s">
        <v>29</v>
      </c>
      <c r="F965" t="s">
        <v>747</v>
      </c>
      <c r="G965" t="s">
        <v>1041</v>
      </c>
      <c r="H965" s="1">
        <v>44862</v>
      </c>
      <c r="I965" t="s">
        <v>8</v>
      </c>
      <c r="J965">
        <v>34</v>
      </c>
      <c r="K965">
        <v>6.8635000000000002</v>
      </c>
      <c r="L965">
        <v>0</v>
      </c>
      <c r="M965">
        <v>0</v>
      </c>
      <c r="N965">
        <v>1</v>
      </c>
      <c r="O965">
        <v>0</v>
      </c>
      <c r="P965">
        <v>6000000</v>
      </c>
      <c r="Q965">
        <v>0</v>
      </c>
      <c r="R965">
        <v>4</v>
      </c>
      <c r="S965">
        <v>1014</v>
      </c>
      <c r="T965" s="1">
        <v>0</v>
      </c>
      <c r="U965">
        <v>1</v>
      </c>
    </row>
    <row r="966" spans="1:21">
      <c r="A966">
        <v>1016</v>
      </c>
      <c r="B966" t="s">
        <v>695</v>
      </c>
      <c r="C966" t="s">
        <v>685</v>
      </c>
      <c r="D966" t="s">
        <v>686</v>
      </c>
      <c r="E966" t="s">
        <v>29</v>
      </c>
      <c r="F966" t="s">
        <v>747</v>
      </c>
      <c r="G966" t="s">
        <v>1040</v>
      </c>
      <c r="H966" s="1">
        <v>44865</v>
      </c>
      <c r="I966" t="s">
        <v>7</v>
      </c>
      <c r="J966">
        <v>34</v>
      </c>
      <c r="K966">
        <v>6.86</v>
      </c>
      <c r="L966">
        <v>0</v>
      </c>
      <c r="M966">
        <v>0</v>
      </c>
      <c r="N966">
        <v>1</v>
      </c>
      <c r="O966">
        <v>0</v>
      </c>
      <c r="P966">
        <v>0</v>
      </c>
      <c r="Q966">
        <v>6000000</v>
      </c>
      <c r="R966">
        <v>4</v>
      </c>
      <c r="S966">
        <v>1014</v>
      </c>
      <c r="T966" s="1">
        <v>0</v>
      </c>
      <c r="U966">
        <v>1</v>
      </c>
    </row>
    <row r="967" spans="1:21">
      <c r="A967">
        <v>1016</v>
      </c>
      <c r="B967" t="s">
        <v>695</v>
      </c>
      <c r="C967" t="s">
        <v>685</v>
      </c>
      <c r="D967" t="s">
        <v>686</v>
      </c>
      <c r="E967" t="s">
        <v>29</v>
      </c>
      <c r="F967" t="s">
        <v>747</v>
      </c>
      <c r="G967" t="s">
        <v>1043</v>
      </c>
      <c r="H967" s="1">
        <v>44873</v>
      </c>
      <c r="I967" t="s">
        <v>7</v>
      </c>
      <c r="J967">
        <v>34</v>
      </c>
      <c r="K967">
        <v>6.86</v>
      </c>
      <c r="L967">
        <v>0</v>
      </c>
      <c r="M967">
        <v>0</v>
      </c>
      <c r="N967">
        <v>1</v>
      </c>
      <c r="O967">
        <v>0</v>
      </c>
      <c r="P967">
        <v>0</v>
      </c>
      <c r="Q967">
        <v>4000000</v>
      </c>
      <c r="R967">
        <v>4</v>
      </c>
      <c r="S967">
        <v>1014</v>
      </c>
      <c r="T967" s="1">
        <v>0</v>
      </c>
      <c r="U967">
        <v>1</v>
      </c>
    </row>
    <row r="968" spans="1:21">
      <c r="A968">
        <v>1016</v>
      </c>
      <c r="B968" t="s">
        <v>695</v>
      </c>
      <c r="C968" t="s">
        <v>685</v>
      </c>
      <c r="D968" t="s">
        <v>686</v>
      </c>
      <c r="E968" t="s">
        <v>29</v>
      </c>
      <c r="F968" t="s">
        <v>747</v>
      </c>
      <c r="G968" t="s">
        <v>1043</v>
      </c>
      <c r="H968" s="1">
        <v>44893</v>
      </c>
      <c r="I968" t="s">
        <v>8</v>
      </c>
      <c r="J968">
        <v>34</v>
      </c>
      <c r="K968">
        <v>6.8635000000000002</v>
      </c>
      <c r="L968">
        <v>0</v>
      </c>
      <c r="M968">
        <v>0</v>
      </c>
      <c r="N968">
        <v>1</v>
      </c>
      <c r="O968">
        <v>0</v>
      </c>
      <c r="P968">
        <v>6000000</v>
      </c>
      <c r="Q968">
        <v>0</v>
      </c>
      <c r="R968">
        <v>4</v>
      </c>
      <c r="S968">
        <v>1014</v>
      </c>
      <c r="T968" s="1">
        <v>0</v>
      </c>
      <c r="U968">
        <v>1</v>
      </c>
    </row>
    <row r="969" spans="1:21">
      <c r="A969">
        <v>1016</v>
      </c>
      <c r="B969" t="s">
        <v>695</v>
      </c>
      <c r="C969" t="s">
        <v>685</v>
      </c>
      <c r="D969" t="s">
        <v>686</v>
      </c>
      <c r="E969" t="s">
        <v>29</v>
      </c>
      <c r="F969" t="s">
        <v>747</v>
      </c>
      <c r="G969" t="s">
        <v>1068</v>
      </c>
      <c r="H969" s="1">
        <v>44894</v>
      </c>
      <c r="I969" t="s">
        <v>8</v>
      </c>
      <c r="J969">
        <v>34</v>
      </c>
      <c r="K969">
        <v>6.8635000000000002</v>
      </c>
      <c r="L969">
        <v>0</v>
      </c>
      <c r="M969">
        <v>0</v>
      </c>
      <c r="N969">
        <v>1</v>
      </c>
      <c r="O969">
        <v>0</v>
      </c>
      <c r="P969">
        <v>4000000</v>
      </c>
      <c r="Q969">
        <v>0</v>
      </c>
      <c r="R969">
        <v>4</v>
      </c>
      <c r="S969">
        <v>1014</v>
      </c>
      <c r="T969" s="1">
        <v>0</v>
      </c>
      <c r="U969">
        <v>1</v>
      </c>
    </row>
    <row r="970" spans="1:21">
      <c r="A970">
        <v>1016</v>
      </c>
      <c r="B970" t="s">
        <v>695</v>
      </c>
      <c r="C970" t="s">
        <v>685</v>
      </c>
      <c r="D970" t="s">
        <v>686</v>
      </c>
      <c r="E970" t="s">
        <v>29</v>
      </c>
      <c r="F970" t="s">
        <v>747</v>
      </c>
      <c r="G970" t="s">
        <v>1110</v>
      </c>
      <c r="H970" s="1">
        <v>44894</v>
      </c>
      <c r="I970" t="s">
        <v>7</v>
      </c>
      <c r="J970">
        <v>34</v>
      </c>
      <c r="K970">
        <v>6.86</v>
      </c>
      <c r="L970">
        <v>0</v>
      </c>
      <c r="M970">
        <v>0</v>
      </c>
      <c r="N970">
        <v>1</v>
      </c>
      <c r="O970">
        <v>0</v>
      </c>
      <c r="P970">
        <v>0</v>
      </c>
      <c r="Q970">
        <v>4000000</v>
      </c>
      <c r="R970">
        <v>4</v>
      </c>
      <c r="S970">
        <v>1014</v>
      </c>
      <c r="T970" s="1">
        <v>0</v>
      </c>
      <c r="U970">
        <v>1</v>
      </c>
    </row>
    <row r="971" spans="1:21">
      <c r="A971">
        <v>1016</v>
      </c>
      <c r="B971" t="s">
        <v>695</v>
      </c>
      <c r="C971" t="s">
        <v>685</v>
      </c>
      <c r="D971" t="s">
        <v>686</v>
      </c>
      <c r="E971" t="s">
        <v>29</v>
      </c>
      <c r="F971" t="s">
        <v>747</v>
      </c>
      <c r="G971" t="s">
        <v>1110</v>
      </c>
      <c r="H971" s="1">
        <v>44922</v>
      </c>
      <c r="I971" t="s">
        <v>7</v>
      </c>
      <c r="J971">
        <v>34</v>
      </c>
      <c r="K971">
        <v>6.9580000000000002</v>
      </c>
      <c r="L971">
        <v>0</v>
      </c>
      <c r="M971">
        <v>0</v>
      </c>
      <c r="N971">
        <v>1</v>
      </c>
      <c r="O971">
        <v>0</v>
      </c>
      <c r="P971">
        <v>0</v>
      </c>
      <c r="Q971">
        <v>3000000</v>
      </c>
      <c r="R971">
        <v>4</v>
      </c>
      <c r="S971">
        <v>1003</v>
      </c>
      <c r="T971" s="1">
        <v>0</v>
      </c>
      <c r="U971">
        <v>1</v>
      </c>
    </row>
    <row r="972" spans="1:21">
      <c r="A972">
        <v>1016</v>
      </c>
      <c r="B972" t="s">
        <v>695</v>
      </c>
      <c r="C972" t="s">
        <v>685</v>
      </c>
      <c r="D972" t="s">
        <v>686</v>
      </c>
      <c r="E972" t="s">
        <v>29</v>
      </c>
      <c r="F972" t="s">
        <v>747</v>
      </c>
      <c r="G972" t="s">
        <v>1067</v>
      </c>
      <c r="H972" s="1">
        <v>44923</v>
      </c>
      <c r="I972" t="s">
        <v>7</v>
      </c>
      <c r="J972">
        <v>34</v>
      </c>
      <c r="K972">
        <v>6.9580000000000002</v>
      </c>
      <c r="L972">
        <v>0</v>
      </c>
      <c r="M972">
        <v>0</v>
      </c>
      <c r="N972">
        <v>1</v>
      </c>
      <c r="O972">
        <v>0</v>
      </c>
      <c r="P972">
        <v>0</v>
      </c>
      <c r="Q972">
        <v>2000000</v>
      </c>
      <c r="R972">
        <v>4</v>
      </c>
      <c r="S972">
        <v>1003</v>
      </c>
      <c r="T972" s="1">
        <v>0</v>
      </c>
      <c r="U972">
        <v>1</v>
      </c>
    </row>
    <row r="973" spans="1:21">
      <c r="A973">
        <v>1016</v>
      </c>
      <c r="B973" t="s">
        <v>695</v>
      </c>
      <c r="C973" t="s">
        <v>685</v>
      </c>
      <c r="D973" t="s">
        <v>686</v>
      </c>
      <c r="E973" t="s">
        <v>29</v>
      </c>
      <c r="F973" t="s">
        <v>747</v>
      </c>
      <c r="G973" t="s">
        <v>1043</v>
      </c>
      <c r="H973" s="1">
        <v>44924</v>
      </c>
      <c r="I973" t="s">
        <v>8</v>
      </c>
      <c r="J973">
        <v>34</v>
      </c>
      <c r="K973">
        <v>6.8635000000000002</v>
      </c>
      <c r="L973">
        <v>0</v>
      </c>
      <c r="M973">
        <v>0</v>
      </c>
      <c r="N973">
        <v>1</v>
      </c>
      <c r="O973">
        <v>0</v>
      </c>
      <c r="P973">
        <v>4000000</v>
      </c>
      <c r="Q973">
        <v>0</v>
      </c>
      <c r="R973">
        <v>4</v>
      </c>
      <c r="S973">
        <v>1014</v>
      </c>
      <c r="T973" s="1">
        <v>0</v>
      </c>
      <c r="U973">
        <v>1</v>
      </c>
    </row>
    <row r="974" spans="1:21">
      <c r="A974">
        <v>1016</v>
      </c>
      <c r="B974" t="s">
        <v>695</v>
      </c>
      <c r="C974" t="s">
        <v>685</v>
      </c>
      <c r="D974" t="s">
        <v>686</v>
      </c>
      <c r="E974" t="s">
        <v>29</v>
      </c>
      <c r="F974" t="s">
        <v>747</v>
      </c>
      <c r="G974" t="s">
        <v>3587</v>
      </c>
      <c r="H974" s="1">
        <v>44988</v>
      </c>
      <c r="I974" t="s">
        <v>8</v>
      </c>
      <c r="J974">
        <v>34</v>
      </c>
      <c r="K974">
        <v>6.9598000000000004</v>
      </c>
      <c r="L974">
        <v>0</v>
      </c>
      <c r="M974">
        <v>0</v>
      </c>
      <c r="N974">
        <v>1</v>
      </c>
      <c r="O974">
        <v>0</v>
      </c>
      <c r="P974">
        <v>1500000</v>
      </c>
      <c r="Q974">
        <v>0</v>
      </c>
      <c r="R974">
        <v>4</v>
      </c>
      <c r="S974">
        <v>1035</v>
      </c>
      <c r="T974" s="1">
        <v>0</v>
      </c>
      <c r="U974">
        <v>1</v>
      </c>
    </row>
    <row r="975" spans="1:21">
      <c r="A975">
        <v>1016</v>
      </c>
      <c r="B975" t="s">
        <v>695</v>
      </c>
      <c r="C975" t="s">
        <v>685</v>
      </c>
      <c r="D975" t="s">
        <v>686</v>
      </c>
      <c r="E975" t="s">
        <v>29</v>
      </c>
      <c r="F975" t="s">
        <v>748</v>
      </c>
      <c r="G975" t="s">
        <v>1037</v>
      </c>
      <c r="H975" s="1">
        <v>44355</v>
      </c>
      <c r="I975" t="s">
        <v>8</v>
      </c>
      <c r="J975">
        <v>34</v>
      </c>
      <c r="K975">
        <v>6.85</v>
      </c>
      <c r="L975">
        <v>0</v>
      </c>
      <c r="M975">
        <v>0</v>
      </c>
      <c r="N975">
        <v>1</v>
      </c>
      <c r="O975">
        <v>0</v>
      </c>
      <c r="P975">
        <v>50000</v>
      </c>
      <c r="Q975">
        <v>0</v>
      </c>
      <c r="R975">
        <v>4</v>
      </c>
      <c r="S975">
        <v>3003</v>
      </c>
      <c r="T975" s="1">
        <v>0</v>
      </c>
      <c r="U975">
        <v>1</v>
      </c>
    </row>
    <row r="976" spans="1:21">
      <c r="A976">
        <v>1016</v>
      </c>
      <c r="B976" t="s">
        <v>695</v>
      </c>
      <c r="C976" t="s">
        <v>685</v>
      </c>
      <c r="D976" t="s">
        <v>686</v>
      </c>
      <c r="E976" t="s">
        <v>29</v>
      </c>
      <c r="F976" t="s">
        <v>748</v>
      </c>
      <c r="G976" t="s">
        <v>1014</v>
      </c>
      <c r="H976" s="1">
        <v>44599</v>
      </c>
      <c r="I976" t="s">
        <v>8</v>
      </c>
      <c r="J976">
        <v>34</v>
      </c>
      <c r="K976">
        <v>6.95</v>
      </c>
      <c r="L976">
        <v>0</v>
      </c>
      <c r="M976">
        <v>0</v>
      </c>
      <c r="N976">
        <v>1</v>
      </c>
      <c r="O976">
        <v>0</v>
      </c>
      <c r="P976">
        <v>350000</v>
      </c>
      <c r="Q976">
        <v>0</v>
      </c>
      <c r="R976">
        <v>4</v>
      </c>
      <c r="S976">
        <v>3003</v>
      </c>
      <c r="T976" s="1">
        <v>0</v>
      </c>
      <c r="U976">
        <v>1</v>
      </c>
    </row>
    <row r="977" spans="1:21" hidden="1">
      <c r="A977">
        <v>1017</v>
      </c>
      <c r="B977" t="s">
        <v>690</v>
      </c>
      <c r="C977" t="s">
        <v>685</v>
      </c>
      <c r="D977" t="s">
        <v>686</v>
      </c>
      <c r="E977" t="s">
        <v>29</v>
      </c>
      <c r="F977" t="s">
        <v>747</v>
      </c>
      <c r="G977" t="s">
        <v>4128</v>
      </c>
      <c r="H977" s="1">
        <v>43822</v>
      </c>
      <c r="I977" t="s">
        <v>8</v>
      </c>
      <c r="J977">
        <v>34</v>
      </c>
      <c r="K977">
        <v>6.86</v>
      </c>
      <c r="N977">
        <v>1</v>
      </c>
      <c r="O977">
        <v>0</v>
      </c>
      <c r="P977">
        <v>5000000</v>
      </c>
      <c r="Q977">
        <v>0</v>
      </c>
      <c r="R977">
        <v>4</v>
      </c>
      <c r="S977">
        <v>1035</v>
      </c>
      <c r="T977" s="1">
        <v>0</v>
      </c>
      <c r="U977">
        <v>1</v>
      </c>
    </row>
    <row r="978" spans="1:21" hidden="1">
      <c r="A978">
        <v>1017</v>
      </c>
      <c r="B978" t="s">
        <v>690</v>
      </c>
      <c r="C978" t="s">
        <v>685</v>
      </c>
      <c r="D978" t="s">
        <v>686</v>
      </c>
      <c r="E978" t="s">
        <v>29</v>
      </c>
      <c r="F978" t="s">
        <v>747</v>
      </c>
      <c r="G978" t="s">
        <v>4129</v>
      </c>
      <c r="H978" s="1">
        <v>43829</v>
      </c>
      <c r="I978" t="s">
        <v>7</v>
      </c>
      <c r="J978">
        <v>34</v>
      </c>
      <c r="K978">
        <v>6.867</v>
      </c>
      <c r="N978">
        <v>1</v>
      </c>
      <c r="O978">
        <v>0</v>
      </c>
      <c r="P978">
        <v>0</v>
      </c>
      <c r="Q978">
        <v>5000000</v>
      </c>
      <c r="R978">
        <v>4</v>
      </c>
      <c r="S978">
        <v>1035</v>
      </c>
      <c r="T978" s="1">
        <v>0</v>
      </c>
      <c r="U978">
        <v>1</v>
      </c>
    </row>
    <row r="979" spans="1:21" hidden="1">
      <c r="A979">
        <v>1017</v>
      </c>
      <c r="B979" t="s">
        <v>690</v>
      </c>
      <c r="C979" t="s">
        <v>685</v>
      </c>
      <c r="D979" t="s">
        <v>686</v>
      </c>
      <c r="E979" t="s">
        <v>29</v>
      </c>
      <c r="F979" t="s">
        <v>747</v>
      </c>
      <c r="G979" t="s">
        <v>4130</v>
      </c>
      <c r="H979" s="1">
        <v>43829</v>
      </c>
      <c r="I979" t="s">
        <v>8</v>
      </c>
      <c r="J979">
        <v>34</v>
      </c>
      <c r="K979">
        <v>6.86</v>
      </c>
      <c r="N979">
        <v>1</v>
      </c>
      <c r="O979">
        <v>0</v>
      </c>
      <c r="P979">
        <v>5000000</v>
      </c>
      <c r="Q979">
        <v>0</v>
      </c>
      <c r="R979">
        <v>4</v>
      </c>
      <c r="S979">
        <v>1035</v>
      </c>
      <c r="T979" s="1">
        <v>0</v>
      </c>
      <c r="U979">
        <v>1</v>
      </c>
    </row>
    <row r="980" spans="1:21" hidden="1">
      <c r="A980">
        <v>1017</v>
      </c>
      <c r="B980" t="s">
        <v>690</v>
      </c>
      <c r="C980" t="s">
        <v>685</v>
      </c>
      <c r="D980" t="s">
        <v>686</v>
      </c>
      <c r="E980" t="s">
        <v>29</v>
      </c>
      <c r="F980" t="s">
        <v>747</v>
      </c>
      <c r="G980" t="s">
        <v>4131</v>
      </c>
      <c r="H980" s="1">
        <v>43832</v>
      </c>
      <c r="I980" t="s">
        <v>7</v>
      </c>
      <c r="J980">
        <v>34</v>
      </c>
      <c r="K980">
        <v>6.8639999999999999</v>
      </c>
      <c r="N980">
        <v>1</v>
      </c>
      <c r="O980">
        <v>0</v>
      </c>
      <c r="P980">
        <v>0</v>
      </c>
      <c r="Q980">
        <v>5000000</v>
      </c>
      <c r="R980">
        <v>4</v>
      </c>
      <c r="S980">
        <v>1035</v>
      </c>
      <c r="T980" s="1">
        <v>0</v>
      </c>
      <c r="U980">
        <v>1</v>
      </c>
    </row>
    <row r="981" spans="1:21" hidden="1">
      <c r="A981">
        <v>1017</v>
      </c>
      <c r="B981" t="s">
        <v>690</v>
      </c>
      <c r="C981" t="s">
        <v>685</v>
      </c>
      <c r="D981" t="s">
        <v>686</v>
      </c>
      <c r="E981" t="s">
        <v>29</v>
      </c>
      <c r="F981" t="s">
        <v>747</v>
      </c>
      <c r="G981" t="s">
        <v>4132</v>
      </c>
      <c r="H981" s="1">
        <v>43844</v>
      </c>
      <c r="I981" t="s">
        <v>8</v>
      </c>
      <c r="J981">
        <v>34</v>
      </c>
      <c r="K981">
        <v>6.86</v>
      </c>
      <c r="N981">
        <v>1</v>
      </c>
      <c r="O981">
        <v>0</v>
      </c>
      <c r="P981">
        <v>5000000</v>
      </c>
      <c r="Q981">
        <v>0</v>
      </c>
      <c r="R981">
        <v>4</v>
      </c>
      <c r="S981">
        <v>1005</v>
      </c>
      <c r="T981" s="1">
        <v>0</v>
      </c>
      <c r="U981">
        <v>1</v>
      </c>
    </row>
    <row r="982" spans="1:21" hidden="1">
      <c r="A982">
        <v>1017</v>
      </c>
      <c r="B982" t="s">
        <v>690</v>
      </c>
      <c r="C982" t="s">
        <v>685</v>
      </c>
      <c r="D982" t="s">
        <v>686</v>
      </c>
      <c r="E982" t="s">
        <v>29</v>
      </c>
      <c r="F982" t="s">
        <v>747</v>
      </c>
      <c r="G982" t="s">
        <v>4133</v>
      </c>
      <c r="H982" s="1">
        <v>43851</v>
      </c>
      <c r="I982" t="s">
        <v>7</v>
      </c>
      <c r="J982">
        <v>34</v>
      </c>
      <c r="K982">
        <v>6.8650000000000002</v>
      </c>
      <c r="N982">
        <v>1</v>
      </c>
      <c r="O982">
        <v>0</v>
      </c>
      <c r="P982">
        <v>0</v>
      </c>
      <c r="Q982">
        <v>5000000</v>
      </c>
      <c r="R982">
        <v>4</v>
      </c>
      <c r="S982">
        <v>1005</v>
      </c>
      <c r="T982" s="1">
        <v>0</v>
      </c>
      <c r="U982">
        <v>1</v>
      </c>
    </row>
    <row r="983" spans="1:21" hidden="1">
      <c r="A983">
        <v>1017</v>
      </c>
      <c r="B983" t="s">
        <v>690</v>
      </c>
      <c r="C983" t="s">
        <v>685</v>
      </c>
      <c r="D983" t="s">
        <v>686</v>
      </c>
      <c r="E983" t="s">
        <v>29</v>
      </c>
      <c r="F983" t="s">
        <v>747</v>
      </c>
      <c r="G983" t="s">
        <v>4134</v>
      </c>
      <c r="H983" s="1">
        <v>43854</v>
      </c>
      <c r="I983" t="s">
        <v>8</v>
      </c>
      <c r="J983">
        <v>34</v>
      </c>
      <c r="K983">
        <v>6.86</v>
      </c>
      <c r="N983">
        <v>1</v>
      </c>
      <c r="O983">
        <v>0</v>
      </c>
      <c r="P983">
        <v>5000000</v>
      </c>
      <c r="Q983">
        <v>0</v>
      </c>
      <c r="R983">
        <v>4</v>
      </c>
      <c r="S983">
        <v>1035</v>
      </c>
      <c r="T983" s="1">
        <v>0</v>
      </c>
      <c r="U983">
        <v>1</v>
      </c>
    </row>
    <row r="984" spans="1:21" hidden="1">
      <c r="A984">
        <v>1017</v>
      </c>
      <c r="B984" t="s">
        <v>690</v>
      </c>
      <c r="C984" t="s">
        <v>685</v>
      </c>
      <c r="D984" t="s">
        <v>686</v>
      </c>
      <c r="E984" t="s">
        <v>29</v>
      </c>
      <c r="F984" t="s">
        <v>747</v>
      </c>
      <c r="G984" t="s">
        <v>4135</v>
      </c>
      <c r="H984" s="1">
        <v>43860</v>
      </c>
      <c r="I984" t="s">
        <v>7</v>
      </c>
      <c r="J984">
        <v>34</v>
      </c>
      <c r="K984">
        <v>6.867</v>
      </c>
      <c r="N984">
        <v>1</v>
      </c>
      <c r="O984">
        <v>0</v>
      </c>
      <c r="P984">
        <v>0</v>
      </c>
      <c r="Q984">
        <v>5000000</v>
      </c>
      <c r="R984">
        <v>4</v>
      </c>
      <c r="S984">
        <v>1035</v>
      </c>
      <c r="T984" s="1">
        <v>0</v>
      </c>
      <c r="U984">
        <v>1</v>
      </c>
    </row>
    <row r="985" spans="1:21" hidden="1">
      <c r="A985">
        <v>1017</v>
      </c>
      <c r="B985" t="s">
        <v>690</v>
      </c>
      <c r="C985" t="s">
        <v>685</v>
      </c>
      <c r="D985" t="s">
        <v>686</v>
      </c>
      <c r="E985" t="s">
        <v>29</v>
      </c>
      <c r="F985" t="s">
        <v>747</v>
      </c>
      <c r="G985" t="s">
        <v>4136</v>
      </c>
      <c r="H985" s="1">
        <v>43868</v>
      </c>
      <c r="I985" t="s">
        <v>8</v>
      </c>
      <c r="J985">
        <v>34</v>
      </c>
      <c r="K985">
        <v>6.86</v>
      </c>
      <c r="N985">
        <v>1</v>
      </c>
      <c r="O985">
        <v>0</v>
      </c>
      <c r="P985">
        <v>5000000</v>
      </c>
      <c r="Q985">
        <v>0</v>
      </c>
      <c r="R985">
        <v>4</v>
      </c>
      <c r="S985">
        <v>1035</v>
      </c>
      <c r="T985" s="1">
        <v>0</v>
      </c>
      <c r="U985">
        <v>1</v>
      </c>
    </row>
    <row r="986" spans="1:21" hidden="1">
      <c r="A986">
        <v>1017</v>
      </c>
      <c r="B986" t="s">
        <v>690</v>
      </c>
      <c r="C986" t="s">
        <v>685</v>
      </c>
      <c r="D986" t="s">
        <v>686</v>
      </c>
      <c r="E986" t="s">
        <v>29</v>
      </c>
      <c r="F986" t="s">
        <v>747</v>
      </c>
      <c r="G986" t="s">
        <v>4137</v>
      </c>
      <c r="H986" s="1">
        <v>43872</v>
      </c>
      <c r="I986" t="s">
        <v>7</v>
      </c>
      <c r="J986">
        <v>34</v>
      </c>
      <c r="K986">
        <v>6.8639999999999999</v>
      </c>
      <c r="N986">
        <v>1</v>
      </c>
      <c r="O986">
        <v>0</v>
      </c>
      <c r="P986">
        <v>0</v>
      </c>
      <c r="Q986">
        <v>5000000</v>
      </c>
      <c r="R986">
        <v>4</v>
      </c>
      <c r="S986">
        <v>1035</v>
      </c>
      <c r="T986" s="1">
        <v>0</v>
      </c>
      <c r="U986">
        <v>1</v>
      </c>
    </row>
    <row r="987" spans="1:21" hidden="1">
      <c r="A987">
        <v>1017</v>
      </c>
      <c r="B987" t="s">
        <v>690</v>
      </c>
      <c r="C987" t="s">
        <v>685</v>
      </c>
      <c r="D987" t="s">
        <v>686</v>
      </c>
      <c r="E987" t="s">
        <v>29</v>
      </c>
      <c r="F987" t="s">
        <v>747</v>
      </c>
      <c r="G987" t="s">
        <v>4138</v>
      </c>
      <c r="H987" s="1">
        <v>43880</v>
      </c>
      <c r="I987" t="s">
        <v>8</v>
      </c>
      <c r="J987">
        <v>34</v>
      </c>
      <c r="K987">
        <v>6.86</v>
      </c>
      <c r="N987">
        <v>1</v>
      </c>
      <c r="O987">
        <v>0</v>
      </c>
      <c r="P987">
        <v>5000000</v>
      </c>
      <c r="Q987">
        <v>0</v>
      </c>
      <c r="R987">
        <v>4</v>
      </c>
      <c r="S987">
        <v>1035</v>
      </c>
      <c r="T987" s="1">
        <v>0</v>
      </c>
      <c r="U987">
        <v>1</v>
      </c>
    </row>
    <row r="988" spans="1:21" hidden="1">
      <c r="A988">
        <v>1017</v>
      </c>
      <c r="B988" t="s">
        <v>690</v>
      </c>
      <c r="C988" t="s">
        <v>685</v>
      </c>
      <c r="D988" t="s">
        <v>686</v>
      </c>
      <c r="E988" t="s">
        <v>29</v>
      </c>
      <c r="F988" t="s">
        <v>747</v>
      </c>
      <c r="G988" t="s">
        <v>688</v>
      </c>
      <c r="H988" s="1">
        <v>43881</v>
      </c>
      <c r="I988" t="s">
        <v>8</v>
      </c>
      <c r="J988">
        <v>34</v>
      </c>
      <c r="K988">
        <v>6.86</v>
      </c>
      <c r="N988">
        <v>1</v>
      </c>
      <c r="O988">
        <v>0</v>
      </c>
      <c r="P988">
        <v>5000000</v>
      </c>
      <c r="Q988">
        <v>0</v>
      </c>
      <c r="R988">
        <v>4</v>
      </c>
      <c r="S988">
        <v>1005</v>
      </c>
      <c r="T988" s="1">
        <v>0</v>
      </c>
      <c r="U988">
        <v>1</v>
      </c>
    </row>
    <row r="989" spans="1:21" hidden="1">
      <c r="A989">
        <v>1017</v>
      </c>
      <c r="B989" t="s">
        <v>690</v>
      </c>
      <c r="C989" t="s">
        <v>685</v>
      </c>
      <c r="D989" t="s">
        <v>686</v>
      </c>
      <c r="E989" t="s">
        <v>29</v>
      </c>
      <c r="F989" t="s">
        <v>747</v>
      </c>
      <c r="G989" t="s">
        <v>4139</v>
      </c>
      <c r="H989" s="1">
        <v>43881</v>
      </c>
      <c r="I989" t="s">
        <v>8</v>
      </c>
      <c r="J989">
        <v>34</v>
      </c>
      <c r="K989">
        <v>6.86</v>
      </c>
      <c r="N989">
        <v>1</v>
      </c>
      <c r="O989">
        <v>0</v>
      </c>
      <c r="P989">
        <v>5000000</v>
      </c>
      <c r="Q989">
        <v>0</v>
      </c>
      <c r="R989">
        <v>4</v>
      </c>
      <c r="S989">
        <v>1035</v>
      </c>
      <c r="T989" s="1">
        <v>0</v>
      </c>
      <c r="U989">
        <v>1</v>
      </c>
    </row>
    <row r="990" spans="1:21" hidden="1">
      <c r="A990">
        <v>1017</v>
      </c>
      <c r="B990" t="s">
        <v>690</v>
      </c>
      <c r="C990" t="s">
        <v>685</v>
      </c>
      <c r="D990" t="s">
        <v>686</v>
      </c>
      <c r="E990" t="s">
        <v>29</v>
      </c>
      <c r="F990" t="s">
        <v>747</v>
      </c>
      <c r="G990" t="s">
        <v>4140</v>
      </c>
      <c r="H990" s="1">
        <v>43882</v>
      </c>
      <c r="I990" t="s">
        <v>8</v>
      </c>
      <c r="J990">
        <v>34</v>
      </c>
      <c r="K990">
        <v>6.86</v>
      </c>
      <c r="N990">
        <v>1</v>
      </c>
      <c r="O990">
        <v>0</v>
      </c>
      <c r="P990">
        <v>4000000</v>
      </c>
      <c r="Q990">
        <v>0</v>
      </c>
      <c r="R990">
        <v>4</v>
      </c>
      <c r="S990">
        <v>1035</v>
      </c>
      <c r="T990" s="1">
        <v>0</v>
      </c>
      <c r="U990">
        <v>1</v>
      </c>
    </row>
    <row r="991" spans="1:21" hidden="1">
      <c r="A991">
        <v>1017</v>
      </c>
      <c r="B991" t="s">
        <v>690</v>
      </c>
      <c r="C991" t="s">
        <v>685</v>
      </c>
      <c r="D991" t="s">
        <v>686</v>
      </c>
      <c r="E991" t="s">
        <v>29</v>
      </c>
      <c r="F991" t="s">
        <v>747</v>
      </c>
      <c r="G991" t="s">
        <v>4141</v>
      </c>
      <c r="H991" s="1">
        <v>43888</v>
      </c>
      <c r="I991" t="s">
        <v>7</v>
      </c>
      <c r="J991">
        <v>34</v>
      </c>
      <c r="K991">
        <v>6.8650000000000002</v>
      </c>
      <c r="N991">
        <v>1</v>
      </c>
      <c r="O991">
        <v>0</v>
      </c>
      <c r="P991">
        <v>0</v>
      </c>
      <c r="Q991">
        <v>5000000</v>
      </c>
      <c r="R991">
        <v>4</v>
      </c>
      <c r="S991">
        <v>1005</v>
      </c>
      <c r="T991" s="1">
        <v>0</v>
      </c>
      <c r="U991">
        <v>1</v>
      </c>
    </row>
    <row r="992" spans="1:21" hidden="1">
      <c r="A992">
        <v>1017</v>
      </c>
      <c r="B992" t="s">
        <v>690</v>
      </c>
      <c r="C992" t="s">
        <v>685</v>
      </c>
      <c r="D992" t="s">
        <v>686</v>
      </c>
      <c r="E992" t="s">
        <v>29</v>
      </c>
      <c r="F992" t="s">
        <v>747</v>
      </c>
      <c r="G992" t="s">
        <v>688</v>
      </c>
      <c r="H992" s="1">
        <v>43889</v>
      </c>
      <c r="I992" t="s">
        <v>7</v>
      </c>
      <c r="J992">
        <v>34</v>
      </c>
      <c r="K992">
        <v>6.8639999999999999</v>
      </c>
      <c r="N992">
        <v>1</v>
      </c>
      <c r="O992">
        <v>0</v>
      </c>
      <c r="P992">
        <v>0</v>
      </c>
      <c r="Q992">
        <v>4000000</v>
      </c>
      <c r="R992">
        <v>4</v>
      </c>
      <c r="S992">
        <v>1035</v>
      </c>
      <c r="T992" s="1">
        <v>0</v>
      </c>
      <c r="U992">
        <v>1</v>
      </c>
    </row>
    <row r="993" spans="1:21" hidden="1">
      <c r="A993">
        <v>1017</v>
      </c>
      <c r="B993" t="s">
        <v>690</v>
      </c>
      <c r="C993" t="s">
        <v>685</v>
      </c>
      <c r="D993" t="s">
        <v>686</v>
      </c>
      <c r="E993" t="s">
        <v>29</v>
      </c>
      <c r="F993" t="s">
        <v>747</v>
      </c>
      <c r="G993" t="s">
        <v>4142</v>
      </c>
      <c r="H993" s="1">
        <v>43892</v>
      </c>
      <c r="I993" t="s">
        <v>8</v>
      </c>
      <c r="J993">
        <v>34</v>
      </c>
      <c r="K993">
        <v>6.86</v>
      </c>
      <c r="N993">
        <v>1</v>
      </c>
      <c r="O993">
        <v>0</v>
      </c>
      <c r="P993">
        <v>5000000</v>
      </c>
      <c r="Q993">
        <v>0</v>
      </c>
      <c r="R993">
        <v>4</v>
      </c>
      <c r="S993">
        <v>1035</v>
      </c>
      <c r="T993" s="1">
        <v>0</v>
      </c>
      <c r="U993">
        <v>1</v>
      </c>
    </row>
    <row r="994" spans="1:21" hidden="1">
      <c r="A994">
        <v>1017</v>
      </c>
      <c r="B994" t="s">
        <v>690</v>
      </c>
      <c r="C994" t="s">
        <v>685</v>
      </c>
      <c r="D994" t="s">
        <v>686</v>
      </c>
      <c r="E994" t="s">
        <v>29</v>
      </c>
      <c r="F994" t="s">
        <v>747</v>
      </c>
      <c r="G994" t="s">
        <v>4143</v>
      </c>
      <c r="H994" s="1">
        <v>43893</v>
      </c>
      <c r="I994" t="s">
        <v>7</v>
      </c>
      <c r="J994">
        <v>34</v>
      </c>
      <c r="K994">
        <v>6.8609999999999998</v>
      </c>
      <c r="N994">
        <v>1</v>
      </c>
      <c r="O994">
        <v>0</v>
      </c>
      <c r="P994">
        <v>0</v>
      </c>
      <c r="Q994">
        <v>5000000</v>
      </c>
      <c r="R994">
        <v>4</v>
      </c>
      <c r="S994">
        <v>1035</v>
      </c>
      <c r="T994" s="1">
        <v>0</v>
      </c>
      <c r="U994">
        <v>1</v>
      </c>
    </row>
    <row r="995" spans="1:21" hidden="1">
      <c r="A995">
        <v>1017</v>
      </c>
      <c r="B995" t="s">
        <v>690</v>
      </c>
      <c r="C995" t="s">
        <v>685</v>
      </c>
      <c r="D995" t="s">
        <v>686</v>
      </c>
      <c r="E995" t="s">
        <v>29</v>
      </c>
      <c r="F995" t="s">
        <v>747</v>
      </c>
      <c r="G995" t="s">
        <v>4144</v>
      </c>
      <c r="H995" s="1">
        <v>43894</v>
      </c>
      <c r="I995" t="s">
        <v>7</v>
      </c>
      <c r="J995">
        <v>34</v>
      </c>
      <c r="K995">
        <v>6.8680000000000003</v>
      </c>
      <c r="N995">
        <v>1</v>
      </c>
      <c r="O995">
        <v>0</v>
      </c>
      <c r="P995">
        <v>0</v>
      </c>
      <c r="Q995">
        <v>5000000</v>
      </c>
      <c r="R995">
        <v>4</v>
      </c>
      <c r="S995">
        <v>1035</v>
      </c>
      <c r="T995" s="1">
        <v>0</v>
      </c>
      <c r="U995">
        <v>1</v>
      </c>
    </row>
    <row r="996" spans="1:21" hidden="1">
      <c r="A996">
        <v>1017</v>
      </c>
      <c r="B996" t="s">
        <v>690</v>
      </c>
      <c r="C996" t="s">
        <v>685</v>
      </c>
      <c r="D996" t="s">
        <v>686</v>
      </c>
      <c r="E996" t="s">
        <v>29</v>
      </c>
      <c r="F996" t="s">
        <v>747</v>
      </c>
      <c r="G996" t="s">
        <v>4145</v>
      </c>
      <c r="H996" s="1">
        <v>43895</v>
      </c>
      <c r="I996" t="s">
        <v>7</v>
      </c>
      <c r="J996">
        <v>34</v>
      </c>
      <c r="K996">
        <v>6.8680000000000003</v>
      </c>
      <c r="N996">
        <v>1</v>
      </c>
      <c r="O996">
        <v>0</v>
      </c>
      <c r="P996">
        <v>0</v>
      </c>
      <c r="Q996">
        <v>5000000</v>
      </c>
      <c r="R996">
        <v>4</v>
      </c>
      <c r="S996">
        <v>1035</v>
      </c>
      <c r="T996" s="1">
        <v>0</v>
      </c>
      <c r="U996">
        <v>1</v>
      </c>
    </row>
    <row r="997" spans="1:21" hidden="1">
      <c r="A997">
        <v>1017</v>
      </c>
      <c r="B997" t="s">
        <v>690</v>
      </c>
      <c r="C997" t="s">
        <v>685</v>
      </c>
      <c r="D997" t="s">
        <v>686</v>
      </c>
      <c r="E997" t="s">
        <v>29</v>
      </c>
      <c r="F997" t="s">
        <v>747</v>
      </c>
      <c r="G997" t="s">
        <v>4146</v>
      </c>
      <c r="H997" s="1">
        <v>43901</v>
      </c>
      <c r="I997" t="s">
        <v>7</v>
      </c>
      <c r="J997">
        <v>34</v>
      </c>
      <c r="K997">
        <v>6.8650000000000002</v>
      </c>
      <c r="N997">
        <v>1</v>
      </c>
      <c r="O997">
        <v>0</v>
      </c>
      <c r="P997">
        <v>0</v>
      </c>
      <c r="Q997">
        <v>5000000</v>
      </c>
      <c r="R997">
        <v>4</v>
      </c>
      <c r="S997">
        <v>1005</v>
      </c>
      <c r="T997" s="1">
        <v>0</v>
      </c>
      <c r="U997">
        <v>1</v>
      </c>
    </row>
    <row r="998" spans="1:21" hidden="1">
      <c r="A998">
        <v>1017</v>
      </c>
      <c r="B998" t="s">
        <v>690</v>
      </c>
      <c r="C998" t="s">
        <v>685</v>
      </c>
      <c r="D998" t="s">
        <v>686</v>
      </c>
      <c r="E998" t="s">
        <v>29</v>
      </c>
      <c r="F998" t="s">
        <v>747</v>
      </c>
      <c r="G998" t="s">
        <v>4147</v>
      </c>
      <c r="H998" s="1">
        <v>43903</v>
      </c>
      <c r="I998" t="s">
        <v>7</v>
      </c>
      <c r="J998">
        <v>34</v>
      </c>
      <c r="K998">
        <v>6.8650000000000002</v>
      </c>
      <c r="N998">
        <v>1</v>
      </c>
      <c r="O998">
        <v>0</v>
      </c>
      <c r="P998">
        <v>0</v>
      </c>
      <c r="Q998">
        <v>5000000</v>
      </c>
      <c r="R998">
        <v>4</v>
      </c>
      <c r="S998">
        <v>1005</v>
      </c>
      <c r="T998" s="1">
        <v>0</v>
      </c>
      <c r="U998">
        <v>1</v>
      </c>
    </row>
    <row r="999" spans="1:21" hidden="1">
      <c r="A999">
        <v>1017</v>
      </c>
      <c r="B999" t="s">
        <v>690</v>
      </c>
      <c r="C999" t="s">
        <v>685</v>
      </c>
      <c r="D999" t="s">
        <v>686</v>
      </c>
      <c r="E999" t="s">
        <v>29</v>
      </c>
      <c r="F999" t="s">
        <v>747</v>
      </c>
      <c r="G999" t="s">
        <v>4148</v>
      </c>
      <c r="H999" s="1">
        <v>43907</v>
      </c>
      <c r="I999" t="s">
        <v>8</v>
      </c>
      <c r="J999">
        <v>34</v>
      </c>
      <c r="K999">
        <v>6.86</v>
      </c>
      <c r="N999">
        <v>1</v>
      </c>
      <c r="O999">
        <v>0</v>
      </c>
      <c r="P999">
        <v>5000000</v>
      </c>
      <c r="Q999">
        <v>0</v>
      </c>
      <c r="R999">
        <v>4</v>
      </c>
      <c r="S999">
        <v>1035</v>
      </c>
      <c r="T999" s="1">
        <v>0</v>
      </c>
      <c r="U999">
        <v>1</v>
      </c>
    </row>
    <row r="1000" spans="1:21" hidden="1">
      <c r="A1000">
        <v>1017</v>
      </c>
      <c r="B1000" t="s">
        <v>690</v>
      </c>
      <c r="C1000" t="s">
        <v>685</v>
      </c>
      <c r="D1000" t="s">
        <v>686</v>
      </c>
      <c r="E1000" t="s">
        <v>29</v>
      </c>
      <c r="F1000" t="s">
        <v>747</v>
      </c>
      <c r="G1000" t="s">
        <v>688</v>
      </c>
      <c r="H1000" s="1">
        <v>43914</v>
      </c>
      <c r="I1000" t="s">
        <v>7</v>
      </c>
      <c r="J1000">
        <v>34</v>
      </c>
      <c r="K1000">
        <v>6.8639999999999999</v>
      </c>
      <c r="N1000">
        <v>1</v>
      </c>
      <c r="O1000">
        <v>0</v>
      </c>
      <c r="P1000">
        <v>0</v>
      </c>
      <c r="Q1000">
        <v>5000000</v>
      </c>
      <c r="R1000">
        <v>4</v>
      </c>
      <c r="S1000">
        <v>1035</v>
      </c>
      <c r="T1000" s="1">
        <v>0</v>
      </c>
      <c r="U1000">
        <v>1</v>
      </c>
    </row>
    <row r="1001" spans="1:21" hidden="1">
      <c r="A1001">
        <v>1017</v>
      </c>
      <c r="B1001" t="s">
        <v>690</v>
      </c>
      <c r="C1001" t="s">
        <v>685</v>
      </c>
      <c r="D1001" t="s">
        <v>686</v>
      </c>
      <c r="E1001" t="s">
        <v>29</v>
      </c>
      <c r="F1001" t="s">
        <v>747</v>
      </c>
      <c r="G1001" t="s">
        <v>688</v>
      </c>
      <c r="H1001" s="1">
        <v>43915</v>
      </c>
      <c r="I1001" t="s">
        <v>8</v>
      </c>
      <c r="J1001">
        <v>34</v>
      </c>
      <c r="K1001">
        <v>6.86</v>
      </c>
      <c r="N1001">
        <v>1</v>
      </c>
      <c r="O1001">
        <v>0</v>
      </c>
      <c r="P1001">
        <v>5000000</v>
      </c>
      <c r="Q1001">
        <v>0</v>
      </c>
      <c r="R1001">
        <v>4</v>
      </c>
      <c r="S1001">
        <v>1035</v>
      </c>
      <c r="T1001" s="1">
        <v>0</v>
      </c>
      <c r="U1001">
        <v>1</v>
      </c>
    </row>
    <row r="1002" spans="1:21" hidden="1">
      <c r="A1002">
        <v>1017</v>
      </c>
      <c r="B1002" t="s">
        <v>690</v>
      </c>
      <c r="C1002" t="s">
        <v>685</v>
      </c>
      <c r="D1002" t="s">
        <v>686</v>
      </c>
      <c r="E1002" t="s">
        <v>29</v>
      </c>
      <c r="F1002" t="s">
        <v>747</v>
      </c>
      <c r="G1002" t="s">
        <v>688</v>
      </c>
      <c r="H1002" s="1">
        <v>43916</v>
      </c>
      <c r="I1002" t="s">
        <v>8</v>
      </c>
      <c r="J1002">
        <v>34</v>
      </c>
      <c r="K1002">
        <v>6.86</v>
      </c>
      <c r="N1002">
        <v>1</v>
      </c>
      <c r="O1002">
        <v>0</v>
      </c>
      <c r="P1002">
        <v>5000000</v>
      </c>
      <c r="Q1002">
        <v>0</v>
      </c>
      <c r="R1002">
        <v>4</v>
      </c>
      <c r="S1002">
        <v>1035</v>
      </c>
      <c r="T1002" s="1">
        <v>0</v>
      </c>
      <c r="U1002">
        <v>1</v>
      </c>
    </row>
    <row r="1003" spans="1:21" hidden="1">
      <c r="A1003">
        <v>1017</v>
      </c>
      <c r="B1003" t="s">
        <v>690</v>
      </c>
      <c r="C1003" t="s">
        <v>685</v>
      </c>
      <c r="D1003" t="s">
        <v>686</v>
      </c>
      <c r="E1003" t="s">
        <v>29</v>
      </c>
      <c r="F1003" t="s">
        <v>747</v>
      </c>
      <c r="G1003" t="s">
        <v>688</v>
      </c>
      <c r="H1003" s="1">
        <v>43929</v>
      </c>
      <c r="I1003" t="s">
        <v>7</v>
      </c>
      <c r="J1003">
        <v>34</v>
      </c>
      <c r="K1003">
        <v>6.8680000000000003</v>
      </c>
      <c r="N1003">
        <v>1</v>
      </c>
      <c r="O1003">
        <v>0</v>
      </c>
      <c r="P1003">
        <v>0</v>
      </c>
      <c r="Q1003">
        <v>5000000</v>
      </c>
      <c r="R1003">
        <v>4</v>
      </c>
      <c r="S1003">
        <v>1035</v>
      </c>
      <c r="T1003" s="1">
        <v>0</v>
      </c>
      <c r="U1003">
        <v>1</v>
      </c>
    </row>
    <row r="1004" spans="1:21" hidden="1">
      <c r="A1004">
        <v>1017</v>
      </c>
      <c r="B1004" t="s">
        <v>690</v>
      </c>
      <c r="C1004" t="s">
        <v>685</v>
      </c>
      <c r="D1004" t="s">
        <v>686</v>
      </c>
      <c r="E1004" t="s">
        <v>29</v>
      </c>
      <c r="F1004" t="s">
        <v>747</v>
      </c>
      <c r="G1004" t="s">
        <v>688</v>
      </c>
      <c r="H1004" s="1">
        <v>43930</v>
      </c>
      <c r="I1004" t="s">
        <v>7</v>
      </c>
      <c r="J1004">
        <v>34</v>
      </c>
      <c r="K1004">
        <v>6.8689999999999998</v>
      </c>
      <c r="N1004">
        <v>1</v>
      </c>
      <c r="O1004">
        <v>0</v>
      </c>
      <c r="P1004">
        <v>0</v>
      </c>
      <c r="Q1004">
        <v>5000000</v>
      </c>
      <c r="R1004">
        <v>4</v>
      </c>
      <c r="S1004">
        <v>1035</v>
      </c>
      <c r="T1004" s="1">
        <v>0</v>
      </c>
      <c r="U1004">
        <v>1</v>
      </c>
    </row>
    <row r="1005" spans="1:21" hidden="1">
      <c r="A1005">
        <v>1017</v>
      </c>
      <c r="B1005" t="s">
        <v>690</v>
      </c>
      <c r="C1005" t="s">
        <v>685</v>
      </c>
      <c r="D1005" t="s">
        <v>686</v>
      </c>
      <c r="E1005" t="s">
        <v>29</v>
      </c>
      <c r="F1005" t="s">
        <v>747</v>
      </c>
      <c r="G1005" t="s">
        <v>688</v>
      </c>
      <c r="H1005" s="1">
        <v>43962</v>
      </c>
      <c r="I1005" t="s">
        <v>8</v>
      </c>
      <c r="J1005">
        <v>34</v>
      </c>
      <c r="K1005">
        <v>6.9592999999999998</v>
      </c>
      <c r="N1005">
        <v>1</v>
      </c>
      <c r="O1005">
        <v>0</v>
      </c>
      <c r="P1005">
        <v>1500000</v>
      </c>
      <c r="Q1005">
        <v>0</v>
      </c>
      <c r="R1005">
        <v>4</v>
      </c>
      <c r="S1005">
        <v>1034</v>
      </c>
      <c r="T1005" s="1">
        <v>0</v>
      </c>
      <c r="U1005">
        <v>1</v>
      </c>
    </row>
    <row r="1006" spans="1:21" hidden="1">
      <c r="A1006">
        <v>1017</v>
      </c>
      <c r="B1006" t="s">
        <v>690</v>
      </c>
      <c r="C1006" t="s">
        <v>685</v>
      </c>
      <c r="D1006" t="s">
        <v>686</v>
      </c>
      <c r="E1006" t="s">
        <v>29</v>
      </c>
      <c r="F1006" t="s">
        <v>747</v>
      </c>
      <c r="G1006" t="s">
        <v>688</v>
      </c>
      <c r="H1006" s="1">
        <v>43986</v>
      </c>
      <c r="I1006" t="s">
        <v>8</v>
      </c>
      <c r="J1006">
        <v>34</v>
      </c>
      <c r="K1006">
        <v>6.86</v>
      </c>
      <c r="N1006">
        <v>1</v>
      </c>
      <c r="O1006">
        <v>0</v>
      </c>
      <c r="P1006">
        <v>2000000</v>
      </c>
      <c r="Q1006">
        <v>0</v>
      </c>
      <c r="R1006">
        <v>4</v>
      </c>
      <c r="S1006">
        <v>1005</v>
      </c>
      <c r="T1006" s="1">
        <v>0</v>
      </c>
      <c r="U1006">
        <v>1</v>
      </c>
    </row>
    <row r="1007" spans="1:21" hidden="1">
      <c r="A1007">
        <v>1017</v>
      </c>
      <c r="B1007" t="s">
        <v>690</v>
      </c>
      <c r="C1007" t="s">
        <v>685</v>
      </c>
      <c r="D1007" t="s">
        <v>686</v>
      </c>
      <c r="E1007" t="s">
        <v>29</v>
      </c>
      <c r="F1007" t="s">
        <v>747</v>
      </c>
      <c r="G1007" t="s">
        <v>688</v>
      </c>
      <c r="H1007" s="1">
        <v>43997</v>
      </c>
      <c r="I1007" t="s">
        <v>7</v>
      </c>
      <c r="J1007">
        <v>34</v>
      </c>
      <c r="K1007">
        <v>6.8719999999999999</v>
      </c>
      <c r="N1007">
        <v>1</v>
      </c>
      <c r="O1007">
        <v>0</v>
      </c>
      <c r="P1007">
        <v>0</v>
      </c>
      <c r="Q1007">
        <v>2000000</v>
      </c>
      <c r="R1007">
        <v>4</v>
      </c>
      <c r="S1007">
        <v>1005</v>
      </c>
      <c r="T1007" s="1">
        <v>0</v>
      </c>
      <c r="U1007">
        <v>1</v>
      </c>
    </row>
    <row r="1008" spans="1:21" hidden="1">
      <c r="A1008">
        <v>1017</v>
      </c>
      <c r="B1008" t="s">
        <v>690</v>
      </c>
      <c r="C1008" t="s">
        <v>685</v>
      </c>
      <c r="D1008" t="s">
        <v>686</v>
      </c>
      <c r="E1008" t="s">
        <v>29</v>
      </c>
      <c r="F1008" t="s">
        <v>747</v>
      </c>
      <c r="G1008" t="s">
        <v>688</v>
      </c>
      <c r="H1008" s="1">
        <v>44015</v>
      </c>
      <c r="I1008" t="s">
        <v>8</v>
      </c>
      <c r="J1008">
        <v>34</v>
      </c>
      <c r="K1008">
        <v>6.86</v>
      </c>
      <c r="N1008">
        <v>1</v>
      </c>
      <c r="O1008">
        <v>0</v>
      </c>
      <c r="P1008">
        <v>3000000</v>
      </c>
      <c r="Q1008">
        <v>0</v>
      </c>
      <c r="R1008">
        <v>4</v>
      </c>
      <c r="S1008">
        <v>1005</v>
      </c>
      <c r="T1008" s="1">
        <v>0</v>
      </c>
      <c r="U1008">
        <v>1</v>
      </c>
    </row>
    <row r="1009" spans="1:21" hidden="1">
      <c r="A1009">
        <v>1017</v>
      </c>
      <c r="B1009" t="s">
        <v>690</v>
      </c>
      <c r="C1009" t="s">
        <v>685</v>
      </c>
      <c r="D1009" t="s">
        <v>686</v>
      </c>
      <c r="E1009" t="s">
        <v>29</v>
      </c>
      <c r="F1009" t="s">
        <v>747</v>
      </c>
      <c r="G1009" t="s">
        <v>688</v>
      </c>
      <c r="H1009" s="1">
        <v>44020</v>
      </c>
      <c r="I1009" t="s">
        <v>7</v>
      </c>
      <c r="J1009">
        <v>34</v>
      </c>
      <c r="K1009">
        <v>6.8710000000000004</v>
      </c>
      <c r="N1009">
        <v>1</v>
      </c>
      <c r="O1009">
        <v>0</v>
      </c>
      <c r="P1009">
        <v>0</v>
      </c>
      <c r="Q1009">
        <v>3000000</v>
      </c>
      <c r="R1009">
        <v>4</v>
      </c>
      <c r="S1009">
        <v>1005</v>
      </c>
      <c r="T1009" s="1">
        <v>0</v>
      </c>
      <c r="U1009">
        <v>1</v>
      </c>
    </row>
    <row r="1010" spans="1:21" hidden="1">
      <c r="A1010">
        <v>1017</v>
      </c>
      <c r="B1010" t="s">
        <v>690</v>
      </c>
      <c r="C1010" t="s">
        <v>685</v>
      </c>
      <c r="D1010" t="s">
        <v>686</v>
      </c>
      <c r="E1010" t="s">
        <v>29</v>
      </c>
      <c r="F1010" t="s">
        <v>747</v>
      </c>
      <c r="G1010" t="s">
        <v>688</v>
      </c>
      <c r="H1010" s="1">
        <v>44022</v>
      </c>
      <c r="I1010" t="s">
        <v>8</v>
      </c>
      <c r="J1010">
        <v>34</v>
      </c>
      <c r="K1010">
        <v>6.86</v>
      </c>
      <c r="N1010">
        <v>1</v>
      </c>
      <c r="O1010">
        <v>0</v>
      </c>
      <c r="P1010">
        <v>3000000</v>
      </c>
      <c r="Q1010">
        <v>0</v>
      </c>
      <c r="R1010">
        <v>4</v>
      </c>
      <c r="S1010">
        <v>1005</v>
      </c>
      <c r="T1010" s="1">
        <v>0</v>
      </c>
      <c r="U1010">
        <v>1</v>
      </c>
    </row>
    <row r="1011" spans="1:21" hidden="1">
      <c r="A1011">
        <v>1017</v>
      </c>
      <c r="B1011" t="s">
        <v>690</v>
      </c>
      <c r="C1011" t="s">
        <v>685</v>
      </c>
      <c r="D1011" t="s">
        <v>686</v>
      </c>
      <c r="E1011" t="s">
        <v>29</v>
      </c>
      <c r="F1011" t="s">
        <v>747</v>
      </c>
      <c r="G1011" t="s">
        <v>688</v>
      </c>
      <c r="H1011" s="1">
        <v>44029</v>
      </c>
      <c r="I1011" t="s">
        <v>7</v>
      </c>
      <c r="J1011">
        <v>34</v>
      </c>
      <c r="K1011">
        <v>6.8710000000000004</v>
      </c>
      <c r="N1011">
        <v>1</v>
      </c>
      <c r="O1011">
        <v>0</v>
      </c>
      <c r="P1011">
        <v>0</v>
      </c>
      <c r="Q1011">
        <v>3000000</v>
      </c>
      <c r="R1011">
        <v>4</v>
      </c>
      <c r="S1011">
        <v>1005</v>
      </c>
      <c r="T1011" s="1">
        <v>0</v>
      </c>
      <c r="U1011">
        <v>1</v>
      </c>
    </row>
    <row r="1012" spans="1:21" hidden="1">
      <c r="A1012">
        <v>1017</v>
      </c>
      <c r="B1012" t="s">
        <v>690</v>
      </c>
      <c r="C1012" t="s">
        <v>685</v>
      </c>
      <c r="D1012" t="s">
        <v>686</v>
      </c>
      <c r="E1012" t="s">
        <v>29</v>
      </c>
      <c r="F1012" t="s">
        <v>747</v>
      </c>
      <c r="G1012" t="s">
        <v>688</v>
      </c>
      <c r="H1012" s="1">
        <v>44035</v>
      </c>
      <c r="I1012" t="s">
        <v>8</v>
      </c>
      <c r="J1012">
        <v>34</v>
      </c>
      <c r="K1012">
        <v>6.86</v>
      </c>
      <c r="N1012">
        <v>1</v>
      </c>
      <c r="O1012">
        <v>0</v>
      </c>
      <c r="P1012">
        <v>2000000</v>
      </c>
      <c r="Q1012">
        <v>0</v>
      </c>
      <c r="R1012">
        <v>4</v>
      </c>
      <c r="S1012">
        <v>1005</v>
      </c>
      <c r="T1012" s="1">
        <v>0</v>
      </c>
      <c r="U1012">
        <v>1</v>
      </c>
    </row>
    <row r="1013" spans="1:21" hidden="1">
      <c r="A1013">
        <v>1017</v>
      </c>
      <c r="B1013" t="s">
        <v>690</v>
      </c>
      <c r="C1013" t="s">
        <v>685</v>
      </c>
      <c r="D1013" t="s">
        <v>686</v>
      </c>
      <c r="E1013" t="s">
        <v>29</v>
      </c>
      <c r="F1013" t="s">
        <v>747</v>
      </c>
      <c r="G1013" t="s">
        <v>688</v>
      </c>
      <c r="H1013" s="1">
        <v>44039</v>
      </c>
      <c r="I1013" t="s">
        <v>7</v>
      </c>
      <c r="J1013">
        <v>34</v>
      </c>
      <c r="K1013">
        <v>6.8719999999999999</v>
      </c>
      <c r="N1013">
        <v>1</v>
      </c>
      <c r="O1013">
        <v>0</v>
      </c>
      <c r="P1013">
        <v>0</v>
      </c>
      <c r="Q1013">
        <v>2000000</v>
      </c>
      <c r="R1013">
        <v>4</v>
      </c>
      <c r="S1013">
        <v>1005</v>
      </c>
      <c r="T1013" s="1">
        <v>0</v>
      </c>
      <c r="U1013">
        <v>1</v>
      </c>
    </row>
    <row r="1014" spans="1:21" hidden="1">
      <c r="A1014">
        <v>1017</v>
      </c>
      <c r="B1014" t="s">
        <v>690</v>
      </c>
      <c r="C1014" t="s">
        <v>685</v>
      </c>
      <c r="D1014" t="s">
        <v>686</v>
      </c>
      <c r="E1014" t="s">
        <v>29</v>
      </c>
      <c r="F1014" t="s">
        <v>747</v>
      </c>
      <c r="G1014" t="s">
        <v>688</v>
      </c>
      <c r="H1014" s="1">
        <v>44041</v>
      </c>
      <c r="I1014" t="s">
        <v>8</v>
      </c>
      <c r="J1014">
        <v>34</v>
      </c>
      <c r="K1014">
        <v>6.9581999999999997</v>
      </c>
      <c r="N1014">
        <v>1</v>
      </c>
      <c r="O1014">
        <v>0</v>
      </c>
      <c r="P1014">
        <v>2000000</v>
      </c>
      <c r="Q1014">
        <v>0</v>
      </c>
      <c r="R1014">
        <v>4</v>
      </c>
      <c r="S1014">
        <v>1034</v>
      </c>
      <c r="T1014" s="1">
        <v>0</v>
      </c>
      <c r="U1014">
        <v>1</v>
      </c>
    </row>
    <row r="1015" spans="1:21" hidden="1">
      <c r="A1015">
        <v>1017</v>
      </c>
      <c r="B1015" t="s">
        <v>690</v>
      </c>
      <c r="C1015" t="s">
        <v>685</v>
      </c>
      <c r="D1015" t="s">
        <v>686</v>
      </c>
      <c r="E1015" t="s">
        <v>29</v>
      </c>
      <c r="F1015" t="s">
        <v>747</v>
      </c>
      <c r="G1015" t="s">
        <v>688</v>
      </c>
      <c r="H1015" s="1">
        <v>44055</v>
      </c>
      <c r="I1015" t="s">
        <v>8</v>
      </c>
      <c r="J1015">
        <v>34</v>
      </c>
      <c r="K1015">
        <v>6.9580000000000002</v>
      </c>
      <c r="N1015">
        <v>1</v>
      </c>
      <c r="O1015">
        <v>0</v>
      </c>
      <c r="P1015">
        <v>1000000</v>
      </c>
      <c r="Q1015">
        <v>0</v>
      </c>
      <c r="R1015">
        <v>4</v>
      </c>
      <c r="S1015">
        <v>1018</v>
      </c>
      <c r="T1015" s="1">
        <v>0</v>
      </c>
      <c r="U1015">
        <v>1</v>
      </c>
    </row>
    <row r="1016" spans="1:21" hidden="1">
      <c r="A1016">
        <v>1017</v>
      </c>
      <c r="B1016" t="s">
        <v>690</v>
      </c>
      <c r="C1016" t="s">
        <v>685</v>
      </c>
      <c r="D1016" t="s">
        <v>686</v>
      </c>
      <c r="E1016" t="s">
        <v>29</v>
      </c>
      <c r="F1016" t="s">
        <v>747</v>
      </c>
      <c r="G1016" t="s">
        <v>688</v>
      </c>
      <c r="H1016" s="1">
        <v>44064</v>
      </c>
      <c r="I1016" t="s">
        <v>8</v>
      </c>
      <c r="J1016">
        <v>34</v>
      </c>
      <c r="K1016">
        <v>6.9579000000000004</v>
      </c>
      <c r="N1016">
        <v>1</v>
      </c>
      <c r="O1016">
        <v>0</v>
      </c>
      <c r="P1016">
        <v>1000000</v>
      </c>
      <c r="Q1016">
        <v>0</v>
      </c>
      <c r="R1016">
        <v>4</v>
      </c>
      <c r="S1016">
        <v>1034</v>
      </c>
      <c r="T1016" s="1">
        <v>0</v>
      </c>
      <c r="U1016">
        <v>1</v>
      </c>
    </row>
    <row r="1017" spans="1:21" hidden="1">
      <c r="A1017">
        <v>1017</v>
      </c>
      <c r="B1017" t="s">
        <v>690</v>
      </c>
      <c r="C1017" t="s">
        <v>685</v>
      </c>
      <c r="D1017" t="s">
        <v>686</v>
      </c>
      <c r="E1017" t="s">
        <v>29</v>
      </c>
      <c r="F1017" t="s">
        <v>747</v>
      </c>
      <c r="G1017" t="s">
        <v>688</v>
      </c>
      <c r="H1017" s="1">
        <v>44089</v>
      </c>
      <c r="I1017" t="s">
        <v>8</v>
      </c>
      <c r="J1017">
        <v>34</v>
      </c>
      <c r="K1017">
        <v>6.9569999999999999</v>
      </c>
      <c r="N1017">
        <v>1</v>
      </c>
      <c r="O1017">
        <v>0</v>
      </c>
      <c r="P1017">
        <v>2000000</v>
      </c>
      <c r="Q1017">
        <v>0</v>
      </c>
      <c r="R1017">
        <v>4</v>
      </c>
      <c r="S1017">
        <v>1005</v>
      </c>
      <c r="T1017" s="1">
        <v>0</v>
      </c>
      <c r="U1017">
        <v>1</v>
      </c>
    </row>
    <row r="1018" spans="1:21" hidden="1">
      <c r="A1018">
        <v>1017</v>
      </c>
      <c r="B1018" t="s">
        <v>690</v>
      </c>
      <c r="C1018" t="s">
        <v>685</v>
      </c>
      <c r="D1018" t="s">
        <v>686</v>
      </c>
      <c r="E1018" t="s">
        <v>29</v>
      </c>
      <c r="F1018" t="s">
        <v>747</v>
      </c>
      <c r="G1018" t="s">
        <v>688</v>
      </c>
      <c r="H1018" s="1">
        <v>44228</v>
      </c>
      <c r="I1018" t="s">
        <v>8</v>
      </c>
      <c r="J1018">
        <v>34</v>
      </c>
      <c r="K1018">
        <v>6.9593999999999996</v>
      </c>
      <c r="N1018">
        <v>1</v>
      </c>
      <c r="O1018">
        <v>0</v>
      </c>
      <c r="P1018">
        <v>2000000</v>
      </c>
      <c r="Q1018">
        <v>0</v>
      </c>
      <c r="R1018">
        <v>4</v>
      </c>
      <c r="S1018">
        <v>1035</v>
      </c>
      <c r="T1018" s="1">
        <v>0</v>
      </c>
      <c r="U1018">
        <v>1</v>
      </c>
    </row>
    <row r="1019" spans="1:21" hidden="1">
      <c r="A1019">
        <v>1017</v>
      </c>
      <c r="B1019" t="s">
        <v>690</v>
      </c>
      <c r="C1019" t="s">
        <v>685</v>
      </c>
      <c r="D1019" t="s">
        <v>686</v>
      </c>
      <c r="E1019" t="s">
        <v>29</v>
      </c>
      <c r="F1019" t="s">
        <v>747</v>
      </c>
      <c r="G1019" t="s">
        <v>688</v>
      </c>
      <c r="H1019" s="1">
        <v>44372</v>
      </c>
      <c r="I1019" t="s">
        <v>8</v>
      </c>
      <c r="J1019">
        <v>34</v>
      </c>
      <c r="K1019">
        <v>6.9349999999999996</v>
      </c>
      <c r="N1019">
        <v>1</v>
      </c>
      <c r="O1019">
        <v>0</v>
      </c>
      <c r="P1019">
        <v>2000000</v>
      </c>
      <c r="Q1019">
        <v>0</v>
      </c>
      <c r="R1019">
        <v>4</v>
      </c>
      <c r="S1019">
        <v>1018</v>
      </c>
      <c r="T1019" s="1">
        <v>0</v>
      </c>
      <c r="U1019">
        <v>1</v>
      </c>
    </row>
    <row r="1020" spans="1:21" hidden="1">
      <c r="A1020">
        <v>1017</v>
      </c>
      <c r="B1020" t="s">
        <v>690</v>
      </c>
      <c r="C1020" t="s">
        <v>685</v>
      </c>
      <c r="D1020" t="s">
        <v>686</v>
      </c>
      <c r="E1020" t="s">
        <v>29</v>
      </c>
      <c r="F1020" t="s">
        <v>747</v>
      </c>
      <c r="G1020" t="s">
        <v>688</v>
      </c>
      <c r="H1020" s="1">
        <v>44392</v>
      </c>
      <c r="I1020" t="s">
        <v>8</v>
      </c>
      <c r="J1020">
        <v>34</v>
      </c>
      <c r="K1020">
        <v>6.93</v>
      </c>
      <c r="N1020">
        <v>1</v>
      </c>
      <c r="O1020">
        <v>0</v>
      </c>
      <c r="P1020">
        <v>5000000</v>
      </c>
      <c r="Q1020">
        <v>0</v>
      </c>
      <c r="R1020">
        <v>4</v>
      </c>
      <c r="S1020">
        <v>1018</v>
      </c>
      <c r="T1020" s="1">
        <v>0</v>
      </c>
      <c r="U1020">
        <v>1</v>
      </c>
    </row>
    <row r="1021" spans="1:21" hidden="1">
      <c r="A1021">
        <v>1017</v>
      </c>
      <c r="B1021" t="s">
        <v>690</v>
      </c>
      <c r="C1021" t="s">
        <v>685</v>
      </c>
      <c r="D1021" t="s">
        <v>686</v>
      </c>
      <c r="E1021" t="s">
        <v>29</v>
      </c>
      <c r="F1021" t="s">
        <v>747</v>
      </c>
      <c r="G1021" t="s">
        <v>688</v>
      </c>
      <c r="H1021" s="1">
        <v>44488</v>
      </c>
      <c r="I1021" t="s">
        <v>8</v>
      </c>
      <c r="J1021">
        <v>34</v>
      </c>
      <c r="K1021">
        <v>6.86</v>
      </c>
      <c r="N1021">
        <v>1</v>
      </c>
      <c r="O1021">
        <v>0</v>
      </c>
      <c r="P1021">
        <v>4000000</v>
      </c>
      <c r="Q1021">
        <v>0</v>
      </c>
      <c r="R1021">
        <v>4</v>
      </c>
      <c r="S1021">
        <v>1016</v>
      </c>
      <c r="T1021" s="1">
        <v>0</v>
      </c>
      <c r="U1021">
        <v>1</v>
      </c>
    </row>
    <row r="1022" spans="1:21" hidden="1">
      <c r="A1022">
        <v>1017</v>
      </c>
      <c r="B1022" t="s">
        <v>690</v>
      </c>
      <c r="C1022" t="s">
        <v>685</v>
      </c>
      <c r="D1022" t="s">
        <v>686</v>
      </c>
      <c r="E1022" t="s">
        <v>29</v>
      </c>
      <c r="F1022" t="s">
        <v>747</v>
      </c>
      <c r="G1022" t="s">
        <v>688</v>
      </c>
      <c r="H1022" s="1">
        <v>44495</v>
      </c>
      <c r="I1022" t="s">
        <v>7</v>
      </c>
      <c r="J1022">
        <v>34</v>
      </c>
      <c r="K1022">
        <v>6.8639999999999999</v>
      </c>
      <c r="N1022">
        <v>1</v>
      </c>
      <c r="O1022">
        <v>0</v>
      </c>
      <c r="P1022">
        <v>0</v>
      </c>
      <c r="Q1022">
        <v>4000000</v>
      </c>
      <c r="R1022">
        <v>4</v>
      </c>
      <c r="S1022">
        <v>1016</v>
      </c>
      <c r="T1022" s="1">
        <v>0</v>
      </c>
      <c r="U1022">
        <v>1</v>
      </c>
    </row>
    <row r="1023" spans="1:21" hidden="1">
      <c r="A1023">
        <v>1017</v>
      </c>
      <c r="B1023" t="s">
        <v>690</v>
      </c>
      <c r="C1023" t="s">
        <v>685</v>
      </c>
      <c r="D1023" t="s">
        <v>686</v>
      </c>
      <c r="E1023" t="s">
        <v>29</v>
      </c>
      <c r="F1023" t="s">
        <v>747</v>
      </c>
      <c r="G1023" t="s">
        <v>688</v>
      </c>
      <c r="H1023" s="1">
        <v>44531</v>
      </c>
      <c r="I1023" t="s">
        <v>7</v>
      </c>
      <c r="J1023">
        <v>34</v>
      </c>
      <c r="K1023">
        <v>6.92</v>
      </c>
      <c r="N1023">
        <v>1</v>
      </c>
      <c r="O1023">
        <v>0</v>
      </c>
      <c r="P1023">
        <v>0</v>
      </c>
      <c r="Q1023">
        <v>3000000</v>
      </c>
      <c r="R1023">
        <v>4</v>
      </c>
      <c r="S1023">
        <v>1018</v>
      </c>
      <c r="T1023" s="1">
        <v>0</v>
      </c>
      <c r="U1023">
        <v>1</v>
      </c>
    </row>
    <row r="1024" spans="1:21" hidden="1">
      <c r="A1024">
        <v>1017</v>
      </c>
      <c r="B1024" t="s">
        <v>690</v>
      </c>
      <c r="C1024" t="s">
        <v>685</v>
      </c>
      <c r="D1024" t="s">
        <v>686</v>
      </c>
      <c r="E1024" t="s">
        <v>29</v>
      </c>
      <c r="F1024" t="s">
        <v>747</v>
      </c>
      <c r="G1024" t="s">
        <v>688</v>
      </c>
      <c r="H1024" s="1">
        <v>44532</v>
      </c>
      <c r="I1024" t="s">
        <v>7</v>
      </c>
      <c r="J1024">
        <v>34</v>
      </c>
      <c r="K1024">
        <v>6.92</v>
      </c>
      <c r="N1024">
        <v>1</v>
      </c>
      <c r="O1024">
        <v>0</v>
      </c>
      <c r="P1024">
        <v>0</v>
      </c>
      <c r="Q1024">
        <v>1000000</v>
      </c>
      <c r="R1024">
        <v>4</v>
      </c>
      <c r="S1024">
        <v>1018</v>
      </c>
      <c r="T1024" s="1">
        <v>0</v>
      </c>
      <c r="U1024">
        <v>1</v>
      </c>
    </row>
    <row r="1025" spans="1:21" hidden="1">
      <c r="A1025">
        <v>1017</v>
      </c>
      <c r="B1025" t="s">
        <v>690</v>
      </c>
      <c r="C1025" t="s">
        <v>685</v>
      </c>
      <c r="D1025" t="s">
        <v>686</v>
      </c>
      <c r="E1025" t="s">
        <v>29</v>
      </c>
      <c r="F1025" t="s">
        <v>747</v>
      </c>
      <c r="G1025" t="s">
        <v>688</v>
      </c>
      <c r="H1025" s="1">
        <v>44543</v>
      </c>
      <c r="I1025" t="s">
        <v>7</v>
      </c>
      <c r="J1025">
        <v>34</v>
      </c>
      <c r="K1025">
        <v>6.9249999999999998</v>
      </c>
      <c r="N1025">
        <v>1</v>
      </c>
      <c r="O1025">
        <v>0</v>
      </c>
      <c r="P1025">
        <v>0</v>
      </c>
      <c r="Q1025">
        <v>1000000</v>
      </c>
      <c r="R1025">
        <v>4</v>
      </c>
      <c r="S1025">
        <v>1035</v>
      </c>
      <c r="T1025" s="1">
        <v>0</v>
      </c>
      <c r="U1025">
        <v>1</v>
      </c>
    </row>
    <row r="1026" spans="1:21" hidden="1">
      <c r="A1026">
        <v>1017</v>
      </c>
      <c r="B1026" t="s">
        <v>690</v>
      </c>
      <c r="C1026" t="s">
        <v>685</v>
      </c>
      <c r="D1026" t="s">
        <v>686</v>
      </c>
      <c r="E1026" t="s">
        <v>29</v>
      </c>
      <c r="F1026" t="s">
        <v>747</v>
      </c>
      <c r="G1026" t="s">
        <v>689</v>
      </c>
      <c r="H1026" s="1">
        <v>44543</v>
      </c>
      <c r="I1026" t="s">
        <v>7</v>
      </c>
      <c r="J1026">
        <v>34</v>
      </c>
      <c r="K1026">
        <v>6.9249999999999998</v>
      </c>
      <c r="N1026">
        <v>1</v>
      </c>
      <c r="O1026">
        <v>0</v>
      </c>
      <c r="P1026">
        <v>0</v>
      </c>
      <c r="Q1026">
        <v>1000000</v>
      </c>
      <c r="R1026">
        <v>4</v>
      </c>
      <c r="S1026">
        <v>1035</v>
      </c>
      <c r="T1026" s="1">
        <v>0</v>
      </c>
      <c r="U1026">
        <v>1</v>
      </c>
    </row>
    <row r="1027" spans="1:21" hidden="1">
      <c r="A1027">
        <v>1017</v>
      </c>
      <c r="B1027" t="s">
        <v>690</v>
      </c>
      <c r="C1027" t="s">
        <v>685</v>
      </c>
      <c r="D1027" t="s">
        <v>686</v>
      </c>
      <c r="E1027" t="s">
        <v>29</v>
      </c>
      <c r="F1027" t="s">
        <v>747</v>
      </c>
      <c r="G1027" t="s">
        <v>688</v>
      </c>
      <c r="H1027" s="1">
        <v>44557</v>
      </c>
      <c r="I1027" t="s">
        <v>7</v>
      </c>
      <c r="J1027">
        <v>34</v>
      </c>
      <c r="K1027">
        <v>6.9240000000000004</v>
      </c>
      <c r="N1027">
        <v>1</v>
      </c>
      <c r="O1027">
        <v>1</v>
      </c>
      <c r="P1027">
        <v>0</v>
      </c>
      <c r="Q1027">
        <v>2000000</v>
      </c>
      <c r="R1027">
        <v>4</v>
      </c>
      <c r="S1027">
        <v>1033</v>
      </c>
      <c r="T1027" s="1">
        <v>0</v>
      </c>
      <c r="U1027">
        <v>1</v>
      </c>
    </row>
    <row r="1028" spans="1:21" hidden="1">
      <c r="A1028">
        <v>1017</v>
      </c>
      <c r="B1028" t="s">
        <v>690</v>
      </c>
      <c r="C1028" t="s">
        <v>685</v>
      </c>
      <c r="D1028" t="s">
        <v>686</v>
      </c>
      <c r="E1028" t="s">
        <v>29</v>
      </c>
      <c r="F1028" t="s">
        <v>747</v>
      </c>
      <c r="G1028" t="s">
        <v>688</v>
      </c>
      <c r="H1028" s="1">
        <v>44803</v>
      </c>
      <c r="I1028" t="s">
        <v>7</v>
      </c>
      <c r="J1028">
        <v>34</v>
      </c>
      <c r="K1028">
        <v>6.95</v>
      </c>
      <c r="N1028">
        <v>1</v>
      </c>
      <c r="O1028">
        <v>1</v>
      </c>
      <c r="P1028">
        <v>0</v>
      </c>
      <c r="Q1028">
        <v>3000000</v>
      </c>
      <c r="R1028">
        <v>4</v>
      </c>
      <c r="S1028">
        <v>1003</v>
      </c>
      <c r="T1028" s="1">
        <v>0</v>
      </c>
      <c r="U1028">
        <v>1</v>
      </c>
    </row>
    <row r="1029" spans="1:21" hidden="1">
      <c r="A1029">
        <v>1017</v>
      </c>
      <c r="B1029" t="s">
        <v>690</v>
      </c>
      <c r="C1029" t="s">
        <v>685</v>
      </c>
      <c r="D1029" t="s">
        <v>686</v>
      </c>
      <c r="E1029" t="s">
        <v>29</v>
      </c>
      <c r="F1029" t="s">
        <v>747</v>
      </c>
      <c r="G1029" t="s">
        <v>688</v>
      </c>
      <c r="H1029" s="1">
        <v>44820</v>
      </c>
      <c r="I1029" t="s">
        <v>7</v>
      </c>
      <c r="J1029">
        <v>34</v>
      </c>
      <c r="K1029">
        <v>6.9450000000000003</v>
      </c>
      <c r="N1029">
        <v>1</v>
      </c>
      <c r="O1029">
        <v>1</v>
      </c>
      <c r="P1029">
        <v>0</v>
      </c>
      <c r="Q1029">
        <v>1000000</v>
      </c>
      <c r="R1029">
        <v>4</v>
      </c>
      <c r="S1029">
        <v>1018</v>
      </c>
      <c r="T1029" s="1">
        <v>0</v>
      </c>
      <c r="U1029">
        <v>1</v>
      </c>
    </row>
    <row r="1030" spans="1:21" hidden="1">
      <c r="A1030">
        <v>1017</v>
      </c>
      <c r="B1030" t="s">
        <v>690</v>
      </c>
      <c r="C1030" t="s">
        <v>685</v>
      </c>
      <c r="D1030" t="s">
        <v>686</v>
      </c>
      <c r="E1030" t="s">
        <v>29</v>
      </c>
      <c r="F1030" t="s">
        <v>747</v>
      </c>
      <c r="G1030" t="s">
        <v>688</v>
      </c>
      <c r="H1030" s="1">
        <v>44824</v>
      </c>
      <c r="I1030" t="s">
        <v>7</v>
      </c>
      <c r="J1030">
        <v>34</v>
      </c>
      <c r="K1030">
        <v>6.9450000000000003</v>
      </c>
      <c r="N1030">
        <v>1</v>
      </c>
      <c r="O1030">
        <v>1</v>
      </c>
      <c r="P1030">
        <v>0</v>
      </c>
      <c r="Q1030">
        <v>2000000</v>
      </c>
      <c r="R1030">
        <v>4</v>
      </c>
      <c r="S1030">
        <v>1018</v>
      </c>
      <c r="T1030" s="1">
        <v>0</v>
      </c>
      <c r="U1030">
        <v>1</v>
      </c>
    </row>
    <row r="1031" spans="1:21" hidden="1">
      <c r="A1031">
        <v>1017</v>
      </c>
      <c r="B1031" t="s">
        <v>690</v>
      </c>
      <c r="C1031" t="s">
        <v>685</v>
      </c>
      <c r="D1031" t="s">
        <v>686</v>
      </c>
      <c r="E1031" t="s">
        <v>29</v>
      </c>
      <c r="F1031" t="s">
        <v>747</v>
      </c>
      <c r="G1031" t="s">
        <v>688</v>
      </c>
      <c r="H1031" s="1">
        <v>44827</v>
      </c>
      <c r="I1031" t="s">
        <v>7</v>
      </c>
      <c r="J1031">
        <v>34</v>
      </c>
      <c r="K1031">
        <v>6.9450000000000003</v>
      </c>
      <c r="N1031">
        <v>1</v>
      </c>
      <c r="O1031">
        <v>1</v>
      </c>
      <c r="P1031">
        <v>0</v>
      </c>
      <c r="Q1031">
        <v>2000000</v>
      </c>
      <c r="R1031">
        <v>4</v>
      </c>
      <c r="S1031">
        <v>1018</v>
      </c>
      <c r="T1031" s="1">
        <v>0</v>
      </c>
      <c r="U1031">
        <v>1</v>
      </c>
    </row>
    <row r="1032" spans="1:21" hidden="1">
      <c r="A1032">
        <v>1017</v>
      </c>
      <c r="B1032" t="s">
        <v>690</v>
      </c>
      <c r="C1032" t="s">
        <v>685</v>
      </c>
      <c r="D1032" t="s">
        <v>686</v>
      </c>
      <c r="E1032" t="s">
        <v>29</v>
      </c>
      <c r="F1032" t="s">
        <v>747</v>
      </c>
      <c r="G1032" t="s">
        <v>688</v>
      </c>
      <c r="H1032" s="1">
        <v>44889</v>
      </c>
      <c r="I1032" t="s">
        <v>8</v>
      </c>
      <c r="J1032">
        <v>34</v>
      </c>
      <c r="K1032">
        <v>6.9560000000000004</v>
      </c>
      <c r="N1032">
        <v>1</v>
      </c>
      <c r="O1032">
        <v>0</v>
      </c>
      <c r="P1032">
        <v>1000000</v>
      </c>
      <c r="Q1032">
        <v>0</v>
      </c>
      <c r="R1032">
        <v>4</v>
      </c>
      <c r="S1032">
        <v>1014</v>
      </c>
      <c r="T1032" s="1">
        <v>0</v>
      </c>
      <c r="U1032">
        <v>1</v>
      </c>
    </row>
    <row r="1033" spans="1:21" hidden="1">
      <c r="A1033">
        <v>1017</v>
      </c>
      <c r="B1033" t="s">
        <v>690</v>
      </c>
      <c r="C1033" t="s">
        <v>685</v>
      </c>
      <c r="D1033" t="s">
        <v>686</v>
      </c>
      <c r="E1033" t="s">
        <v>29</v>
      </c>
      <c r="F1033" t="s">
        <v>747</v>
      </c>
      <c r="G1033" t="s">
        <v>688</v>
      </c>
      <c r="H1033" s="1">
        <v>44908</v>
      </c>
      <c r="I1033" t="s">
        <v>8</v>
      </c>
      <c r="J1033">
        <v>34</v>
      </c>
      <c r="K1033">
        <v>6.9569999999999999</v>
      </c>
      <c r="N1033">
        <v>1</v>
      </c>
      <c r="O1033">
        <v>1</v>
      </c>
      <c r="P1033">
        <v>2000000</v>
      </c>
      <c r="Q1033">
        <v>0</v>
      </c>
      <c r="R1033">
        <v>4</v>
      </c>
      <c r="S1033">
        <v>1018</v>
      </c>
      <c r="T1033" s="1">
        <v>0</v>
      </c>
      <c r="U1033">
        <v>1</v>
      </c>
    </row>
    <row r="1034" spans="1:21" hidden="1">
      <c r="A1034">
        <v>1017</v>
      </c>
      <c r="B1034" t="s">
        <v>690</v>
      </c>
      <c r="C1034" t="s">
        <v>685</v>
      </c>
      <c r="D1034" t="s">
        <v>686</v>
      </c>
      <c r="E1034" t="s">
        <v>29</v>
      </c>
      <c r="F1034" t="s">
        <v>747</v>
      </c>
      <c r="G1034" t="s">
        <v>688</v>
      </c>
      <c r="H1034" s="1">
        <v>44967</v>
      </c>
      <c r="I1034" t="s">
        <v>8</v>
      </c>
      <c r="J1034">
        <v>34</v>
      </c>
      <c r="K1034">
        <v>6.86</v>
      </c>
      <c r="N1034">
        <v>1</v>
      </c>
      <c r="O1034">
        <v>1</v>
      </c>
      <c r="P1034">
        <v>1000000</v>
      </c>
      <c r="Q1034">
        <v>0</v>
      </c>
      <c r="R1034">
        <v>4</v>
      </c>
      <c r="S1034">
        <v>1034</v>
      </c>
      <c r="T1034" s="1">
        <v>0</v>
      </c>
      <c r="U1034">
        <v>1</v>
      </c>
    </row>
    <row r="1035" spans="1:21" hidden="1">
      <c r="A1035">
        <v>1017</v>
      </c>
      <c r="B1035" t="s">
        <v>690</v>
      </c>
      <c r="C1035" t="s">
        <v>685</v>
      </c>
      <c r="D1035" t="s">
        <v>686</v>
      </c>
      <c r="E1035" t="s">
        <v>29</v>
      </c>
      <c r="F1035" t="s">
        <v>747</v>
      </c>
      <c r="G1035" t="s">
        <v>688</v>
      </c>
      <c r="H1035" s="1">
        <v>44970</v>
      </c>
      <c r="I1035" t="s">
        <v>7</v>
      </c>
      <c r="J1035">
        <v>34</v>
      </c>
      <c r="K1035">
        <v>6.8659999999999997</v>
      </c>
      <c r="N1035">
        <v>1</v>
      </c>
      <c r="O1035">
        <v>1</v>
      </c>
      <c r="P1035">
        <v>0</v>
      </c>
      <c r="Q1035">
        <v>1000000</v>
      </c>
      <c r="R1035">
        <v>4</v>
      </c>
      <c r="S1035">
        <v>1034</v>
      </c>
      <c r="T1035" s="1">
        <v>0</v>
      </c>
      <c r="U1035">
        <v>1</v>
      </c>
    </row>
    <row r="1036" spans="1:21" hidden="1">
      <c r="A1036">
        <v>1017</v>
      </c>
      <c r="B1036" t="s">
        <v>690</v>
      </c>
      <c r="C1036" t="s">
        <v>685</v>
      </c>
      <c r="D1036" t="s">
        <v>686</v>
      </c>
      <c r="E1036" t="s">
        <v>29</v>
      </c>
      <c r="F1036" t="s">
        <v>747</v>
      </c>
      <c r="G1036" t="s">
        <v>688</v>
      </c>
      <c r="H1036" s="1">
        <v>44974</v>
      </c>
      <c r="I1036" t="s">
        <v>8</v>
      </c>
      <c r="J1036">
        <v>34</v>
      </c>
      <c r="K1036">
        <v>6.9599000000000002</v>
      </c>
      <c r="N1036">
        <v>1</v>
      </c>
      <c r="O1036">
        <v>1</v>
      </c>
      <c r="P1036">
        <v>5000000</v>
      </c>
      <c r="Q1036">
        <v>0</v>
      </c>
      <c r="R1036">
        <v>4</v>
      </c>
      <c r="S1036">
        <v>1035</v>
      </c>
      <c r="T1036" s="1">
        <v>0</v>
      </c>
      <c r="U1036">
        <v>1</v>
      </c>
    </row>
    <row r="1037" spans="1:21" hidden="1">
      <c r="A1037">
        <v>1017</v>
      </c>
      <c r="B1037" t="s">
        <v>690</v>
      </c>
      <c r="C1037" t="s">
        <v>685</v>
      </c>
      <c r="D1037" t="s">
        <v>686</v>
      </c>
      <c r="E1037" t="s">
        <v>29</v>
      </c>
      <c r="F1037" t="s">
        <v>747</v>
      </c>
      <c r="G1037" t="s">
        <v>688</v>
      </c>
      <c r="H1037" s="1">
        <v>44981</v>
      </c>
      <c r="I1037" t="s">
        <v>8</v>
      </c>
      <c r="J1037">
        <v>34</v>
      </c>
      <c r="K1037">
        <v>6.9599000000000002</v>
      </c>
      <c r="N1037">
        <v>1</v>
      </c>
      <c r="O1037">
        <v>1</v>
      </c>
      <c r="P1037">
        <v>900000</v>
      </c>
      <c r="Q1037">
        <v>0</v>
      </c>
      <c r="R1037">
        <v>4</v>
      </c>
      <c r="S1037">
        <v>1035</v>
      </c>
      <c r="T1037" s="1">
        <v>0</v>
      </c>
      <c r="U1037">
        <v>1</v>
      </c>
    </row>
    <row r="1038" spans="1:21" hidden="1">
      <c r="A1038">
        <v>1017</v>
      </c>
      <c r="B1038" t="s">
        <v>690</v>
      </c>
      <c r="C1038" t="s">
        <v>685</v>
      </c>
      <c r="D1038" t="s">
        <v>686</v>
      </c>
      <c r="E1038" t="s">
        <v>29</v>
      </c>
      <c r="F1038" t="s">
        <v>747</v>
      </c>
      <c r="G1038" t="s">
        <v>688</v>
      </c>
      <c r="H1038" s="1">
        <v>44981</v>
      </c>
      <c r="I1038" t="s">
        <v>7</v>
      </c>
      <c r="J1038">
        <v>34</v>
      </c>
      <c r="K1038">
        <v>6.97</v>
      </c>
      <c r="N1038">
        <v>1</v>
      </c>
      <c r="O1038">
        <v>1</v>
      </c>
      <c r="P1038">
        <v>0</v>
      </c>
      <c r="Q1038">
        <v>1000000</v>
      </c>
      <c r="R1038">
        <v>4</v>
      </c>
      <c r="S1038">
        <v>1009</v>
      </c>
      <c r="T1038" s="1">
        <v>0</v>
      </c>
      <c r="U1038">
        <v>1</v>
      </c>
    </row>
    <row r="1039" spans="1:21" hidden="1">
      <c r="A1039">
        <v>1017</v>
      </c>
      <c r="B1039" t="s">
        <v>690</v>
      </c>
      <c r="C1039" t="s">
        <v>685</v>
      </c>
      <c r="D1039" t="s">
        <v>686</v>
      </c>
      <c r="E1039" t="s">
        <v>29</v>
      </c>
      <c r="F1039" t="s">
        <v>747</v>
      </c>
      <c r="G1039" t="s">
        <v>688</v>
      </c>
      <c r="H1039" s="1">
        <v>44988</v>
      </c>
      <c r="I1039" t="s">
        <v>8</v>
      </c>
      <c r="J1039">
        <v>34</v>
      </c>
      <c r="K1039">
        <v>6.9599000000000002</v>
      </c>
      <c r="N1039">
        <v>1</v>
      </c>
      <c r="O1039">
        <v>1</v>
      </c>
      <c r="P1039">
        <v>1000000</v>
      </c>
      <c r="Q1039">
        <v>0</v>
      </c>
      <c r="R1039">
        <v>4</v>
      </c>
      <c r="S1039">
        <v>1035</v>
      </c>
      <c r="T1039" s="1">
        <v>0</v>
      </c>
      <c r="U1039">
        <v>1</v>
      </c>
    </row>
    <row r="1040" spans="1:21" hidden="1">
      <c r="A1040">
        <v>1017</v>
      </c>
      <c r="B1040" t="s">
        <v>690</v>
      </c>
      <c r="C1040" t="s">
        <v>685</v>
      </c>
      <c r="D1040" t="s">
        <v>686</v>
      </c>
      <c r="E1040" t="s">
        <v>29</v>
      </c>
      <c r="F1040" t="s">
        <v>1069</v>
      </c>
      <c r="G1040" t="s">
        <v>688</v>
      </c>
      <c r="H1040" s="1">
        <v>43894</v>
      </c>
      <c r="I1040" t="s">
        <v>8</v>
      </c>
      <c r="J1040">
        <v>34</v>
      </c>
      <c r="K1040">
        <v>6.86</v>
      </c>
      <c r="N1040">
        <v>1</v>
      </c>
      <c r="O1040">
        <v>0</v>
      </c>
      <c r="P1040">
        <v>5000000</v>
      </c>
      <c r="Q1040">
        <v>0</v>
      </c>
      <c r="R1040">
        <v>4</v>
      </c>
      <c r="S1040">
        <v>1005</v>
      </c>
      <c r="T1040" s="1">
        <v>0</v>
      </c>
      <c r="U1040">
        <v>1</v>
      </c>
    </row>
    <row r="1041" spans="1:21" hidden="1">
      <c r="A1041">
        <v>1017</v>
      </c>
      <c r="B1041" t="s">
        <v>690</v>
      </c>
      <c r="C1041" t="s">
        <v>685</v>
      </c>
      <c r="D1041" t="s">
        <v>686</v>
      </c>
      <c r="E1041" t="s">
        <v>29</v>
      </c>
      <c r="F1041" t="s">
        <v>1069</v>
      </c>
      <c r="G1041" t="s">
        <v>688</v>
      </c>
      <c r="H1041" s="1">
        <v>43896</v>
      </c>
      <c r="I1041" t="s">
        <v>8</v>
      </c>
      <c r="J1041">
        <v>34</v>
      </c>
      <c r="K1041">
        <v>6.86</v>
      </c>
      <c r="N1041">
        <v>1</v>
      </c>
      <c r="O1041">
        <v>0</v>
      </c>
      <c r="P1041">
        <v>5000000</v>
      </c>
      <c r="Q1041">
        <v>0</v>
      </c>
      <c r="R1041">
        <v>4</v>
      </c>
      <c r="S1041">
        <v>1005</v>
      </c>
      <c r="T1041" s="1">
        <v>0</v>
      </c>
      <c r="U1041">
        <v>1</v>
      </c>
    </row>
    <row r="1042" spans="1:21" hidden="1">
      <c r="A1042">
        <v>1017</v>
      </c>
      <c r="B1042" t="s">
        <v>690</v>
      </c>
      <c r="C1042" t="s">
        <v>685</v>
      </c>
      <c r="D1042" t="s">
        <v>686</v>
      </c>
      <c r="E1042" t="s">
        <v>29</v>
      </c>
      <c r="F1042" t="s">
        <v>1069</v>
      </c>
      <c r="G1042" t="s">
        <v>688</v>
      </c>
      <c r="H1042" s="1">
        <v>43942</v>
      </c>
      <c r="I1042" t="s">
        <v>8</v>
      </c>
      <c r="J1042">
        <v>34</v>
      </c>
      <c r="K1042">
        <v>6.86</v>
      </c>
      <c r="N1042">
        <v>1</v>
      </c>
      <c r="O1042">
        <v>0</v>
      </c>
      <c r="P1042">
        <v>5000000</v>
      </c>
      <c r="Q1042">
        <v>0</v>
      </c>
      <c r="R1042">
        <v>4</v>
      </c>
      <c r="S1042">
        <v>1005</v>
      </c>
      <c r="T1042" s="1">
        <v>0</v>
      </c>
      <c r="U1042">
        <v>1</v>
      </c>
    </row>
    <row r="1043" spans="1:21" hidden="1">
      <c r="A1043">
        <v>1017</v>
      </c>
      <c r="B1043" t="s">
        <v>690</v>
      </c>
      <c r="C1043" t="s">
        <v>685</v>
      </c>
      <c r="D1043" t="s">
        <v>686</v>
      </c>
      <c r="E1043" t="s">
        <v>29</v>
      </c>
      <c r="F1043" t="s">
        <v>1069</v>
      </c>
      <c r="G1043" t="s">
        <v>688</v>
      </c>
      <c r="H1043" s="1">
        <v>43943</v>
      </c>
      <c r="I1043" t="s">
        <v>8</v>
      </c>
      <c r="J1043">
        <v>34</v>
      </c>
      <c r="K1043">
        <v>6.86</v>
      </c>
      <c r="N1043">
        <v>1</v>
      </c>
      <c r="O1043">
        <v>0</v>
      </c>
      <c r="P1043">
        <v>5000000</v>
      </c>
      <c r="Q1043">
        <v>0</v>
      </c>
      <c r="R1043">
        <v>4</v>
      </c>
      <c r="S1043">
        <v>1005</v>
      </c>
      <c r="T1043" s="1">
        <v>0</v>
      </c>
      <c r="U1043">
        <v>1</v>
      </c>
    </row>
    <row r="1044" spans="1:21" hidden="1">
      <c r="A1044">
        <v>1017</v>
      </c>
      <c r="B1044" t="s">
        <v>690</v>
      </c>
      <c r="C1044" t="s">
        <v>685</v>
      </c>
      <c r="D1044" t="s">
        <v>686</v>
      </c>
      <c r="E1044" t="s">
        <v>29</v>
      </c>
      <c r="F1044" t="s">
        <v>1069</v>
      </c>
      <c r="G1044" t="s">
        <v>688</v>
      </c>
      <c r="H1044" s="1">
        <v>43950</v>
      </c>
      <c r="I1044" t="s">
        <v>7</v>
      </c>
      <c r="J1044">
        <v>34</v>
      </c>
      <c r="K1044">
        <v>6.8630000000000004</v>
      </c>
      <c r="N1044">
        <v>1</v>
      </c>
      <c r="O1044">
        <v>0</v>
      </c>
      <c r="P1044">
        <v>0</v>
      </c>
      <c r="Q1044">
        <v>10000000</v>
      </c>
      <c r="R1044">
        <v>4</v>
      </c>
      <c r="S1044">
        <v>1005</v>
      </c>
      <c r="T1044" s="1">
        <v>0</v>
      </c>
      <c r="U1044">
        <v>1</v>
      </c>
    </row>
    <row r="1045" spans="1:21" hidden="1">
      <c r="A1045">
        <v>1017</v>
      </c>
      <c r="B1045" t="s">
        <v>690</v>
      </c>
      <c r="C1045" t="s">
        <v>685</v>
      </c>
      <c r="D1045" t="s">
        <v>686</v>
      </c>
      <c r="E1045" t="s">
        <v>29</v>
      </c>
      <c r="F1045" t="s">
        <v>1069</v>
      </c>
      <c r="G1045" t="s">
        <v>4062</v>
      </c>
      <c r="H1045" s="1">
        <v>44305</v>
      </c>
      <c r="I1045" t="s">
        <v>8</v>
      </c>
      <c r="J1045">
        <v>34</v>
      </c>
      <c r="K1045">
        <v>6.86</v>
      </c>
      <c r="N1045">
        <v>1</v>
      </c>
      <c r="O1045">
        <v>0</v>
      </c>
      <c r="P1045">
        <v>10000000</v>
      </c>
      <c r="Q1045">
        <v>0</v>
      </c>
      <c r="R1045">
        <v>4</v>
      </c>
      <c r="S1045">
        <v>1009</v>
      </c>
      <c r="T1045" s="1">
        <v>0</v>
      </c>
      <c r="U1045">
        <v>1</v>
      </c>
    </row>
    <row r="1046" spans="1:21" hidden="1">
      <c r="A1046">
        <v>1017</v>
      </c>
      <c r="B1046" t="s">
        <v>690</v>
      </c>
      <c r="C1046" t="s">
        <v>685</v>
      </c>
      <c r="D1046" t="s">
        <v>686</v>
      </c>
      <c r="E1046" t="s">
        <v>29</v>
      </c>
      <c r="F1046" t="s">
        <v>1069</v>
      </c>
      <c r="G1046" t="s">
        <v>688</v>
      </c>
      <c r="H1046" s="1">
        <v>44319</v>
      </c>
      <c r="I1046" t="s">
        <v>7</v>
      </c>
      <c r="J1046">
        <v>34</v>
      </c>
      <c r="K1046">
        <v>6.8620000000000001</v>
      </c>
      <c r="N1046">
        <v>1</v>
      </c>
      <c r="O1046">
        <v>0</v>
      </c>
      <c r="P1046">
        <v>0</v>
      </c>
      <c r="Q1046">
        <v>10000000</v>
      </c>
      <c r="R1046">
        <v>4</v>
      </c>
      <c r="S1046">
        <v>1009</v>
      </c>
      <c r="T1046" s="1">
        <v>0</v>
      </c>
      <c r="U1046">
        <v>1</v>
      </c>
    </row>
    <row r="1047" spans="1:21" hidden="1">
      <c r="A1047">
        <v>1017</v>
      </c>
      <c r="B1047" t="s">
        <v>690</v>
      </c>
      <c r="C1047" t="s">
        <v>685</v>
      </c>
      <c r="D1047" t="s">
        <v>686</v>
      </c>
      <c r="E1047" t="s">
        <v>29</v>
      </c>
      <c r="F1047" t="s">
        <v>1069</v>
      </c>
      <c r="G1047" t="s">
        <v>688</v>
      </c>
      <c r="H1047" s="1">
        <v>44320</v>
      </c>
      <c r="I1047" t="s">
        <v>8</v>
      </c>
      <c r="J1047">
        <v>34</v>
      </c>
      <c r="K1047">
        <v>6.86</v>
      </c>
      <c r="N1047">
        <v>1</v>
      </c>
      <c r="O1047">
        <v>0</v>
      </c>
      <c r="P1047">
        <v>10000000</v>
      </c>
      <c r="Q1047">
        <v>0</v>
      </c>
      <c r="R1047">
        <v>4</v>
      </c>
      <c r="S1047">
        <v>1009</v>
      </c>
      <c r="T1047" s="1">
        <v>0</v>
      </c>
      <c r="U1047">
        <v>1</v>
      </c>
    </row>
    <row r="1048" spans="1:21" hidden="1">
      <c r="A1048">
        <v>1017</v>
      </c>
      <c r="B1048" t="s">
        <v>690</v>
      </c>
      <c r="C1048" t="s">
        <v>685</v>
      </c>
      <c r="D1048" t="s">
        <v>686</v>
      </c>
      <c r="E1048" t="s">
        <v>29</v>
      </c>
      <c r="F1048" t="s">
        <v>1069</v>
      </c>
      <c r="G1048" t="s">
        <v>688</v>
      </c>
      <c r="H1048" s="1">
        <v>44344</v>
      </c>
      <c r="I1048" t="s">
        <v>7</v>
      </c>
      <c r="J1048">
        <v>34</v>
      </c>
      <c r="K1048">
        <v>6.8639999999999999</v>
      </c>
      <c r="N1048">
        <v>1</v>
      </c>
      <c r="O1048">
        <v>0</v>
      </c>
      <c r="P1048">
        <v>0</v>
      </c>
      <c r="Q1048">
        <v>10000000</v>
      </c>
      <c r="R1048">
        <v>4</v>
      </c>
      <c r="S1048">
        <v>1009</v>
      </c>
      <c r="T1048" s="1">
        <v>0</v>
      </c>
      <c r="U1048">
        <v>1</v>
      </c>
    </row>
    <row r="1049" spans="1:21" hidden="1">
      <c r="A1049">
        <v>1017</v>
      </c>
      <c r="B1049" t="s">
        <v>690</v>
      </c>
      <c r="C1049" t="s">
        <v>685</v>
      </c>
      <c r="D1049" t="s">
        <v>686</v>
      </c>
      <c r="E1049" t="s">
        <v>29</v>
      </c>
      <c r="F1049" t="s">
        <v>1069</v>
      </c>
      <c r="G1049" t="s">
        <v>688</v>
      </c>
      <c r="H1049" s="1">
        <v>44607</v>
      </c>
      <c r="I1049" t="s">
        <v>8</v>
      </c>
      <c r="J1049">
        <v>34</v>
      </c>
      <c r="K1049">
        <v>6.86</v>
      </c>
      <c r="N1049">
        <v>1</v>
      </c>
      <c r="O1049">
        <v>1</v>
      </c>
      <c r="P1049">
        <v>5000000</v>
      </c>
      <c r="Q1049">
        <v>0</v>
      </c>
      <c r="R1049">
        <v>4</v>
      </c>
      <c r="S1049">
        <v>1009</v>
      </c>
      <c r="T1049" s="1">
        <v>0</v>
      </c>
      <c r="U1049">
        <v>1</v>
      </c>
    </row>
    <row r="1050" spans="1:21" hidden="1">
      <c r="A1050">
        <v>1017</v>
      </c>
      <c r="B1050" t="s">
        <v>690</v>
      </c>
      <c r="C1050" t="s">
        <v>685</v>
      </c>
      <c r="D1050" t="s">
        <v>686</v>
      </c>
      <c r="E1050" t="s">
        <v>29</v>
      </c>
      <c r="F1050" t="s">
        <v>1069</v>
      </c>
      <c r="G1050" t="s">
        <v>688</v>
      </c>
      <c r="H1050" s="1">
        <v>44608</v>
      </c>
      <c r="I1050" t="s">
        <v>8</v>
      </c>
      <c r="J1050">
        <v>34</v>
      </c>
      <c r="K1050">
        <v>6.86</v>
      </c>
      <c r="N1050">
        <v>1</v>
      </c>
      <c r="O1050">
        <v>1</v>
      </c>
      <c r="P1050">
        <v>5000000</v>
      </c>
      <c r="Q1050">
        <v>0</v>
      </c>
      <c r="R1050">
        <v>4</v>
      </c>
      <c r="S1050">
        <v>1009</v>
      </c>
      <c r="T1050" s="1">
        <v>0</v>
      </c>
      <c r="U1050">
        <v>1</v>
      </c>
    </row>
    <row r="1051" spans="1:21" hidden="1">
      <c r="A1051">
        <v>1017</v>
      </c>
      <c r="B1051" t="s">
        <v>690</v>
      </c>
      <c r="C1051" t="s">
        <v>685</v>
      </c>
      <c r="D1051" t="s">
        <v>686</v>
      </c>
      <c r="E1051" t="s">
        <v>29</v>
      </c>
      <c r="F1051" t="s">
        <v>1069</v>
      </c>
      <c r="G1051" t="s">
        <v>688</v>
      </c>
      <c r="H1051" s="1">
        <v>44617</v>
      </c>
      <c r="I1051" t="s">
        <v>7</v>
      </c>
      <c r="J1051">
        <v>34</v>
      </c>
      <c r="K1051">
        <v>6.8620000000000001</v>
      </c>
      <c r="N1051">
        <v>1</v>
      </c>
      <c r="O1051">
        <v>1</v>
      </c>
      <c r="P1051">
        <v>0</v>
      </c>
      <c r="Q1051">
        <v>10000000</v>
      </c>
      <c r="R1051">
        <v>4</v>
      </c>
      <c r="S1051">
        <v>1009</v>
      </c>
      <c r="T1051" s="1">
        <v>0</v>
      </c>
      <c r="U1051">
        <v>1</v>
      </c>
    </row>
    <row r="1052" spans="1:21" hidden="1">
      <c r="A1052">
        <v>1017</v>
      </c>
      <c r="B1052" t="s">
        <v>691</v>
      </c>
      <c r="C1052" t="s">
        <v>685</v>
      </c>
      <c r="D1052" t="s">
        <v>686</v>
      </c>
      <c r="E1052" t="s">
        <v>29</v>
      </c>
      <c r="F1052" t="s">
        <v>754</v>
      </c>
      <c r="G1052" t="s">
        <v>688</v>
      </c>
      <c r="H1052" s="1">
        <v>44558</v>
      </c>
      <c r="I1052" t="s">
        <v>7</v>
      </c>
      <c r="J1052">
        <v>34</v>
      </c>
      <c r="K1052">
        <v>6.9610000000000003</v>
      </c>
      <c r="N1052">
        <v>1</v>
      </c>
      <c r="O1052">
        <v>1</v>
      </c>
      <c r="P1052">
        <v>0</v>
      </c>
      <c r="Q1052">
        <v>120500</v>
      </c>
      <c r="R1052">
        <v>4</v>
      </c>
      <c r="S1052">
        <v>3005</v>
      </c>
      <c r="T1052" s="1">
        <v>0</v>
      </c>
      <c r="U1052">
        <v>1</v>
      </c>
    </row>
    <row r="1053" spans="1:21" hidden="1">
      <c r="A1053">
        <v>1017</v>
      </c>
      <c r="B1053" t="s">
        <v>691</v>
      </c>
      <c r="C1053" t="s">
        <v>685</v>
      </c>
      <c r="D1053" t="s">
        <v>686</v>
      </c>
      <c r="E1053" t="s">
        <v>29</v>
      </c>
      <c r="F1053" t="s">
        <v>729</v>
      </c>
      <c r="G1053" t="s">
        <v>688</v>
      </c>
      <c r="H1053" s="1">
        <v>44638</v>
      </c>
      <c r="I1053" t="s">
        <v>7</v>
      </c>
      <c r="J1053">
        <v>34</v>
      </c>
      <c r="K1053">
        <v>6.968</v>
      </c>
      <c r="N1053">
        <v>1</v>
      </c>
      <c r="O1053">
        <v>1</v>
      </c>
      <c r="P1053">
        <v>0</v>
      </c>
      <c r="Q1053">
        <v>100000</v>
      </c>
      <c r="R1053">
        <v>4</v>
      </c>
      <c r="S1053">
        <v>3005</v>
      </c>
      <c r="T1053" s="1">
        <v>0</v>
      </c>
      <c r="U1053">
        <v>1</v>
      </c>
    </row>
    <row r="1054" spans="1:21" hidden="1">
      <c r="A1054">
        <v>1017</v>
      </c>
      <c r="B1054" t="s">
        <v>691</v>
      </c>
      <c r="C1054" t="s">
        <v>685</v>
      </c>
      <c r="D1054" t="s">
        <v>686</v>
      </c>
      <c r="E1054" t="s">
        <v>29</v>
      </c>
      <c r="F1054" t="s">
        <v>756</v>
      </c>
      <c r="G1054" t="s">
        <v>4149</v>
      </c>
      <c r="H1054" s="1">
        <v>44134</v>
      </c>
      <c r="I1054" t="s">
        <v>7</v>
      </c>
      <c r="J1054">
        <v>34</v>
      </c>
      <c r="K1054">
        <v>6.968</v>
      </c>
      <c r="L1054">
        <v>0</v>
      </c>
      <c r="M1054">
        <v>0</v>
      </c>
      <c r="N1054">
        <v>1</v>
      </c>
      <c r="O1054">
        <v>0</v>
      </c>
      <c r="P1054">
        <v>0</v>
      </c>
      <c r="Q1054">
        <v>100000</v>
      </c>
      <c r="R1054">
        <v>4</v>
      </c>
      <c r="S1054">
        <v>3005</v>
      </c>
      <c r="T1054" s="1">
        <v>0</v>
      </c>
      <c r="U1054">
        <v>1</v>
      </c>
    </row>
    <row r="1055" spans="1:21" hidden="1">
      <c r="A1055">
        <v>1018</v>
      </c>
      <c r="B1055" t="s">
        <v>685</v>
      </c>
      <c r="C1055" t="s">
        <v>685</v>
      </c>
      <c r="D1055" t="s">
        <v>686</v>
      </c>
      <c r="E1055" t="s">
        <v>29</v>
      </c>
      <c r="F1055" t="s">
        <v>748</v>
      </c>
      <c r="G1055" t="s">
        <v>718</v>
      </c>
      <c r="H1055" s="1">
        <v>43783</v>
      </c>
      <c r="I1055" t="s">
        <v>7</v>
      </c>
      <c r="J1055">
        <v>34</v>
      </c>
      <c r="K1055">
        <v>6.97</v>
      </c>
      <c r="L1055">
        <v>0</v>
      </c>
      <c r="M1055">
        <v>0</v>
      </c>
      <c r="N1055">
        <v>1</v>
      </c>
      <c r="O1055">
        <v>0</v>
      </c>
      <c r="P1055">
        <v>0</v>
      </c>
      <c r="Q1055">
        <v>80000</v>
      </c>
      <c r="R1055">
        <v>4</v>
      </c>
      <c r="S1055">
        <v>3024</v>
      </c>
      <c r="T1055" s="1">
        <v>0</v>
      </c>
      <c r="U1055">
        <v>1</v>
      </c>
    </row>
    <row r="1056" spans="1:21" hidden="1">
      <c r="A1056">
        <v>1018</v>
      </c>
      <c r="B1056" t="s">
        <v>685</v>
      </c>
      <c r="C1056" t="s">
        <v>685</v>
      </c>
      <c r="D1056" t="s">
        <v>686</v>
      </c>
      <c r="E1056" t="s">
        <v>29</v>
      </c>
      <c r="F1056" t="s">
        <v>748</v>
      </c>
      <c r="G1056" t="s">
        <v>810</v>
      </c>
      <c r="H1056" s="1">
        <v>43803</v>
      </c>
      <c r="I1056" t="s">
        <v>7</v>
      </c>
      <c r="J1056">
        <v>34</v>
      </c>
      <c r="K1056">
        <v>6.97</v>
      </c>
      <c r="L1056">
        <v>0</v>
      </c>
      <c r="M1056">
        <v>0</v>
      </c>
      <c r="N1056">
        <v>1</v>
      </c>
      <c r="O1056">
        <v>0</v>
      </c>
      <c r="P1056">
        <v>0</v>
      </c>
      <c r="Q1056">
        <v>150000</v>
      </c>
      <c r="R1056">
        <v>4</v>
      </c>
      <c r="S1056">
        <v>3024</v>
      </c>
      <c r="T1056" s="1">
        <v>0</v>
      </c>
      <c r="U1056">
        <v>1</v>
      </c>
    </row>
    <row r="1057" spans="1:21" hidden="1">
      <c r="A1057">
        <v>1018</v>
      </c>
      <c r="B1057" t="s">
        <v>685</v>
      </c>
      <c r="C1057" t="s">
        <v>685</v>
      </c>
      <c r="D1057" t="s">
        <v>686</v>
      </c>
      <c r="E1057" t="s">
        <v>29</v>
      </c>
      <c r="F1057" t="s">
        <v>748</v>
      </c>
      <c r="G1057" t="s">
        <v>799</v>
      </c>
      <c r="H1057" s="1">
        <v>43822</v>
      </c>
      <c r="I1057" t="s">
        <v>7</v>
      </c>
      <c r="J1057">
        <v>34</v>
      </c>
      <c r="K1057">
        <v>6.97</v>
      </c>
      <c r="L1057">
        <v>0</v>
      </c>
      <c r="M1057">
        <v>0</v>
      </c>
      <c r="N1057">
        <v>1</v>
      </c>
      <c r="O1057">
        <v>0</v>
      </c>
      <c r="P1057">
        <v>0</v>
      </c>
      <c r="Q1057">
        <v>60000</v>
      </c>
      <c r="R1057">
        <v>4</v>
      </c>
      <c r="S1057">
        <v>3024</v>
      </c>
      <c r="T1057" s="1">
        <v>0</v>
      </c>
      <c r="U1057">
        <v>1</v>
      </c>
    </row>
    <row r="1058" spans="1:21" hidden="1">
      <c r="A1058">
        <v>1018</v>
      </c>
      <c r="B1058" t="s">
        <v>685</v>
      </c>
      <c r="C1058" t="s">
        <v>685</v>
      </c>
      <c r="D1058" t="s">
        <v>686</v>
      </c>
      <c r="E1058" t="s">
        <v>29</v>
      </c>
      <c r="F1058" t="s">
        <v>748</v>
      </c>
      <c r="G1058" t="s">
        <v>806</v>
      </c>
      <c r="H1058" s="1">
        <v>43837</v>
      </c>
      <c r="I1058" t="s">
        <v>7</v>
      </c>
      <c r="J1058">
        <v>34</v>
      </c>
      <c r="K1058">
        <v>6.97</v>
      </c>
      <c r="L1058">
        <v>0</v>
      </c>
      <c r="M1058">
        <v>0</v>
      </c>
      <c r="N1058">
        <v>1</v>
      </c>
      <c r="O1058">
        <v>0</v>
      </c>
      <c r="P1058">
        <v>0</v>
      </c>
      <c r="Q1058">
        <v>20000</v>
      </c>
      <c r="R1058">
        <v>4</v>
      </c>
      <c r="S1058">
        <v>3024</v>
      </c>
      <c r="T1058" s="1">
        <v>0</v>
      </c>
      <c r="U1058">
        <v>1</v>
      </c>
    </row>
    <row r="1059" spans="1:21" hidden="1">
      <c r="A1059">
        <v>1018</v>
      </c>
      <c r="B1059" t="s">
        <v>685</v>
      </c>
      <c r="C1059" t="s">
        <v>685</v>
      </c>
      <c r="D1059" t="s">
        <v>686</v>
      </c>
      <c r="E1059" t="s">
        <v>29</v>
      </c>
      <c r="F1059" t="s">
        <v>748</v>
      </c>
      <c r="G1059" t="s">
        <v>28</v>
      </c>
      <c r="H1059" s="1">
        <v>43840</v>
      </c>
      <c r="I1059" t="s">
        <v>7</v>
      </c>
      <c r="J1059">
        <v>34</v>
      </c>
      <c r="K1059">
        <v>6.97</v>
      </c>
      <c r="L1059">
        <v>0</v>
      </c>
      <c r="M1059">
        <v>0</v>
      </c>
      <c r="N1059">
        <v>1</v>
      </c>
      <c r="O1059">
        <v>0</v>
      </c>
      <c r="P1059">
        <v>0</v>
      </c>
      <c r="Q1059">
        <v>20000</v>
      </c>
      <c r="R1059">
        <v>4</v>
      </c>
      <c r="S1059">
        <v>3024</v>
      </c>
      <c r="T1059" s="1">
        <v>0</v>
      </c>
      <c r="U1059">
        <v>1</v>
      </c>
    </row>
    <row r="1060" spans="1:21" hidden="1">
      <c r="A1060">
        <v>1018</v>
      </c>
      <c r="B1060" t="s">
        <v>685</v>
      </c>
      <c r="C1060" t="s">
        <v>685</v>
      </c>
      <c r="D1060" t="s">
        <v>686</v>
      </c>
      <c r="E1060" t="s">
        <v>29</v>
      </c>
      <c r="F1060" t="s">
        <v>748</v>
      </c>
      <c r="G1060" t="s">
        <v>775</v>
      </c>
      <c r="H1060" s="1">
        <v>43847</v>
      </c>
      <c r="I1060" t="s">
        <v>7</v>
      </c>
      <c r="J1060">
        <v>34</v>
      </c>
      <c r="K1060">
        <v>6.97</v>
      </c>
      <c r="L1060">
        <v>0</v>
      </c>
      <c r="M1060">
        <v>0</v>
      </c>
      <c r="N1060">
        <v>1</v>
      </c>
      <c r="O1060">
        <v>0</v>
      </c>
      <c r="P1060">
        <v>0</v>
      </c>
      <c r="Q1060">
        <v>100000</v>
      </c>
      <c r="R1060">
        <v>4</v>
      </c>
      <c r="S1060">
        <v>3024</v>
      </c>
      <c r="T1060" s="1">
        <v>0</v>
      </c>
      <c r="U1060">
        <v>1</v>
      </c>
    </row>
    <row r="1061" spans="1:21" hidden="1">
      <c r="A1061">
        <v>1018</v>
      </c>
      <c r="B1061" t="s">
        <v>685</v>
      </c>
      <c r="C1061" t="s">
        <v>685</v>
      </c>
      <c r="D1061" t="s">
        <v>686</v>
      </c>
      <c r="E1061" t="s">
        <v>29</v>
      </c>
      <c r="F1061" t="s">
        <v>748</v>
      </c>
      <c r="G1061" t="s">
        <v>809</v>
      </c>
      <c r="H1061" s="1">
        <v>43854</v>
      </c>
      <c r="I1061" t="s">
        <v>7</v>
      </c>
      <c r="J1061">
        <v>34</v>
      </c>
      <c r="K1061">
        <v>6.97</v>
      </c>
      <c r="L1061">
        <v>0</v>
      </c>
      <c r="M1061">
        <v>0</v>
      </c>
      <c r="N1061">
        <v>1</v>
      </c>
      <c r="O1061">
        <v>0</v>
      </c>
      <c r="P1061">
        <v>0</v>
      </c>
      <c r="Q1061">
        <v>20000</v>
      </c>
      <c r="R1061">
        <v>4</v>
      </c>
      <c r="S1061">
        <v>3024</v>
      </c>
      <c r="T1061" s="1">
        <v>0</v>
      </c>
      <c r="U1061">
        <v>1</v>
      </c>
    </row>
    <row r="1062" spans="1:21" hidden="1">
      <c r="A1062">
        <v>1018</v>
      </c>
      <c r="B1062" t="s">
        <v>685</v>
      </c>
      <c r="C1062" t="s">
        <v>685</v>
      </c>
      <c r="D1062" t="s">
        <v>686</v>
      </c>
      <c r="E1062" t="s">
        <v>29</v>
      </c>
      <c r="F1062" t="s">
        <v>748</v>
      </c>
      <c r="G1062" t="s">
        <v>689</v>
      </c>
      <c r="H1062" s="1">
        <v>43857</v>
      </c>
      <c r="I1062" t="s">
        <v>7</v>
      </c>
      <c r="J1062">
        <v>34</v>
      </c>
      <c r="K1062">
        <v>6.97</v>
      </c>
      <c r="L1062">
        <v>0</v>
      </c>
      <c r="M1062">
        <v>0</v>
      </c>
      <c r="N1062">
        <v>1</v>
      </c>
      <c r="O1062">
        <v>0</v>
      </c>
      <c r="P1062">
        <v>0</v>
      </c>
      <c r="Q1062">
        <v>150000</v>
      </c>
      <c r="R1062">
        <v>4</v>
      </c>
      <c r="S1062">
        <v>3024</v>
      </c>
      <c r="T1062" s="1">
        <v>0</v>
      </c>
      <c r="U1062">
        <v>1</v>
      </c>
    </row>
    <row r="1063" spans="1:21" hidden="1">
      <c r="A1063">
        <v>1018</v>
      </c>
      <c r="B1063" t="s">
        <v>685</v>
      </c>
      <c r="C1063" t="s">
        <v>685</v>
      </c>
      <c r="D1063" t="s">
        <v>686</v>
      </c>
      <c r="E1063" t="s">
        <v>29</v>
      </c>
      <c r="F1063" t="s">
        <v>748</v>
      </c>
      <c r="G1063" t="s">
        <v>808</v>
      </c>
      <c r="H1063" s="1">
        <v>43861</v>
      </c>
      <c r="I1063" t="s">
        <v>7</v>
      </c>
      <c r="J1063">
        <v>34</v>
      </c>
      <c r="K1063">
        <v>6.97</v>
      </c>
      <c r="L1063">
        <v>0</v>
      </c>
      <c r="M1063">
        <v>0</v>
      </c>
      <c r="N1063">
        <v>1</v>
      </c>
      <c r="O1063">
        <v>0</v>
      </c>
      <c r="P1063">
        <v>0</v>
      </c>
      <c r="Q1063">
        <v>30000</v>
      </c>
      <c r="R1063">
        <v>4</v>
      </c>
      <c r="S1063">
        <v>3024</v>
      </c>
      <c r="T1063" s="1">
        <v>0</v>
      </c>
      <c r="U1063">
        <v>1</v>
      </c>
    </row>
    <row r="1064" spans="1:21" hidden="1">
      <c r="A1064">
        <v>1018</v>
      </c>
      <c r="B1064" t="s">
        <v>685</v>
      </c>
      <c r="C1064" t="s">
        <v>685</v>
      </c>
      <c r="D1064" t="s">
        <v>686</v>
      </c>
      <c r="E1064" t="s">
        <v>29</v>
      </c>
      <c r="F1064" t="s">
        <v>748</v>
      </c>
      <c r="G1064" t="s">
        <v>773</v>
      </c>
      <c r="H1064" s="1">
        <v>43865</v>
      </c>
      <c r="I1064" t="s">
        <v>7</v>
      </c>
      <c r="J1064">
        <v>34</v>
      </c>
      <c r="K1064">
        <v>6.97</v>
      </c>
      <c r="L1064">
        <v>0</v>
      </c>
      <c r="M1064">
        <v>0</v>
      </c>
      <c r="N1064">
        <v>1</v>
      </c>
      <c r="O1064">
        <v>0</v>
      </c>
      <c r="P1064">
        <v>0</v>
      </c>
      <c r="Q1064">
        <v>100000</v>
      </c>
      <c r="R1064">
        <v>4</v>
      </c>
      <c r="S1064">
        <v>3024</v>
      </c>
      <c r="T1064" s="1">
        <v>0</v>
      </c>
      <c r="U1064">
        <v>1</v>
      </c>
    </row>
    <row r="1065" spans="1:21" hidden="1">
      <c r="A1065">
        <v>1018</v>
      </c>
      <c r="B1065" t="s">
        <v>685</v>
      </c>
      <c r="C1065" t="s">
        <v>685</v>
      </c>
      <c r="D1065" t="s">
        <v>686</v>
      </c>
      <c r="E1065" t="s">
        <v>29</v>
      </c>
      <c r="F1065" t="s">
        <v>748</v>
      </c>
      <c r="G1065" t="s">
        <v>870</v>
      </c>
      <c r="H1065" s="1">
        <v>44198</v>
      </c>
      <c r="I1065" t="s">
        <v>7</v>
      </c>
      <c r="J1065">
        <v>34</v>
      </c>
      <c r="K1065">
        <v>6.97</v>
      </c>
      <c r="L1065">
        <v>0</v>
      </c>
      <c r="M1065">
        <v>0</v>
      </c>
      <c r="N1065">
        <v>1</v>
      </c>
      <c r="O1065">
        <v>0</v>
      </c>
      <c r="P1065">
        <v>0</v>
      </c>
      <c r="Q1065">
        <v>50000</v>
      </c>
      <c r="R1065">
        <v>4</v>
      </c>
      <c r="S1065">
        <v>3024</v>
      </c>
      <c r="T1065" s="1">
        <v>0</v>
      </c>
      <c r="U1065">
        <v>1</v>
      </c>
    </row>
    <row r="1066" spans="1:21" hidden="1">
      <c r="A1066">
        <v>1018</v>
      </c>
      <c r="B1066" t="s">
        <v>690</v>
      </c>
      <c r="C1066" t="s">
        <v>685</v>
      </c>
      <c r="D1066" t="s">
        <v>686</v>
      </c>
      <c r="E1066" t="s">
        <v>29</v>
      </c>
      <c r="F1066" t="s">
        <v>747</v>
      </c>
      <c r="G1066" t="s">
        <v>828</v>
      </c>
      <c r="H1066" s="1">
        <v>44305</v>
      </c>
      <c r="I1066" t="s">
        <v>8</v>
      </c>
      <c r="J1066">
        <v>34</v>
      </c>
      <c r="K1066">
        <v>6.95</v>
      </c>
      <c r="L1066">
        <v>0</v>
      </c>
      <c r="M1066">
        <v>0</v>
      </c>
      <c r="N1066">
        <v>1</v>
      </c>
      <c r="O1066">
        <v>0</v>
      </c>
      <c r="P1066">
        <v>1000000</v>
      </c>
      <c r="Q1066">
        <v>0</v>
      </c>
      <c r="R1066">
        <v>4</v>
      </c>
      <c r="S1066">
        <v>1005</v>
      </c>
      <c r="T1066" s="1">
        <v>0</v>
      </c>
      <c r="U1066">
        <v>1</v>
      </c>
    </row>
    <row r="1067" spans="1:21" hidden="1">
      <c r="A1067">
        <v>1018</v>
      </c>
      <c r="B1067" t="s">
        <v>690</v>
      </c>
      <c r="C1067" t="s">
        <v>685</v>
      </c>
      <c r="D1067" t="s">
        <v>686</v>
      </c>
      <c r="E1067" t="s">
        <v>29</v>
      </c>
      <c r="F1067" t="s">
        <v>747</v>
      </c>
      <c r="G1067" t="s">
        <v>853</v>
      </c>
      <c r="H1067" s="1">
        <v>44306</v>
      </c>
      <c r="I1067" t="s">
        <v>8</v>
      </c>
      <c r="J1067">
        <v>34</v>
      </c>
      <c r="K1067">
        <v>6.93</v>
      </c>
      <c r="L1067">
        <v>0</v>
      </c>
      <c r="M1067">
        <v>0</v>
      </c>
      <c r="N1067">
        <v>1</v>
      </c>
      <c r="O1067">
        <v>0</v>
      </c>
      <c r="P1067">
        <v>5000000</v>
      </c>
      <c r="Q1067">
        <v>0</v>
      </c>
      <c r="R1067">
        <v>4</v>
      </c>
      <c r="S1067">
        <v>1005</v>
      </c>
      <c r="T1067" s="1">
        <v>0</v>
      </c>
      <c r="U1067">
        <v>1</v>
      </c>
    </row>
    <row r="1068" spans="1:21" hidden="1">
      <c r="A1068">
        <v>1018</v>
      </c>
      <c r="B1068" t="s">
        <v>690</v>
      </c>
      <c r="C1068" t="s">
        <v>685</v>
      </c>
      <c r="D1068" t="s">
        <v>686</v>
      </c>
      <c r="E1068" t="s">
        <v>29</v>
      </c>
      <c r="F1068" t="s">
        <v>747</v>
      </c>
      <c r="G1068" t="s">
        <v>873</v>
      </c>
      <c r="H1068" s="1">
        <v>44406</v>
      </c>
      <c r="I1068" t="s">
        <v>7</v>
      </c>
      <c r="J1068">
        <v>34</v>
      </c>
      <c r="K1068">
        <v>6.915</v>
      </c>
      <c r="L1068">
        <v>0</v>
      </c>
      <c r="M1068">
        <v>0</v>
      </c>
      <c r="N1068">
        <v>1</v>
      </c>
      <c r="O1068">
        <v>0</v>
      </c>
      <c r="P1068">
        <v>0</v>
      </c>
      <c r="Q1068">
        <v>1000000</v>
      </c>
      <c r="R1068">
        <v>4</v>
      </c>
      <c r="S1068">
        <v>1034</v>
      </c>
      <c r="T1068" s="1">
        <v>0</v>
      </c>
      <c r="U1068">
        <v>1</v>
      </c>
    </row>
    <row r="1069" spans="1:21" hidden="1">
      <c r="A1069">
        <v>1018</v>
      </c>
      <c r="B1069" t="s">
        <v>690</v>
      </c>
      <c r="C1069" t="s">
        <v>685</v>
      </c>
      <c r="D1069" t="s">
        <v>686</v>
      </c>
      <c r="E1069" t="s">
        <v>29</v>
      </c>
      <c r="F1069" t="s">
        <v>747</v>
      </c>
      <c r="G1069" t="s">
        <v>858</v>
      </c>
      <c r="H1069" s="1">
        <v>44428</v>
      </c>
      <c r="I1069" t="s">
        <v>7</v>
      </c>
      <c r="J1069">
        <v>34</v>
      </c>
      <c r="K1069">
        <v>6.9</v>
      </c>
      <c r="L1069">
        <v>0</v>
      </c>
      <c r="M1069">
        <v>0</v>
      </c>
      <c r="N1069">
        <v>1</v>
      </c>
      <c r="O1069">
        <v>0</v>
      </c>
      <c r="P1069">
        <v>0</v>
      </c>
      <c r="Q1069">
        <v>1500000</v>
      </c>
      <c r="R1069">
        <v>4</v>
      </c>
      <c r="S1069">
        <v>1033</v>
      </c>
      <c r="T1069" s="1">
        <v>0</v>
      </c>
      <c r="U1069">
        <v>1</v>
      </c>
    </row>
    <row r="1070" spans="1:21" hidden="1">
      <c r="A1070">
        <v>1018</v>
      </c>
      <c r="B1070" t="s">
        <v>690</v>
      </c>
      <c r="C1070" t="s">
        <v>685</v>
      </c>
      <c r="D1070" t="s">
        <v>686</v>
      </c>
      <c r="E1070" t="s">
        <v>29</v>
      </c>
      <c r="F1070" t="s">
        <v>747</v>
      </c>
      <c r="G1070" t="s">
        <v>1120</v>
      </c>
      <c r="H1070" s="1">
        <v>44435</v>
      </c>
      <c r="I1070" t="s">
        <v>7</v>
      </c>
      <c r="J1070">
        <v>34</v>
      </c>
      <c r="K1070">
        <v>6.9024999999999999</v>
      </c>
      <c r="L1070">
        <v>0</v>
      </c>
      <c r="M1070">
        <v>0</v>
      </c>
      <c r="N1070">
        <v>1</v>
      </c>
      <c r="O1070">
        <v>0</v>
      </c>
      <c r="P1070">
        <v>0</v>
      </c>
      <c r="Q1070">
        <v>5000000</v>
      </c>
      <c r="R1070">
        <v>4</v>
      </c>
      <c r="S1070">
        <v>1003</v>
      </c>
      <c r="T1070" s="1">
        <v>0</v>
      </c>
      <c r="U1070">
        <v>1</v>
      </c>
    </row>
    <row r="1071" spans="1:21" hidden="1">
      <c r="A1071">
        <v>1018</v>
      </c>
      <c r="B1071" t="s">
        <v>690</v>
      </c>
      <c r="C1071" t="s">
        <v>685</v>
      </c>
      <c r="D1071" t="s">
        <v>686</v>
      </c>
      <c r="E1071" t="s">
        <v>29</v>
      </c>
      <c r="F1071" t="s">
        <v>747</v>
      </c>
      <c r="G1071" t="s">
        <v>3579</v>
      </c>
      <c r="H1071" s="1">
        <v>44438</v>
      </c>
      <c r="I1071" t="s">
        <v>7</v>
      </c>
      <c r="J1071">
        <v>34</v>
      </c>
      <c r="K1071">
        <v>6.9050000000000002</v>
      </c>
      <c r="L1071">
        <v>0</v>
      </c>
      <c r="M1071">
        <v>0</v>
      </c>
      <c r="N1071">
        <v>1</v>
      </c>
      <c r="O1071">
        <v>0</v>
      </c>
      <c r="P1071">
        <v>0</v>
      </c>
      <c r="Q1071">
        <v>5000000</v>
      </c>
      <c r="R1071">
        <v>4</v>
      </c>
      <c r="S1071">
        <v>1003</v>
      </c>
      <c r="T1071" s="1">
        <v>0</v>
      </c>
      <c r="U1071">
        <v>1</v>
      </c>
    </row>
    <row r="1072" spans="1:21" hidden="1">
      <c r="A1072">
        <v>1018</v>
      </c>
      <c r="B1072" t="s">
        <v>690</v>
      </c>
      <c r="C1072" t="s">
        <v>685</v>
      </c>
      <c r="D1072" t="s">
        <v>686</v>
      </c>
      <c r="E1072" t="s">
        <v>29</v>
      </c>
      <c r="F1072" t="s">
        <v>747</v>
      </c>
      <c r="G1072" t="s">
        <v>4150</v>
      </c>
      <c r="H1072" s="1">
        <v>44455</v>
      </c>
      <c r="I1072" t="s">
        <v>7</v>
      </c>
      <c r="J1072">
        <v>34</v>
      </c>
      <c r="K1072">
        <v>6.9</v>
      </c>
      <c r="L1072">
        <v>0</v>
      </c>
      <c r="M1072">
        <v>0</v>
      </c>
      <c r="N1072">
        <v>1</v>
      </c>
      <c r="O1072">
        <v>0</v>
      </c>
      <c r="P1072">
        <v>0</v>
      </c>
      <c r="Q1072">
        <v>2000000</v>
      </c>
      <c r="R1072">
        <v>4</v>
      </c>
      <c r="S1072">
        <v>1033</v>
      </c>
      <c r="T1072" s="1">
        <v>0</v>
      </c>
      <c r="U1072">
        <v>1</v>
      </c>
    </row>
    <row r="1073" spans="1:21" hidden="1">
      <c r="A1073">
        <v>1018</v>
      </c>
      <c r="B1073" t="s">
        <v>690</v>
      </c>
      <c r="C1073" t="s">
        <v>685</v>
      </c>
      <c r="D1073" t="s">
        <v>686</v>
      </c>
      <c r="E1073" t="s">
        <v>29</v>
      </c>
      <c r="F1073" t="s">
        <v>747</v>
      </c>
      <c r="G1073" t="s">
        <v>823</v>
      </c>
      <c r="H1073" s="1">
        <v>44456</v>
      </c>
      <c r="I1073" t="s">
        <v>7</v>
      </c>
      <c r="J1073">
        <v>34</v>
      </c>
      <c r="K1073">
        <v>6.9130000000000003</v>
      </c>
      <c r="L1073">
        <v>0</v>
      </c>
      <c r="M1073">
        <v>0</v>
      </c>
      <c r="N1073">
        <v>1</v>
      </c>
      <c r="O1073">
        <v>0</v>
      </c>
      <c r="P1073">
        <v>0</v>
      </c>
      <c r="Q1073">
        <v>2000000</v>
      </c>
      <c r="R1073">
        <v>4</v>
      </c>
      <c r="S1073">
        <v>1034</v>
      </c>
      <c r="T1073" s="1">
        <v>0</v>
      </c>
      <c r="U1073">
        <v>1</v>
      </c>
    </row>
    <row r="1074" spans="1:21" hidden="1">
      <c r="A1074">
        <v>1018</v>
      </c>
      <c r="B1074" t="s">
        <v>690</v>
      </c>
      <c r="C1074" t="s">
        <v>685</v>
      </c>
      <c r="D1074" t="s">
        <v>686</v>
      </c>
      <c r="E1074" t="s">
        <v>29</v>
      </c>
      <c r="F1074" t="s">
        <v>747</v>
      </c>
      <c r="G1074" t="s">
        <v>4151</v>
      </c>
      <c r="H1074" s="1">
        <v>44469</v>
      </c>
      <c r="I1074" t="s">
        <v>8</v>
      </c>
      <c r="J1074">
        <v>34</v>
      </c>
      <c r="K1074">
        <v>6.9</v>
      </c>
      <c r="L1074">
        <v>0</v>
      </c>
      <c r="M1074">
        <v>0</v>
      </c>
      <c r="N1074">
        <v>1</v>
      </c>
      <c r="O1074">
        <v>0</v>
      </c>
      <c r="P1074">
        <v>3000000</v>
      </c>
      <c r="Q1074">
        <v>0</v>
      </c>
      <c r="R1074">
        <v>4</v>
      </c>
      <c r="S1074">
        <v>1014</v>
      </c>
      <c r="T1074" s="1">
        <v>0</v>
      </c>
      <c r="U1074">
        <v>1</v>
      </c>
    </row>
    <row r="1075" spans="1:21" hidden="1">
      <c r="A1075">
        <v>1018</v>
      </c>
      <c r="B1075" t="s">
        <v>690</v>
      </c>
      <c r="C1075" t="s">
        <v>685</v>
      </c>
      <c r="D1075" t="s">
        <v>686</v>
      </c>
      <c r="E1075" t="s">
        <v>29</v>
      </c>
      <c r="F1075" t="s">
        <v>747</v>
      </c>
      <c r="G1075" t="s">
        <v>4152</v>
      </c>
      <c r="H1075" s="1">
        <v>44470</v>
      </c>
      <c r="I1075" t="s">
        <v>8</v>
      </c>
      <c r="J1075">
        <v>34</v>
      </c>
      <c r="K1075">
        <v>6.9</v>
      </c>
      <c r="L1075">
        <v>0</v>
      </c>
      <c r="M1075">
        <v>0</v>
      </c>
      <c r="N1075">
        <v>1</v>
      </c>
      <c r="O1075">
        <v>0</v>
      </c>
      <c r="P1075">
        <v>2000000</v>
      </c>
      <c r="Q1075">
        <v>0</v>
      </c>
      <c r="R1075">
        <v>4</v>
      </c>
      <c r="S1075">
        <v>1014</v>
      </c>
      <c r="T1075" s="1">
        <v>0</v>
      </c>
      <c r="U1075">
        <v>1</v>
      </c>
    </row>
    <row r="1076" spans="1:21" hidden="1">
      <c r="A1076">
        <v>1018</v>
      </c>
      <c r="B1076" t="s">
        <v>690</v>
      </c>
      <c r="C1076" t="s">
        <v>685</v>
      </c>
      <c r="D1076" t="s">
        <v>686</v>
      </c>
      <c r="E1076" t="s">
        <v>29</v>
      </c>
      <c r="F1076" t="s">
        <v>747</v>
      </c>
      <c r="G1076" t="s">
        <v>844</v>
      </c>
      <c r="H1076" s="1">
        <v>44489</v>
      </c>
      <c r="I1076" t="s">
        <v>8</v>
      </c>
      <c r="J1076">
        <v>34</v>
      </c>
      <c r="K1076">
        <v>6.875</v>
      </c>
      <c r="L1076">
        <v>0</v>
      </c>
      <c r="M1076">
        <v>0</v>
      </c>
      <c r="N1076">
        <v>1</v>
      </c>
      <c r="O1076">
        <v>0</v>
      </c>
      <c r="P1076">
        <v>2000000</v>
      </c>
      <c r="Q1076">
        <v>0</v>
      </c>
      <c r="R1076">
        <v>4</v>
      </c>
      <c r="S1076">
        <v>1005</v>
      </c>
      <c r="T1076" s="1">
        <v>0</v>
      </c>
      <c r="U1076">
        <v>1</v>
      </c>
    </row>
    <row r="1077" spans="1:21" hidden="1">
      <c r="A1077">
        <v>1018</v>
      </c>
      <c r="B1077" t="s">
        <v>690</v>
      </c>
      <c r="C1077" t="s">
        <v>685</v>
      </c>
      <c r="D1077" t="s">
        <v>686</v>
      </c>
      <c r="E1077" t="s">
        <v>29</v>
      </c>
      <c r="F1077" t="s">
        <v>747</v>
      </c>
      <c r="G1077" t="s">
        <v>872</v>
      </c>
      <c r="H1077" s="1">
        <v>44490</v>
      </c>
      <c r="I1077" t="s">
        <v>8</v>
      </c>
      <c r="J1077">
        <v>34</v>
      </c>
      <c r="K1077">
        <v>6.89</v>
      </c>
      <c r="L1077">
        <v>0</v>
      </c>
      <c r="M1077">
        <v>0</v>
      </c>
      <c r="N1077">
        <v>1</v>
      </c>
      <c r="O1077">
        <v>0</v>
      </c>
      <c r="P1077">
        <v>5000000</v>
      </c>
      <c r="Q1077">
        <v>0</v>
      </c>
      <c r="R1077">
        <v>4</v>
      </c>
      <c r="S1077">
        <v>1005</v>
      </c>
      <c r="T1077" s="1">
        <v>0</v>
      </c>
      <c r="U1077">
        <v>1</v>
      </c>
    </row>
    <row r="1078" spans="1:21" hidden="1">
      <c r="A1078">
        <v>1018</v>
      </c>
      <c r="B1078" t="s">
        <v>690</v>
      </c>
      <c r="C1078" t="s">
        <v>685</v>
      </c>
      <c r="D1078" t="s">
        <v>686</v>
      </c>
      <c r="E1078" t="s">
        <v>29</v>
      </c>
      <c r="F1078" t="s">
        <v>747</v>
      </c>
      <c r="G1078" t="s">
        <v>4153</v>
      </c>
      <c r="H1078" s="1">
        <v>44496</v>
      </c>
      <c r="I1078" t="s">
        <v>8</v>
      </c>
      <c r="J1078">
        <v>34</v>
      </c>
      <c r="K1078">
        <v>6.91</v>
      </c>
      <c r="L1078">
        <v>0</v>
      </c>
      <c r="M1078">
        <v>0</v>
      </c>
      <c r="N1078">
        <v>1</v>
      </c>
      <c r="O1078">
        <v>0</v>
      </c>
      <c r="P1078">
        <v>3000000</v>
      </c>
      <c r="Q1078">
        <v>0</v>
      </c>
      <c r="R1078">
        <v>4</v>
      </c>
      <c r="S1078">
        <v>1005</v>
      </c>
      <c r="T1078" s="1">
        <v>0</v>
      </c>
      <c r="U1078">
        <v>1</v>
      </c>
    </row>
    <row r="1079" spans="1:21" hidden="1">
      <c r="A1079">
        <v>1018</v>
      </c>
      <c r="B1079" t="s">
        <v>690</v>
      </c>
      <c r="C1079" t="s">
        <v>685</v>
      </c>
      <c r="D1079" t="s">
        <v>686</v>
      </c>
      <c r="E1079" t="s">
        <v>29</v>
      </c>
      <c r="F1079" t="s">
        <v>747</v>
      </c>
      <c r="G1079" t="s">
        <v>4154</v>
      </c>
      <c r="H1079" s="1">
        <v>44497</v>
      </c>
      <c r="I1079" t="s">
        <v>8</v>
      </c>
      <c r="J1079">
        <v>34</v>
      </c>
      <c r="K1079">
        <v>6.92</v>
      </c>
      <c r="L1079">
        <v>0</v>
      </c>
      <c r="M1079">
        <v>0</v>
      </c>
      <c r="N1079">
        <v>1</v>
      </c>
      <c r="O1079">
        <v>0</v>
      </c>
      <c r="P1079">
        <v>2000000</v>
      </c>
      <c r="Q1079">
        <v>0</v>
      </c>
      <c r="R1079">
        <v>4</v>
      </c>
      <c r="S1079">
        <v>1003</v>
      </c>
      <c r="T1079" s="1">
        <v>0</v>
      </c>
      <c r="U1079">
        <v>1</v>
      </c>
    </row>
    <row r="1080" spans="1:21" hidden="1">
      <c r="A1080">
        <v>1018</v>
      </c>
      <c r="B1080" t="s">
        <v>690</v>
      </c>
      <c r="C1080" t="s">
        <v>685</v>
      </c>
      <c r="D1080" t="s">
        <v>686</v>
      </c>
      <c r="E1080" t="s">
        <v>29</v>
      </c>
      <c r="F1080" t="s">
        <v>747</v>
      </c>
      <c r="G1080" t="s">
        <v>955</v>
      </c>
      <c r="H1080" s="1">
        <v>44498</v>
      </c>
      <c r="I1080" t="s">
        <v>8</v>
      </c>
      <c r="J1080">
        <v>34</v>
      </c>
      <c r="K1080">
        <v>6.92</v>
      </c>
      <c r="L1080">
        <v>0</v>
      </c>
      <c r="M1080">
        <v>0</v>
      </c>
      <c r="N1080">
        <v>1</v>
      </c>
      <c r="O1080">
        <v>0</v>
      </c>
      <c r="P1080">
        <v>2000000</v>
      </c>
      <c r="Q1080">
        <v>0</v>
      </c>
      <c r="R1080">
        <v>4</v>
      </c>
      <c r="S1080">
        <v>1003</v>
      </c>
      <c r="T1080" s="1">
        <v>0</v>
      </c>
      <c r="U1080">
        <v>1</v>
      </c>
    </row>
    <row r="1081" spans="1:21" hidden="1">
      <c r="A1081">
        <v>1018</v>
      </c>
      <c r="B1081" t="s">
        <v>690</v>
      </c>
      <c r="C1081" t="s">
        <v>685</v>
      </c>
      <c r="D1081" t="s">
        <v>686</v>
      </c>
      <c r="E1081" t="s">
        <v>29</v>
      </c>
      <c r="F1081" t="s">
        <v>747</v>
      </c>
      <c r="G1081" t="s">
        <v>4155</v>
      </c>
      <c r="H1081" s="1">
        <v>44509</v>
      </c>
      <c r="I1081" t="s">
        <v>7</v>
      </c>
      <c r="J1081">
        <v>34</v>
      </c>
      <c r="K1081">
        <v>6.9</v>
      </c>
      <c r="L1081">
        <v>0</v>
      </c>
      <c r="M1081">
        <v>0</v>
      </c>
      <c r="N1081">
        <v>1</v>
      </c>
      <c r="O1081">
        <v>0</v>
      </c>
      <c r="P1081">
        <v>0</v>
      </c>
      <c r="Q1081">
        <v>2000000</v>
      </c>
      <c r="R1081">
        <v>4</v>
      </c>
      <c r="S1081">
        <v>1003</v>
      </c>
      <c r="T1081" s="1">
        <v>0</v>
      </c>
      <c r="U1081">
        <v>1</v>
      </c>
    </row>
    <row r="1082" spans="1:21" hidden="1">
      <c r="A1082">
        <v>1018</v>
      </c>
      <c r="B1082" t="s">
        <v>690</v>
      </c>
      <c r="C1082" t="s">
        <v>685</v>
      </c>
      <c r="D1082" t="s">
        <v>686</v>
      </c>
      <c r="E1082" t="s">
        <v>29</v>
      </c>
      <c r="F1082" t="s">
        <v>747</v>
      </c>
      <c r="G1082" t="s">
        <v>1133</v>
      </c>
      <c r="H1082" s="1">
        <v>44524</v>
      </c>
      <c r="I1082" t="s">
        <v>8</v>
      </c>
      <c r="J1082">
        <v>34</v>
      </c>
      <c r="K1082">
        <v>6.87</v>
      </c>
      <c r="L1082">
        <v>0</v>
      </c>
      <c r="M1082">
        <v>0</v>
      </c>
      <c r="N1082">
        <v>1</v>
      </c>
      <c r="O1082">
        <v>0</v>
      </c>
      <c r="P1082">
        <v>3000000</v>
      </c>
      <c r="Q1082">
        <v>0</v>
      </c>
      <c r="R1082">
        <v>4</v>
      </c>
      <c r="S1082">
        <v>1005</v>
      </c>
      <c r="T1082" s="1">
        <v>0</v>
      </c>
      <c r="U1082">
        <v>1</v>
      </c>
    </row>
    <row r="1083" spans="1:21" hidden="1">
      <c r="A1083">
        <v>1018</v>
      </c>
      <c r="B1083" t="s">
        <v>690</v>
      </c>
      <c r="C1083" t="s">
        <v>685</v>
      </c>
      <c r="D1083" t="s">
        <v>686</v>
      </c>
      <c r="E1083" t="s">
        <v>29</v>
      </c>
      <c r="F1083" t="s">
        <v>747</v>
      </c>
      <c r="G1083" t="s">
        <v>4156</v>
      </c>
      <c r="H1083" s="1">
        <v>44531</v>
      </c>
      <c r="I1083" t="s">
        <v>8</v>
      </c>
      <c r="J1083">
        <v>34</v>
      </c>
      <c r="K1083">
        <v>6.92</v>
      </c>
      <c r="L1083">
        <v>0</v>
      </c>
      <c r="M1083">
        <v>0</v>
      </c>
      <c r="N1083">
        <v>1</v>
      </c>
      <c r="O1083">
        <v>0</v>
      </c>
      <c r="P1083">
        <v>3000000</v>
      </c>
      <c r="Q1083">
        <v>0</v>
      </c>
      <c r="R1083">
        <v>4</v>
      </c>
      <c r="S1083">
        <v>1017</v>
      </c>
      <c r="T1083" s="1">
        <v>0</v>
      </c>
      <c r="U1083">
        <v>1</v>
      </c>
    </row>
    <row r="1084" spans="1:21" hidden="1">
      <c r="A1084">
        <v>1018</v>
      </c>
      <c r="B1084" t="s">
        <v>690</v>
      </c>
      <c r="C1084" t="s">
        <v>685</v>
      </c>
      <c r="D1084" t="s">
        <v>686</v>
      </c>
      <c r="E1084" t="s">
        <v>29</v>
      </c>
      <c r="F1084" t="s">
        <v>747</v>
      </c>
      <c r="G1084" t="s">
        <v>975</v>
      </c>
      <c r="H1084" s="1">
        <v>44532</v>
      </c>
      <c r="I1084" t="s">
        <v>8</v>
      </c>
      <c r="J1084">
        <v>34</v>
      </c>
      <c r="K1084">
        <v>6.92</v>
      </c>
      <c r="L1084">
        <v>0</v>
      </c>
      <c r="M1084">
        <v>0</v>
      </c>
      <c r="N1084">
        <v>1</v>
      </c>
      <c r="O1084">
        <v>0</v>
      </c>
      <c r="P1084">
        <v>1000000</v>
      </c>
      <c r="Q1084">
        <v>0</v>
      </c>
      <c r="R1084">
        <v>4</v>
      </c>
      <c r="S1084">
        <v>1017</v>
      </c>
      <c r="T1084" s="1">
        <v>0</v>
      </c>
      <c r="U1084">
        <v>1</v>
      </c>
    </row>
    <row r="1085" spans="1:21" hidden="1">
      <c r="A1085">
        <v>1018</v>
      </c>
      <c r="B1085" t="s">
        <v>690</v>
      </c>
      <c r="C1085" t="s">
        <v>685</v>
      </c>
      <c r="D1085" t="s">
        <v>686</v>
      </c>
      <c r="E1085" t="s">
        <v>29</v>
      </c>
      <c r="F1085" t="s">
        <v>747</v>
      </c>
      <c r="G1085" t="s">
        <v>4157</v>
      </c>
      <c r="H1085" s="1">
        <v>44708</v>
      </c>
      <c r="I1085" t="s">
        <v>8</v>
      </c>
      <c r="J1085">
        <v>34</v>
      </c>
      <c r="K1085">
        <v>6.88</v>
      </c>
      <c r="L1085">
        <v>0</v>
      </c>
      <c r="M1085">
        <v>0</v>
      </c>
      <c r="N1085">
        <v>1</v>
      </c>
      <c r="O1085">
        <v>0</v>
      </c>
      <c r="P1085">
        <v>1800000</v>
      </c>
      <c r="Q1085">
        <v>0</v>
      </c>
      <c r="R1085">
        <v>4</v>
      </c>
      <c r="S1085">
        <v>1033</v>
      </c>
      <c r="T1085" s="1">
        <v>0</v>
      </c>
      <c r="U1085">
        <v>1</v>
      </c>
    </row>
    <row r="1086" spans="1:21" hidden="1">
      <c r="A1086">
        <v>1018</v>
      </c>
      <c r="B1086" t="s">
        <v>690</v>
      </c>
      <c r="C1086" t="s">
        <v>685</v>
      </c>
      <c r="D1086" t="s">
        <v>686</v>
      </c>
      <c r="E1086" t="s">
        <v>29</v>
      </c>
      <c r="F1086" t="s">
        <v>747</v>
      </c>
      <c r="G1086" t="s">
        <v>958</v>
      </c>
      <c r="H1086" s="1">
        <v>44719</v>
      </c>
      <c r="I1086" t="s">
        <v>7</v>
      </c>
      <c r="J1086">
        <v>34</v>
      </c>
      <c r="K1086">
        <v>6.89</v>
      </c>
      <c r="L1086">
        <v>0</v>
      </c>
      <c r="M1086">
        <v>0</v>
      </c>
      <c r="N1086">
        <v>1</v>
      </c>
      <c r="O1086">
        <v>0</v>
      </c>
      <c r="P1086">
        <v>0</v>
      </c>
      <c r="Q1086">
        <v>2000000</v>
      </c>
      <c r="R1086">
        <v>4</v>
      </c>
      <c r="S1086">
        <v>1034</v>
      </c>
      <c r="T1086" s="1">
        <v>0</v>
      </c>
      <c r="U1086">
        <v>1</v>
      </c>
    </row>
    <row r="1087" spans="1:21" hidden="1">
      <c r="A1087">
        <v>1018</v>
      </c>
      <c r="B1087" t="s">
        <v>690</v>
      </c>
      <c r="C1087" t="s">
        <v>685</v>
      </c>
      <c r="D1087" t="s">
        <v>686</v>
      </c>
      <c r="E1087" t="s">
        <v>29</v>
      </c>
      <c r="F1087" t="s">
        <v>747</v>
      </c>
      <c r="G1087" t="s">
        <v>865</v>
      </c>
      <c r="H1087" s="1">
        <v>44756</v>
      </c>
      <c r="I1087" t="s">
        <v>7</v>
      </c>
      <c r="J1087">
        <v>34</v>
      </c>
      <c r="K1087">
        <v>6.9424999999999999</v>
      </c>
      <c r="L1087">
        <v>0</v>
      </c>
      <c r="M1087">
        <v>0</v>
      </c>
      <c r="N1087">
        <v>1</v>
      </c>
      <c r="O1087">
        <v>0</v>
      </c>
      <c r="P1087">
        <v>0</v>
      </c>
      <c r="Q1087">
        <v>2000000</v>
      </c>
      <c r="R1087">
        <v>4</v>
      </c>
      <c r="S1087">
        <v>1033</v>
      </c>
      <c r="T1087" s="1">
        <v>0</v>
      </c>
      <c r="U1087">
        <v>1</v>
      </c>
    </row>
    <row r="1088" spans="1:21" hidden="1">
      <c r="A1088">
        <v>1018</v>
      </c>
      <c r="B1088" t="s">
        <v>690</v>
      </c>
      <c r="C1088" t="s">
        <v>685</v>
      </c>
      <c r="D1088" t="s">
        <v>686</v>
      </c>
      <c r="E1088" t="s">
        <v>29</v>
      </c>
      <c r="F1088" t="s">
        <v>747</v>
      </c>
      <c r="G1088" t="s">
        <v>855</v>
      </c>
      <c r="H1088" s="1">
        <v>44769</v>
      </c>
      <c r="I1088" t="s">
        <v>8</v>
      </c>
      <c r="J1088">
        <v>34</v>
      </c>
      <c r="K1088">
        <v>6.91</v>
      </c>
      <c r="L1088">
        <v>0</v>
      </c>
      <c r="M1088">
        <v>0</v>
      </c>
      <c r="N1088">
        <v>1</v>
      </c>
      <c r="O1088">
        <v>0</v>
      </c>
      <c r="P1088">
        <v>3000000</v>
      </c>
      <c r="Q1088">
        <v>0</v>
      </c>
      <c r="R1088">
        <v>4</v>
      </c>
      <c r="S1088">
        <v>1005</v>
      </c>
      <c r="T1088" s="1">
        <v>0</v>
      </c>
      <c r="U1088">
        <v>1</v>
      </c>
    </row>
    <row r="1089" spans="1:21" hidden="1">
      <c r="A1089">
        <v>1018</v>
      </c>
      <c r="B1089" t="s">
        <v>690</v>
      </c>
      <c r="C1089" t="s">
        <v>685</v>
      </c>
      <c r="D1089" t="s">
        <v>686</v>
      </c>
      <c r="E1089" t="s">
        <v>29</v>
      </c>
      <c r="F1089" t="s">
        <v>747</v>
      </c>
      <c r="G1089" t="s">
        <v>847</v>
      </c>
      <c r="H1089" s="1">
        <v>44776</v>
      </c>
      <c r="I1089" t="s">
        <v>7</v>
      </c>
      <c r="J1089">
        <v>34</v>
      </c>
      <c r="K1089">
        <v>6.9249999999999998</v>
      </c>
      <c r="L1089">
        <v>0</v>
      </c>
      <c r="M1089">
        <v>0</v>
      </c>
      <c r="N1089">
        <v>1</v>
      </c>
      <c r="O1089">
        <v>0</v>
      </c>
      <c r="P1089">
        <v>0</v>
      </c>
      <c r="Q1089">
        <v>2000000</v>
      </c>
      <c r="R1089">
        <v>4</v>
      </c>
      <c r="S1089">
        <v>1033</v>
      </c>
      <c r="T1089" s="1">
        <v>0</v>
      </c>
      <c r="U1089">
        <v>1</v>
      </c>
    </row>
    <row r="1090" spans="1:21" hidden="1">
      <c r="A1090">
        <v>1018</v>
      </c>
      <c r="B1090" t="s">
        <v>690</v>
      </c>
      <c r="C1090" t="s">
        <v>685</v>
      </c>
      <c r="D1090" t="s">
        <v>686</v>
      </c>
      <c r="E1090" t="s">
        <v>29</v>
      </c>
      <c r="F1090" t="s">
        <v>747</v>
      </c>
      <c r="G1090" t="s">
        <v>936</v>
      </c>
      <c r="H1090" s="1">
        <v>44777</v>
      </c>
      <c r="I1090" t="s">
        <v>7</v>
      </c>
      <c r="J1090">
        <v>34</v>
      </c>
      <c r="K1090">
        <v>6.9249999999999998</v>
      </c>
      <c r="L1090">
        <v>0</v>
      </c>
      <c r="M1090">
        <v>0</v>
      </c>
      <c r="N1090">
        <v>1</v>
      </c>
      <c r="O1090">
        <v>0</v>
      </c>
      <c r="P1090">
        <v>0</v>
      </c>
      <c r="Q1090">
        <v>2000000</v>
      </c>
      <c r="R1090">
        <v>4</v>
      </c>
      <c r="S1090">
        <v>1033</v>
      </c>
      <c r="T1090" s="1">
        <v>0</v>
      </c>
      <c r="U1090">
        <v>1</v>
      </c>
    </row>
    <row r="1091" spans="1:21" hidden="1">
      <c r="A1091">
        <v>1018</v>
      </c>
      <c r="B1091" t="s">
        <v>690</v>
      </c>
      <c r="C1091" t="s">
        <v>685</v>
      </c>
      <c r="D1091" t="s">
        <v>686</v>
      </c>
      <c r="E1091" t="s">
        <v>29</v>
      </c>
      <c r="F1091" t="s">
        <v>747</v>
      </c>
      <c r="G1091" t="s">
        <v>880</v>
      </c>
      <c r="H1091" s="1">
        <v>44778</v>
      </c>
      <c r="I1091" t="s">
        <v>7</v>
      </c>
      <c r="J1091">
        <v>34</v>
      </c>
      <c r="K1091">
        <v>6.9</v>
      </c>
      <c r="L1091">
        <v>0</v>
      </c>
      <c r="M1091">
        <v>0</v>
      </c>
      <c r="N1091">
        <v>1</v>
      </c>
      <c r="O1091">
        <v>0</v>
      </c>
      <c r="P1091">
        <v>0</v>
      </c>
      <c r="Q1091">
        <v>2000000</v>
      </c>
      <c r="R1091">
        <v>4</v>
      </c>
      <c r="S1091">
        <v>1003</v>
      </c>
      <c r="T1091" s="1">
        <v>0</v>
      </c>
      <c r="U1091">
        <v>1</v>
      </c>
    </row>
    <row r="1092" spans="1:21" hidden="1">
      <c r="A1092">
        <v>1018</v>
      </c>
      <c r="B1092" t="s">
        <v>690</v>
      </c>
      <c r="C1092" t="s">
        <v>685</v>
      </c>
      <c r="D1092" t="s">
        <v>686</v>
      </c>
      <c r="E1092" t="s">
        <v>29</v>
      </c>
      <c r="F1092" t="s">
        <v>747</v>
      </c>
      <c r="G1092" t="s">
        <v>882</v>
      </c>
      <c r="H1092" s="1">
        <v>44778</v>
      </c>
      <c r="I1092" t="s">
        <v>7</v>
      </c>
      <c r="J1092">
        <v>34</v>
      </c>
      <c r="K1092">
        <v>6.9</v>
      </c>
      <c r="L1092">
        <v>0</v>
      </c>
      <c r="M1092">
        <v>0</v>
      </c>
      <c r="N1092">
        <v>1</v>
      </c>
      <c r="O1092">
        <v>0</v>
      </c>
      <c r="P1092">
        <v>0</v>
      </c>
      <c r="Q1092">
        <v>5000000</v>
      </c>
      <c r="R1092">
        <v>4</v>
      </c>
      <c r="S1092">
        <v>1014</v>
      </c>
      <c r="T1092" s="1">
        <v>0</v>
      </c>
      <c r="U1092">
        <v>1</v>
      </c>
    </row>
    <row r="1093" spans="1:21" hidden="1">
      <c r="A1093">
        <v>1018</v>
      </c>
      <c r="B1093" t="s">
        <v>690</v>
      </c>
      <c r="C1093" t="s">
        <v>685</v>
      </c>
      <c r="D1093" t="s">
        <v>686</v>
      </c>
      <c r="E1093" t="s">
        <v>29</v>
      </c>
      <c r="F1093" t="s">
        <v>747</v>
      </c>
      <c r="G1093" t="s">
        <v>883</v>
      </c>
      <c r="H1093" s="1">
        <v>44778</v>
      </c>
      <c r="I1093" t="s">
        <v>7</v>
      </c>
      <c r="J1093">
        <v>34</v>
      </c>
      <c r="K1093">
        <v>6.9</v>
      </c>
      <c r="L1093">
        <v>0</v>
      </c>
      <c r="M1093">
        <v>0</v>
      </c>
      <c r="N1093">
        <v>1</v>
      </c>
      <c r="O1093">
        <v>0</v>
      </c>
      <c r="P1093">
        <v>0</v>
      </c>
      <c r="Q1093">
        <v>5000000</v>
      </c>
      <c r="R1093">
        <v>4</v>
      </c>
      <c r="S1093">
        <v>1035</v>
      </c>
      <c r="T1093" s="1">
        <v>0</v>
      </c>
      <c r="U1093">
        <v>1</v>
      </c>
    </row>
    <row r="1094" spans="1:21" hidden="1">
      <c r="A1094">
        <v>1018</v>
      </c>
      <c r="B1094" t="s">
        <v>690</v>
      </c>
      <c r="C1094" t="s">
        <v>685</v>
      </c>
      <c r="D1094" t="s">
        <v>686</v>
      </c>
      <c r="E1094" t="s">
        <v>29</v>
      </c>
      <c r="F1094" t="s">
        <v>747</v>
      </c>
      <c r="G1094" t="s">
        <v>884</v>
      </c>
      <c r="H1094" s="1">
        <v>44778</v>
      </c>
      <c r="I1094" t="s">
        <v>7</v>
      </c>
      <c r="J1094">
        <v>34</v>
      </c>
      <c r="K1094">
        <v>6.91</v>
      </c>
      <c r="L1094">
        <v>0</v>
      </c>
      <c r="M1094">
        <v>0</v>
      </c>
      <c r="N1094">
        <v>1</v>
      </c>
      <c r="O1094">
        <v>0</v>
      </c>
      <c r="P1094">
        <v>0</v>
      </c>
      <c r="Q1094">
        <v>1000000</v>
      </c>
      <c r="R1094">
        <v>4</v>
      </c>
      <c r="S1094">
        <v>1033</v>
      </c>
      <c r="T1094" s="1">
        <v>0</v>
      </c>
      <c r="U1094">
        <v>1</v>
      </c>
    </row>
    <row r="1095" spans="1:21" hidden="1">
      <c r="A1095">
        <v>1018</v>
      </c>
      <c r="B1095" t="s">
        <v>690</v>
      </c>
      <c r="C1095" t="s">
        <v>685</v>
      </c>
      <c r="D1095" t="s">
        <v>686</v>
      </c>
      <c r="E1095" t="s">
        <v>29</v>
      </c>
      <c r="F1095" t="s">
        <v>747</v>
      </c>
      <c r="G1095" t="s">
        <v>887</v>
      </c>
      <c r="H1095" s="1">
        <v>44782</v>
      </c>
      <c r="I1095" t="s">
        <v>7</v>
      </c>
      <c r="J1095">
        <v>34</v>
      </c>
      <c r="K1095">
        <v>6.9249999999999998</v>
      </c>
      <c r="L1095">
        <v>0</v>
      </c>
      <c r="M1095">
        <v>0</v>
      </c>
      <c r="N1095">
        <v>1</v>
      </c>
      <c r="O1095">
        <v>0</v>
      </c>
      <c r="P1095">
        <v>0</v>
      </c>
      <c r="Q1095">
        <v>3000000</v>
      </c>
      <c r="R1095">
        <v>4</v>
      </c>
      <c r="S1095">
        <v>1003</v>
      </c>
      <c r="T1095" s="1">
        <v>0</v>
      </c>
      <c r="U1095">
        <v>1</v>
      </c>
    </row>
    <row r="1096" spans="1:21" hidden="1">
      <c r="A1096">
        <v>1018</v>
      </c>
      <c r="B1096" t="s">
        <v>690</v>
      </c>
      <c r="C1096" t="s">
        <v>685</v>
      </c>
      <c r="D1096" t="s">
        <v>686</v>
      </c>
      <c r="E1096" t="s">
        <v>29</v>
      </c>
      <c r="F1096" t="s">
        <v>747</v>
      </c>
      <c r="G1096" t="s">
        <v>989</v>
      </c>
      <c r="H1096" s="1">
        <v>44783</v>
      </c>
      <c r="I1096" t="s">
        <v>7</v>
      </c>
      <c r="J1096">
        <v>34</v>
      </c>
      <c r="K1096">
        <v>6.9249999999999998</v>
      </c>
      <c r="L1096">
        <v>0</v>
      </c>
      <c r="M1096">
        <v>0</v>
      </c>
      <c r="N1096">
        <v>1</v>
      </c>
      <c r="O1096">
        <v>0</v>
      </c>
      <c r="P1096">
        <v>0</v>
      </c>
      <c r="Q1096">
        <v>5000000</v>
      </c>
      <c r="R1096">
        <v>4</v>
      </c>
      <c r="S1096">
        <v>1003</v>
      </c>
      <c r="T1096" s="1">
        <v>0</v>
      </c>
      <c r="U1096">
        <v>2</v>
      </c>
    </row>
    <row r="1097" spans="1:21" hidden="1">
      <c r="A1097">
        <v>1018</v>
      </c>
      <c r="B1097" t="s">
        <v>690</v>
      </c>
      <c r="C1097" t="s">
        <v>685</v>
      </c>
      <c r="D1097" t="s">
        <v>686</v>
      </c>
      <c r="E1097" t="s">
        <v>29</v>
      </c>
      <c r="F1097" t="s">
        <v>747</v>
      </c>
      <c r="G1097" t="s">
        <v>921</v>
      </c>
      <c r="H1097" s="1">
        <v>44785</v>
      </c>
      <c r="I1097" t="s">
        <v>7</v>
      </c>
      <c r="J1097">
        <v>34</v>
      </c>
      <c r="K1097">
        <v>6.93</v>
      </c>
      <c r="L1097">
        <v>0</v>
      </c>
      <c r="M1097">
        <v>0</v>
      </c>
      <c r="N1097">
        <v>1</v>
      </c>
      <c r="O1097">
        <v>0</v>
      </c>
      <c r="P1097">
        <v>0</v>
      </c>
      <c r="Q1097">
        <v>1500000</v>
      </c>
      <c r="R1097">
        <v>4</v>
      </c>
      <c r="S1097">
        <v>1033</v>
      </c>
      <c r="T1097" s="1">
        <v>0</v>
      </c>
      <c r="U1097">
        <v>1</v>
      </c>
    </row>
    <row r="1098" spans="1:21" hidden="1">
      <c r="A1098">
        <v>1018</v>
      </c>
      <c r="B1098" t="s">
        <v>690</v>
      </c>
      <c r="C1098" t="s">
        <v>685</v>
      </c>
      <c r="D1098" t="s">
        <v>686</v>
      </c>
      <c r="E1098" t="s">
        <v>29</v>
      </c>
      <c r="F1098" t="s">
        <v>747</v>
      </c>
      <c r="G1098" t="s">
        <v>978</v>
      </c>
      <c r="H1098" s="1">
        <v>44788</v>
      </c>
      <c r="I1098" t="s">
        <v>7</v>
      </c>
      <c r="J1098">
        <v>34</v>
      </c>
      <c r="K1098">
        <v>6.93</v>
      </c>
      <c r="L1098">
        <v>0</v>
      </c>
      <c r="M1098">
        <v>0</v>
      </c>
      <c r="N1098">
        <v>1</v>
      </c>
      <c r="O1098">
        <v>0</v>
      </c>
      <c r="P1098">
        <v>0</v>
      </c>
      <c r="Q1098">
        <v>3000000</v>
      </c>
      <c r="R1098">
        <v>4</v>
      </c>
      <c r="S1098">
        <v>1003</v>
      </c>
      <c r="T1098" s="1">
        <v>0</v>
      </c>
      <c r="U1098">
        <v>1</v>
      </c>
    </row>
    <row r="1099" spans="1:21" hidden="1">
      <c r="A1099">
        <v>1018</v>
      </c>
      <c r="B1099" t="s">
        <v>690</v>
      </c>
      <c r="C1099" t="s">
        <v>685</v>
      </c>
      <c r="D1099" t="s">
        <v>686</v>
      </c>
      <c r="E1099" t="s">
        <v>29</v>
      </c>
      <c r="F1099" t="s">
        <v>747</v>
      </c>
      <c r="G1099" t="s">
        <v>936</v>
      </c>
      <c r="H1099" s="1">
        <v>44795</v>
      </c>
      <c r="I1099" t="s">
        <v>7</v>
      </c>
      <c r="J1099">
        <v>34</v>
      </c>
      <c r="K1099">
        <v>6.9340000000000002</v>
      </c>
      <c r="L1099">
        <v>0</v>
      </c>
      <c r="M1099">
        <v>0</v>
      </c>
      <c r="N1099">
        <v>1</v>
      </c>
      <c r="O1099">
        <v>0</v>
      </c>
      <c r="P1099">
        <v>0</v>
      </c>
      <c r="Q1099">
        <v>5000000</v>
      </c>
      <c r="R1099">
        <v>4</v>
      </c>
      <c r="S1099">
        <v>1003</v>
      </c>
      <c r="T1099" s="1">
        <v>0</v>
      </c>
      <c r="U1099">
        <v>1</v>
      </c>
    </row>
    <row r="1100" spans="1:21" hidden="1">
      <c r="A1100">
        <v>1018</v>
      </c>
      <c r="B1100" t="s">
        <v>690</v>
      </c>
      <c r="C1100" t="s">
        <v>685</v>
      </c>
      <c r="D1100" t="s">
        <v>686</v>
      </c>
      <c r="E1100" t="s">
        <v>29</v>
      </c>
      <c r="F1100" t="s">
        <v>747</v>
      </c>
      <c r="G1100" t="s">
        <v>835</v>
      </c>
      <c r="H1100" s="1">
        <v>44797</v>
      </c>
      <c r="I1100" t="s">
        <v>7</v>
      </c>
      <c r="J1100">
        <v>34</v>
      </c>
      <c r="K1100">
        <v>6.9329999999999998</v>
      </c>
      <c r="L1100">
        <v>0</v>
      </c>
      <c r="M1100">
        <v>0</v>
      </c>
      <c r="N1100">
        <v>1</v>
      </c>
      <c r="O1100">
        <v>0</v>
      </c>
      <c r="P1100">
        <v>0</v>
      </c>
      <c r="Q1100">
        <v>5000000</v>
      </c>
      <c r="R1100">
        <v>4</v>
      </c>
      <c r="S1100">
        <v>1003</v>
      </c>
      <c r="T1100" s="1">
        <v>0</v>
      </c>
      <c r="U1100">
        <v>1</v>
      </c>
    </row>
    <row r="1101" spans="1:21" hidden="1">
      <c r="A1101">
        <v>1018</v>
      </c>
      <c r="B1101" t="s">
        <v>690</v>
      </c>
      <c r="C1101" t="s">
        <v>685</v>
      </c>
      <c r="D1101" t="s">
        <v>686</v>
      </c>
      <c r="E1101" t="s">
        <v>29</v>
      </c>
      <c r="F1101" t="s">
        <v>747</v>
      </c>
      <c r="G1101" t="s">
        <v>876</v>
      </c>
      <c r="H1101" s="1">
        <v>44798</v>
      </c>
      <c r="I1101" t="s">
        <v>7</v>
      </c>
      <c r="J1101">
        <v>34</v>
      </c>
      <c r="K1101">
        <v>6.9329999999999998</v>
      </c>
      <c r="L1101">
        <v>0</v>
      </c>
      <c r="M1101">
        <v>0</v>
      </c>
      <c r="N1101">
        <v>1</v>
      </c>
      <c r="O1101">
        <v>0</v>
      </c>
      <c r="P1101">
        <v>0</v>
      </c>
      <c r="Q1101">
        <v>3000000</v>
      </c>
      <c r="R1101">
        <v>4</v>
      </c>
      <c r="S1101">
        <v>1003</v>
      </c>
      <c r="T1101" s="1">
        <v>0</v>
      </c>
      <c r="U1101">
        <v>1</v>
      </c>
    </row>
    <row r="1102" spans="1:21" hidden="1">
      <c r="A1102">
        <v>1018</v>
      </c>
      <c r="B1102" t="s">
        <v>690</v>
      </c>
      <c r="C1102" t="s">
        <v>685</v>
      </c>
      <c r="D1102" t="s">
        <v>686</v>
      </c>
      <c r="E1102" t="s">
        <v>29</v>
      </c>
      <c r="F1102" t="s">
        <v>747</v>
      </c>
      <c r="G1102" t="s">
        <v>799</v>
      </c>
      <c r="H1102" s="1">
        <v>44804</v>
      </c>
      <c r="I1102" t="s">
        <v>8</v>
      </c>
      <c r="J1102">
        <v>34</v>
      </c>
      <c r="K1102">
        <v>6.9470000000000001</v>
      </c>
      <c r="L1102">
        <v>0</v>
      </c>
      <c r="M1102">
        <v>0</v>
      </c>
      <c r="N1102">
        <v>1</v>
      </c>
      <c r="O1102">
        <v>0</v>
      </c>
      <c r="P1102">
        <v>1000000</v>
      </c>
      <c r="Q1102">
        <v>0</v>
      </c>
      <c r="R1102">
        <v>4</v>
      </c>
      <c r="S1102">
        <v>1009</v>
      </c>
      <c r="T1102" s="1">
        <v>0</v>
      </c>
      <c r="U1102">
        <v>1</v>
      </c>
    </row>
    <row r="1103" spans="1:21" hidden="1">
      <c r="A1103">
        <v>1018</v>
      </c>
      <c r="B1103" t="s">
        <v>690</v>
      </c>
      <c r="C1103" t="s">
        <v>685</v>
      </c>
      <c r="D1103" t="s">
        <v>686</v>
      </c>
      <c r="E1103" t="s">
        <v>29</v>
      </c>
      <c r="F1103" t="s">
        <v>747</v>
      </c>
      <c r="G1103" t="s">
        <v>969</v>
      </c>
      <c r="H1103" s="1">
        <v>44820</v>
      </c>
      <c r="I1103" t="s">
        <v>8</v>
      </c>
      <c r="J1103">
        <v>34</v>
      </c>
      <c r="K1103">
        <v>6.9450000000000003</v>
      </c>
      <c r="L1103">
        <v>0</v>
      </c>
      <c r="M1103">
        <v>0</v>
      </c>
      <c r="N1103">
        <v>1</v>
      </c>
      <c r="O1103">
        <v>0</v>
      </c>
      <c r="P1103">
        <v>1000000</v>
      </c>
      <c r="Q1103">
        <v>0</v>
      </c>
      <c r="R1103">
        <v>4</v>
      </c>
      <c r="S1103">
        <v>1017</v>
      </c>
      <c r="T1103" s="1">
        <v>0</v>
      </c>
      <c r="U1103">
        <v>1</v>
      </c>
    </row>
    <row r="1104" spans="1:21" hidden="1">
      <c r="A1104">
        <v>1018</v>
      </c>
      <c r="B1104" t="s">
        <v>690</v>
      </c>
      <c r="C1104" t="s">
        <v>685</v>
      </c>
      <c r="D1104" t="s">
        <v>686</v>
      </c>
      <c r="E1104" t="s">
        <v>29</v>
      </c>
      <c r="F1104" t="s">
        <v>747</v>
      </c>
      <c r="G1104" t="s">
        <v>948</v>
      </c>
      <c r="H1104" s="1">
        <v>44824</v>
      </c>
      <c r="I1104" t="s">
        <v>8</v>
      </c>
      <c r="J1104">
        <v>34</v>
      </c>
      <c r="K1104">
        <v>6.9450000000000003</v>
      </c>
      <c r="L1104">
        <v>0</v>
      </c>
      <c r="M1104">
        <v>0</v>
      </c>
      <c r="N1104">
        <v>1</v>
      </c>
      <c r="O1104">
        <v>0</v>
      </c>
      <c r="P1104">
        <v>2000000</v>
      </c>
      <c r="Q1104">
        <v>0</v>
      </c>
      <c r="R1104">
        <v>4</v>
      </c>
      <c r="S1104">
        <v>1017</v>
      </c>
      <c r="T1104" s="1">
        <v>0</v>
      </c>
      <c r="U1104">
        <v>1</v>
      </c>
    </row>
    <row r="1105" spans="1:21" hidden="1">
      <c r="A1105">
        <v>1018</v>
      </c>
      <c r="B1105" t="s">
        <v>690</v>
      </c>
      <c r="C1105" t="s">
        <v>685</v>
      </c>
      <c r="D1105" t="s">
        <v>686</v>
      </c>
      <c r="E1105" t="s">
        <v>29</v>
      </c>
      <c r="F1105" t="s">
        <v>747</v>
      </c>
      <c r="G1105" t="s">
        <v>868</v>
      </c>
      <c r="H1105" s="1">
        <v>44827</v>
      </c>
      <c r="I1105" t="s">
        <v>8</v>
      </c>
      <c r="J1105">
        <v>34</v>
      </c>
      <c r="K1105">
        <v>6.9450000000000003</v>
      </c>
      <c r="L1105">
        <v>0</v>
      </c>
      <c r="M1105">
        <v>0</v>
      </c>
      <c r="N1105">
        <v>1</v>
      </c>
      <c r="O1105">
        <v>0</v>
      </c>
      <c r="P1105">
        <v>2000000</v>
      </c>
      <c r="Q1105">
        <v>0</v>
      </c>
      <c r="R1105">
        <v>4</v>
      </c>
      <c r="S1105">
        <v>1017</v>
      </c>
      <c r="T1105" s="1">
        <v>0</v>
      </c>
      <c r="U1105">
        <v>1</v>
      </c>
    </row>
    <row r="1106" spans="1:21" hidden="1">
      <c r="A1106">
        <v>1018</v>
      </c>
      <c r="B1106" t="s">
        <v>690</v>
      </c>
      <c r="C1106" t="s">
        <v>685</v>
      </c>
      <c r="D1106" t="s">
        <v>686</v>
      </c>
      <c r="E1106" t="s">
        <v>29</v>
      </c>
      <c r="F1106" t="s">
        <v>747</v>
      </c>
      <c r="G1106" t="s">
        <v>869</v>
      </c>
      <c r="H1106" s="1">
        <v>44827</v>
      </c>
      <c r="I1106" t="s">
        <v>8</v>
      </c>
      <c r="J1106">
        <v>34</v>
      </c>
      <c r="K1106">
        <v>6.9550000000000001</v>
      </c>
      <c r="L1106">
        <v>0</v>
      </c>
      <c r="M1106">
        <v>0</v>
      </c>
      <c r="N1106">
        <v>1</v>
      </c>
      <c r="O1106">
        <v>0</v>
      </c>
      <c r="P1106">
        <v>1000000</v>
      </c>
      <c r="Q1106">
        <v>0</v>
      </c>
      <c r="R1106">
        <v>4</v>
      </c>
      <c r="S1106">
        <v>1033</v>
      </c>
      <c r="T1106" s="1">
        <v>0</v>
      </c>
      <c r="U1106">
        <v>1</v>
      </c>
    </row>
    <row r="1107" spans="1:21" hidden="1">
      <c r="A1107">
        <v>1018</v>
      </c>
      <c r="B1107" t="s">
        <v>690</v>
      </c>
      <c r="C1107" t="s">
        <v>685</v>
      </c>
      <c r="D1107" t="s">
        <v>686</v>
      </c>
      <c r="E1107" t="s">
        <v>29</v>
      </c>
      <c r="F1107" t="s">
        <v>747</v>
      </c>
      <c r="G1107" t="s">
        <v>786</v>
      </c>
      <c r="H1107" s="1">
        <v>44848</v>
      </c>
      <c r="I1107" t="s">
        <v>7</v>
      </c>
      <c r="J1107">
        <v>34</v>
      </c>
      <c r="K1107">
        <v>6.9515000000000002</v>
      </c>
      <c r="L1107">
        <v>0</v>
      </c>
      <c r="M1107">
        <v>0</v>
      </c>
      <c r="N1107">
        <v>1</v>
      </c>
      <c r="O1107">
        <v>0</v>
      </c>
      <c r="P1107">
        <v>0</v>
      </c>
      <c r="Q1107">
        <v>2000000</v>
      </c>
      <c r="R1107">
        <v>4</v>
      </c>
      <c r="S1107">
        <v>1003</v>
      </c>
      <c r="T1107" s="1">
        <v>0</v>
      </c>
      <c r="U1107">
        <v>1</v>
      </c>
    </row>
    <row r="1108" spans="1:21" hidden="1">
      <c r="A1108">
        <v>1018</v>
      </c>
      <c r="B1108" t="s">
        <v>690</v>
      </c>
      <c r="C1108" t="s">
        <v>685</v>
      </c>
      <c r="D1108" t="s">
        <v>686</v>
      </c>
      <c r="E1108" t="s">
        <v>29</v>
      </c>
      <c r="F1108" t="s">
        <v>747</v>
      </c>
      <c r="G1108" t="s">
        <v>725</v>
      </c>
      <c r="H1108" s="1">
        <v>44862</v>
      </c>
      <c r="I1108" t="s">
        <v>7</v>
      </c>
      <c r="J1108">
        <v>34</v>
      </c>
      <c r="K1108">
        <v>6.9569999999999999</v>
      </c>
      <c r="L1108">
        <v>0</v>
      </c>
      <c r="M1108">
        <v>0</v>
      </c>
      <c r="N1108">
        <v>1</v>
      </c>
      <c r="O1108">
        <v>0</v>
      </c>
      <c r="P1108">
        <v>0</v>
      </c>
      <c r="Q1108">
        <v>5000000</v>
      </c>
      <c r="R1108">
        <v>4</v>
      </c>
      <c r="S1108">
        <v>1003</v>
      </c>
      <c r="T1108" s="1">
        <v>0</v>
      </c>
      <c r="U1108">
        <v>1</v>
      </c>
    </row>
    <row r="1109" spans="1:21" hidden="1">
      <c r="A1109">
        <v>1018</v>
      </c>
      <c r="B1109" t="s">
        <v>690</v>
      </c>
      <c r="C1109" t="s">
        <v>685</v>
      </c>
      <c r="D1109" t="s">
        <v>686</v>
      </c>
      <c r="E1109" t="s">
        <v>29</v>
      </c>
      <c r="F1109" t="s">
        <v>747</v>
      </c>
      <c r="G1109" t="s">
        <v>963</v>
      </c>
      <c r="H1109" s="1">
        <v>44869</v>
      </c>
      <c r="I1109" t="s">
        <v>8</v>
      </c>
      <c r="J1109">
        <v>34</v>
      </c>
      <c r="K1109">
        <v>6.9580000000000002</v>
      </c>
      <c r="L1109">
        <v>0</v>
      </c>
      <c r="M1109">
        <v>0</v>
      </c>
      <c r="N1109">
        <v>1</v>
      </c>
      <c r="O1109">
        <v>0</v>
      </c>
      <c r="P1109">
        <v>500000</v>
      </c>
      <c r="Q1109">
        <v>0</v>
      </c>
      <c r="R1109">
        <v>4</v>
      </c>
      <c r="S1109">
        <v>27009</v>
      </c>
      <c r="T1109" s="1">
        <v>0</v>
      </c>
      <c r="U1109">
        <v>1</v>
      </c>
    </row>
    <row r="1110" spans="1:21" hidden="1">
      <c r="A1110">
        <v>1018</v>
      </c>
      <c r="B1110" t="s">
        <v>690</v>
      </c>
      <c r="C1110" t="s">
        <v>685</v>
      </c>
      <c r="D1110" t="s">
        <v>686</v>
      </c>
      <c r="E1110" t="s">
        <v>29</v>
      </c>
      <c r="F1110" t="s">
        <v>747</v>
      </c>
      <c r="G1110" t="s">
        <v>807</v>
      </c>
      <c r="H1110" s="1">
        <v>44875</v>
      </c>
      <c r="I1110" t="s">
        <v>7</v>
      </c>
      <c r="J1110">
        <v>34</v>
      </c>
      <c r="K1110">
        <v>6.9569999999999999</v>
      </c>
      <c r="L1110">
        <v>0</v>
      </c>
      <c r="M1110">
        <v>0</v>
      </c>
      <c r="N1110">
        <v>1</v>
      </c>
      <c r="O1110">
        <v>0</v>
      </c>
      <c r="P1110">
        <v>0</v>
      </c>
      <c r="Q1110">
        <v>2000000</v>
      </c>
      <c r="R1110">
        <v>4</v>
      </c>
      <c r="S1110">
        <v>1003</v>
      </c>
      <c r="T1110" s="1">
        <v>0</v>
      </c>
      <c r="U1110">
        <v>1</v>
      </c>
    </row>
    <row r="1111" spans="1:21" hidden="1">
      <c r="A1111">
        <v>1018</v>
      </c>
      <c r="B1111" t="s">
        <v>690</v>
      </c>
      <c r="C1111" t="s">
        <v>685</v>
      </c>
      <c r="D1111" t="s">
        <v>686</v>
      </c>
      <c r="E1111" t="s">
        <v>29</v>
      </c>
      <c r="F1111" t="s">
        <v>747</v>
      </c>
      <c r="G1111" t="s">
        <v>789</v>
      </c>
      <c r="H1111" s="1">
        <v>44889</v>
      </c>
      <c r="I1111" t="s">
        <v>8</v>
      </c>
      <c r="J1111">
        <v>34</v>
      </c>
      <c r="K1111">
        <v>6.9560000000000004</v>
      </c>
      <c r="L1111">
        <v>0</v>
      </c>
      <c r="M1111">
        <v>0</v>
      </c>
      <c r="N1111">
        <v>1</v>
      </c>
      <c r="O1111">
        <v>0</v>
      </c>
      <c r="P1111">
        <v>4000000</v>
      </c>
      <c r="Q1111">
        <v>0</v>
      </c>
      <c r="R1111">
        <v>4</v>
      </c>
      <c r="S1111">
        <v>1014</v>
      </c>
      <c r="T1111" s="1">
        <v>0</v>
      </c>
      <c r="U1111">
        <v>1</v>
      </c>
    </row>
    <row r="1112" spans="1:21" hidden="1">
      <c r="A1112">
        <v>1018</v>
      </c>
      <c r="B1112" t="s">
        <v>690</v>
      </c>
      <c r="C1112" t="s">
        <v>685</v>
      </c>
      <c r="D1112" t="s">
        <v>686</v>
      </c>
      <c r="E1112" t="s">
        <v>29</v>
      </c>
      <c r="F1112" t="s">
        <v>747</v>
      </c>
      <c r="G1112" t="s">
        <v>953</v>
      </c>
      <c r="H1112" s="1">
        <v>44890</v>
      </c>
      <c r="I1112" t="s">
        <v>8</v>
      </c>
      <c r="J1112">
        <v>34</v>
      </c>
      <c r="K1112">
        <v>6.9560000000000004</v>
      </c>
      <c r="L1112">
        <v>0</v>
      </c>
      <c r="M1112">
        <v>0</v>
      </c>
      <c r="N1112">
        <v>1</v>
      </c>
      <c r="O1112">
        <v>0</v>
      </c>
      <c r="P1112">
        <v>1000000</v>
      </c>
      <c r="Q1112">
        <v>0</v>
      </c>
      <c r="R1112">
        <v>4</v>
      </c>
      <c r="S1112">
        <v>1033</v>
      </c>
      <c r="T1112" s="1">
        <v>0</v>
      </c>
      <c r="U1112">
        <v>1</v>
      </c>
    </row>
    <row r="1113" spans="1:21" hidden="1">
      <c r="A1113">
        <v>1018</v>
      </c>
      <c r="B1113" t="s">
        <v>690</v>
      </c>
      <c r="C1113" t="s">
        <v>685</v>
      </c>
      <c r="D1113" t="s">
        <v>686</v>
      </c>
      <c r="E1113" t="s">
        <v>29</v>
      </c>
      <c r="F1113" t="s">
        <v>747</v>
      </c>
      <c r="G1113" t="s">
        <v>966</v>
      </c>
      <c r="H1113" s="1">
        <v>44893</v>
      </c>
      <c r="I1113" t="s">
        <v>8</v>
      </c>
      <c r="J1113">
        <v>34</v>
      </c>
      <c r="K1113">
        <v>6.9560000000000004</v>
      </c>
      <c r="L1113">
        <v>0</v>
      </c>
      <c r="M1113">
        <v>0</v>
      </c>
      <c r="N1113">
        <v>1</v>
      </c>
      <c r="O1113">
        <v>0</v>
      </c>
      <c r="P1113">
        <v>2000000</v>
      </c>
      <c r="Q1113">
        <v>0</v>
      </c>
      <c r="R1113">
        <v>4</v>
      </c>
      <c r="S1113">
        <v>1014</v>
      </c>
      <c r="T1113" s="1">
        <v>0</v>
      </c>
      <c r="U1113">
        <v>1</v>
      </c>
    </row>
    <row r="1114" spans="1:21" hidden="1">
      <c r="A1114">
        <v>1018</v>
      </c>
      <c r="B1114" t="s">
        <v>690</v>
      </c>
      <c r="C1114" t="s">
        <v>685</v>
      </c>
      <c r="D1114" t="s">
        <v>686</v>
      </c>
      <c r="E1114" t="s">
        <v>29</v>
      </c>
      <c r="F1114" t="s">
        <v>747</v>
      </c>
      <c r="G1114" t="s">
        <v>967</v>
      </c>
      <c r="H1114" s="1">
        <v>44893</v>
      </c>
      <c r="I1114" t="s">
        <v>8</v>
      </c>
      <c r="J1114">
        <v>34</v>
      </c>
      <c r="K1114">
        <v>6.9569999999999999</v>
      </c>
      <c r="L1114">
        <v>0</v>
      </c>
      <c r="M1114">
        <v>0</v>
      </c>
      <c r="N1114">
        <v>1</v>
      </c>
      <c r="O1114">
        <v>0</v>
      </c>
      <c r="P1114">
        <v>2000000</v>
      </c>
      <c r="Q1114">
        <v>0</v>
      </c>
      <c r="R1114">
        <v>4</v>
      </c>
      <c r="S1114">
        <v>1033</v>
      </c>
      <c r="T1114" s="1">
        <v>0</v>
      </c>
      <c r="U1114">
        <v>1</v>
      </c>
    </row>
    <row r="1115" spans="1:21" hidden="1">
      <c r="A1115">
        <v>1018</v>
      </c>
      <c r="B1115" t="s">
        <v>690</v>
      </c>
      <c r="C1115" t="s">
        <v>685</v>
      </c>
      <c r="D1115" t="s">
        <v>686</v>
      </c>
      <c r="E1115" t="s">
        <v>29</v>
      </c>
      <c r="F1115" t="s">
        <v>747</v>
      </c>
      <c r="G1115" t="s">
        <v>791</v>
      </c>
      <c r="H1115" s="1">
        <v>44894</v>
      </c>
      <c r="I1115" t="s">
        <v>8</v>
      </c>
      <c r="J1115">
        <v>34</v>
      </c>
      <c r="K1115">
        <v>6.9560000000000004</v>
      </c>
      <c r="L1115">
        <v>0</v>
      </c>
      <c r="M1115">
        <v>0</v>
      </c>
      <c r="N1115">
        <v>1</v>
      </c>
      <c r="O1115">
        <v>0</v>
      </c>
      <c r="P1115">
        <v>2000000</v>
      </c>
      <c r="Q1115">
        <v>0</v>
      </c>
      <c r="R1115">
        <v>4</v>
      </c>
      <c r="S1115">
        <v>1014</v>
      </c>
      <c r="T1115" s="1">
        <v>0</v>
      </c>
      <c r="U1115">
        <v>1</v>
      </c>
    </row>
    <row r="1116" spans="1:21" hidden="1">
      <c r="A1116">
        <v>1018</v>
      </c>
      <c r="B1116" t="s">
        <v>690</v>
      </c>
      <c r="C1116" t="s">
        <v>685</v>
      </c>
      <c r="D1116" t="s">
        <v>686</v>
      </c>
      <c r="E1116" t="s">
        <v>29</v>
      </c>
      <c r="F1116" t="s">
        <v>747</v>
      </c>
      <c r="G1116" t="s">
        <v>923</v>
      </c>
      <c r="H1116" s="1">
        <v>44895</v>
      </c>
      <c r="I1116" t="s">
        <v>8</v>
      </c>
      <c r="J1116">
        <v>34</v>
      </c>
      <c r="K1116">
        <v>6.9569999999999999</v>
      </c>
      <c r="L1116">
        <v>0</v>
      </c>
      <c r="M1116">
        <v>0</v>
      </c>
      <c r="N1116">
        <v>1</v>
      </c>
      <c r="O1116">
        <v>0</v>
      </c>
      <c r="P1116">
        <v>3000000</v>
      </c>
      <c r="Q1116">
        <v>0</v>
      </c>
      <c r="R1116">
        <v>4</v>
      </c>
      <c r="S1116">
        <v>1014</v>
      </c>
      <c r="T1116" s="1">
        <v>0</v>
      </c>
      <c r="U1116">
        <v>1</v>
      </c>
    </row>
    <row r="1117" spans="1:21" hidden="1">
      <c r="A1117">
        <v>1018</v>
      </c>
      <c r="B1117" t="s">
        <v>690</v>
      </c>
      <c r="C1117" t="s">
        <v>685</v>
      </c>
      <c r="D1117" t="s">
        <v>686</v>
      </c>
      <c r="E1117" t="s">
        <v>29</v>
      </c>
      <c r="F1117" t="s">
        <v>747</v>
      </c>
      <c r="G1117" t="s">
        <v>994</v>
      </c>
      <c r="H1117" s="1">
        <v>44901</v>
      </c>
      <c r="I1117" t="s">
        <v>7</v>
      </c>
      <c r="J1117">
        <v>34</v>
      </c>
      <c r="K1117">
        <v>6.9580000000000002</v>
      </c>
      <c r="L1117">
        <v>0</v>
      </c>
      <c r="M1117">
        <v>0</v>
      </c>
      <c r="N1117">
        <v>1</v>
      </c>
      <c r="O1117">
        <v>0</v>
      </c>
      <c r="P1117">
        <v>0</v>
      </c>
      <c r="Q1117">
        <v>1000000</v>
      </c>
      <c r="R1117">
        <v>4</v>
      </c>
      <c r="S1117">
        <v>27003</v>
      </c>
      <c r="T1117" s="1">
        <v>0</v>
      </c>
      <c r="U1117">
        <v>1</v>
      </c>
    </row>
    <row r="1118" spans="1:21" hidden="1">
      <c r="A1118">
        <v>1018</v>
      </c>
      <c r="B1118" t="s">
        <v>690</v>
      </c>
      <c r="C1118" t="s">
        <v>685</v>
      </c>
      <c r="D1118" t="s">
        <v>686</v>
      </c>
      <c r="E1118" t="s">
        <v>29</v>
      </c>
      <c r="F1118" t="s">
        <v>747</v>
      </c>
      <c r="G1118" t="s">
        <v>887</v>
      </c>
      <c r="H1118" s="1">
        <v>44902</v>
      </c>
      <c r="I1118" t="s">
        <v>7</v>
      </c>
      <c r="J1118">
        <v>34</v>
      </c>
      <c r="K1118">
        <v>6.9589999999999996</v>
      </c>
      <c r="L1118">
        <v>0</v>
      </c>
      <c r="M1118">
        <v>0</v>
      </c>
      <c r="N1118">
        <v>1</v>
      </c>
      <c r="O1118">
        <v>0</v>
      </c>
      <c r="P1118">
        <v>0</v>
      </c>
      <c r="Q1118">
        <v>2000000</v>
      </c>
      <c r="R1118">
        <v>4</v>
      </c>
      <c r="S1118">
        <v>1009</v>
      </c>
      <c r="T1118" s="1">
        <v>0</v>
      </c>
      <c r="U1118">
        <v>1</v>
      </c>
    </row>
    <row r="1119" spans="1:21" hidden="1">
      <c r="A1119">
        <v>1018</v>
      </c>
      <c r="B1119" t="s">
        <v>690</v>
      </c>
      <c r="C1119" t="s">
        <v>685</v>
      </c>
      <c r="D1119" t="s">
        <v>686</v>
      </c>
      <c r="E1119" t="s">
        <v>29</v>
      </c>
      <c r="F1119" t="s">
        <v>747</v>
      </c>
      <c r="G1119" t="s">
        <v>830</v>
      </c>
      <c r="H1119" s="1">
        <v>44908</v>
      </c>
      <c r="I1119" t="s">
        <v>7</v>
      </c>
      <c r="J1119">
        <v>34</v>
      </c>
      <c r="K1119">
        <v>6.9569999999999999</v>
      </c>
      <c r="L1119">
        <v>0</v>
      </c>
      <c r="M1119">
        <v>0</v>
      </c>
      <c r="N1119">
        <v>1</v>
      </c>
      <c r="O1119">
        <v>0</v>
      </c>
      <c r="P1119">
        <v>0</v>
      </c>
      <c r="Q1119">
        <v>2000000</v>
      </c>
      <c r="R1119">
        <v>4</v>
      </c>
      <c r="S1119">
        <v>1017</v>
      </c>
      <c r="T1119" s="1">
        <v>0</v>
      </c>
      <c r="U1119">
        <v>1</v>
      </c>
    </row>
    <row r="1120" spans="1:21" hidden="1">
      <c r="A1120">
        <v>1018</v>
      </c>
      <c r="B1120" t="s">
        <v>690</v>
      </c>
      <c r="C1120" t="s">
        <v>685</v>
      </c>
      <c r="D1120" t="s">
        <v>686</v>
      </c>
      <c r="E1120" t="s">
        <v>29</v>
      </c>
      <c r="F1120" t="s">
        <v>747</v>
      </c>
      <c r="G1120" t="s">
        <v>898</v>
      </c>
      <c r="H1120" s="1">
        <v>45001</v>
      </c>
      <c r="I1120" t="s">
        <v>7</v>
      </c>
      <c r="J1120">
        <v>34</v>
      </c>
      <c r="K1120">
        <v>6.97</v>
      </c>
      <c r="L1120">
        <v>0</v>
      </c>
      <c r="M1120">
        <v>0</v>
      </c>
      <c r="N1120">
        <v>1</v>
      </c>
      <c r="O1120">
        <v>0</v>
      </c>
      <c r="P1120">
        <v>0</v>
      </c>
      <c r="Q1120">
        <v>2000000</v>
      </c>
      <c r="R1120">
        <v>4</v>
      </c>
      <c r="S1120">
        <v>10001</v>
      </c>
      <c r="T1120" s="1">
        <v>0</v>
      </c>
      <c r="U1120">
        <v>1</v>
      </c>
    </row>
    <row r="1121" spans="1:21" hidden="1">
      <c r="A1121">
        <v>1018</v>
      </c>
      <c r="B1121" t="s">
        <v>690</v>
      </c>
      <c r="C1121" t="s">
        <v>685</v>
      </c>
      <c r="D1121" t="s">
        <v>686</v>
      </c>
      <c r="E1121" t="s">
        <v>29</v>
      </c>
      <c r="F1121" t="s">
        <v>747</v>
      </c>
      <c r="G1121" t="s">
        <v>900</v>
      </c>
      <c r="H1121" s="1">
        <v>45006</v>
      </c>
      <c r="I1121" t="s">
        <v>7</v>
      </c>
      <c r="J1121">
        <v>34</v>
      </c>
      <c r="K1121">
        <v>6.97</v>
      </c>
      <c r="L1121">
        <v>0</v>
      </c>
      <c r="M1121">
        <v>0</v>
      </c>
      <c r="N1121">
        <v>1</v>
      </c>
      <c r="O1121">
        <v>0</v>
      </c>
      <c r="P1121">
        <v>0</v>
      </c>
      <c r="Q1121">
        <v>1000000</v>
      </c>
      <c r="R1121">
        <v>4</v>
      </c>
      <c r="S1121">
        <v>1009</v>
      </c>
      <c r="T1121" s="1">
        <v>0</v>
      </c>
      <c r="U1121">
        <v>1</v>
      </c>
    </row>
    <row r="1122" spans="1:21" hidden="1">
      <c r="A1122">
        <v>1018</v>
      </c>
      <c r="B1122" t="s">
        <v>690</v>
      </c>
      <c r="C1122" t="s">
        <v>685</v>
      </c>
      <c r="D1122" t="s">
        <v>686</v>
      </c>
      <c r="E1122" t="s">
        <v>29</v>
      </c>
      <c r="F1122" t="s">
        <v>747</v>
      </c>
      <c r="G1122" t="s">
        <v>815</v>
      </c>
      <c r="H1122" s="1">
        <v>45009</v>
      </c>
      <c r="I1122" t="s">
        <v>7</v>
      </c>
      <c r="J1122">
        <v>34</v>
      </c>
      <c r="K1122">
        <v>6.97</v>
      </c>
      <c r="L1122">
        <v>0</v>
      </c>
      <c r="M1122">
        <v>0</v>
      </c>
      <c r="N1122">
        <v>1</v>
      </c>
      <c r="O1122">
        <v>0</v>
      </c>
      <c r="P1122">
        <v>0</v>
      </c>
      <c r="Q1122">
        <v>2000000</v>
      </c>
      <c r="R1122">
        <v>4</v>
      </c>
      <c r="S1122">
        <v>1009</v>
      </c>
      <c r="T1122" s="1">
        <v>0</v>
      </c>
      <c r="U1122">
        <v>1</v>
      </c>
    </row>
    <row r="1123" spans="1:21" hidden="1">
      <c r="A1123">
        <v>1018</v>
      </c>
      <c r="B1123" t="s">
        <v>690</v>
      </c>
      <c r="C1123" t="s">
        <v>685</v>
      </c>
      <c r="D1123" t="s">
        <v>686</v>
      </c>
      <c r="E1123" t="s">
        <v>29</v>
      </c>
      <c r="F1123" t="s">
        <v>747</v>
      </c>
      <c r="G1123" t="s">
        <v>825</v>
      </c>
      <c r="H1123" s="1">
        <v>45021</v>
      </c>
      <c r="I1123" t="s">
        <v>7</v>
      </c>
      <c r="J1123">
        <v>34</v>
      </c>
      <c r="K1123">
        <v>6.97</v>
      </c>
      <c r="L1123">
        <v>0</v>
      </c>
      <c r="M1123">
        <v>0</v>
      </c>
      <c r="N1123">
        <v>1</v>
      </c>
      <c r="O1123">
        <v>0</v>
      </c>
      <c r="P1123">
        <v>0</v>
      </c>
      <c r="Q1123">
        <v>2000000</v>
      </c>
      <c r="R1123">
        <v>4</v>
      </c>
      <c r="S1123">
        <v>1009</v>
      </c>
      <c r="T1123" s="1">
        <v>0</v>
      </c>
      <c r="U1123">
        <v>1</v>
      </c>
    </row>
    <row r="1124" spans="1:21" hidden="1">
      <c r="A1124">
        <v>1018</v>
      </c>
      <c r="B1124" t="s">
        <v>690</v>
      </c>
      <c r="C1124" t="s">
        <v>685</v>
      </c>
      <c r="D1124" t="s">
        <v>686</v>
      </c>
      <c r="E1124" t="s">
        <v>29</v>
      </c>
      <c r="F1124" t="s">
        <v>747</v>
      </c>
      <c r="G1124" t="s">
        <v>822</v>
      </c>
      <c r="H1124" s="1">
        <v>45030</v>
      </c>
      <c r="I1124" t="s">
        <v>7</v>
      </c>
      <c r="J1124">
        <v>34</v>
      </c>
      <c r="K1124">
        <v>6.97</v>
      </c>
      <c r="L1124">
        <v>0</v>
      </c>
      <c r="M1124">
        <v>0</v>
      </c>
      <c r="N1124">
        <v>1</v>
      </c>
      <c r="O1124">
        <v>0</v>
      </c>
      <c r="P1124">
        <v>0</v>
      </c>
      <c r="Q1124">
        <v>2000000</v>
      </c>
      <c r="R1124">
        <v>4</v>
      </c>
      <c r="S1124">
        <v>1009</v>
      </c>
      <c r="T1124" s="1">
        <v>0</v>
      </c>
      <c r="U1124">
        <v>2</v>
      </c>
    </row>
    <row r="1125" spans="1:21" hidden="1">
      <c r="A1125">
        <v>1018</v>
      </c>
      <c r="B1125" t="s">
        <v>690</v>
      </c>
      <c r="C1125" t="s">
        <v>685</v>
      </c>
      <c r="D1125" t="s">
        <v>686</v>
      </c>
      <c r="E1125" t="s">
        <v>29</v>
      </c>
      <c r="F1125" t="s">
        <v>747</v>
      </c>
      <c r="G1125" t="s">
        <v>832</v>
      </c>
      <c r="H1125" s="1">
        <v>45033</v>
      </c>
      <c r="I1125" t="s">
        <v>7</v>
      </c>
      <c r="J1125">
        <v>34</v>
      </c>
      <c r="K1125">
        <v>6.97</v>
      </c>
      <c r="L1125">
        <v>0</v>
      </c>
      <c r="M1125">
        <v>0</v>
      </c>
      <c r="N1125">
        <v>1</v>
      </c>
      <c r="O1125">
        <v>0</v>
      </c>
      <c r="P1125">
        <v>0</v>
      </c>
      <c r="Q1125">
        <v>2500000</v>
      </c>
      <c r="R1125">
        <v>4</v>
      </c>
      <c r="S1125">
        <v>1009</v>
      </c>
      <c r="T1125" s="1">
        <v>0</v>
      </c>
      <c r="U1125">
        <v>1</v>
      </c>
    </row>
    <row r="1126" spans="1:21" hidden="1">
      <c r="A1126">
        <v>1018</v>
      </c>
      <c r="B1126" t="s">
        <v>690</v>
      </c>
      <c r="C1126" t="s">
        <v>685</v>
      </c>
      <c r="D1126" t="s">
        <v>686</v>
      </c>
      <c r="E1126" t="s">
        <v>29</v>
      </c>
      <c r="F1126" t="s">
        <v>748</v>
      </c>
      <c r="G1126" t="s">
        <v>804</v>
      </c>
      <c r="H1126" s="1">
        <v>44747</v>
      </c>
      <c r="I1126" t="s">
        <v>7</v>
      </c>
      <c r="J1126">
        <v>34</v>
      </c>
      <c r="K1126">
        <v>6.91</v>
      </c>
      <c r="L1126">
        <v>0</v>
      </c>
      <c r="M1126">
        <v>0</v>
      </c>
      <c r="N1126">
        <v>1</v>
      </c>
      <c r="O1126">
        <v>0</v>
      </c>
      <c r="P1126">
        <v>0</v>
      </c>
      <c r="Q1126">
        <v>901052.21</v>
      </c>
      <c r="R1126">
        <v>4</v>
      </c>
      <c r="S1126">
        <v>27012</v>
      </c>
      <c r="T1126" s="1">
        <v>0</v>
      </c>
      <c r="U1126">
        <v>2</v>
      </c>
    </row>
    <row r="1127" spans="1:21" hidden="1">
      <c r="A1127">
        <v>1018</v>
      </c>
      <c r="B1127" t="s">
        <v>690</v>
      </c>
      <c r="C1127" t="s">
        <v>685</v>
      </c>
      <c r="D1127" t="s">
        <v>686</v>
      </c>
      <c r="E1127" t="s">
        <v>29</v>
      </c>
      <c r="F1127" t="s">
        <v>748</v>
      </c>
      <c r="G1127" t="s">
        <v>4158</v>
      </c>
      <c r="H1127" s="1">
        <v>44762</v>
      </c>
      <c r="I1127" t="s">
        <v>7</v>
      </c>
      <c r="J1127">
        <v>34</v>
      </c>
      <c r="K1127">
        <v>6.91</v>
      </c>
      <c r="L1127">
        <v>0</v>
      </c>
      <c r="M1127">
        <v>0</v>
      </c>
      <c r="N1127">
        <v>1</v>
      </c>
      <c r="O1127">
        <v>0</v>
      </c>
      <c r="P1127">
        <v>0</v>
      </c>
      <c r="Q1127">
        <v>82399.240000000005</v>
      </c>
      <c r="R1127">
        <v>4</v>
      </c>
      <c r="S1127">
        <v>27012</v>
      </c>
      <c r="T1127" s="1">
        <v>0</v>
      </c>
      <c r="U1127">
        <v>4</v>
      </c>
    </row>
    <row r="1128" spans="1:21" hidden="1">
      <c r="A1128">
        <v>1018</v>
      </c>
      <c r="B1128" t="s">
        <v>690</v>
      </c>
      <c r="C1128" t="s">
        <v>685</v>
      </c>
      <c r="D1128" t="s">
        <v>686</v>
      </c>
      <c r="E1128" t="s">
        <v>29</v>
      </c>
      <c r="F1128" t="s">
        <v>748</v>
      </c>
      <c r="G1128" t="s">
        <v>891</v>
      </c>
      <c r="H1128" s="1">
        <v>44764</v>
      </c>
      <c r="I1128" t="s">
        <v>7</v>
      </c>
      <c r="J1128">
        <v>34</v>
      </c>
      <c r="K1128">
        <v>6.91</v>
      </c>
      <c r="L1128">
        <v>0</v>
      </c>
      <c r="M1128">
        <v>0</v>
      </c>
      <c r="N1128">
        <v>1</v>
      </c>
      <c r="O1128">
        <v>0</v>
      </c>
      <c r="P1128">
        <v>0</v>
      </c>
      <c r="Q1128">
        <v>109659.85</v>
      </c>
      <c r="R1128">
        <v>4</v>
      </c>
      <c r="S1128">
        <v>27012</v>
      </c>
      <c r="T1128" s="1">
        <v>0</v>
      </c>
      <c r="U1128">
        <v>2</v>
      </c>
    </row>
    <row r="1129" spans="1:21" hidden="1">
      <c r="A1129">
        <v>1018</v>
      </c>
      <c r="B1129" t="s">
        <v>690</v>
      </c>
      <c r="C1129" t="s">
        <v>685</v>
      </c>
      <c r="D1129" t="s">
        <v>686</v>
      </c>
      <c r="E1129" t="s">
        <v>29</v>
      </c>
      <c r="F1129" t="s">
        <v>748</v>
      </c>
      <c r="G1129" t="s">
        <v>794</v>
      </c>
      <c r="H1129" s="1">
        <v>44771</v>
      </c>
      <c r="I1129" t="s">
        <v>7</v>
      </c>
      <c r="J1129">
        <v>34</v>
      </c>
      <c r="K1129">
        <v>6.91</v>
      </c>
      <c r="L1129">
        <v>0</v>
      </c>
      <c r="M1129">
        <v>0</v>
      </c>
      <c r="N1129">
        <v>1</v>
      </c>
      <c r="O1129">
        <v>0</v>
      </c>
      <c r="P1129">
        <v>0</v>
      </c>
      <c r="Q1129">
        <v>363012.6</v>
      </c>
      <c r="R1129">
        <v>4</v>
      </c>
      <c r="S1129">
        <v>27012</v>
      </c>
      <c r="T1129" s="1">
        <v>0</v>
      </c>
      <c r="U1129">
        <v>2</v>
      </c>
    </row>
    <row r="1130" spans="1:21" hidden="1">
      <c r="A1130">
        <v>1018</v>
      </c>
      <c r="B1130" t="s">
        <v>690</v>
      </c>
      <c r="C1130" t="s">
        <v>685</v>
      </c>
      <c r="D1130" t="s">
        <v>686</v>
      </c>
      <c r="E1130" t="s">
        <v>29</v>
      </c>
      <c r="F1130" t="s">
        <v>748</v>
      </c>
      <c r="G1130" t="s">
        <v>976</v>
      </c>
      <c r="H1130" s="1">
        <v>44875</v>
      </c>
      <c r="I1130" t="s">
        <v>7</v>
      </c>
      <c r="J1130">
        <v>34</v>
      </c>
      <c r="K1130">
        <v>6.9604999999999997</v>
      </c>
      <c r="L1130">
        <v>0</v>
      </c>
      <c r="M1130">
        <v>0</v>
      </c>
      <c r="N1130">
        <v>1</v>
      </c>
      <c r="O1130">
        <v>0</v>
      </c>
      <c r="P1130">
        <v>0</v>
      </c>
      <c r="Q1130">
        <v>95833.33</v>
      </c>
      <c r="R1130">
        <v>4</v>
      </c>
      <c r="S1130">
        <v>27004</v>
      </c>
      <c r="T1130" s="1">
        <v>0</v>
      </c>
      <c r="U1130">
        <v>1</v>
      </c>
    </row>
    <row r="1131" spans="1:21" hidden="1">
      <c r="A1131">
        <v>1018</v>
      </c>
      <c r="B1131" t="s">
        <v>690</v>
      </c>
      <c r="C1131" t="s">
        <v>685</v>
      </c>
      <c r="D1131" t="s">
        <v>686</v>
      </c>
      <c r="E1131" t="s">
        <v>29</v>
      </c>
      <c r="F1131" t="s">
        <v>748</v>
      </c>
      <c r="G1131" t="s">
        <v>803</v>
      </c>
      <c r="H1131" s="1">
        <v>44887</v>
      </c>
      <c r="I1131" t="s">
        <v>7</v>
      </c>
      <c r="J1131">
        <v>34</v>
      </c>
      <c r="K1131">
        <v>6.9550000000000001</v>
      </c>
      <c r="L1131">
        <v>0</v>
      </c>
      <c r="M1131">
        <v>0</v>
      </c>
      <c r="N1131">
        <v>1</v>
      </c>
      <c r="O1131">
        <v>0</v>
      </c>
      <c r="P1131">
        <v>0</v>
      </c>
      <c r="Q1131">
        <v>823726</v>
      </c>
      <c r="R1131">
        <v>4</v>
      </c>
      <c r="S1131">
        <v>27004</v>
      </c>
      <c r="T1131" s="1">
        <v>0</v>
      </c>
      <c r="U1131">
        <v>1</v>
      </c>
    </row>
    <row r="1132" spans="1:21" hidden="1">
      <c r="A1132">
        <v>1018</v>
      </c>
      <c r="B1132" t="s">
        <v>690</v>
      </c>
      <c r="C1132" t="s">
        <v>685</v>
      </c>
      <c r="D1132" t="s">
        <v>686</v>
      </c>
      <c r="E1132" t="s">
        <v>29</v>
      </c>
      <c r="F1132" t="s">
        <v>748</v>
      </c>
      <c r="G1132" t="s">
        <v>814</v>
      </c>
      <c r="H1132" s="1">
        <v>44894</v>
      </c>
      <c r="I1132" t="s">
        <v>7</v>
      </c>
      <c r="J1132">
        <v>34</v>
      </c>
      <c r="K1132">
        <v>6.9550000000000001</v>
      </c>
      <c r="L1132">
        <v>0</v>
      </c>
      <c r="M1132">
        <v>0</v>
      </c>
      <c r="N1132">
        <v>1</v>
      </c>
      <c r="O1132">
        <v>0</v>
      </c>
      <c r="P1132">
        <v>0</v>
      </c>
      <c r="Q1132">
        <v>270555.32</v>
      </c>
      <c r="R1132">
        <v>4</v>
      </c>
      <c r="S1132">
        <v>27004</v>
      </c>
      <c r="T1132" s="1">
        <v>0</v>
      </c>
      <c r="U1132">
        <v>4</v>
      </c>
    </row>
    <row r="1133" spans="1:21" hidden="1">
      <c r="A1133">
        <v>1018</v>
      </c>
      <c r="B1133" t="s">
        <v>690</v>
      </c>
      <c r="C1133" t="s">
        <v>685</v>
      </c>
      <c r="D1133" t="s">
        <v>686</v>
      </c>
      <c r="E1133" t="s">
        <v>29</v>
      </c>
      <c r="F1133" t="s">
        <v>748</v>
      </c>
      <c r="G1133" t="s">
        <v>911</v>
      </c>
      <c r="H1133" s="1">
        <v>44895</v>
      </c>
      <c r="I1133" t="s">
        <v>7</v>
      </c>
      <c r="J1133">
        <v>34</v>
      </c>
      <c r="K1133">
        <v>6.9580000000000002</v>
      </c>
      <c r="L1133">
        <v>0</v>
      </c>
      <c r="M1133">
        <v>0</v>
      </c>
      <c r="N1133">
        <v>1</v>
      </c>
      <c r="O1133">
        <v>0</v>
      </c>
      <c r="P1133">
        <v>0</v>
      </c>
      <c r="Q1133">
        <v>500000</v>
      </c>
      <c r="R1133">
        <v>4</v>
      </c>
      <c r="S1133">
        <v>27009</v>
      </c>
      <c r="T1133" s="1">
        <v>0</v>
      </c>
      <c r="U1133">
        <v>1</v>
      </c>
    </row>
    <row r="1134" spans="1:21" hidden="1">
      <c r="A1134">
        <v>1018</v>
      </c>
      <c r="B1134" t="s">
        <v>690</v>
      </c>
      <c r="C1134" t="s">
        <v>685</v>
      </c>
      <c r="D1134" t="s">
        <v>686</v>
      </c>
      <c r="E1134" t="s">
        <v>29</v>
      </c>
      <c r="F1134" t="s">
        <v>748</v>
      </c>
      <c r="G1134" t="s">
        <v>826</v>
      </c>
      <c r="H1134" s="1">
        <v>44901</v>
      </c>
      <c r="I1134" t="s">
        <v>7</v>
      </c>
      <c r="J1134">
        <v>34</v>
      </c>
      <c r="K1134">
        <v>6.9619999999999997</v>
      </c>
      <c r="L1134">
        <v>0</v>
      </c>
      <c r="M1134">
        <v>0</v>
      </c>
      <c r="N1134">
        <v>1</v>
      </c>
      <c r="O1134">
        <v>0</v>
      </c>
      <c r="P1134">
        <v>0</v>
      </c>
      <c r="Q1134">
        <v>224166.67</v>
      </c>
      <c r="R1134">
        <v>4</v>
      </c>
      <c r="S1134">
        <v>27004</v>
      </c>
      <c r="T1134" s="1">
        <v>0</v>
      </c>
      <c r="U1134">
        <v>2</v>
      </c>
    </row>
    <row r="1135" spans="1:21" hidden="1">
      <c r="A1135">
        <v>1018</v>
      </c>
      <c r="B1135" t="s">
        <v>690</v>
      </c>
      <c r="C1135" t="s">
        <v>685</v>
      </c>
      <c r="D1135" t="s">
        <v>686</v>
      </c>
      <c r="E1135" t="s">
        <v>29</v>
      </c>
      <c r="F1135" t="s">
        <v>748</v>
      </c>
      <c r="G1135" t="s">
        <v>803</v>
      </c>
      <c r="H1135" s="1">
        <v>44909</v>
      </c>
      <c r="I1135" t="s">
        <v>7</v>
      </c>
      <c r="J1135">
        <v>34</v>
      </c>
      <c r="K1135">
        <v>6.96</v>
      </c>
      <c r="L1135">
        <v>0</v>
      </c>
      <c r="M1135">
        <v>0</v>
      </c>
      <c r="N1135">
        <v>1</v>
      </c>
      <c r="O1135">
        <v>0</v>
      </c>
      <c r="P1135">
        <v>0</v>
      </c>
      <c r="Q1135">
        <v>171562.5</v>
      </c>
      <c r="R1135">
        <v>4</v>
      </c>
      <c r="S1135">
        <v>27004</v>
      </c>
      <c r="T1135" s="1">
        <v>0</v>
      </c>
      <c r="U1135">
        <v>2</v>
      </c>
    </row>
    <row r="1136" spans="1:21" hidden="1">
      <c r="A1136">
        <v>1018</v>
      </c>
      <c r="B1136" t="s">
        <v>690</v>
      </c>
      <c r="C1136" t="s">
        <v>685</v>
      </c>
      <c r="D1136" t="s">
        <v>686</v>
      </c>
      <c r="E1136" t="s">
        <v>29</v>
      </c>
      <c r="F1136" t="s">
        <v>748</v>
      </c>
      <c r="G1136" t="s">
        <v>829</v>
      </c>
      <c r="H1136" s="1">
        <v>44918</v>
      </c>
      <c r="I1136" t="s">
        <v>7</v>
      </c>
      <c r="J1136">
        <v>34</v>
      </c>
      <c r="K1136">
        <v>6.96</v>
      </c>
      <c r="L1136">
        <v>0</v>
      </c>
      <c r="M1136">
        <v>0</v>
      </c>
      <c r="N1136">
        <v>1</v>
      </c>
      <c r="O1136">
        <v>0</v>
      </c>
      <c r="P1136">
        <v>0</v>
      </c>
      <c r="Q1136">
        <v>1059742.47</v>
      </c>
      <c r="R1136">
        <v>4</v>
      </c>
      <c r="S1136">
        <v>27004</v>
      </c>
      <c r="T1136" s="1">
        <v>0</v>
      </c>
      <c r="U1136">
        <v>3</v>
      </c>
    </row>
    <row r="1137" spans="1:21" hidden="1">
      <c r="A1137">
        <v>1018</v>
      </c>
      <c r="B1137" t="s">
        <v>690</v>
      </c>
      <c r="C1137" t="s">
        <v>685</v>
      </c>
      <c r="D1137" t="s">
        <v>686</v>
      </c>
      <c r="E1137" t="s">
        <v>29</v>
      </c>
      <c r="F1137" t="s">
        <v>748</v>
      </c>
      <c r="G1137" t="s">
        <v>915</v>
      </c>
      <c r="H1137" s="1">
        <v>44922</v>
      </c>
      <c r="I1137" t="s">
        <v>7</v>
      </c>
      <c r="J1137">
        <v>34</v>
      </c>
      <c r="K1137">
        <v>6.96</v>
      </c>
      <c r="L1137">
        <v>0</v>
      </c>
      <c r="M1137">
        <v>0</v>
      </c>
      <c r="N1137">
        <v>1</v>
      </c>
      <c r="O1137">
        <v>0</v>
      </c>
      <c r="P1137">
        <v>0</v>
      </c>
      <c r="Q1137">
        <v>1545000</v>
      </c>
      <c r="R1137">
        <v>4</v>
      </c>
      <c r="S1137">
        <v>27004</v>
      </c>
      <c r="T1137" s="1">
        <v>0</v>
      </c>
      <c r="U1137">
        <v>1</v>
      </c>
    </row>
    <row r="1138" spans="1:21" hidden="1">
      <c r="A1138">
        <v>1018</v>
      </c>
      <c r="B1138" t="s">
        <v>690</v>
      </c>
      <c r="C1138" t="s">
        <v>685</v>
      </c>
      <c r="D1138" t="s">
        <v>686</v>
      </c>
      <c r="E1138" t="s">
        <v>29</v>
      </c>
      <c r="F1138" t="s">
        <v>748</v>
      </c>
      <c r="G1138" t="s">
        <v>802</v>
      </c>
      <c r="H1138" s="1">
        <v>44946</v>
      </c>
      <c r="I1138" t="s">
        <v>7</v>
      </c>
      <c r="J1138">
        <v>34</v>
      </c>
      <c r="K1138">
        <v>6.97</v>
      </c>
      <c r="L1138">
        <v>0</v>
      </c>
      <c r="M1138">
        <v>0</v>
      </c>
      <c r="N1138">
        <v>1</v>
      </c>
      <c r="O1138">
        <v>0</v>
      </c>
      <c r="P1138">
        <v>0</v>
      </c>
      <c r="Q1138">
        <v>93750</v>
      </c>
      <c r="R1138">
        <v>4</v>
      </c>
      <c r="S1138">
        <v>27004</v>
      </c>
      <c r="T1138" s="1">
        <v>0</v>
      </c>
      <c r="U1138">
        <v>1</v>
      </c>
    </row>
    <row r="1139" spans="1:21" hidden="1">
      <c r="A1139">
        <v>1018</v>
      </c>
      <c r="B1139" t="s">
        <v>690</v>
      </c>
      <c r="C1139" t="s">
        <v>685</v>
      </c>
      <c r="D1139" t="s">
        <v>686</v>
      </c>
      <c r="E1139" t="s">
        <v>29</v>
      </c>
      <c r="F1139" t="s">
        <v>748</v>
      </c>
      <c r="G1139" t="s">
        <v>873</v>
      </c>
      <c r="H1139" s="1">
        <v>44957</v>
      </c>
      <c r="I1139" t="s">
        <v>7</v>
      </c>
      <c r="J1139">
        <v>34</v>
      </c>
      <c r="K1139">
        <v>6.97</v>
      </c>
      <c r="L1139">
        <v>0</v>
      </c>
      <c r="M1139">
        <v>0</v>
      </c>
      <c r="N1139">
        <v>1</v>
      </c>
      <c r="O1139">
        <v>0</v>
      </c>
      <c r="P1139">
        <v>0</v>
      </c>
      <c r="Q1139">
        <v>500000</v>
      </c>
      <c r="R1139">
        <v>4</v>
      </c>
      <c r="S1139">
        <v>27009</v>
      </c>
      <c r="T1139" s="1">
        <v>0</v>
      </c>
      <c r="U1139">
        <v>1</v>
      </c>
    </row>
    <row r="1140" spans="1:21" hidden="1">
      <c r="A1140">
        <v>1018</v>
      </c>
      <c r="B1140" t="s">
        <v>690</v>
      </c>
      <c r="C1140" t="s">
        <v>685</v>
      </c>
      <c r="D1140" t="s">
        <v>686</v>
      </c>
      <c r="E1140" t="s">
        <v>29</v>
      </c>
      <c r="F1140" t="s">
        <v>748</v>
      </c>
      <c r="G1140" t="s">
        <v>804</v>
      </c>
      <c r="H1140" s="1">
        <v>44973</v>
      </c>
      <c r="I1140" t="s">
        <v>7</v>
      </c>
      <c r="J1140">
        <v>34</v>
      </c>
      <c r="K1140">
        <v>6.97</v>
      </c>
      <c r="L1140">
        <v>0</v>
      </c>
      <c r="M1140">
        <v>0</v>
      </c>
      <c r="N1140">
        <v>1</v>
      </c>
      <c r="O1140">
        <v>0</v>
      </c>
      <c r="P1140">
        <v>0</v>
      </c>
      <c r="Q1140">
        <v>62500</v>
      </c>
      <c r="R1140">
        <v>4</v>
      </c>
      <c r="S1140">
        <v>27004</v>
      </c>
      <c r="T1140" s="1">
        <v>0</v>
      </c>
      <c r="U1140">
        <v>1</v>
      </c>
    </row>
    <row r="1141" spans="1:21" hidden="1">
      <c r="A1141">
        <v>1018</v>
      </c>
      <c r="B1141" t="s">
        <v>690</v>
      </c>
      <c r="C1141" t="s">
        <v>685</v>
      </c>
      <c r="D1141" t="s">
        <v>686</v>
      </c>
      <c r="E1141" t="s">
        <v>29</v>
      </c>
      <c r="F1141" t="s">
        <v>748</v>
      </c>
      <c r="G1141" t="s">
        <v>875</v>
      </c>
      <c r="H1141" s="1">
        <v>45000</v>
      </c>
      <c r="I1141" t="s">
        <v>7</v>
      </c>
      <c r="J1141">
        <v>34</v>
      </c>
      <c r="K1141">
        <v>6.97</v>
      </c>
      <c r="L1141">
        <v>0</v>
      </c>
      <c r="M1141">
        <v>0</v>
      </c>
      <c r="N1141">
        <v>1</v>
      </c>
      <c r="O1141">
        <v>0</v>
      </c>
      <c r="P1141">
        <v>0</v>
      </c>
      <c r="Q1141">
        <v>55305.56</v>
      </c>
      <c r="R1141">
        <v>4</v>
      </c>
      <c r="S1141">
        <v>27004</v>
      </c>
      <c r="T1141" s="1">
        <v>0</v>
      </c>
      <c r="U1141">
        <v>1</v>
      </c>
    </row>
    <row r="1142" spans="1:21" hidden="1">
      <c r="A1142">
        <v>1018</v>
      </c>
      <c r="B1142" t="s">
        <v>690</v>
      </c>
      <c r="C1142" t="s">
        <v>685</v>
      </c>
      <c r="D1142" t="s">
        <v>686</v>
      </c>
      <c r="E1142" t="s">
        <v>29</v>
      </c>
      <c r="F1142" t="s">
        <v>748</v>
      </c>
      <c r="G1142" t="s">
        <v>800</v>
      </c>
      <c r="H1142" s="1">
        <v>45001</v>
      </c>
      <c r="I1142" t="s">
        <v>7</v>
      </c>
      <c r="J1142">
        <v>34</v>
      </c>
      <c r="K1142">
        <v>6.97</v>
      </c>
      <c r="L1142">
        <v>0</v>
      </c>
      <c r="M1142">
        <v>0</v>
      </c>
      <c r="N1142">
        <v>1</v>
      </c>
      <c r="O1142">
        <v>0</v>
      </c>
      <c r="P1142">
        <v>0</v>
      </c>
      <c r="Q1142">
        <v>1100000</v>
      </c>
      <c r="R1142">
        <v>4</v>
      </c>
      <c r="S1142">
        <v>27004</v>
      </c>
      <c r="T1142" s="1">
        <v>0</v>
      </c>
      <c r="U1142">
        <v>1</v>
      </c>
    </row>
    <row r="1143" spans="1:21" hidden="1">
      <c r="A1143">
        <v>1018</v>
      </c>
      <c r="B1143" t="s">
        <v>690</v>
      </c>
      <c r="C1143" t="s">
        <v>685</v>
      </c>
      <c r="D1143" t="s">
        <v>686</v>
      </c>
      <c r="E1143" t="s">
        <v>29</v>
      </c>
      <c r="F1143" t="s">
        <v>748</v>
      </c>
      <c r="G1143" t="s">
        <v>870</v>
      </c>
      <c r="H1143" s="1">
        <v>45008</v>
      </c>
      <c r="I1143" t="s">
        <v>7</v>
      </c>
      <c r="J1143">
        <v>34</v>
      </c>
      <c r="K1143">
        <v>6.97</v>
      </c>
      <c r="L1143">
        <v>0</v>
      </c>
      <c r="M1143">
        <v>0</v>
      </c>
      <c r="N1143">
        <v>1</v>
      </c>
      <c r="O1143">
        <v>0</v>
      </c>
      <c r="P1143">
        <v>0</v>
      </c>
      <c r="Q1143">
        <v>29095.89</v>
      </c>
      <c r="R1143">
        <v>4</v>
      </c>
      <c r="S1143">
        <v>27004</v>
      </c>
      <c r="T1143" s="1">
        <v>0</v>
      </c>
      <c r="U1143">
        <v>1</v>
      </c>
    </row>
    <row r="1144" spans="1:21" hidden="1">
      <c r="A1144">
        <v>1018</v>
      </c>
      <c r="B1144" t="s">
        <v>690</v>
      </c>
      <c r="C1144" t="s">
        <v>685</v>
      </c>
      <c r="D1144" t="s">
        <v>686</v>
      </c>
      <c r="E1144" t="s">
        <v>29</v>
      </c>
      <c r="F1144" t="s">
        <v>748</v>
      </c>
      <c r="G1144" t="s">
        <v>795</v>
      </c>
      <c r="H1144" s="1">
        <v>45015</v>
      </c>
      <c r="I1144" t="s">
        <v>7</v>
      </c>
      <c r="J1144">
        <v>34</v>
      </c>
      <c r="K1144">
        <v>6.97</v>
      </c>
      <c r="L1144">
        <v>0</v>
      </c>
      <c r="M1144">
        <v>0</v>
      </c>
      <c r="N1144">
        <v>1</v>
      </c>
      <c r="O1144">
        <v>0</v>
      </c>
      <c r="P1144">
        <v>0</v>
      </c>
      <c r="Q1144">
        <v>160888.89000000001</v>
      </c>
      <c r="R1144">
        <v>4</v>
      </c>
      <c r="S1144">
        <v>27004</v>
      </c>
      <c r="T1144" s="1">
        <v>0</v>
      </c>
      <c r="U1144">
        <v>1</v>
      </c>
    </row>
    <row r="1145" spans="1:21" hidden="1">
      <c r="A1145">
        <v>1018</v>
      </c>
      <c r="B1145" t="s">
        <v>690</v>
      </c>
      <c r="C1145" t="s">
        <v>685</v>
      </c>
      <c r="D1145" t="s">
        <v>686</v>
      </c>
      <c r="E1145" t="s">
        <v>29</v>
      </c>
      <c r="F1145" t="s">
        <v>748</v>
      </c>
      <c r="G1145" t="s">
        <v>851</v>
      </c>
      <c r="H1145" s="1">
        <v>45022</v>
      </c>
      <c r="I1145" t="s">
        <v>7</v>
      </c>
      <c r="J1145">
        <v>34</v>
      </c>
      <c r="K1145">
        <v>6.97</v>
      </c>
      <c r="L1145">
        <v>0</v>
      </c>
      <c r="M1145">
        <v>0</v>
      </c>
      <c r="N1145">
        <v>1</v>
      </c>
      <c r="O1145">
        <v>0</v>
      </c>
      <c r="P1145">
        <v>0</v>
      </c>
      <c r="Q1145">
        <v>2500000</v>
      </c>
      <c r="R1145">
        <v>4</v>
      </c>
      <c r="S1145">
        <v>27004</v>
      </c>
      <c r="T1145" s="1">
        <v>0</v>
      </c>
      <c r="U1145">
        <v>1</v>
      </c>
    </row>
    <row r="1146" spans="1:21" hidden="1">
      <c r="A1146">
        <v>1018</v>
      </c>
      <c r="B1146" t="s">
        <v>690</v>
      </c>
      <c r="C1146" t="s">
        <v>685</v>
      </c>
      <c r="D1146" t="s">
        <v>686</v>
      </c>
      <c r="E1146" t="s">
        <v>29</v>
      </c>
      <c r="F1146" t="s">
        <v>4159</v>
      </c>
      <c r="G1146" t="s">
        <v>856</v>
      </c>
      <c r="H1146" s="1">
        <v>44036</v>
      </c>
      <c r="I1146" t="s">
        <v>7</v>
      </c>
      <c r="J1146">
        <v>34</v>
      </c>
      <c r="K1146">
        <v>6.97</v>
      </c>
      <c r="L1146">
        <v>0</v>
      </c>
      <c r="M1146">
        <v>0</v>
      </c>
      <c r="N1146">
        <v>1</v>
      </c>
      <c r="O1146">
        <v>0</v>
      </c>
      <c r="P1146">
        <v>0</v>
      </c>
      <c r="Q1146">
        <v>2645347.2200000002</v>
      </c>
      <c r="R1146">
        <v>4</v>
      </c>
      <c r="S1146">
        <v>27004</v>
      </c>
      <c r="T1146" s="1">
        <v>0</v>
      </c>
      <c r="U1146">
        <v>2</v>
      </c>
    </row>
    <row r="1147" spans="1:21" hidden="1">
      <c r="A1147">
        <v>1018</v>
      </c>
      <c r="B1147" t="s">
        <v>690</v>
      </c>
      <c r="C1147" t="s">
        <v>685</v>
      </c>
      <c r="D1147" t="s">
        <v>686</v>
      </c>
      <c r="E1147" t="s">
        <v>29</v>
      </c>
      <c r="F1147" t="s">
        <v>4159</v>
      </c>
      <c r="G1147" t="s">
        <v>870</v>
      </c>
      <c r="H1147" s="1">
        <v>44039</v>
      </c>
      <c r="I1147" t="s">
        <v>7</v>
      </c>
      <c r="J1147">
        <v>34</v>
      </c>
      <c r="K1147">
        <v>6.97</v>
      </c>
      <c r="L1147">
        <v>0</v>
      </c>
      <c r="M1147">
        <v>0</v>
      </c>
      <c r="N1147">
        <v>1</v>
      </c>
      <c r="O1147">
        <v>0</v>
      </c>
      <c r="P1147">
        <v>0</v>
      </c>
      <c r="Q1147">
        <v>175723.08</v>
      </c>
      <c r="R1147">
        <v>4</v>
      </c>
      <c r="S1147">
        <v>27004</v>
      </c>
      <c r="T1147" s="1">
        <v>0</v>
      </c>
      <c r="U1147">
        <v>1</v>
      </c>
    </row>
    <row r="1148" spans="1:21" hidden="1">
      <c r="A1148">
        <v>1018</v>
      </c>
      <c r="B1148" t="s">
        <v>690</v>
      </c>
      <c r="C1148" t="s">
        <v>685</v>
      </c>
      <c r="D1148" t="s">
        <v>686</v>
      </c>
      <c r="E1148" t="s">
        <v>29</v>
      </c>
      <c r="F1148" t="s">
        <v>756</v>
      </c>
      <c r="G1148" t="s">
        <v>892</v>
      </c>
      <c r="H1148" s="1">
        <v>44998</v>
      </c>
      <c r="I1148" t="s">
        <v>7</v>
      </c>
      <c r="J1148">
        <v>34</v>
      </c>
      <c r="K1148">
        <v>6.97</v>
      </c>
      <c r="L1148">
        <v>0</v>
      </c>
      <c r="M1148">
        <v>0</v>
      </c>
      <c r="N1148">
        <v>1</v>
      </c>
      <c r="O1148">
        <v>0</v>
      </c>
      <c r="P1148">
        <v>0</v>
      </c>
      <c r="Q1148">
        <v>783750</v>
      </c>
      <c r="R1148">
        <v>4</v>
      </c>
      <c r="S1148">
        <v>27003</v>
      </c>
      <c r="T1148" s="1">
        <v>0</v>
      </c>
      <c r="U1148">
        <v>2</v>
      </c>
    </row>
    <row r="1149" spans="1:21" hidden="1">
      <c r="A1149">
        <v>1018</v>
      </c>
      <c r="B1149" t="s">
        <v>690</v>
      </c>
      <c r="C1149" t="s">
        <v>685</v>
      </c>
      <c r="D1149" t="s">
        <v>686</v>
      </c>
      <c r="E1149" t="s">
        <v>29</v>
      </c>
      <c r="F1149" t="s">
        <v>756</v>
      </c>
      <c r="G1149" t="s">
        <v>808</v>
      </c>
      <c r="H1149" s="1">
        <v>45014</v>
      </c>
      <c r="I1149" t="s">
        <v>7</v>
      </c>
      <c r="J1149">
        <v>34</v>
      </c>
      <c r="K1149">
        <v>6.97</v>
      </c>
      <c r="L1149">
        <v>0</v>
      </c>
      <c r="M1149">
        <v>0</v>
      </c>
      <c r="N1149">
        <v>1</v>
      </c>
      <c r="O1149">
        <v>0</v>
      </c>
      <c r="P1149">
        <v>0</v>
      </c>
      <c r="Q1149">
        <v>500000</v>
      </c>
      <c r="R1149">
        <v>4</v>
      </c>
      <c r="S1149">
        <v>27003</v>
      </c>
      <c r="T1149" s="1">
        <v>0</v>
      </c>
      <c r="U1149">
        <v>1</v>
      </c>
    </row>
    <row r="1150" spans="1:21" hidden="1">
      <c r="A1150">
        <v>1018</v>
      </c>
      <c r="B1150" t="s">
        <v>690</v>
      </c>
      <c r="C1150" t="s">
        <v>685</v>
      </c>
      <c r="D1150" t="s">
        <v>686</v>
      </c>
      <c r="E1150" t="s">
        <v>29</v>
      </c>
      <c r="F1150" t="s">
        <v>756</v>
      </c>
      <c r="G1150" t="s">
        <v>801</v>
      </c>
      <c r="H1150" s="1">
        <v>45028</v>
      </c>
      <c r="I1150" t="s">
        <v>7</v>
      </c>
      <c r="J1150">
        <v>34</v>
      </c>
      <c r="K1150">
        <v>6.97</v>
      </c>
      <c r="L1150">
        <v>0</v>
      </c>
      <c r="M1150">
        <v>0</v>
      </c>
      <c r="N1150">
        <v>1</v>
      </c>
      <c r="O1150">
        <v>0</v>
      </c>
      <c r="P1150">
        <v>0</v>
      </c>
      <c r="Q1150">
        <v>1000000</v>
      </c>
      <c r="R1150">
        <v>4</v>
      </c>
      <c r="S1150">
        <v>27003</v>
      </c>
      <c r="T1150" s="1">
        <v>0</v>
      </c>
      <c r="U1150">
        <v>1</v>
      </c>
    </row>
    <row r="1151" spans="1:21" hidden="1">
      <c r="A1151">
        <v>1018</v>
      </c>
      <c r="B1151" t="s">
        <v>690</v>
      </c>
      <c r="C1151" t="s">
        <v>685</v>
      </c>
      <c r="D1151" t="s">
        <v>686</v>
      </c>
      <c r="E1151" t="s">
        <v>29</v>
      </c>
      <c r="F1151" t="s">
        <v>756</v>
      </c>
      <c r="G1151" t="s">
        <v>842</v>
      </c>
      <c r="H1151" s="1">
        <v>45035</v>
      </c>
      <c r="I1151" t="s">
        <v>7</v>
      </c>
      <c r="J1151">
        <v>34</v>
      </c>
      <c r="K1151">
        <v>6.97</v>
      </c>
      <c r="L1151">
        <v>0</v>
      </c>
      <c r="M1151">
        <v>0</v>
      </c>
      <c r="N1151">
        <v>1</v>
      </c>
      <c r="O1151">
        <v>0</v>
      </c>
      <c r="P1151">
        <v>0</v>
      </c>
      <c r="Q1151">
        <v>800000</v>
      </c>
      <c r="R1151">
        <v>4</v>
      </c>
      <c r="S1151">
        <v>27003</v>
      </c>
      <c r="T1151" s="1">
        <v>0</v>
      </c>
      <c r="U1151">
        <v>1</v>
      </c>
    </row>
    <row r="1152" spans="1:21" hidden="1">
      <c r="A1152">
        <v>1018</v>
      </c>
      <c r="B1152" t="s">
        <v>690</v>
      </c>
      <c r="C1152" t="s">
        <v>685</v>
      </c>
      <c r="D1152" t="s">
        <v>686</v>
      </c>
      <c r="E1152" t="s">
        <v>29</v>
      </c>
      <c r="F1152" t="s">
        <v>756</v>
      </c>
      <c r="G1152" t="s">
        <v>792</v>
      </c>
      <c r="H1152" s="1">
        <v>45040</v>
      </c>
      <c r="I1152" t="s">
        <v>7</v>
      </c>
      <c r="J1152">
        <v>34</v>
      </c>
      <c r="K1152">
        <v>6.97</v>
      </c>
      <c r="L1152">
        <v>0</v>
      </c>
      <c r="M1152">
        <v>0</v>
      </c>
      <c r="N1152">
        <v>1</v>
      </c>
      <c r="O1152">
        <v>0</v>
      </c>
      <c r="P1152">
        <v>0</v>
      </c>
      <c r="Q1152">
        <v>77009.460000000006</v>
      </c>
      <c r="R1152">
        <v>4</v>
      </c>
      <c r="S1152">
        <v>27004</v>
      </c>
      <c r="T1152" s="1">
        <v>0</v>
      </c>
      <c r="U1152">
        <v>3</v>
      </c>
    </row>
    <row r="1153" spans="1:21" hidden="1">
      <c r="A1153">
        <v>1018</v>
      </c>
      <c r="B1153" t="s">
        <v>690</v>
      </c>
      <c r="C1153" t="s">
        <v>685</v>
      </c>
      <c r="D1153" t="s">
        <v>686</v>
      </c>
      <c r="E1153" t="s">
        <v>29</v>
      </c>
      <c r="F1153" t="s">
        <v>756</v>
      </c>
      <c r="G1153" t="s">
        <v>803</v>
      </c>
      <c r="H1153" s="1">
        <v>45041</v>
      </c>
      <c r="I1153" t="s">
        <v>7</v>
      </c>
      <c r="J1153">
        <v>34</v>
      </c>
      <c r="K1153">
        <v>6.97</v>
      </c>
      <c r="L1153">
        <v>0</v>
      </c>
      <c r="M1153">
        <v>0</v>
      </c>
      <c r="N1153">
        <v>1</v>
      </c>
      <c r="O1153">
        <v>0</v>
      </c>
      <c r="P1153">
        <v>0</v>
      </c>
      <c r="Q1153">
        <v>2690.28</v>
      </c>
      <c r="R1153">
        <v>4</v>
      </c>
      <c r="S1153">
        <v>27004</v>
      </c>
      <c r="T1153" s="1">
        <v>0</v>
      </c>
      <c r="U1153">
        <v>1</v>
      </c>
    </row>
    <row r="1154" spans="1:21" hidden="1">
      <c r="A1154">
        <v>1018</v>
      </c>
      <c r="B1154" t="s">
        <v>690</v>
      </c>
      <c r="C1154" t="s">
        <v>685</v>
      </c>
      <c r="D1154" t="s">
        <v>686</v>
      </c>
      <c r="E1154" t="s">
        <v>29</v>
      </c>
      <c r="F1154" t="s">
        <v>766</v>
      </c>
      <c r="G1154" t="s">
        <v>717</v>
      </c>
      <c r="H1154" s="1">
        <v>43789</v>
      </c>
      <c r="I1154" t="s">
        <v>7</v>
      </c>
      <c r="J1154">
        <v>34</v>
      </c>
      <c r="K1154">
        <v>6.97</v>
      </c>
      <c r="L1154">
        <v>0</v>
      </c>
      <c r="M1154">
        <v>0</v>
      </c>
      <c r="N1154">
        <v>1</v>
      </c>
      <c r="O1154">
        <v>0</v>
      </c>
      <c r="P1154">
        <v>0</v>
      </c>
      <c r="Q1154">
        <v>130392.93</v>
      </c>
      <c r="R1154">
        <v>4</v>
      </c>
      <c r="S1154">
        <v>27012</v>
      </c>
      <c r="T1154" s="1">
        <v>0</v>
      </c>
      <c r="U1154">
        <v>1</v>
      </c>
    </row>
    <row r="1155" spans="1:21" hidden="1">
      <c r="A1155">
        <v>1018</v>
      </c>
      <c r="B1155" t="s">
        <v>691</v>
      </c>
      <c r="C1155" t="s">
        <v>685</v>
      </c>
      <c r="D1155" t="s">
        <v>686</v>
      </c>
      <c r="E1155" t="s">
        <v>29</v>
      </c>
      <c r="F1155" t="s">
        <v>747</v>
      </c>
      <c r="G1155" t="s">
        <v>4160</v>
      </c>
      <c r="H1155" s="1">
        <v>44413</v>
      </c>
      <c r="I1155" t="s">
        <v>7</v>
      </c>
      <c r="J1155">
        <v>34</v>
      </c>
      <c r="K1155">
        <v>6.92</v>
      </c>
      <c r="L1155">
        <v>0</v>
      </c>
      <c r="M1155">
        <v>0</v>
      </c>
      <c r="N1155">
        <v>1</v>
      </c>
      <c r="O1155">
        <v>0</v>
      </c>
      <c r="P1155">
        <v>0</v>
      </c>
      <c r="Q1155">
        <v>500000</v>
      </c>
      <c r="R1155">
        <v>4</v>
      </c>
      <c r="S1155">
        <v>74003</v>
      </c>
      <c r="T1155" s="1">
        <v>0</v>
      </c>
      <c r="U1155">
        <v>1</v>
      </c>
    </row>
    <row r="1156" spans="1:21" hidden="1">
      <c r="A1156">
        <v>1018</v>
      </c>
      <c r="B1156" t="s">
        <v>691</v>
      </c>
      <c r="C1156" t="s">
        <v>685</v>
      </c>
      <c r="D1156" t="s">
        <v>686</v>
      </c>
      <c r="E1156" t="s">
        <v>29</v>
      </c>
      <c r="F1156" t="s">
        <v>747</v>
      </c>
      <c r="G1156" t="s">
        <v>1134</v>
      </c>
      <c r="H1156" s="1">
        <v>44524</v>
      </c>
      <c r="I1156" t="s">
        <v>7</v>
      </c>
      <c r="J1156">
        <v>34</v>
      </c>
      <c r="K1156">
        <v>6.907</v>
      </c>
      <c r="L1156">
        <v>0</v>
      </c>
      <c r="M1156">
        <v>0</v>
      </c>
      <c r="N1156">
        <v>1</v>
      </c>
      <c r="O1156">
        <v>0</v>
      </c>
      <c r="P1156">
        <v>0</v>
      </c>
      <c r="Q1156">
        <v>500000</v>
      </c>
      <c r="R1156">
        <v>4</v>
      </c>
      <c r="S1156">
        <v>74003</v>
      </c>
      <c r="T1156" s="1">
        <v>0</v>
      </c>
      <c r="U1156">
        <v>1</v>
      </c>
    </row>
    <row r="1157" spans="1:21" hidden="1">
      <c r="A1157">
        <v>1018</v>
      </c>
      <c r="B1157" t="s">
        <v>691</v>
      </c>
      <c r="C1157" t="s">
        <v>685</v>
      </c>
      <c r="D1157" t="s">
        <v>686</v>
      </c>
      <c r="E1157" t="s">
        <v>29</v>
      </c>
      <c r="F1157" t="s">
        <v>747</v>
      </c>
      <c r="G1157" t="s">
        <v>4161</v>
      </c>
      <c r="H1157" s="1">
        <v>44649</v>
      </c>
      <c r="I1157" t="s">
        <v>7</v>
      </c>
      <c r="J1157">
        <v>34</v>
      </c>
      <c r="K1157">
        <v>6.9580000000000002</v>
      </c>
      <c r="L1157">
        <v>0</v>
      </c>
      <c r="M1157">
        <v>0</v>
      </c>
      <c r="N1157">
        <v>1</v>
      </c>
      <c r="O1157">
        <v>0</v>
      </c>
      <c r="P1157">
        <v>0</v>
      </c>
      <c r="Q1157">
        <v>500000</v>
      </c>
      <c r="R1157">
        <v>4</v>
      </c>
      <c r="S1157">
        <v>27002</v>
      </c>
      <c r="T1157" s="1">
        <v>0</v>
      </c>
      <c r="U1157">
        <v>1</v>
      </c>
    </row>
    <row r="1158" spans="1:21" hidden="1">
      <c r="A1158">
        <v>1018</v>
      </c>
      <c r="B1158" t="s">
        <v>691</v>
      </c>
      <c r="C1158" t="s">
        <v>685</v>
      </c>
      <c r="D1158" t="s">
        <v>686</v>
      </c>
      <c r="E1158" t="s">
        <v>29</v>
      </c>
      <c r="F1158" t="s">
        <v>747</v>
      </c>
      <c r="G1158" t="s">
        <v>826</v>
      </c>
      <c r="H1158" s="1">
        <v>44833</v>
      </c>
      <c r="I1158" t="s">
        <v>8</v>
      </c>
      <c r="J1158">
        <v>34</v>
      </c>
      <c r="K1158">
        <v>6.95</v>
      </c>
      <c r="L1158">
        <v>0</v>
      </c>
      <c r="M1158">
        <v>0</v>
      </c>
      <c r="N1158">
        <v>1</v>
      </c>
      <c r="O1158">
        <v>0</v>
      </c>
      <c r="P1158">
        <v>600000</v>
      </c>
      <c r="Q1158">
        <v>0</v>
      </c>
      <c r="R1158">
        <v>4</v>
      </c>
      <c r="S1158">
        <v>74003</v>
      </c>
      <c r="T1158" s="1">
        <v>0</v>
      </c>
      <c r="U1158">
        <v>1</v>
      </c>
    </row>
    <row r="1159" spans="1:21" hidden="1">
      <c r="A1159">
        <v>1018</v>
      </c>
      <c r="B1159" t="s">
        <v>691</v>
      </c>
      <c r="C1159" t="s">
        <v>685</v>
      </c>
      <c r="D1159" t="s">
        <v>686</v>
      </c>
      <c r="E1159" t="s">
        <v>29</v>
      </c>
      <c r="F1159" t="s">
        <v>747</v>
      </c>
      <c r="G1159" t="s">
        <v>961</v>
      </c>
      <c r="H1159" s="1">
        <v>44869</v>
      </c>
      <c r="I1159" t="s">
        <v>8</v>
      </c>
      <c r="J1159">
        <v>34</v>
      </c>
      <c r="K1159">
        <v>6.9489999999999998</v>
      </c>
      <c r="L1159">
        <v>0</v>
      </c>
      <c r="M1159">
        <v>0</v>
      </c>
      <c r="N1159">
        <v>1</v>
      </c>
      <c r="O1159">
        <v>0</v>
      </c>
      <c r="P1159">
        <v>100000</v>
      </c>
      <c r="Q1159">
        <v>0</v>
      </c>
      <c r="R1159">
        <v>4</v>
      </c>
      <c r="S1159">
        <v>74003</v>
      </c>
      <c r="T1159" s="1">
        <v>0</v>
      </c>
      <c r="U1159">
        <v>1</v>
      </c>
    </row>
    <row r="1160" spans="1:21" hidden="1">
      <c r="A1160">
        <v>1018</v>
      </c>
      <c r="B1160" t="s">
        <v>691</v>
      </c>
      <c r="C1160" t="s">
        <v>685</v>
      </c>
      <c r="D1160" t="s">
        <v>686</v>
      </c>
      <c r="E1160" t="s">
        <v>29</v>
      </c>
      <c r="F1160" t="s">
        <v>748</v>
      </c>
      <c r="G1160" t="s">
        <v>889</v>
      </c>
      <c r="H1160" s="1">
        <v>44439</v>
      </c>
      <c r="I1160" t="s">
        <v>7</v>
      </c>
      <c r="J1160">
        <v>34</v>
      </c>
      <c r="K1160">
        <v>6.968</v>
      </c>
      <c r="L1160">
        <v>0</v>
      </c>
      <c r="M1160">
        <v>0</v>
      </c>
      <c r="N1160">
        <v>1</v>
      </c>
      <c r="O1160">
        <v>0</v>
      </c>
      <c r="P1160">
        <v>0</v>
      </c>
      <c r="Q1160">
        <v>12000</v>
      </c>
      <c r="R1160">
        <v>4</v>
      </c>
      <c r="S1160">
        <v>3005</v>
      </c>
      <c r="T1160" s="1">
        <v>0</v>
      </c>
      <c r="U1160">
        <v>1</v>
      </c>
    </row>
    <row r="1161" spans="1:21" hidden="1">
      <c r="A1161">
        <v>1018</v>
      </c>
      <c r="B1161" t="s">
        <v>691</v>
      </c>
      <c r="C1161" t="s">
        <v>685</v>
      </c>
      <c r="D1161" t="s">
        <v>686</v>
      </c>
      <c r="E1161" t="s">
        <v>29</v>
      </c>
      <c r="F1161" t="s">
        <v>748</v>
      </c>
      <c r="G1161" t="s">
        <v>1082</v>
      </c>
      <c r="H1161" s="1">
        <v>44440</v>
      </c>
      <c r="I1161" t="s">
        <v>7</v>
      </c>
      <c r="J1161">
        <v>34</v>
      </c>
      <c r="K1161">
        <v>6.968</v>
      </c>
      <c r="L1161">
        <v>0</v>
      </c>
      <c r="M1161">
        <v>0</v>
      </c>
      <c r="N1161">
        <v>1</v>
      </c>
      <c r="O1161">
        <v>0</v>
      </c>
      <c r="P1161">
        <v>0</v>
      </c>
      <c r="Q1161">
        <v>67500</v>
      </c>
      <c r="R1161">
        <v>4</v>
      </c>
      <c r="S1161">
        <v>3005</v>
      </c>
      <c r="T1161" s="1">
        <v>0</v>
      </c>
      <c r="U1161">
        <v>1</v>
      </c>
    </row>
    <row r="1162" spans="1:21" hidden="1">
      <c r="A1162">
        <v>1018</v>
      </c>
      <c r="B1162" t="s">
        <v>691</v>
      </c>
      <c r="C1162" t="s">
        <v>685</v>
      </c>
      <c r="D1162" t="s">
        <v>686</v>
      </c>
      <c r="E1162" t="s">
        <v>29</v>
      </c>
      <c r="F1162" t="s">
        <v>748</v>
      </c>
      <c r="G1162" t="s">
        <v>4162</v>
      </c>
      <c r="H1162" s="1">
        <v>44618</v>
      </c>
      <c r="I1162" t="s">
        <v>7</v>
      </c>
      <c r="J1162">
        <v>34</v>
      </c>
      <c r="K1162">
        <v>6.97</v>
      </c>
      <c r="L1162">
        <v>0</v>
      </c>
      <c r="M1162">
        <v>0</v>
      </c>
      <c r="N1162">
        <v>1</v>
      </c>
      <c r="O1162">
        <v>0</v>
      </c>
      <c r="P1162">
        <v>0</v>
      </c>
      <c r="Q1162">
        <v>35000</v>
      </c>
      <c r="R1162">
        <v>4</v>
      </c>
      <c r="S1162">
        <v>3005</v>
      </c>
      <c r="T1162" s="1">
        <v>0</v>
      </c>
      <c r="U1162">
        <v>1</v>
      </c>
    </row>
    <row r="1163" spans="1:21" hidden="1">
      <c r="A1163">
        <v>1018</v>
      </c>
      <c r="B1163" t="s">
        <v>691</v>
      </c>
      <c r="C1163" t="s">
        <v>685</v>
      </c>
      <c r="D1163" t="s">
        <v>686</v>
      </c>
      <c r="E1163" t="s">
        <v>29</v>
      </c>
      <c r="F1163" t="s">
        <v>756</v>
      </c>
      <c r="G1163" t="s">
        <v>907</v>
      </c>
      <c r="H1163" s="1">
        <v>44356</v>
      </c>
      <c r="I1163" t="s">
        <v>7</v>
      </c>
      <c r="J1163">
        <v>34</v>
      </c>
      <c r="K1163">
        <v>6.9580000000000002</v>
      </c>
      <c r="L1163">
        <v>0</v>
      </c>
      <c r="M1163">
        <v>0</v>
      </c>
      <c r="N1163">
        <v>1</v>
      </c>
      <c r="O1163">
        <v>0</v>
      </c>
      <c r="P1163">
        <v>0</v>
      </c>
      <c r="Q1163">
        <v>287438</v>
      </c>
      <c r="R1163">
        <v>4</v>
      </c>
      <c r="S1163">
        <v>75003</v>
      </c>
      <c r="T1163" s="1">
        <v>0</v>
      </c>
      <c r="U1163">
        <v>1</v>
      </c>
    </row>
    <row r="1164" spans="1:21" hidden="1">
      <c r="A1164">
        <v>1018</v>
      </c>
      <c r="B1164" t="s">
        <v>692</v>
      </c>
      <c r="C1164" t="s">
        <v>685</v>
      </c>
      <c r="D1164" t="s">
        <v>686</v>
      </c>
      <c r="E1164" t="s">
        <v>29</v>
      </c>
      <c r="F1164" t="s">
        <v>747</v>
      </c>
      <c r="G1164" t="s">
        <v>4163</v>
      </c>
      <c r="H1164" s="1">
        <v>44355</v>
      </c>
      <c r="I1164" t="s">
        <v>7</v>
      </c>
      <c r="J1164">
        <v>34</v>
      </c>
      <c r="K1164">
        <v>6.9550000000000001</v>
      </c>
      <c r="L1164">
        <v>0</v>
      </c>
      <c r="M1164">
        <v>0</v>
      </c>
      <c r="N1164">
        <v>1</v>
      </c>
      <c r="O1164">
        <v>0</v>
      </c>
      <c r="P1164">
        <v>0</v>
      </c>
      <c r="Q1164">
        <v>500000</v>
      </c>
      <c r="R1164">
        <v>4</v>
      </c>
      <c r="S1164">
        <v>74003</v>
      </c>
      <c r="T1164" s="1">
        <v>0</v>
      </c>
      <c r="U1164">
        <v>1</v>
      </c>
    </row>
    <row r="1165" spans="1:21" hidden="1">
      <c r="A1165">
        <v>1018</v>
      </c>
      <c r="B1165" t="s">
        <v>694</v>
      </c>
      <c r="C1165" t="s">
        <v>685</v>
      </c>
      <c r="D1165" t="s">
        <v>686</v>
      </c>
      <c r="E1165" t="s">
        <v>29</v>
      </c>
      <c r="F1165" t="s">
        <v>748</v>
      </c>
      <c r="G1165" t="s">
        <v>863</v>
      </c>
      <c r="H1165" s="1">
        <v>43879</v>
      </c>
      <c r="I1165" t="s">
        <v>7</v>
      </c>
      <c r="J1165">
        <v>34</v>
      </c>
      <c r="K1165">
        <v>6.97</v>
      </c>
      <c r="L1165">
        <v>0</v>
      </c>
      <c r="M1165">
        <v>0</v>
      </c>
      <c r="N1165">
        <v>1</v>
      </c>
      <c r="O1165">
        <v>0</v>
      </c>
      <c r="P1165">
        <v>0</v>
      </c>
      <c r="Q1165">
        <v>57388.81</v>
      </c>
      <c r="R1165">
        <v>4</v>
      </c>
      <c r="S1165">
        <v>3034</v>
      </c>
      <c r="T1165" s="1">
        <v>0</v>
      </c>
      <c r="U1165">
        <v>1</v>
      </c>
    </row>
    <row r="1166" spans="1:21" hidden="1">
      <c r="A1166">
        <v>1018</v>
      </c>
      <c r="B1166" t="s">
        <v>694</v>
      </c>
      <c r="C1166" t="s">
        <v>685</v>
      </c>
      <c r="D1166" t="s">
        <v>686</v>
      </c>
      <c r="E1166" t="s">
        <v>29</v>
      </c>
      <c r="F1166" t="s">
        <v>748</v>
      </c>
      <c r="G1166" t="s">
        <v>885</v>
      </c>
      <c r="H1166" s="1">
        <v>45044</v>
      </c>
      <c r="I1166" t="s">
        <v>7</v>
      </c>
      <c r="J1166">
        <v>34</v>
      </c>
      <c r="K1166">
        <v>6.97</v>
      </c>
      <c r="L1166">
        <v>0</v>
      </c>
      <c r="M1166">
        <v>0</v>
      </c>
      <c r="N1166">
        <v>1</v>
      </c>
      <c r="O1166">
        <v>0</v>
      </c>
      <c r="P1166">
        <v>0</v>
      </c>
      <c r="Q1166">
        <v>900000</v>
      </c>
      <c r="R1166">
        <v>4</v>
      </c>
      <c r="S1166">
        <v>27009</v>
      </c>
      <c r="T1166" s="1">
        <v>0</v>
      </c>
      <c r="U1166">
        <v>1</v>
      </c>
    </row>
    <row r="1167" spans="1:21" hidden="1">
      <c r="A1167">
        <v>1018</v>
      </c>
      <c r="B1167" t="s">
        <v>694</v>
      </c>
      <c r="C1167" t="s">
        <v>685</v>
      </c>
      <c r="D1167" t="s">
        <v>686</v>
      </c>
      <c r="E1167" t="s">
        <v>29</v>
      </c>
      <c r="F1167" t="s">
        <v>756</v>
      </c>
      <c r="G1167" t="s">
        <v>862</v>
      </c>
      <c r="H1167" s="1">
        <v>44131</v>
      </c>
      <c r="I1167" t="s">
        <v>7</v>
      </c>
      <c r="J1167">
        <v>34</v>
      </c>
      <c r="K1167">
        <v>6.97</v>
      </c>
      <c r="L1167">
        <v>0</v>
      </c>
      <c r="M1167">
        <v>0</v>
      </c>
      <c r="N1167">
        <v>1</v>
      </c>
      <c r="O1167">
        <v>0</v>
      </c>
      <c r="P1167">
        <v>0</v>
      </c>
      <c r="Q1167">
        <v>50000</v>
      </c>
      <c r="R1167">
        <v>4</v>
      </c>
      <c r="S1167">
        <v>3007</v>
      </c>
      <c r="T1167" s="1">
        <v>0</v>
      </c>
      <c r="U1167">
        <v>1</v>
      </c>
    </row>
    <row r="1168" spans="1:21" hidden="1">
      <c r="A1168">
        <v>1018</v>
      </c>
      <c r="B1168" t="s">
        <v>694</v>
      </c>
      <c r="C1168" t="s">
        <v>685</v>
      </c>
      <c r="D1168" t="s">
        <v>686</v>
      </c>
      <c r="E1168" t="s">
        <v>29</v>
      </c>
      <c r="F1168" t="s">
        <v>756</v>
      </c>
      <c r="G1168" t="s">
        <v>1985</v>
      </c>
      <c r="H1168" s="1">
        <v>44634</v>
      </c>
      <c r="I1168" t="s">
        <v>7</v>
      </c>
      <c r="J1168">
        <v>34</v>
      </c>
      <c r="K1168">
        <v>6.97</v>
      </c>
      <c r="L1168">
        <v>0</v>
      </c>
      <c r="M1168">
        <v>0</v>
      </c>
      <c r="N1168">
        <v>1</v>
      </c>
      <c r="O1168">
        <v>0</v>
      </c>
      <c r="P1168">
        <v>0</v>
      </c>
      <c r="Q1168">
        <v>50000</v>
      </c>
      <c r="R1168">
        <v>4</v>
      </c>
      <c r="S1168">
        <v>3007</v>
      </c>
      <c r="T1168" s="1">
        <v>0</v>
      </c>
      <c r="U1168">
        <v>1</v>
      </c>
    </row>
    <row r="1169" spans="1:21" hidden="1">
      <c r="A1169">
        <v>1018</v>
      </c>
      <c r="B1169" t="s">
        <v>694</v>
      </c>
      <c r="C1169" t="s">
        <v>685</v>
      </c>
      <c r="D1169" t="s">
        <v>686</v>
      </c>
      <c r="E1169" t="s">
        <v>29</v>
      </c>
      <c r="F1169" t="s">
        <v>756</v>
      </c>
      <c r="G1169" t="s">
        <v>877</v>
      </c>
      <c r="H1169" s="1">
        <v>44798</v>
      </c>
      <c r="I1169" t="s">
        <v>8</v>
      </c>
      <c r="J1169">
        <v>34</v>
      </c>
      <c r="K1169">
        <v>6.86</v>
      </c>
      <c r="L1169">
        <v>0</v>
      </c>
      <c r="M1169">
        <v>0</v>
      </c>
      <c r="N1169">
        <v>1</v>
      </c>
      <c r="O1169">
        <v>0</v>
      </c>
      <c r="P1169">
        <v>291545.19</v>
      </c>
      <c r="Q1169">
        <v>0</v>
      </c>
      <c r="R1169">
        <v>4</v>
      </c>
      <c r="S1169">
        <v>3034</v>
      </c>
      <c r="T1169" s="1">
        <v>0</v>
      </c>
      <c r="U1169">
        <v>1</v>
      </c>
    </row>
    <row r="1170" spans="1:21" hidden="1">
      <c r="A1170">
        <v>1018</v>
      </c>
      <c r="B1170" t="s">
        <v>695</v>
      </c>
      <c r="C1170" t="s">
        <v>685</v>
      </c>
      <c r="D1170" t="s">
        <v>686</v>
      </c>
      <c r="E1170" t="s">
        <v>29</v>
      </c>
      <c r="F1170" t="s">
        <v>747</v>
      </c>
      <c r="G1170" t="s">
        <v>878</v>
      </c>
      <c r="H1170" s="1">
        <v>43829</v>
      </c>
      <c r="I1170" t="s">
        <v>8</v>
      </c>
      <c r="J1170">
        <v>34</v>
      </c>
      <c r="K1170">
        <v>6.9589999999999996</v>
      </c>
      <c r="L1170">
        <v>0</v>
      </c>
      <c r="M1170">
        <v>0</v>
      </c>
      <c r="N1170">
        <v>1</v>
      </c>
      <c r="O1170">
        <v>0</v>
      </c>
      <c r="P1170">
        <v>2500000</v>
      </c>
      <c r="Q1170">
        <v>0</v>
      </c>
      <c r="R1170">
        <v>4</v>
      </c>
      <c r="S1170">
        <v>1035</v>
      </c>
      <c r="T1170" s="1">
        <v>0</v>
      </c>
      <c r="U1170">
        <v>2</v>
      </c>
    </row>
    <row r="1171" spans="1:21" hidden="1">
      <c r="A1171">
        <v>1018</v>
      </c>
      <c r="B1171" t="s">
        <v>695</v>
      </c>
      <c r="C1171" t="s">
        <v>685</v>
      </c>
      <c r="D1171" t="s">
        <v>686</v>
      </c>
      <c r="E1171" t="s">
        <v>29</v>
      </c>
      <c r="F1171" t="s">
        <v>747</v>
      </c>
      <c r="G1171" t="s">
        <v>830</v>
      </c>
      <c r="H1171" s="1">
        <v>43830</v>
      </c>
      <c r="I1171" t="s">
        <v>8</v>
      </c>
      <c r="J1171">
        <v>34</v>
      </c>
      <c r="K1171">
        <v>6.9589999999999996</v>
      </c>
      <c r="L1171">
        <v>0</v>
      </c>
      <c r="M1171">
        <v>0</v>
      </c>
      <c r="N1171">
        <v>1</v>
      </c>
      <c r="O1171">
        <v>0</v>
      </c>
      <c r="P1171">
        <v>2000000</v>
      </c>
      <c r="Q1171">
        <v>0</v>
      </c>
      <c r="R1171">
        <v>4</v>
      </c>
      <c r="S1171">
        <v>1035</v>
      </c>
      <c r="T1171" s="1">
        <v>0</v>
      </c>
      <c r="U1171">
        <v>1</v>
      </c>
    </row>
    <row r="1172" spans="1:21" hidden="1">
      <c r="A1172">
        <v>1018</v>
      </c>
      <c r="B1172" t="s">
        <v>695</v>
      </c>
      <c r="C1172" t="s">
        <v>685</v>
      </c>
      <c r="D1172" t="s">
        <v>686</v>
      </c>
      <c r="E1172" t="s">
        <v>29</v>
      </c>
      <c r="F1172" t="s">
        <v>747</v>
      </c>
      <c r="G1172" t="s">
        <v>813</v>
      </c>
      <c r="H1172" s="1">
        <v>43948</v>
      </c>
      <c r="I1172" t="s">
        <v>8</v>
      </c>
      <c r="J1172">
        <v>34</v>
      </c>
      <c r="K1172">
        <v>6.9584999999999999</v>
      </c>
      <c r="L1172">
        <v>0</v>
      </c>
      <c r="M1172">
        <v>0</v>
      </c>
      <c r="N1172">
        <v>1</v>
      </c>
      <c r="O1172">
        <v>0</v>
      </c>
      <c r="P1172">
        <v>2000000</v>
      </c>
      <c r="Q1172">
        <v>0</v>
      </c>
      <c r="R1172">
        <v>4</v>
      </c>
      <c r="S1172">
        <v>1034</v>
      </c>
      <c r="T1172" s="1">
        <v>0</v>
      </c>
      <c r="U1172">
        <v>1</v>
      </c>
    </row>
    <row r="1173" spans="1:21" hidden="1">
      <c r="A1173">
        <v>1018</v>
      </c>
      <c r="B1173" t="s">
        <v>695</v>
      </c>
      <c r="C1173" t="s">
        <v>685</v>
      </c>
      <c r="D1173" t="s">
        <v>686</v>
      </c>
      <c r="E1173" t="s">
        <v>29</v>
      </c>
      <c r="F1173" t="s">
        <v>747</v>
      </c>
      <c r="G1173" t="s">
        <v>872</v>
      </c>
      <c r="H1173" s="1">
        <v>44050</v>
      </c>
      <c r="I1173" t="s">
        <v>7</v>
      </c>
      <c r="J1173">
        <v>34</v>
      </c>
      <c r="K1173">
        <v>6.96</v>
      </c>
      <c r="L1173">
        <v>0</v>
      </c>
      <c r="M1173">
        <v>0</v>
      </c>
      <c r="N1173">
        <v>1</v>
      </c>
      <c r="O1173">
        <v>0</v>
      </c>
      <c r="P1173">
        <v>0</v>
      </c>
      <c r="Q1173">
        <v>500000</v>
      </c>
      <c r="R1173">
        <v>4</v>
      </c>
      <c r="S1173">
        <v>1007</v>
      </c>
      <c r="T1173" s="1">
        <v>0</v>
      </c>
      <c r="U1173">
        <v>1</v>
      </c>
    </row>
    <row r="1174" spans="1:21" hidden="1">
      <c r="A1174">
        <v>1018</v>
      </c>
      <c r="B1174" t="s">
        <v>695</v>
      </c>
      <c r="C1174" t="s">
        <v>685</v>
      </c>
      <c r="D1174" t="s">
        <v>686</v>
      </c>
      <c r="E1174" t="s">
        <v>29</v>
      </c>
      <c r="F1174" t="s">
        <v>747</v>
      </c>
      <c r="G1174" t="s">
        <v>823</v>
      </c>
      <c r="H1174" s="1">
        <v>44055</v>
      </c>
      <c r="I1174" t="s">
        <v>7</v>
      </c>
      <c r="J1174">
        <v>34</v>
      </c>
      <c r="K1174">
        <v>6.9580000000000002</v>
      </c>
      <c r="L1174">
        <v>0</v>
      </c>
      <c r="M1174">
        <v>0</v>
      </c>
      <c r="N1174">
        <v>1</v>
      </c>
      <c r="O1174">
        <v>0</v>
      </c>
      <c r="P1174">
        <v>0</v>
      </c>
      <c r="Q1174">
        <v>1000000</v>
      </c>
      <c r="R1174">
        <v>4</v>
      </c>
      <c r="S1174">
        <v>1017</v>
      </c>
      <c r="T1174" s="1">
        <v>0</v>
      </c>
      <c r="U1174">
        <v>1</v>
      </c>
    </row>
    <row r="1175" spans="1:21" hidden="1">
      <c r="A1175">
        <v>1018</v>
      </c>
      <c r="B1175" t="s">
        <v>695</v>
      </c>
      <c r="C1175" t="s">
        <v>685</v>
      </c>
      <c r="D1175" t="s">
        <v>686</v>
      </c>
      <c r="E1175" t="s">
        <v>29</v>
      </c>
      <c r="F1175" t="s">
        <v>747</v>
      </c>
      <c r="G1175" t="s">
        <v>826</v>
      </c>
      <c r="H1175" s="1">
        <v>44134</v>
      </c>
      <c r="I1175" t="s">
        <v>8</v>
      </c>
      <c r="J1175">
        <v>34</v>
      </c>
      <c r="K1175">
        <v>6.9569999999999999</v>
      </c>
      <c r="L1175">
        <v>0</v>
      </c>
      <c r="M1175">
        <v>0</v>
      </c>
      <c r="N1175">
        <v>1</v>
      </c>
      <c r="O1175">
        <v>0</v>
      </c>
      <c r="P1175">
        <v>3500000</v>
      </c>
      <c r="Q1175">
        <v>0</v>
      </c>
      <c r="R1175">
        <v>4</v>
      </c>
      <c r="S1175">
        <v>1035</v>
      </c>
      <c r="T1175" s="1">
        <v>0</v>
      </c>
      <c r="U1175">
        <v>2</v>
      </c>
    </row>
    <row r="1176" spans="1:21" hidden="1">
      <c r="A1176">
        <v>1018</v>
      </c>
      <c r="B1176" t="s">
        <v>695</v>
      </c>
      <c r="C1176" t="s">
        <v>685</v>
      </c>
      <c r="D1176" t="s">
        <v>686</v>
      </c>
      <c r="E1176" t="s">
        <v>29</v>
      </c>
      <c r="F1176" t="s">
        <v>747</v>
      </c>
      <c r="G1176" t="s">
        <v>800</v>
      </c>
      <c r="H1176" s="1">
        <v>44140</v>
      </c>
      <c r="I1176" t="s">
        <v>8</v>
      </c>
      <c r="J1176">
        <v>34</v>
      </c>
      <c r="K1176">
        <v>6.9589999999999996</v>
      </c>
      <c r="L1176">
        <v>0</v>
      </c>
      <c r="M1176">
        <v>0</v>
      </c>
      <c r="N1176">
        <v>1</v>
      </c>
      <c r="O1176">
        <v>0</v>
      </c>
      <c r="P1176">
        <v>1000000</v>
      </c>
      <c r="Q1176">
        <v>0</v>
      </c>
      <c r="R1176">
        <v>4</v>
      </c>
      <c r="S1176">
        <v>1035</v>
      </c>
      <c r="T1176" s="1">
        <v>0</v>
      </c>
      <c r="U1176">
        <v>1</v>
      </c>
    </row>
    <row r="1177" spans="1:21" hidden="1">
      <c r="A1177">
        <v>1018</v>
      </c>
      <c r="B1177" t="s">
        <v>695</v>
      </c>
      <c r="C1177" t="s">
        <v>685</v>
      </c>
      <c r="D1177" t="s">
        <v>686</v>
      </c>
      <c r="E1177" t="s">
        <v>29</v>
      </c>
      <c r="F1177" t="s">
        <v>747</v>
      </c>
      <c r="G1177" t="s">
        <v>801</v>
      </c>
      <c r="H1177" s="1">
        <v>44140</v>
      </c>
      <c r="I1177" t="s">
        <v>8</v>
      </c>
      <c r="J1177">
        <v>34</v>
      </c>
      <c r="K1177">
        <v>6.9584999999999999</v>
      </c>
      <c r="L1177">
        <v>0</v>
      </c>
      <c r="M1177">
        <v>0</v>
      </c>
      <c r="N1177">
        <v>1</v>
      </c>
      <c r="O1177">
        <v>0</v>
      </c>
      <c r="P1177">
        <v>2500000</v>
      </c>
      <c r="Q1177">
        <v>0</v>
      </c>
      <c r="R1177">
        <v>4</v>
      </c>
      <c r="S1177">
        <v>1035</v>
      </c>
      <c r="T1177" s="1">
        <v>0</v>
      </c>
      <c r="U1177">
        <v>1</v>
      </c>
    </row>
    <row r="1178" spans="1:21" hidden="1">
      <c r="A1178">
        <v>1018</v>
      </c>
      <c r="B1178" t="s">
        <v>695</v>
      </c>
      <c r="C1178" t="s">
        <v>685</v>
      </c>
      <c r="D1178" t="s">
        <v>686</v>
      </c>
      <c r="E1178" t="s">
        <v>29</v>
      </c>
      <c r="F1178" t="s">
        <v>747</v>
      </c>
      <c r="G1178" t="s">
        <v>819</v>
      </c>
      <c r="H1178" s="1">
        <v>44308</v>
      </c>
      <c r="I1178" t="s">
        <v>8</v>
      </c>
      <c r="J1178">
        <v>34</v>
      </c>
      <c r="K1178">
        <v>6.95</v>
      </c>
      <c r="L1178">
        <v>0</v>
      </c>
      <c r="M1178">
        <v>0</v>
      </c>
      <c r="N1178">
        <v>1</v>
      </c>
      <c r="O1178">
        <v>0</v>
      </c>
      <c r="P1178">
        <v>5000000</v>
      </c>
      <c r="Q1178">
        <v>0</v>
      </c>
      <c r="R1178">
        <v>4</v>
      </c>
      <c r="S1178">
        <v>1003</v>
      </c>
      <c r="T1178" s="1">
        <v>0</v>
      </c>
      <c r="U1178">
        <v>1</v>
      </c>
    </row>
    <row r="1179" spans="1:21" hidden="1">
      <c r="A1179">
        <v>1018</v>
      </c>
      <c r="B1179" t="s">
        <v>695</v>
      </c>
      <c r="C1179" t="s">
        <v>685</v>
      </c>
      <c r="D1179" t="s">
        <v>686</v>
      </c>
      <c r="E1179" t="s">
        <v>29</v>
      </c>
      <c r="F1179" t="s">
        <v>747</v>
      </c>
      <c r="G1179" t="s">
        <v>4164</v>
      </c>
      <c r="H1179" s="1">
        <v>44355</v>
      </c>
      <c r="I1179" t="s">
        <v>7</v>
      </c>
      <c r="J1179">
        <v>34</v>
      </c>
      <c r="K1179">
        <v>6.87</v>
      </c>
      <c r="L1179">
        <v>0</v>
      </c>
      <c r="M1179">
        <v>0</v>
      </c>
      <c r="N1179">
        <v>1</v>
      </c>
      <c r="O1179">
        <v>0</v>
      </c>
      <c r="P1179">
        <v>0</v>
      </c>
      <c r="Q1179">
        <v>2000000</v>
      </c>
      <c r="R1179">
        <v>4</v>
      </c>
      <c r="S1179">
        <v>1014</v>
      </c>
      <c r="T1179" s="1">
        <v>0</v>
      </c>
      <c r="U1179">
        <v>1</v>
      </c>
    </row>
    <row r="1180" spans="1:21" hidden="1">
      <c r="A1180">
        <v>1018</v>
      </c>
      <c r="B1180" t="s">
        <v>695</v>
      </c>
      <c r="C1180" t="s">
        <v>685</v>
      </c>
      <c r="D1180" t="s">
        <v>686</v>
      </c>
      <c r="E1180" t="s">
        <v>29</v>
      </c>
      <c r="F1180" t="s">
        <v>747</v>
      </c>
      <c r="G1180" t="s">
        <v>906</v>
      </c>
      <c r="H1180" s="1">
        <v>44356</v>
      </c>
      <c r="I1180" t="s">
        <v>7</v>
      </c>
      <c r="J1180">
        <v>34</v>
      </c>
      <c r="K1180">
        <v>6.91</v>
      </c>
      <c r="L1180">
        <v>0</v>
      </c>
      <c r="M1180">
        <v>0</v>
      </c>
      <c r="N1180">
        <v>1</v>
      </c>
      <c r="O1180">
        <v>0</v>
      </c>
      <c r="P1180">
        <v>0</v>
      </c>
      <c r="Q1180">
        <v>2000000</v>
      </c>
      <c r="R1180">
        <v>4</v>
      </c>
      <c r="S1180">
        <v>1035</v>
      </c>
      <c r="T1180" s="1">
        <v>0</v>
      </c>
      <c r="U1180">
        <v>1</v>
      </c>
    </row>
    <row r="1181" spans="1:21" hidden="1">
      <c r="A1181">
        <v>1018</v>
      </c>
      <c r="B1181" t="s">
        <v>695</v>
      </c>
      <c r="C1181" t="s">
        <v>685</v>
      </c>
      <c r="D1181" t="s">
        <v>686</v>
      </c>
      <c r="E1181" t="s">
        <v>29</v>
      </c>
      <c r="F1181" t="s">
        <v>747</v>
      </c>
      <c r="G1181" t="s">
        <v>4165</v>
      </c>
      <c r="H1181" s="1">
        <v>44357</v>
      </c>
      <c r="I1181" t="s">
        <v>7</v>
      </c>
      <c r="J1181">
        <v>34</v>
      </c>
      <c r="K1181">
        <v>6.94</v>
      </c>
      <c r="L1181">
        <v>0</v>
      </c>
      <c r="M1181">
        <v>0</v>
      </c>
      <c r="N1181">
        <v>1</v>
      </c>
      <c r="O1181">
        <v>0</v>
      </c>
      <c r="P1181">
        <v>0</v>
      </c>
      <c r="Q1181">
        <v>6000000</v>
      </c>
      <c r="R1181">
        <v>4</v>
      </c>
      <c r="S1181">
        <v>1003</v>
      </c>
      <c r="T1181" s="1">
        <v>0</v>
      </c>
      <c r="U1181">
        <v>1</v>
      </c>
    </row>
    <row r="1182" spans="1:21" hidden="1">
      <c r="A1182">
        <v>1018</v>
      </c>
      <c r="B1182" t="s">
        <v>695</v>
      </c>
      <c r="C1182" t="s">
        <v>685</v>
      </c>
      <c r="D1182" t="s">
        <v>686</v>
      </c>
      <c r="E1182" t="s">
        <v>29</v>
      </c>
      <c r="F1182" t="s">
        <v>747</v>
      </c>
      <c r="G1182" t="s">
        <v>879</v>
      </c>
      <c r="H1182" s="1">
        <v>44358</v>
      </c>
      <c r="I1182" t="s">
        <v>7</v>
      </c>
      <c r="J1182">
        <v>34</v>
      </c>
      <c r="K1182">
        <v>6.9379999999999997</v>
      </c>
      <c r="L1182">
        <v>0</v>
      </c>
      <c r="M1182">
        <v>0</v>
      </c>
      <c r="N1182">
        <v>1</v>
      </c>
      <c r="O1182">
        <v>0</v>
      </c>
      <c r="P1182">
        <v>0</v>
      </c>
      <c r="Q1182">
        <v>2000000</v>
      </c>
      <c r="R1182">
        <v>4</v>
      </c>
      <c r="S1182">
        <v>1003</v>
      </c>
      <c r="T1182" s="1">
        <v>0</v>
      </c>
      <c r="U1182">
        <v>1</v>
      </c>
    </row>
    <row r="1183" spans="1:21" hidden="1">
      <c r="A1183">
        <v>1018</v>
      </c>
      <c r="B1183" t="s">
        <v>695</v>
      </c>
      <c r="C1183" t="s">
        <v>685</v>
      </c>
      <c r="D1183" t="s">
        <v>686</v>
      </c>
      <c r="E1183" t="s">
        <v>29</v>
      </c>
      <c r="F1183" t="s">
        <v>747</v>
      </c>
      <c r="G1183" t="s">
        <v>4166</v>
      </c>
      <c r="H1183" s="1">
        <v>44362</v>
      </c>
      <c r="I1183" t="s">
        <v>7</v>
      </c>
      <c r="J1183">
        <v>34</v>
      </c>
      <c r="K1183">
        <v>6.9379999999999997</v>
      </c>
      <c r="L1183">
        <v>0</v>
      </c>
      <c r="M1183">
        <v>0</v>
      </c>
      <c r="N1183">
        <v>1</v>
      </c>
      <c r="O1183">
        <v>0</v>
      </c>
      <c r="P1183">
        <v>0</v>
      </c>
      <c r="Q1183">
        <v>2000000</v>
      </c>
      <c r="R1183">
        <v>4</v>
      </c>
      <c r="S1183">
        <v>1035</v>
      </c>
      <c r="T1183" s="1">
        <v>0</v>
      </c>
      <c r="U1183">
        <v>1</v>
      </c>
    </row>
    <row r="1184" spans="1:21" hidden="1">
      <c r="A1184">
        <v>1018</v>
      </c>
      <c r="B1184" t="s">
        <v>695</v>
      </c>
      <c r="C1184" t="s">
        <v>685</v>
      </c>
      <c r="D1184" t="s">
        <v>686</v>
      </c>
      <c r="E1184" t="s">
        <v>29</v>
      </c>
      <c r="F1184" t="s">
        <v>747</v>
      </c>
      <c r="G1184" t="s">
        <v>821</v>
      </c>
      <c r="H1184" s="1">
        <v>44365</v>
      </c>
      <c r="I1184" t="s">
        <v>7</v>
      </c>
      <c r="J1184">
        <v>34</v>
      </c>
      <c r="K1184">
        <v>6.95</v>
      </c>
      <c r="L1184">
        <v>0</v>
      </c>
      <c r="M1184">
        <v>0</v>
      </c>
      <c r="N1184">
        <v>1</v>
      </c>
      <c r="O1184">
        <v>0</v>
      </c>
      <c r="P1184">
        <v>0</v>
      </c>
      <c r="Q1184">
        <v>1000000</v>
      </c>
      <c r="R1184">
        <v>4</v>
      </c>
      <c r="S1184">
        <v>1035</v>
      </c>
      <c r="T1184" s="1">
        <v>0</v>
      </c>
      <c r="U1184">
        <v>1</v>
      </c>
    </row>
    <row r="1185" spans="1:21" hidden="1">
      <c r="A1185">
        <v>1018</v>
      </c>
      <c r="B1185" t="s">
        <v>695</v>
      </c>
      <c r="C1185" t="s">
        <v>685</v>
      </c>
      <c r="D1185" t="s">
        <v>686</v>
      </c>
      <c r="E1185" t="s">
        <v>29</v>
      </c>
      <c r="F1185" t="s">
        <v>747</v>
      </c>
      <c r="G1185" t="s">
        <v>998</v>
      </c>
      <c r="H1185" s="1">
        <v>44372</v>
      </c>
      <c r="I1185" t="s">
        <v>7</v>
      </c>
      <c r="J1185">
        <v>34</v>
      </c>
      <c r="K1185">
        <v>6.9349999999999996</v>
      </c>
      <c r="L1185">
        <v>0</v>
      </c>
      <c r="M1185">
        <v>0</v>
      </c>
      <c r="N1185">
        <v>1</v>
      </c>
      <c r="O1185">
        <v>0</v>
      </c>
      <c r="P1185">
        <v>0</v>
      </c>
      <c r="Q1185">
        <v>2000000</v>
      </c>
      <c r="R1185">
        <v>4</v>
      </c>
      <c r="S1185">
        <v>1017</v>
      </c>
      <c r="T1185" s="1">
        <v>0</v>
      </c>
      <c r="U1185">
        <v>1</v>
      </c>
    </row>
    <row r="1186" spans="1:21" hidden="1">
      <c r="A1186">
        <v>1018</v>
      </c>
      <c r="B1186" t="s">
        <v>695</v>
      </c>
      <c r="C1186" t="s">
        <v>685</v>
      </c>
      <c r="D1186" t="s">
        <v>686</v>
      </c>
      <c r="E1186" t="s">
        <v>29</v>
      </c>
      <c r="F1186" t="s">
        <v>747</v>
      </c>
      <c r="G1186" t="s">
        <v>992</v>
      </c>
      <c r="H1186" s="1">
        <v>44384</v>
      </c>
      <c r="I1186" t="s">
        <v>7</v>
      </c>
      <c r="J1186">
        <v>34</v>
      </c>
      <c r="K1186">
        <v>6.9189999999999996</v>
      </c>
      <c r="L1186">
        <v>0</v>
      </c>
      <c r="M1186">
        <v>0</v>
      </c>
      <c r="N1186">
        <v>1</v>
      </c>
      <c r="O1186">
        <v>0</v>
      </c>
      <c r="P1186">
        <v>0</v>
      </c>
      <c r="Q1186">
        <v>2000000</v>
      </c>
      <c r="R1186">
        <v>4</v>
      </c>
      <c r="S1186">
        <v>1014</v>
      </c>
      <c r="T1186" s="1">
        <v>0</v>
      </c>
      <c r="U1186">
        <v>1</v>
      </c>
    </row>
    <row r="1187" spans="1:21" hidden="1">
      <c r="A1187">
        <v>1018</v>
      </c>
      <c r="B1187" t="s">
        <v>695</v>
      </c>
      <c r="C1187" t="s">
        <v>685</v>
      </c>
      <c r="D1187" t="s">
        <v>686</v>
      </c>
      <c r="E1187" t="s">
        <v>29</v>
      </c>
      <c r="F1187" t="s">
        <v>747</v>
      </c>
      <c r="G1187" t="s">
        <v>993</v>
      </c>
      <c r="H1187" s="1">
        <v>44384</v>
      </c>
      <c r="I1187" t="s">
        <v>7</v>
      </c>
      <c r="J1187">
        <v>34</v>
      </c>
      <c r="K1187">
        <v>6.9550000000000001</v>
      </c>
      <c r="L1187">
        <v>0</v>
      </c>
      <c r="M1187">
        <v>0</v>
      </c>
      <c r="N1187">
        <v>1</v>
      </c>
      <c r="O1187">
        <v>0</v>
      </c>
      <c r="P1187">
        <v>0</v>
      </c>
      <c r="Q1187">
        <v>500000</v>
      </c>
      <c r="R1187">
        <v>4</v>
      </c>
      <c r="S1187">
        <v>74003</v>
      </c>
      <c r="T1187" s="1">
        <v>0</v>
      </c>
      <c r="U1187">
        <v>1</v>
      </c>
    </row>
    <row r="1188" spans="1:21" hidden="1">
      <c r="A1188">
        <v>1018</v>
      </c>
      <c r="B1188" t="s">
        <v>695</v>
      </c>
      <c r="C1188" t="s">
        <v>685</v>
      </c>
      <c r="D1188" t="s">
        <v>686</v>
      </c>
      <c r="E1188" t="s">
        <v>29</v>
      </c>
      <c r="F1188" t="s">
        <v>747</v>
      </c>
      <c r="G1188" t="s">
        <v>4167</v>
      </c>
      <c r="H1188" s="1">
        <v>44385</v>
      </c>
      <c r="I1188" t="s">
        <v>7</v>
      </c>
      <c r="J1188">
        <v>34</v>
      </c>
      <c r="K1188">
        <v>6.9189999999999996</v>
      </c>
      <c r="L1188">
        <v>0</v>
      </c>
      <c r="M1188">
        <v>0</v>
      </c>
      <c r="N1188">
        <v>1</v>
      </c>
      <c r="O1188">
        <v>0</v>
      </c>
      <c r="P1188">
        <v>0</v>
      </c>
      <c r="Q1188">
        <v>3000000</v>
      </c>
      <c r="R1188">
        <v>4</v>
      </c>
      <c r="S1188">
        <v>1014</v>
      </c>
      <c r="T1188" s="1">
        <v>0</v>
      </c>
      <c r="U1188">
        <v>1</v>
      </c>
    </row>
    <row r="1189" spans="1:21" hidden="1">
      <c r="A1189">
        <v>1018</v>
      </c>
      <c r="B1189" t="s">
        <v>695</v>
      </c>
      <c r="C1189" t="s">
        <v>685</v>
      </c>
      <c r="D1189" t="s">
        <v>686</v>
      </c>
      <c r="E1189" t="s">
        <v>29</v>
      </c>
      <c r="F1189" t="s">
        <v>747</v>
      </c>
      <c r="G1189" t="s">
        <v>4168</v>
      </c>
      <c r="H1189" s="1">
        <v>44390</v>
      </c>
      <c r="I1189" t="s">
        <v>7</v>
      </c>
      <c r="J1189">
        <v>34</v>
      </c>
      <c r="K1189">
        <v>6.92</v>
      </c>
      <c r="L1189">
        <v>0</v>
      </c>
      <c r="M1189">
        <v>0</v>
      </c>
      <c r="N1189">
        <v>1</v>
      </c>
      <c r="O1189">
        <v>0</v>
      </c>
      <c r="P1189">
        <v>0</v>
      </c>
      <c r="Q1189">
        <v>2000000</v>
      </c>
      <c r="R1189">
        <v>4</v>
      </c>
      <c r="S1189">
        <v>1035</v>
      </c>
      <c r="T1189" s="1">
        <v>0</v>
      </c>
      <c r="U1189">
        <v>1</v>
      </c>
    </row>
    <row r="1190" spans="1:21" hidden="1">
      <c r="A1190">
        <v>1018</v>
      </c>
      <c r="B1190" t="s">
        <v>695</v>
      </c>
      <c r="C1190" t="s">
        <v>685</v>
      </c>
      <c r="D1190" t="s">
        <v>686</v>
      </c>
      <c r="E1190" t="s">
        <v>29</v>
      </c>
      <c r="F1190" t="s">
        <v>747</v>
      </c>
      <c r="G1190" t="s">
        <v>4169</v>
      </c>
      <c r="H1190" s="1">
        <v>44391</v>
      </c>
      <c r="I1190" t="s">
        <v>7</v>
      </c>
      <c r="J1190">
        <v>34</v>
      </c>
      <c r="K1190">
        <v>6.91</v>
      </c>
      <c r="L1190">
        <v>0</v>
      </c>
      <c r="M1190">
        <v>0</v>
      </c>
      <c r="N1190">
        <v>1</v>
      </c>
      <c r="O1190">
        <v>0</v>
      </c>
      <c r="P1190">
        <v>0</v>
      </c>
      <c r="Q1190">
        <v>4000000</v>
      </c>
      <c r="R1190">
        <v>4</v>
      </c>
      <c r="S1190">
        <v>1014</v>
      </c>
      <c r="T1190" s="1">
        <v>0</v>
      </c>
      <c r="U1190">
        <v>1</v>
      </c>
    </row>
    <row r="1191" spans="1:21" hidden="1">
      <c r="A1191">
        <v>1018</v>
      </c>
      <c r="B1191" t="s">
        <v>695</v>
      </c>
      <c r="C1191" t="s">
        <v>685</v>
      </c>
      <c r="D1191" t="s">
        <v>686</v>
      </c>
      <c r="E1191" t="s">
        <v>29</v>
      </c>
      <c r="F1191" t="s">
        <v>747</v>
      </c>
      <c r="G1191" t="s">
        <v>999</v>
      </c>
      <c r="H1191" s="1">
        <v>44392</v>
      </c>
      <c r="I1191" t="s">
        <v>7</v>
      </c>
      <c r="J1191">
        <v>34</v>
      </c>
      <c r="K1191">
        <v>6.93</v>
      </c>
      <c r="L1191">
        <v>0</v>
      </c>
      <c r="M1191">
        <v>0</v>
      </c>
      <c r="N1191">
        <v>1</v>
      </c>
      <c r="O1191">
        <v>0</v>
      </c>
      <c r="P1191">
        <v>0</v>
      </c>
      <c r="Q1191">
        <v>5000000</v>
      </c>
      <c r="R1191">
        <v>4</v>
      </c>
      <c r="S1191">
        <v>1017</v>
      </c>
      <c r="T1191" s="1">
        <v>0</v>
      </c>
      <c r="U1191">
        <v>1</v>
      </c>
    </row>
    <row r="1192" spans="1:21" hidden="1">
      <c r="A1192">
        <v>1018</v>
      </c>
      <c r="B1192" t="s">
        <v>695</v>
      </c>
      <c r="C1192" t="s">
        <v>685</v>
      </c>
      <c r="D1192" t="s">
        <v>686</v>
      </c>
      <c r="E1192" t="s">
        <v>29</v>
      </c>
      <c r="F1192" t="s">
        <v>747</v>
      </c>
      <c r="G1192" t="s">
        <v>4170</v>
      </c>
      <c r="H1192" s="1">
        <v>44411</v>
      </c>
      <c r="I1192" t="s">
        <v>7</v>
      </c>
      <c r="J1192">
        <v>34</v>
      </c>
      <c r="K1192">
        <v>6.915</v>
      </c>
      <c r="L1192">
        <v>0</v>
      </c>
      <c r="M1192">
        <v>0</v>
      </c>
      <c r="N1192">
        <v>1</v>
      </c>
      <c r="O1192">
        <v>0</v>
      </c>
      <c r="P1192">
        <v>0</v>
      </c>
      <c r="Q1192">
        <v>1500000</v>
      </c>
      <c r="R1192">
        <v>4</v>
      </c>
      <c r="S1192">
        <v>1034</v>
      </c>
      <c r="T1192" s="1">
        <v>0</v>
      </c>
      <c r="U1192">
        <v>1</v>
      </c>
    </row>
    <row r="1193" spans="1:21" hidden="1">
      <c r="A1193">
        <v>1018</v>
      </c>
      <c r="B1193" t="s">
        <v>695</v>
      </c>
      <c r="C1193" t="s">
        <v>685</v>
      </c>
      <c r="D1193" t="s">
        <v>686</v>
      </c>
      <c r="E1193" t="s">
        <v>29</v>
      </c>
      <c r="F1193" t="s">
        <v>747</v>
      </c>
      <c r="G1193" t="s">
        <v>4171</v>
      </c>
      <c r="H1193" s="1">
        <v>44419</v>
      </c>
      <c r="I1193" t="s">
        <v>7</v>
      </c>
      <c r="J1193">
        <v>34</v>
      </c>
      <c r="K1193">
        <v>6.91</v>
      </c>
      <c r="L1193">
        <v>0</v>
      </c>
      <c r="M1193">
        <v>0</v>
      </c>
      <c r="N1193">
        <v>1</v>
      </c>
      <c r="O1193">
        <v>0</v>
      </c>
      <c r="P1193">
        <v>0</v>
      </c>
      <c r="Q1193">
        <v>2000000</v>
      </c>
      <c r="R1193">
        <v>4</v>
      </c>
      <c r="S1193">
        <v>1033</v>
      </c>
      <c r="T1193" s="1">
        <v>0</v>
      </c>
      <c r="U1193">
        <v>1</v>
      </c>
    </row>
    <row r="1194" spans="1:21" hidden="1">
      <c r="A1194">
        <v>1018</v>
      </c>
      <c r="B1194" t="s">
        <v>695</v>
      </c>
      <c r="C1194" t="s">
        <v>685</v>
      </c>
      <c r="D1194" t="s">
        <v>686</v>
      </c>
      <c r="E1194" t="s">
        <v>29</v>
      </c>
      <c r="F1194" t="s">
        <v>747</v>
      </c>
      <c r="G1194" t="s">
        <v>3591</v>
      </c>
      <c r="H1194" s="1">
        <v>44427</v>
      </c>
      <c r="I1194" t="s">
        <v>7</v>
      </c>
      <c r="J1194">
        <v>34</v>
      </c>
      <c r="K1194">
        <v>6.9</v>
      </c>
      <c r="L1194">
        <v>0</v>
      </c>
      <c r="M1194">
        <v>0</v>
      </c>
      <c r="N1194">
        <v>1</v>
      </c>
      <c r="O1194">
        <v>0</v>
      </c>
      <c r="P1194">
        <v>0</v>
      </c>
      <c r="Q1194">
        <v>5000000</v>
      </c>
      <c r="R1194">
        <v>4</v>
      </c>
      <c r="S1194">
        <v>1003</v>
      </c>
      <c r="T1194" s="1">
        <v>0</v>
      </c>
      <c r="U1194">
        <v>1</v>
      </c>
    </row>
    <row r="1195" spans="1:21" hidden="1">
      <c r="A1195">
        <v>1018</v>
      </c>
      <c r="B1195" t="s">
        <v>695</v>
      </c>
      <c r="C1195" t="s">
        <v>685</v>
      </c>
      <c r="D1195" t="s">
        <v>686</v>
      </c>
      <c r="E1195" t="s">
        <v>29</v>
      </c>
      <c r="F1195" t="s">
        <v>747</v>
      </c>
      <c r="G1195" t="s">
        <v>4172</v>
      </c>
      <c r="H1195" s="1">
        <v>44466</v>
      </c>
      <c r="I1195" t="s">
        <v>7</v>
      </c>
      <c r="J1195">
        <v>34</v>
      </c>
      <c r="K1195">
        <v>6.9050000000000002</v>
      </c>
      <c r="L1195">
        <v>0</v>
      </c>
      <c r="M1195">
        <v>0</v>
      </c>
      <c r="N1195">
        <v>1</v>
      </c>
      <c r="O1195">
        <v>0</v>
      </c>
      <c r="P1195">
        <v>0</v>
      </c>
      <c r="Q1195">
        <v>2000000</v>
      </c>
      <c r="R1195">
        <v>4</v>
      </c>
      <c r="S1195">
        <v>10001</v>
      </c>
      <c r="T1195" s="1">
        <v>0</v>
      </c>
      <c r="U1195">
        <v>1</v>
      </c>
    </row>
    <row r="1196" spans="1:21" hidden="1">
      <c r="A1196">
        <v>1018</v>
      </c>
      <c r="B1196" t="s">
        <v>695</v>
      </c>
      <c r="C1196" t="s">
        <v>685</v>
      </c>
      <c r="D1196" t="s">
        <v>686</v>
      </c>
      <c r="E1196" t="s">
        <v>29</v>
      </c>
      <c r="F1196" t="s">
        <v>747</v>
      </c>
      <c r="G1196" t="s">
        <v>997</v>
      </c>
      <c r="H1196" s="1">
        <v>44468</v>
      </c>
      <c r="I1196" t="s">
        <v>8</v>
      </c>
      <c r="J1196">
        <v>34</v>
      </c>
      <c r="K1196">
        <v>6.89</v>
      </c>
      <c r="L1196">
        <v>0</v>
      </c>
      <c r="M1196">
        <v>0</v>
      </c>
      <c r="N1196">
        <v>1</v>
      </c>
      <c r="O1196">
        <v>0</v>
      </c>
      <c r="P1196">
        <v>5000000</v>
      </c>
      <c r="Q1196">
        <v>0</v>
      </c>
      <c r="R1196">
        <v>4</v>
      </c>
      <c r="S1196">
        <v>1005</v>
      </c>
      <c r="T1196" s="1">
        <v>0</v>
      </c>
      <c r="U1196">
        <v>1</v>
      </c>
    </row>
    <row r="1197" spans="1:21" hidden="1">
      <c r="A1197">
        <v>1018</v>
      </c>
      <c r="B1197" t="s">
        <v>695</v>
      </c>
      <c r="C1197" t="s">
        <v>685</v>
      </c>
      <c r="D1197" t="s">
        <v>686</v>
      </c>
      <c r="E1197" t="s">
        <v>29</v>
      </c>
      <c r="F1197" t="s">
        <v>747</v>
      </c>
      <c r="G1197" t="s">
        <v>4173</v>
      </c>
      <c r="H1197" s="1">
        <v>44496</v>
      </c>
      <c r="I1197" t="s">
        <v>8</v>
      </c>
      <c r="J1197">
        <v>34</v>
      </c>
      <c r="K1197">
        <v>6.907</v>
      </c>
      <c r="L1197">
        <v>0</v>
      </c>
      <c r="M1197">
        <v>0</v>
      </c>
      <c r="N1197">
        <v>1</v>
      </c>
      <c r="O1197">
        <v>0</v>
      </c>
      <c r="P1197">
        <v>1000000</v>
      </c>
      <c r="Q1197">
        <v>0</v>
      </c>
      <c r="R1197">
        <v>4</v>
      </c>
      <c r="S1197">
        <v>1007</v>
      </c>
      <c r="T1197" s="1">
        <v>0</v>
      </c>
      <c r="U1197">
        <v>1</v>
      </c>
    </row>
    <row r="1198" spans="1:21" hidden="1">
      <c r="A1198">
        <v>1018</v>
      </c>
      <c r="B1198" t="s">
        <v>695</v>
      </c>
      <c r="C1198" t="s">
        <v>685</v>
      </c>
      <c r="D1198" t="s">
        <v>686</v>
      </c>
      <c r="E1198" t="s">
        <v>29</v>
      </c>
      <c r="F1198" t="s">
        <v>747</v>
      </c>
      <c r="G1198" t="s">
        <v>954</v>
      </c>
      <c r="H1198" s="1">
        <v>44498</v>
      </c>
      <c r="I1198" t="s">
        <v>8</v>
      </c>
      <c r="J1198">
        <v>34</v>
      </c>
      <c r="K1198">
        <v>6.907</v>
      </c>
      <c r="L1198">
        <v>0</v>
      </c>
      <c r="M1198">
        <v>0</v>
      </c>
      <c r="N1198">
        <v>1</v>
      </c>
      <c r="O1198">
        <v>0</v>
      </c>
      <c r="P1198">
        <v>1000000</v>
      </c>
      <c r="Q1198">
        <v>0</v>
      </c>
      <c r="R1198">
        <v>4</v>
      </c>
      <c r="S1198">
        <v>1007</v>
      </c>
      <c r="T1198" s="1">
        <v>0</v>
      </c>
      <c r="U1198">
        <v>1</v>
      </c>
    </row>
    <row r="1199" spans="1:21" hidden="1">
      <c r="A1199">
        <v>1018</v>
      </c>
      <c r="B1199" t="s">
        <v>695</v>
      </c>
      <c r="C1199" t="s">
        <v>685</v>
      </c>
      <c r="D1199" t="s">
        <v>686</v>
      </c>
      <c r="E1199" t="s">
        <v>29</v>
      </c>
      <c r="F1199" t="s">
        <v>747</v>
      </c>
      <c r="G1199" t="s">
        <v>4174</v>
      </c>
      <c r="H1199" s="1">
        <v>44523</v>
      </c>
      <c r="I1199" t="s">
        <v>8</v>
      </c>
      <c r="J1199">
        <v>34</v>
      </c>
      <c r="K1199">
        <v>6.87</v>
      </c>
      <c r="L1199">
        <v>0</v>
      </c>
      <c r="M1199">
        <v>0</v>
      </c>
      <c r="N1199">
        <v>1</v>
      </c>
      <c r="O1199">
        <v>0</v>
      </c>
      <c r="P1199">
        <v>2000000</v>
      </c>
      <c r="Q1199">
        <v>0</v>
      </c>
      <c r="R1199">
        <v>4</v>
      </c>
      <c r="S1199">
        <v>1005</v>
      </c>
      <c r="T1199" s="1">
        <v>0</v>
      </c>
      <c r="U1199">
        <v>1</v>
      </c>
    </row>
    <row r="1200" spans="1:21" hidden="1">
      <c r="A1200">
        <v>1018</v>
      </c>
      <c r="B1200" t="s">
        <v>695</v>
      </c>
      <c r="C1200" t="s">
        <v>685</v>
      </c>
      <c r="D1200" t="s">
        <v>686</v>
      </c>
      <c r="E1200" t="s">
        <v>29</v>
      </c>
      <c r="F1200" t="s">
        <v>747</v>
      </c>
      <c r="G1200" t="s">
        <v>897</v>
      </c>
      <c r="H1200" s="1">
        <v>44530</v>
      </c>
      <c r="I1200" t="s">
        <v>8</v>
      </c>
      <c r="J1200">
        <v>34</v>
      </c>
      <c r="K1200">
        <v>6.88</v>
      </c>
      <c r="L1200">
        <v>0</v>
      </c>
      <c r="M1200">
        <v>0</v>
      </c>
      <c r="N1200">
        <v>1</v>
      </c>
      <c r="O1200">
        <v>0</v>
      </c>
      <c r="P1200">
        <v>2000000</v>
      </c>
      <c r="Q1200">
        <v>0</v>
      </c>
      <c r="R1200">
        <v>4</v>
      </c>
      <c r="S1200">
        <v>1005</v>
      </c>
      <c r="T1200" s="1">
        <v>0</v>
      </c>
      <c r="U1200">
        <v>1</v>
      </c>
    </row>
    <row r="1201" spans="1:21" hidden="1">
      <c r="A1201">
        <v>1018</v>
      </c>
      <c r="B1201" t="s">
        <v>695</v>
      </c>
      <c r="C1201" t="s">
        <v>685</v>
      </c>
      <c r="D1201" t="s">
        <v>686</v>
      </c>
      <c r="E1201" t="s">
        <v>29</v>
      </c>
      <c r="F1201" t="s">
        <v>747</v>
      </c>
      <c r="G1201" t="s">
        <v>898</v>
      </c>
      <c r="H1201" s="1">
        <v>44530</v>
      </c>
      <c r="I1201" t="s">
        <v>8</v>
      </c>
      <c r="J1201">
        <v>34</v>
      </c>
      <c r="K1201">
        <v>6.91</v>
      </c>
      <c r="L1201">
        <v>0</v>
      </c>
      <c r="M1201">
        <v>0</v>
      </c>
      <c r="N1201">
        <v>1</v>
      </c>
      <c r="O1201">
        <v>0</v>
      </c>
      <c r="P1201">
        <v>1000000</v>
      </c>
      <c r="Q1201">
        <v>0</v>
      </c>
      <c r="R1201">
        <v>4</v>
      </c>
      <c r="S1201">
        <v>1007</v>
      </c>
      <c r="T1201" s="1">
        <v>0</v>
      </c>
      <c r="U1201">
        <v>1</v>
      </c>
    </row>
    <row r="1202" spans="1:21" hidden="1">
      <c r="A1202">
        <v>1018</v>
      </c>
      <c r="B1202" t="s">
        <v>695</v>
      </c>
      <c r="C1202" t="s">
        <v>685</v>
      </c>
      <c r="D1202" t="s">
        <v>686</v>
      </c>
      <c r="E1202" t="s">
        <v>29</v>
      </c>
      <c r="F1202" t="s">
        <v>747</v>
      </c>
      <c r="G1202" t="s">
        <v>899</v>
      </c>
      <c r="H1202" s="1">
        <v>44530</v>
      </c>
      <c r="I1202" t="s">
        <v>8</v>
      </c>
      <c r="J1202">
        <v>34</v>
      </c>
      <c r="K1202">
        <v>6.94</v>
      </c>
      <c r="L1202">
        <v>0</v>
      </c>
      <c r="M1202">
        <v>0</v>
      </c>
      <c r="N1202">
        <v>1</v>
      </c>
      <c r="O1202">
        <v>0</v>
      </c>
      <c r="P1202">
        <v>1500000</v>
      </c>
      <c r="Q1202">
        <v>0</v>
      </c>
      <c r="R1202">
        <v>4</v>
      </c>
      <c r="S1202">
        <v>1033</v>
      </c>
      <c r="T1202" s="1">
        <v>0</v>
      </c>
      <c r="U1202">
        <v>1</v>
      </c>
    </row>
    <row r="1203" spans="1:21" hidden="1">
      <c r="A1203">
        <v>1018</v>
      </c>
      <c r="B1203" t="s">
        <v>695</v>
      </c>
      <c r="C1203" t="s">
        <v>685</v>
      </c>
      <c r="D1203" t="s">
        <v>686</v>
      </c>
      <c r="E1203" t="s">
        <v>29</v>
      </c>
      <c r="F1203" t="s">
        <v>747</v>
      </c>
      <c r="G1203" t="s">
        <v>846</v>
      </c>
      <c r="H1203" s="1">
        <v>44557</v>
      </c>
      <c r="I1203" t="s">
        <v>8</v>
      </c>
      <c r="J1203">
        <v>34</v>
      </c>
      <c r="K1203">
        <v>6.92</v>
      </c>
      <c r="L1203">
        <v>0</v>
      </c>
      <c r="M1203">
        <v>0</v>
      </c>
      <c r="N1203">
        <v>1</v>
      </c>
      <c r="O1203">
        <v>0</v>
      </c>
      <c r="P1203">
        <v>500000</v>
      </c>
      <c r="Q1203">
        <v>0</v>
      </c>
      <c r="R1203">
        <v>4</v>
      </c>
      <c r="S1203">
        <v>1007</v>
      </c>
      <c r="T1203" s="1">
        <v>0</v>
      </c>
      <c r="U1203">
        <v>1</v>
      </c>
    </row>
    <row r="1204" spans="1:21" hidden="1">
      <c r="A1204">
        <v>1018</v>
      </c>
      <c r="B1204" t="s">
        <v>695</v>
      </c>
      <c r="C1204" t="s">
        <v>685</v>
      </c>
      <c r="D1204" t="s">
        <v>686</v>
      </c>
      <c r="E1204" t="s">
        <v>29</v>
      </c>
      <c r="F1204" t="s">
        <v>747</v>
      </c>
      <c r="G1204" t="s">
        <v>4175</v>
      </c>
      <c r="H1204" s="1">
        <v>44623</v>
      </c>
      <c r="I1204" t="s">
        <v>8</v>
      </c>
      <c r="J1204">
        <v>34</v>
      </c>
      <c r="K1204">
        <v>6.9550000000000001</v>
      </c>
      <c r="L1204">
        <v>0</v>
      </c>
      <c r="M1204">
        <v>0</v>
      </c>
      <c r="N1204">
        <v>1</v>
      </c>
      <c r="O1204">
        <v>0</v>
      </c>
      <c r="P1204">
        <v>2000000</v>
      </c>
      <c r="Q1204">
        <v>0</v>
      </c>
      <c r="R1204">
        <v>4</v>
      </c>
      <c r="S1204">
        <v>1005</v>
      </c>
      <c r="T1204" s="1">
        <v>0</v>
      </c>
      <c r="U1204">
        <v>1</v>
      </c>
    </row>
    <row r="1205" spans="1:21" hidden="1">
      <c r="A1205">
        <v>1018</v>
      </c>
      <c r="B1205" t="s">
        <v>695</v>
      </c>
      <c r="C1205" t="s">
        <v>685</v>
      </c>
      <c r="D1205" t="s">
        <v>686</v>
      </c>
      <c r="E1205" t="s">
        <v>29</v>
      </c>
      <c r="F1205" t="s">
        <v>747</v>
      </c>
      <c r="G1205" t="s">
        <v>4176</v>
      </c>
      <c r="H1205" s="1">
        <v>44631</v>
      </c>
      <c r="I1205" t="s">
        <v>7</v>
      </c>
      <c r="J1205">
        <v>34</v>
      </c>
      <c r="K1205">
        <v>6.9580000000000002</v>
      </c>
      <c r="L1205">
        <v>0</v>
      </c>
      <c r="M1205">
        <v>0</v>
      </c>
      <c r="N1205">
        <v>1</v>
      </c>
      <c r="O1205">
        <v>0</v>
      </c>
      <c r="P1205">
        <v>0</v>
      </c>
      <c r="Q1205">
        <v>2000000</v>
      </c>
      <c r="R1205">
        <v>4</v>
      </c>
      <c r="S1205">
        <v>3001</v>
      </c>
      <c r="T1205" s="1">
        <v>0</v>
      </c>
      <c r="U1205">
        <v>1</v>
      </c>
    </row>
    <row r="1206" spans="1:21" hidden="1">
      <c r="A1206">
        <v>1018</v>
      </c>
      <c r="B1206" t="s">
        <v>695</v>
      </c>
      <c r="C1206" t="s">
        <v>685</v>
      </c>
      <c r="D1206" t="s">
        <v>686</v>
      </c>
      <c r="E1206" t="s">
        <v>29</v>
      </c>
      <c r="F1206" t="s">
        <v>747</v>
      </c>
      <c r="G1206" t="s">
        <v>995</v>
      </c>
      <c r="H1206" s="1">
        <v>44635</v>
      </c>
      <c r="I1206" t="s">
        <v>7</v>
      </c>
      <c r="J1206">
        <v>34</v>
      </c>
      <c r="K1206">
        <v>6.9530000000000003</v>
      </c>
      <c r="L1206">
        <v>0</v>
      </c>
      <c r="M1206">
        <v>0</v>
      </c>
      <c r="N1206">
        <v>1</v>
      </c>
      <c r="O1206">
        <v>0</v>
      </c>
      <c r="P1206">
        <v>0</v>
      </c>
      <c r="Q1206">
        <v>2000000</v>
      </c>
      <c r="R1206">
        <v>4</v>
      </c>
      <c r="S1206">
        <v>1035</v>
      </c>
      <c r="T1206" s="1">
        <v>0</v>
      </c>
      <c r="U1206">
        <v>1</v>
      </c>
    </row>
    <row r="1207" spans="1:21" hidden="1">
      <c r="A1207">
        <v>1018</v>
      </c>
      <c r="B1207" t="s">
        <v>695</v>
      </c>
      <c r="C1207" t="s">
        <v>685</v>
      </c>
      <c r="D1207" t="s">
        <v>686</v>
      </c>
      <c r="E1207" t="s">
        <v>29</v>
      </c>
      <c r="F1207" t="s">
        <v>747</v>
      </c>
      <c r="G1207" t="s">
        <v>881</v>
      </c>
      <c r="H1207" s="1">
        <v>44778</v>
      </c>
      <c r="I1207" t="s">
        <v>7</v>
      </c>
      <c r="J1207">
        <v>34</v>
      </c>
      <c r="K1207">
        <v>6.9</v>
      </c>
      <c r="L1207">
        <v>0</v>
      </c>
      <c r="M1207">
        <v>0</v>
      </c>
      <c r="N1207">
        <v>1</v>
      </c>
      <c r="O1207">
        <v>0</v>
      </c>
      <c r="P1207">
        <v>0</v>
      </c>
      <c r="Q1207">
        <v>2000000</v>
      </c>
      <c r="R1207">
        <v>4</v>
      </c>
      <c r="S1207">
        <v>1034</v>
      </c>
      <c r="T1207" s="1">
        <v>0</v>
      </c>
      <c r="U1207">
        <v>1</v>
      </c>
    </row>
    <row r="1208" spans="1:21" hidden="1">
      <c r="A1208">
        <v>1018</v>
      </c>
      <c r="B1208" t="s">
        <v>695</v>
      </c>
      <c r="C1208" t="s">
        <v>685</v>
      </c>
      <c r="D1208" t="s">
        <v>686</v>
      </c>
      <c r="E1208" t="s">
        <v>29</v>
      </c>
      <c r="F1208" t="s">
        <v>747</v>
      </c>
      <c r="G1208" t="s">
        <v>836</v>
      </c>
      <c r="H1208" s="1">
        <v>44797</v>
      </c>
      <c r="I1208" t="s">
        <v>7</v>
      </c>
      <c r="J1208">
        <v>34</v>
      </c>
      <c r="K1208">
        <v>6.9349999999999996</v>
      </c>
      <c r="L1208">
        <v>0</v>
      </c>
      <c r="M1208">
        <v>0</v>
      </c>
      <c r="N1208">
        <v>1</v>
      </c>
      <c r="O1208">
        <v>0</v>
      </c>
      <c r="P1208">
        <v>0</v>
      </c>
      <c r="Q1208">
        <v>1000000</v>
      </c>
      <c r="R1208">
        <v>4</v>
      </c>
      <c r="S1208">
        <v>1007</v>
      </c>
      <c r="T1208" s="1">
        <v>0</v>
      </c>
      <c r="U1208">
        <v>1</v>
      </c>
    </row>
    <row r="1209" spans="1:21" hidden="1">
      <c r="A1209">
        <v>1018</v>
      </c>
      <c r="B1209" t="s">
        <v>695</v>
      </c>
      <c r="C1209" t="s">
        <v>685</v>
      </c>
      <c r="D1209" t="s">
        <v>686</v>
      </c>
      <c r="E1209" t="s">
        <v>29</v>
      </c>
      <c r="F1209" t="s">
        <v>747</v>
      </c>
      <c r="G1209" t="s">
        <v>811</v>
      </c>
      <c r="H1209" s="1">
        <v>44799</v>
      </c>
      <c r="I1209" t="s">
        <v>7</v>
      </c>
      <c r="J1209">
        <v>34</v>
      </c>
      <c r="K1209">
        <v>6.9550000000000001</v>
      </c>
      <c r="L1209">
        <v>0</v>
      </c>
      <c r="M1209">
        <v>0</v>
      </c>
      <c r="N1209">
        <v>1</v>
      </c>
      <c r="O1209">
        <v>0</v>
      </c>
      <c r="P1209">
        <v>0</v>
      </c>
      <c r="Q1209">
        <v>1000000</v>
      </c>
      <c r="R1209">
        <v>4</v>
      </c>
      <c r="S1209">
        <v>3001</v>
      </c>
      <c r="T1209" s="1">
        <v>0</v>
      </c>
      <c r="U1209">
        <v>1</v>
      </c>
    </row>
    <row r="1210" spans="1:21" hidden="1">
      <c r="A1210">
        <v>1018</v>
      </c>
      <c r="B1210" t="s">
        <v>695</v>
      </c>
      <c r="C1210" t="s">
        <v>685</v>
      </c>
      <c r="D1210" t="s">
        <v>686</v>
      </c>
      <c r="E1210" t="s">
        <v>29</v>
      </c>
      <c r="F1210" t="s">
        <v>747</v>
      </c>
      <c r="G1210" t="s">
        <v>962</v>
      </c>
      <c r="H1210" s="1">
        <v>44832</v>
      </c>
      <c r="I1210" t="s">
        <v>8</v>
      </c>
      <c r="J1210">
        <v>34</v>
      </c>
      <c r="K1210">
        <v>6.95</v>
      </c>
      <c r="L1210">
        <v>0</v>
      </c>
      <c r="M1210">
        <v>0</v>
      </c>
      <c r="N1210">
        <v>1</v>
      </c>
      <c r="O1210">
        <v>0</v>
      </c>
      <c r="P1210">
        <v>1000000</v>
      </c>
      <c r="Q1210">
        <v>0</v>
      </c>
      <c r="R1210">
        <v>4</v>
      </c>
      <c r="S1210">
        <v>1007</v>
      </c>
      <c r="T1210" s="1">
        <v>0</v>
      </c>
      <c r="U1210">
        <v>1</v>
      </c>
    </row>
    <row r="1211" spans="1:21" hidden="1">
      <c r="A1211">
        <v>1018</v>
      </c>
      <c r="B1211" t="s">
        <v>695</v>
      </c>
      <c r="C1211" t="s">
        <v>685</v>
      </c>
      <c r="D1211" t="s">
        <v>686</v>
      </c>
      <c r="E1211" t="s">
        <v>29</v>
      </c>
      <c r="F1211" t="s">
        <v>747</v>
      </c>
      <c r="G1211" t="s">
        <v>963</v>
      </c>
      <c r="H1211" s="1">
        <v>44832</v>
      </c>
      <c r="I1211" t="s">
        <v>8</v>
      </c>
      <c r="J1211">
        <v>34</v>
      </c>
      <c r="K1211">
        <v>6.95</v>
      </c>
      <c r="L1211">
        <v>0</v>
      </c>
      <c r="M1211">
        <v>0</v>
      </c>
      <c r="N1211">
        <v>1</v>
      </c>
      <c r="O1211">
        <v>0</v>
      </c>
      <c r="P1211">
        <v>1000000</v>
      </c>
      <c r="Q1211">
        <v>0</v>
      </c>
      <c r="R1211">
        <v>4</v>
      </c>
      <c r="S1211">
        <v>1035</v>
      </c>
      <c r="T1211" s="1">
        <v>0</v>
      </c>
      <c r="U1211">
        <v>1</v>
      </c>
    </row>
    <row r="1212" spans="1:21" hidden="1">
      <c r="A1212">
        <v>1018</v>
      </c>
      <c r="B1212" t="s">
        <v>695</v>
      </c>
      <c r="C1212" t="s">
        <v>685</v>
      </c>
      <c r="D1212" t="s">
        <v>686</v>
      </c>
      <c r="E1212" t="s">
        <v>29</v>
      </c>
      <c r="F1212" t="s">
        <v>747</v>
      </c>
      <c r="G1212" t="s">
        <v>935</v>
      </c>
      <c r="H1212" s="1">
        <v>44868</v>
      </c>
      <c r="I1212" t="s">
        <v>8</v>
      </c>
      <c r="J1212">
        <v>34</v>
      </c>
      <c r="K1212">
        <v>6.9580000000000002</v>
      </c>
      <c r="L1212">
        <v>0</v>
      </c>
      <c r="M1212">
        <v>0</v>
      </c>
      <c r="N1212">
        <v>1</v>
      </c>
      <c r="O1212">
        <v>0</v>
      </c>
      <c r="P1212">
        <v>1500000</v>
      </c>
      <c r="Q1212">
        <v>0</v>
      </c>
      <c r="R1212">
        <v>4</v>
      </c>
      <c r="S1212">
        <v>1035</v>
      </c>
      <c r="T1212" s="1">
        <v>0</v>
      </c>
      <c r="U1212">
        <v>1</v>
      </c>
    </row>
    <row r="1213" spans="1:21" hidden="1">
      <c r="A1213">
        <v>1018</v>
      </c>
      <c r="B1213" t="s">
        <v>695</v>
      </c>
      <c r="C1213" t="s">
        <v>685</v>
      </c>
      <c r="D1213" t="s">
        <v>686</v>
      </c>
      <c r="E1213" t="s">
        <v>29</v>
      </c>
      <c r="F1213" t="s">
        <v>747</v>
      </c>
      <c r="G1213" t="s">
        <v>962</v>
      </c>
      <c r="H1213" s="1">
        <v>44869</v>
      </c>
      <c r="I1213" t="s">
        <v>8</v>
      </c>
      <c r="J1213">
        <v>34</v>
      </c>
      <c r="K1213">
        <v>6.9580000000000002</v>
      </c>
      <c r="L1213">
        <v>0</v>
      </c>
      <c r="M1213">
        <v>0</v>
      </c>
      <c r="N1213">
        <v>1</v>
      </c>
      <c r="O1213">
        <v>0</v>
      </c>
      <c r="P1213">
        <v>3000000</v>
      </c>
      <c r="Q1213">
        <v>0</v>
      </c>
      <c r="R1213">
        <v>4</v>
      </c>
      <c r="S1213">
        <v>1035</v>
      </c>
      <c r="T1213" s="1">
        <v>0</v>
      </c>
      <c r="U1213">
        <v>1</v>
      </c>
    </row>
    <row r="1214" spans="1:21" hidden="1">
      <c r="A1214">
        <v>1018</v>
      </c>
      <c r="B1214" t="s">
        <v>695</v>
      </c>
      <c r="C1214" t="s">
        <v>685</v>
      </c>
      <c r="D1214" t="s">
        <v>686</v>
      </c>
      <c r="E1214" t="s">
        <v>29</v>
      </c>
      <c r="F1214" t="s">
        <v>747</v>
      </c>
      <c r="G1214" t="s">
        <v>964</v>
      </c>
      <c r="H1214" s="1">
        <v>44869</v>
      </c>
      <c r="I1214" t="s">
        <v>8</v>
      </c>
      <c r="J1214">
        <v>34</v>
      </c>
      <c r="K1214">
        <v>6.9589999999999996</v>
      </c>
      <c r="L1214">
        <v>0</v>
      </c>
      <c r="M1214">
        <v>0</v>
      </c>
      <c r="N1214">
        <v>1</v>
      </c>
      <c r="O1214">
        <v>0</v>
      </c>
      <c r="P1214">
        <v>500000</v>
      </c>
      <c r="Q1214">
        <v>0</v>
      </c>
      <c r="R1214">
        <v>4</v>
      </c>
      <c r="S1214">
        <v>1007</v>
      </c>
      <c r="T1214" s="1">
        <v>0</v>
      </c>
      <c r="U1214">
        <v>1</v>
      </c>
    </row>
    <row r="1215" spans="1:21" hidden="1">
      <c r="A1215">
        <v>1018</v>
      </c>
      <c r="B1215" t="s">
        <v>695</v>
      </c>
      <c r="C1215" t="s">
        <v>685</v>
      </c>
      <c r="D1215" t="s">
        <v>686</v>
      </c>
      <c r="E1215" t="s">
        <v>29</v>
      </c>
      <c r="F1215" t="s">
        <v>747</v>
      </c>
      <c r="G1215" t="s">
        <v>918</v>
      </c>
      <c r="H1215" s="1">
        <v>44887</v>
      </c>
      <c r="I1215" t="s">
        <v>8</v>
      </c>
      <c r="J1215">
        <v>34</v>
      </c>
      <c r="K1215">
        <v>6.9560000000000004</v>
      </c>
      <c r="L1215">
        <v>0</v>
      </c>
      <c r="M1215">
        <v>0</v>
      </c>
      <c r="N1215">
        <v>1</v>
      </c>
      <c r="O1215">
        <v>0</v>
      </c>
      <c r="P1215">
        <v>1000000</v>
      </c>
      <c r="Q1215">
        <v>0</v>
      </c>
      <c r="R1215">
        <v>4</v>
      </c>
      <c r="S1215">
        <v>1005</v>
      </c>
      <c r="T1215" s="1">
        <v>0</v>
      </c>
      <c r="U1215">
        <v>1</v>
      </c>
    </row>
    <row r="1216" spans="1:21" hidden="1">
      <c r="A1216">
        <v>1018</v>
      </c>
      <c r="B1216" t="s">
        <v>695</v>
      </c>
      <c r="C1216" t="s">
        <v>685</v>
      </c>
      <c r="D1216" t="s">
        <v>686</v>
      </c>
      <c r="E1216" t="s">
        <v>29</v>
      </c>
      <c r="F1216" t="s">
        <v>747</v>
      </c>
      <c r="G1216" t="s">
        <v>820</v>
      </c>
      <c r="H1216" s="1">
        <v>44888</v>
      </c>
      <c r="I1216" t="s">
        <v>8</v>
      </c>
      <c r="J1216">
        <v>34</v>
      </c>
      <c r="K1216">
        <v>6.9580000000000002</v>
      </c>
      <c r="L1216">
        <v>0</v>
      </c>
      <c r="M1216">
        <v>0</v>
      </c>
      <c r="N1216">
        <v>1</v>
      </c>
      <c r="O1216">
        <v>0</v>
      </c>
      <c r="P1216">
        <v>1500000</v>
      </c>
      <c r="Q1216">
        <v>0</v>
      </c>
      <c r="R1216">
        <v>4</v>
      </c>
      <c r="S1216">
        <v>1035</v>
      </c>
      <c r="T1216" s="1">
        <v>0</v>
      </c>
      <c r="U1216">
        <v>1</v>
      </c>
    </row>
    <row r="1217" spans="1:21" hidden="1">
      <c r="A1217">
        <v>1018</v>
      </c>
      <c r="B1217" t="s">
        <v>695</v>
      </c>
      <c r="C1217" t="s">
        <v>685</v>
      </c>
      <c r="D1217" t="s">
        <v>686</v>
      </c>
      <c r="E1217" t="s">
        <v>29</v>
      </c>
      <c r="F1217" t="s">
        <v>747</v>
      </c>
      <c r="G1217" t="s">
        <v>852</v>
      </c>
      <c r="H1217" s="1">
        <v>44953</v>
      </c>
      <c r="I1217" t="s">
        <v>8</v>
      </c>
      <c r="J1217">
        <v>34</v>
      </c>
      <c r="K1217">
        <v>6.9598000000000004</v>
      </c>
      <c r="L1217">
        <v>0</v>
      </c>
      <c r="M1217">
        <v>0</v>
      </c>
      <c r="N1217">
        <v>1</v>
      </c>
      <c r="O1217">
        <v>0</v>
      </c>
      <c r="P1217">
        <v>5000000</v>
      </c>
      <c r="Q1217">
        <v>0</v>
      </c>
      <c r="R1217">
        <v>4</v>
      </c>
      <c r="S1217">
        <v>1035</v>
      </c>
      <c r="T1217" s="1">
        <v>0</v>
      </c>
      <c r="U1217">
        <v>1</v>
      </c>
    </row>
    <row r="1218" spans="1:21" hidden="1">
      <c r="A1218">
        <v>1018</v>
      </c>
      <c r="B1218" t="s">
        <v>695</v>
      </c>
      <c r="C1218" t="s">
        <v>685</v>
      </c>
      <c r="D1218" t="s">
        <v>686</v>
      </c>
      <c r="E1218" t="s">
        <v>29</v>
      </c>
      <c r="F1218" t="s">
        <v>747</v>
      </c>
      <c r="G1218" t="s">
        <v>925</v>
      </c>
      <c r="H1218" s="1">
        <v>45008</v>
      </c>
      <c r="I1218" t="s">
        <v>7</v>
      </c>
      <c r="J1218">
        <v>34</v>
      </c>
      <c r="K1218">
        <v>6.9589999999999996</v>
      </c>
      <c r="L1218">
        <v>0</v>
      </c>
      <c r="M1218">
        <v>0</v>
      </c>
      <c r="N1218">
        <v>1</v>
      </c>
      <c r="O1218">
        <v>0</v>
      </c>
      <c r="P1218">
        <v>0</v>
      </c>
      <c r="Q1218">
        <v>300000</v>
      </c>
      <c r="R1218">
        <v>4</v>
      </c>
      <c r="S1218">
        <v>74003</v>
      </c>
      <c r="T1218" s="1">
        <v>0</v>
      </c>
      <c r="U1218">
        <v>1</v>
      </c>
    </row>
    <row r="1219" spans="1:21" hidden="1">
      <c r="A1219">
        <v>1018</v>
      </c>
      <c r="B1219" t="s">
        <v>695</v>
      </c>
      <c r="C1219" t="s">
        <v>685</v>
      </c>
      <c r="D1219" t="s">
        <v>686</v>
      </c>
      <c r="E1219" t="s">
        <v>29</v>
      </c>
      <c r="F1219" t="s">
        <v>747</v>
      </c>
      <c r="G1219" t="s">
        <v>821</v>
      </c>
      <c r="H1219" s="1">
        <v>45027</v>
      </c>
      <c r="I1219" t="s">
        <v>7</v>
      </c>
      <c r="J1219">
        <v>34</v>
      </c>
      <c r="K1219">
        <v>6.97</v>
      </c>
      <c r="L1219">
        <v>0</v>
      </c>
      <c r="M1219">
        <v>0</v>
      </c>
      <c r="N1219">
        <v>1</v>
      </c>
      <c r="O1219">
        <v>0</v>
      </c>
      <c r="P1219">
        <v>0</v>
      </c>
      <c r="Q1219">
        <v>535000</v>
      </c>
      <c r="R1219">
        <v>4</v>
      </c>
      <c r="S1219">
        <v>1035</v>
      </c>
      <c r="T1219" s="1">
        <v>0</v>
      </c>
      <c r="U1219">
        <v>1</v>
      </c>
    </row>
    <row r="1220" spans="1:21" hidden="1">
      <c r="A1220">
        <v>1018</v>
      </c>
      <c r="B1220" t="s">
        <v>695</v>
      </c>
      <c r="C1220" t="s">
        <v>685</v>
      </c>
      <c r="D1220" t="s">
        <v>686</v>
      </c>
      <c r="E1220" t="s">
        <v>29</v>
      </c>
      <c r="F1220" t="s">
        <v>748</v>
      </c>
      <c r="G1220" t="s">
        <v>4177</v>
      </c>
      <c r="H1220" s="1">
        <v>44355</v>
      </c>
      <c r="I1220" t="s">
        <v>8</v>
      </c>
      <c r="J1220">
        <v>34</v>
      </c>
      <c r="K1220">
        <v>6.85</v>
      </c>
      <c r="L1220">
        <v>0</v>
      </c>
      <c r="M1220">
        <v>0</v>
      </c>
      <c r="N1220">
        <v>1</v>
      </c>
      <c r="O1220">
        <v>0</v>
      </c>
      <c r="P1220">
        <v>500000</v>
      </c>
      <c r="Q1220">
        <v>0</v>
      </c>
      <c r="R1220">
        <v>4</v>
      </c>
      <c r="S1220">
        <v>3003</v>
      </c>
      <c r="T1220" s="1">
        <v>0</v>
      </c>
      <c r="U1220">
        <v>1</v>
      </c>
    </row>
    <row r="1221" spans="1:21" hidden="1">
      <c r="A1221">
        <v>1018</v>
      </c>
      <c r="B1221" t="s">
        <v>695</v>
      </c>
      <c r="C1221" t="s">
        <v>685</v>
      </c>
      <c r="D1221" t="s">
        <v>686</v>
      </c>
      <c r="E1221" t="s">
        <v>29</v>
      </c>
      <c r="F1221" t="s">
        <v>748</v>
      </c>
      <c r="G1221" t="s">
        <v>845</v>
      </c>
      <c r="H1221" s="1">
        <v>44616</v>
      </c>
      <c r="I1221" t="s">
        <v>7</v>
      </c>
      <c r="J1221">
        <v>34</v>
      </c>
      <c r="K1221">
        <v>6.97</v>
      </c>
      <c r="L1221">
        <v>0</v>
      </c>
      <c r="M1221">
        <v>0</v>
      </c>
      <c r="N1221">
        <v>1</v>
      </c>
      <c r="O1221">
        <v>0</v>
      </c>
      <c r="P1221">
        <v>0</v>
      </c>
      <c r="Q1221">
        <v>30000</v>
      </c>
      <c r="R1221">
        <v>4</v>
      </c>
      <c r="S1221">
        <v>3005</v>
      </c>
      <c r="T1221" s="1">
        <v>0</v>
      </c>
      <c r="U1221">
        <v>1</v>
      </c>
    </row>
    <row r="1222" spans="1:21" hidden="1">
      <c r="A1222">
        <v>1018</v>
      </c>
      <c r="B1222" t="s">
        <v>695</v>
      </c>
      <c r="C1222" t="s">
        <v>685</v>
      </c>
      <c r="D1222" t="s">
        <v>686</v>
      </c>
      <c r="E1222" t="s">
        <v>29</v>
      </c>
      <c r="F1222" t="s">
        <v>748</v>
      </c>
      <c r="G1222" t="s">
        <v>4178</v>
      </c>
      <c r="H1222" s="1">
        <v>44631</v>
      </c>
      <c r="I1222" t="s">
        <v>7</v>
      </c>
      <c r="J1222">
        <v>34</v>
      </c>
      <c r="K1222">
        <v>6.97</v>
      </c>
      <c r="L1222">
        <v>0</v>
      </c>
      <c r="M1222">
        <v>0</v>
      </c>
      <c r="N1222">
        <v>1</v>
      </c>
      <c r="O1222">
        <v>0</v>
      </c>
      <c r="P1222">
        <v>0</v>
      </c>
      <c r="Q1222">
        <v>10000</v>
      </c>
      <c r="R1222">
        <v>4</v>
      </c>
      <c r="S1222">
        <v>3005</v>
      </c>
      <c r="T1222" s="1">
        <v>0</v>
      </c>
      <c r="U1222">
        <v>1</v>
      </c>
    </row>
    <row r="1223" spans="1:21" hidden="1">
      <c r="A1223">
        <v>1018</v>
      </c>
      <c r="B1223" t="s">
        <v>695</v>
      </c>
      <c r="C1223" t="s">
        <v>685</v>
      </c>
      <c r="D1223" t="s">
        <v>686</v>
      </c>
      <c r="E1223" t="s">
        <v>29</v>
      </c>
      <c r="F1223" t="s">
        <v>748</v>
      </c>
      <c r="G1223" t="s">
        <v>947</v>
      </c>
      <c r="H1223" s="1">
        <v>44638</v>
      </c>
      <c r="I1223" t="s">
        <v>7</v>
      </c>
      <c r="J1223">
        <v>34</v>
      </c>
      <c r="K1223">
        <v>6.97</v>
      </c>
      <c r="L1223">
        <v>0</v>
      </c>
      <c r="M1223">
        <v>0</v>
      </c>
      <c r="N1223">
        <v>1</v>
      </c>
      <c r="O1223">
        <v>0</v>
      </c>
      <c r="P1223">
        <v>0</v>
      </c>
      <c r="Q1223">
        <v>50000</v>
      </c>
      <c r="R1223">
        <v>4</v>
      </c>
      <c r="S1223">
        <v>3005</v>
      </c>
      <c r="T1223" s="1">
        <v>0</v>
      </c>
      <c r="U1223">
        <v>1</v>
      </c>
    </row>
    <row r="1224" spans="1:21" hidden="1">
      <c r="A1224">
        <v>1018</v>
      </c>
      <c r="B1224" t="s">
        <v>695</v>
      </c>
      <c r="C1224" t="s">
        <v>685</v>
      </c>
      <c r="D1224" t="s">
        <v>686</v>
      </c>
      <c r="E1224" t="s">
        <v>29</v>
      </c>
      <c r="F1224" t="s">
        <v>748</v>
      </c>
      <c r="G1224" t="s">
        <v>960</v>
      </c>
      <c r="H1224" s="1">
        <v>44998</v>
      </c>
      <c r="I1224" t="s">
        <v>7</v>
      </c>
      <c r="J1224">
        <v>34</v>
      </c>
      <c r="K1224">
        <v>6.97</v>
      </c>
      <c r="L1224">
        <v>0</v>
      </c>
      <c r="M1224">
        <v>0</v>
      </c>
      <c r="N1224">
        <v>1</v>
      </c>
      <c r="O1224">
        <v>0</v>
      </c>
      <c r="P1224">
        <v>0</v>
      </c>
      <c r="Q1224">
        <v>53523.33</v>
      </c>
      <c r="R1224">
        <v>4</v>
      </c>
      <c r="S1224">
        <v>27006</v>
      </c>
      <c r="T1224" s="1">
        <v>0</v>
      </c>
      <c r="U1224">
        <v>1</v>
      </c>
    </row>
    <row r="1225" spans="1:21" hidden="1">
      <c r="A1225">
        <v>1018</v>
      </c>
      <c r="B1225" t="s">
        <v>695</v>
      </c>
      <c r="C1225" t="s">
        <v>685</v>
      </c>
      <c r="D1225" t="s">
        <v>686</v>
      </c>
      <c r="E1225" t="s">
        <v>29</v>
      </c>
      <c r="F1225" t="s">
        <v>4159</v>
      </c>
      <c r="G1225" t="s">
        <v>843</v>
      </c>
      <c r="H1225" s="1">
        <v>43804</v>
      </c>
      <c r="I1225" t="s">
        <v>8</v>
      </c>
      <c r="J1225">
        <v>34</v>
      </c>
      <c r="K1225">
        <v>6.9515000000000002</v>
      </c>
      <c r="L1225">
        <v>0</v>
      </c>
      <c r="M1225">
        <v>0</v>
      </c>
      <c r="N1225">
        <v>1</v>
      </c>
      <c r="O1225">
        <v>0</v>
      </c>
      <c r="P1225">
        <v>390000</v>
      </c>
      <c r="Q1225">
        <v>0</v>
      </c>
      <c r="R1225">
        <v>4</v>
      </c>
      <c r="S1225">
        <v>27006</v>
      </c>
      <c r="T1225" s="1">
        <v>0</v>
      </c>
      <c r="U1225">
        <v>1</v>
      </c>
    </row>
    <row r="1226" spans="1:21" hidden="1">
      <c r="A1226">
        <v>1018</v>
      </c>
      <c r="B1226" t="s">
        <v>695</v>
      </c>
      <c r="C1226" t="s">
        <v>685</v>
      </c>
      <c r="D1226" t="s">
        <v>686</v>
      </c>
      <c r="E1226" t="s">
        <v>29</v>
      </c>
      <c r="F1226" t="s">
        <v>4159</v>
      </c>
      <c r="G1226" t="s">
        <v>831</v>
      </c>
      <c r="H1226" s="1">
        <v>43838</v>
      </c>
      <c r="I1226" t="s">
        <v>7</v>
      </c>
      <c r="J1226">
        <v>34</v>
      </c>
      <c r="K1226">
        <v>6.9630000000000001</v>
      </c>
      <c r="L1226">
        <v>0</v>
      </c>
      <c r="M1226">
        <v>0</v>
      </c>
      <c r="N1226">
        <v>1</v>
      </c>
      <c r="O1226">
        <v>0</v>
      </c>
      <c r="P1226">
        <v>0</v>
      </c>
      <c r="Q1226">
        <v>150000</v>
      </c>
      <c r="R1226">
        <v>4</v>
      </c>
      <c r="S1226">
        <v>27006</v>
      </c>
      <c r="T1226" s="1">
        <v>0</v>
      </c>
      <c r="U1226">
        <v>1</v>
      </c>
    </row>
    <row r="1227" spans="1:21" hidden="1">
      <c r="A1227">
        <v>1018</v>
      </c>
      <c r="B1227" t="s">
        <v>695</v>
      </c>
      <c r="C1227" t="s">
        <v>685</v>
      </c>
      <c r="D1227" t="s">
        <v>686</v>
      </c>
      <c r="E1227" t="s">
        <v>29</v>
      </c>
      <c r="F1227" t="s">
        <v>4159</v>
      </c>
      <c r="G1227" t="s">
        <v>824</v>
      </c>
      <c r="H1227" s="1">
        <v>43847</v>
      </c>
      <c r="I1227" t="s">
        <v>7</v>
      </c>
      <c r="J1227">
        <v>34</v>
      </c>
      <c r="K1227">
        <v>6.9630000000000001</v>
      </c>
      <c r="L1227">
        <v>0</v>
      </c>
      <c r="M1227">
        <v>0</v>
      </c>
      <c r="N1227">
        <v>1</v>
      </c>
      <c r="O1227">
        <v>0</v>
      </c>
      <c r="P1227">
        <v>0</v>
      </c>
      <c r="Q1227">
        <v>150000</v>
      </c>
      <c r="R1227">
        <v>4</v>
      </c>
      <c r="S1227">
        <v>27006</v>
      </c>
      <c r="T1227" s="1">
        <v>0</v>
      </c>
      <c r="U1227">
        <v>1</v>
      </c>
    </row>
    <row r="1228" spans="1:21" hidden="1">
      <c r="A1228">
        <v>1018</v>
      </c>
      <c r="B1228" t="s">
        <v>695</v>
      </c>
      <c r="C1228" t="s">
        <v>685</v>
      </c>
      <c r="D1228" t="s">
        <v>686</v>
      </c>
      <c r="E1228" t="s">
        <v>29</v>
      </c>
      <c r="F1228" t="s">
        <v>4159</v>
      </c>
      <c r="G1228" t="s">
        <v>864</v>
      </c>
      <c r="H1228" s="1">
        <v>44071</v>
      </c>
      <c r="I1228" t="s">
        <v>7</v>
      </c>
      <c r="J1228">
        <v>34</v>
      </c>
      <c r="K1228">
        <v>6.9630000000000001</v>
      </c>
      <c r="L1228">
        <v>0</v>
      </c>
      <c r="M1228">
        <v>0</v>
      </c>
      <c r="N1228">
        <v>1</v>
      </c>
      <c r="O1228">
        <v>0</v>
      </c>
      <c r="P1228">
        <v>0</v>
      </c>
      <c r="Q1228">
        <v>818753.73</v>
      </c>
      <c r="R1228">
        <v>4</v>
      </c>
      <c r="S1228">
        <v>27004</v>
      </c>
      <c r="T1228" s="1">
        <v>0</v>
      </c>
      <c r="U1228">
        <v>12</v>
      </c>
    </row>
    <row r="1229" spans="1:21" hidden="1">
      <c r="A1229">
        <v>1018</v>
      </c>
      <c r="B1229" t="s">
        <v>695</v>
      </c>
      <c r="C1229" t="s">
        <v>685</v>
      </c>
      <c r="D1229" t="s">
        <v>686</v>
      </c>
      <c r="E1229" t="s">
        <v>29</v>
      </c>
      <c r="F1229" t="s">
        <v>4159</v>
      </c>
      <c r="G1229" t="s">
        <v>812</v>
      </c>
      <c r="H1229" s="1">
        <v>44091</v>
      </c>
      <c r="I1229" t="s">
        <v>7</v>
      </c>
      <c r="J1229">
        <v>34</v>
      </c>
      <c r="K1229">
        <v>6.9630000000000001</v>
      </c>
      <c r="L1229">
        <v>0</v>
      </c>
      <c r="M1229">
        <v>0</v>
      </c>
      <c r="N1229">
        <v>1</v>
      </c>
      <c r="O1229">
        <v>0</v>
      </c>
      <c r="P1229">
        <v>0</v>
      </c>
      <c r="Q1229">
        <v>676581.17</v>
      </c>
      <c r="R1229">
        <v>4</v>
      </c>
      <c r="S1229">
        <v>27004</v>
      </c>
      <c r="T1229" s="1">
        <v>0</v>
      </c>
      <c r="U1229">
        <v>8</v>
      </c>
    </row>
    <row r="1230" spans="1:21" hidden="1">
      <c r="A1230">
        <v>1018</v>
      </c>
      <c r="B1230" t="s">
        <v>695</v>
      </c>
      <c r="C1230" t="s">
        <v>685</v>
      </c>
      <c r="D1230" t="s">
        <v>686</v>
      </c>
      <c r="E1230" t="s">
        <v>29</v>
      </c>
      <c r="F1230" t="s">
        <v>4159</v>
      </c>
      <c r="G1230" t="s">
        <v>827</v>
      </c>
      <c r="H1230" s="1">
        <v>44281</v>
      </c>
      <c r="I1230" t="s">
        <v>7</v>
      </c>
      <c r="J1230">
        <v>34</v>
      </c>
      <c r="K1230">
        <v>6.9690000000000003</v>
      </c>
      <c r="L1230">
        <v>0</v>
      </c>
      <c r="M1230">
        <v>0</v>
      </c>
      <c r="N1230">
        <v>1</v>
      </c>
      <c r="O1230">
        <v>0</v>
      </c>
      <c r="P1230">
        <v>0</v>
      </c>
      <c r="Q1230">
        <v>8000</v>
      </c>
      <c r="R1230">
        <v>4</v>
      </c>
      <c r="S1230">
        <v>27006</v>
      </c>
      <c r="T1230" s="1">
        <v>0</v>
      </c>
      <c r="U1230">
        <v>1</v>
      </c>
    </row>
    <row r="1231" spans="1:21" hidden="1">
      <c r="A1231">
        <v>1018</v>
      </c>
      <c r="B1231" t="s">
        <v>695</v>
      </c>
      <c r="C1231" t="s">
        <v>685</v>
      </c>
      <c r="D1231" t="s">
        <v>686</v>
      </c>
      <c r="E1231" t="s">
        <v>29</v>
      </c>
      <c r="F1231" t="s">
        <v>4159</v>
      </c>
      <c r="G1231" t="s">
        <v>970</v>
      </c>
      <c r="H1231" s="1">
        <v>44651</v>
      </c>
      <c r="I1231" t="s">
        <v>7</v>
      </c>
      <c r="J1231">
        <v>34</v>
      </c>
      <c r="K1231">
        <v>6.9550000000000001</v>
      </c>
      <c r="L1231">
        <v>0</v>
      </c>
      <c r="M1231">
        <v>0</v>
      </c>
      <c r="N1231">
        <v>1</v>
      </c>
      <c r="O1231">
        <v>0</v>
      </c>
      <c r="P1231">
        <v>0</v>
      </c>
      <c r="Q1231">
        <v>52000</v>
      </c>
      <c r="R1231">
        <v>4</v>
      </c>
      <c r="S1231">
        <v>27006</v>
      </c>
      <c r="T1231" s="1">
        <v>0</v>
      </c>
      <c r="U1231">
        <v>1</v>
      </c>
    </row>
    <row r="1232" spans="1:21" hidden="1">
      <c r="A1232">
        <v>1018</v>
      </c>
      <c r="B1232" t="s">
        <v>696</v>
      </c>
      <c r="C1232" t="s">
        <v>685</v>
      </c>
      <c r="D1232" t="s">
        <v>686</v>
      </c>
      <c r="E1232" t="s">
        <v>29</v>
      </c>
      <c r="F1232" t="s">
        <v>748</v>
      </c>
      <c r="G1232" t="s">
        <v>4179</v>
      </c>
      <c r="H1232" s="1">
        <v>44718</v>
      </c>
      <c r="I1232" t="s">
        <v>7</v>
      </c>
      <c r="J1232">
        <v>34</v>
      </c>
      <c r="K1232">
        <v>6.97</v>
      </c>
      <c r="L1232">
        <v>0</v>
      </c>
      <c r="M1232">
        <v>0</v>
      </c>
      <c r="N1232">
        <v>1</v>
      </c>
      <c r="O1232">
        <v>0</v>
      </c>
      <c r="P1232">
        <v>0</v>
      </c>
      <c r="Q1232">
        <v>86000</v>
      </c>
      <c r="R1232">
        <v>4</v>
      </c>
      <c r="S1232">
        <v>3021</v>
      </c>
      <c r="T1232" s="1">
        <v>0</v>
      </c>
      <c r="U1232">
        <v>1</v>
      </c>
    </row>
    <row r="1233" spans="1:21" hidden="1">
      <c r="A1233">
        <v>1033</v>
      </c>
      <c r="B1233" t="s">
        <v>690</v>
      </c>
      <c r="C1233" t="s">
        <v>685</v>
      </c>
      <c r="D1233" t="s">
        <v>686</v>
      </c>
      <c r="E1233" t="s">
        <v>29</v>
      </c>
      <c r="F1233" t="s">
        <v>687</v>
      </c>
      <c r="G1233" t="s">
        <v>4180</v>
      </c>
      <c r="H1233" s="1">
        <v>43823</v>
      </c>
      <c r="I1233" t="s">
        <v>7</v>
      </c>
      <c r="J1233">
        <v>34</v>
      </c>
      <c r="K1233">
        <v>6.9630000000000001</v>
      </c>
      <c r="L1233">
        <v>0</v>
      </c>
      <c r="M1233">
        <v>0</v>
      </c>
      <c r="N1233">
        <v>1</v>
      </c>
      <c r="O1233">
        <v>0</v>
      </c>
      <c r="P1233">
        <v>0</v>
      </c>
      <c r="Q1233">
        <v>300000</v>
      </c>
      <c r="R1233">
        <v>4</v>
      </c>
      <c r="S1233">
        <v>27009</v>
      </c>
      <c r="T1233" s="1">
        <v>0</v>
      </c>
      <c r="U1233">
        <v>1</v>
      </c>
    </row>
    <row r="1234" spans="1:21" hidden="1">
      <c r="A1234">
        <v>1033</v>
      </c>
      <c r="B1234" t="s">
        <v>690</v>
      </c>
      <c r="C1234" t="s">
        <v>685</v>
      </c>
      <c r="D1234" t="s">
        <v>686</v>
      </c>
      <c r="E1234" t="s">
        <v>29</v>
      </c>
      <c r="F1234" t="s">
        <v>687</v>
      </c>
      <c r="G1234" t="s">
        <v>4181</v>
      </c>
      <c r="H1234" s="1">
        <v>43847</v>
      </c>
      <c r="I1234" t="s">
        <v>7</v>
      </c>
      <c r="J1234">
        <v>34</v>
      </c>
      <c r="K1234">
        <v>6.9610000000000003</v>
      </c>
      <c r="L1234">
        <v>0</v>
      </c>
      <c r="M1234">
        <v>0</v>
      </c>
      <c r="N1234">
        <v>1</v>
      </c>
      <c r="O1234">
        <v>0</v>
      </c>
      <c r="P1234">
        <v>0</v>
      </c>
      <c r="Q1234">
        <v>470000</v>
      </c>
      <c r="R1234">
        <v>4</v>
      </c>
      <c r="S1234">
        <v>27009</v>
      </c>
      <c r="T1234" s="1">
        <v>0</v>
      </c>
      <c r="U1234">
        <v>1</v>
      </c>
    </row>
    <row r="1235" spans="1:21" hidden="1">
      <c r="A1235">
        <v>1033</v>
      </c>
      <c r="B1235" t="s">
        <v>690</v>
      </c>
      <c r="C1235" t="s">
        <v>685</v>
      </c>
      <c r="D1235" t="s">
        <v>686</v>
      </c>
      <c r="E1235" t="s">
        <v>29</v>
      </c>
      <c r="F1235" t="s">
        <v>687</v>
      </c>
      <c r="G1235" t="s">
        <v>4182</v>
      </c>
      <c r="H1235" s="1">
        <v>43853</v>
      </c>
      <c r="I1235" t="s">
        <v>7</v>
      </c>
      <c r="J1235">
        <v>34</v>
      </c>
      <c r="K1235">
        <v>6.9610000000000003</v>
      </c>
      <c r="L1235">
        <v>0</v>
      </c>
      <c r="M1235">
        <v>0</v>
      </c>
      <c r="N1235">
        <v>1</v>
      </c>
      <c r="O1235">
        <v>0</v>
      </c>
      <c r="P1235">
        <v>0</v>
      </c>
      <c r="Q1235">
        <v>223000</v>
      </c>
      <c r="R1235">
        <v>4</v>
      </c>
      <c r="S1235">
        <v>27009</v>
      </c>
      <c r="T1235" s="1">
        <v>0</v>
      </c>
      <c r="U1235">
        <v>1</v>
      </c>
    </row>
    <row r="1236" spans="1:21" hidden="1">
      <c r="A1236">
        <v>1033</v>
      </c>
      <c r="B1236" t="s">
        <v>690</v>
      </c>
      <c r="C1236" t="s">
        <v>685</v>
      </c>
      <c r="D1236" t="s">
        <v>686</v>
      </c>
      <c r="E1236" t="s">
        <v>29</v>
      </c>
      <c r="F1236" t="s">
        <v>687</v>
      </c>
      <c r="G1236" t="s">
        <v>4183</v>
      </c>
      <c r="H1236" s="1">
        <v>43895</v>
      </c>
      <c r="I1236" t="s">
        <v>7</v>
      </c>
      <c r="J1236">
        <v>34</v>
      </c>
      <c r="K1236">
        <v>6.9610000000000003</v>
      </c>
      <c r="L1236">
        <v>0</v>
      </c>
      <c r="M1236">
        <v>0</v>
      </c>
      <c r="N1236">
        <v>1</v>
      </c>
      <c r="O1236">
        <v>0</v>
      </c>
      <c r="P1236">
        <v>0</v>
      </c>
      <c r="Q1236">
        <v>311000</v>
      </c>
      <c r="R1236">
        <v>4</v>
      </c>
      <c r="S1236">
        <v>27009</v>
      </c>
      <c r="T1236" s="1">
        <v>0</v>
      </c>
      <c r="U1236">
        <v>1</v>
      </c>
    </row>
    <row r="1237" spans="1:21" hidden="1">
      <c r="A1237">
        <v>1033</v>
      </c>
      <c r="B1237" t="s">
        <v>690</v>
      </c>
      <c r="C1237" t="s">
        <v>685</v>
      </c>
      <c r="D1237" t="s">
        <v>686</v>
      </c>
      <c r="E1237" t="s">
        <v>29</v>
      </c>
      <c r="F1237" t="s">
        <v>687</v>
      </c>
      <c r="G1237" t="s">
        <v>4184</v>
      </c>
      <c r="H1237" s="1">
        <v>43902</v>
      </c>
      <c r="I1237" t="s">
        <v>7</v>
      </c>
      <c r="J1237">
        <v>34</v>
      </c>
      <c r="K1237">
        <v>6.9610000000000003</v>
      </c>
      <c r="L1237">
        <v>0</v>
      </c>
      <c r="M1237">
        <v>0</v>
      </c>
      <c r="N1237">
        <v>1</v>
      </c>
      <c r="O1237">
        <v>0</v>
      </c>
      <c r="P1237">
        <v>0</v>
      </c>
      <c r="Q1237">
        <v>297000</v>
      </c>
      <c r="R1237">
        <v>4</v>
      </c>
      <c r="S1237">
        <v>27009</v>
      </c>
      <c r="T1237" s="1">
        <v>0</v>
      </c>
      <c r="U1237">
        <v>1</v>
      </c>
    </row>
    <row r="1238" spans="1:21" hidden="1">
      <c r="A1238">
        <v>1033</v>
      </c>
      <c r="B1238" t="s">
        <v>690</v>
      </c>
      <c r="C1238" t="s">
        <v>685</v>
      </c>
      <c r="D1238" t="s">
        <v>686</v>
      </c>
      <c r="E1238" t="s">
        <v>29</v>
      </c>
      <c r="F1238" t="s">
        <v>687</v>
      </c>
      <c r="G1238" t="s">
        <v>4185</v>
      </c>
      <c r="H1238" s="1">
        <v>43906</v>
      </c>
      <c r="I1238" t="s">
        <v>7</v>
      </c>
      <c r="J1238">
        <v>34</v>
      </c>
      <c r="K1238">
        <v>6.9610000000000003</v>
      </c>
      <c r="L1238">
        <v>0</v>
      </c>
      <c r="M1238">
        <v>0</v>
      </c>
      <c r="N1238">
        <v>1</v>
      </c>
      <c r="O1238">
        <v>0</v>
      </c>
      <c r="P1238">
        <v>0</v>
      </c>
      <c r="Q1238">
        <v>180000</v>
      </c>
      <c r="R1238">
        <v>4</v>
      </c>
      <c r="S1238">
        <v>27009</v>
      </c>
      <c r="T1238" s="1">
        <v>0</v>
      </c>
      <c r="U1238">
        <v>1</v>
      </c>
    </row>
    <row r="1239" spans="1:21" hidden="1">
      <c r="A1239">
        <v>1033</v>
      </c>
      <c r="B1239" t="s">
        <v>690</v>
      </c>
      <c r="C1239" t="s">
        <v>685</v>
      </c>
      <c r="D1239" t="s">
        <v>686</v>
      </c>
      <c r="E1239" t="s">
        <v>29</v>
      </c>
      <c r="F1239" t="s">
        <v>687</v>
      </c>
      <c r="G1239" t="s">
        <v>4186</v>
      </c>
      <c r="H1239" s="1">
        <v>43948</v>
      </c>
      <c r="I1239" t="s">
        <v>7</v>
      </c>
      <c r="J1239">
        <v>34</v>
      </c>
      <c r="K1239">
        <v>6.9610000000000003</v>
      </c>
      <c r="L1239">
        <v>0</v>
      </c>
      <c r="M1239">
        <v>0</v>
      </c>
      <c r="N1239">
        <v>1</v>
      </c>
      <c r="O1239">
        <v>0</v>
      </c>
      <c r="P1239">
        <v>0</v>
      </c>
      <c r="Q1239">
        <v>49000</v>
      </c>
      <c r="R1239">
        <v>4</v>
      </c>
      <c r="S1239">
        <v>27009</v>
      </c>
      <c r="T1239" s="1">
        <v>0</v>
      </c>
      <c r="U1239">
        <v>1</v>
      </c>
    </row>
    <row r="1240" spans="1:21" hidden="1">
      <c r="A1240">
        <v>1033</v>
      </c>
      <c r="B1240" t="s">
        <v>690</v>
      </c>
      <c r="C1240" t="s">
        <v>685</v>
      </c>
      <c r="D1240" t="s">
        <v>686</v>
      </c>
      <c r="E1240" t="s">
        <v>29</v>
      </c>
      <c r="F1240" t="s">
        <v>687</v>
      </c>
      <c r="G1240" t="s">
        <v>4187</v>
      </c>
      <c r="H1240" s="1">
        <v>44148</v>
      </c>
      <c r="I1240" t="s">
        <v>8</v>
      </c>
      <c r="J1240">
        <v>34</v>
      </c>
      <c r="K1240">
        <v>6.9550000000000001</v>
      </c>
      <c r="L1240">
        <v>0</v>
      </c>
      <c r="M1240">
        <v>0</v>
      </c>
      <c r="N1240">
        <v>1</v>
      </c>
      <c r="O1240">
        <v>0</v>
      </c>
      <c r="P1240">
        <v>600000</v>
      </c>
      <c r="Q1240">
        <v>0</v>
      </c>
      <c r="R1240">
        <v>4</v>
      </c>
      <c r="S1240">
        <v>27009</v>
      </c>
      <c r="T1240" s="1">
        <v>0</v>
      </c>
      <c r="U1240">
        <v>1</v>
      </c>
    </row>
    <row r="1241" spans="1:21" hidden="1">
      <c r="A1241">
        <v>1033</v>
      </c>
      <c r="B1241" t="s">
        <v>690</v>
      </c>
      <c r="C1241" t="s">
        <v>685</v>
      </c>
      <c r="D1241" t="s">
        <v>686</v>
      </c>
      <c r="E1241" t="s">
        <v>29</v>
      </c>
      <c r="F1241" t="s">
        <v>687</v>
      </c>
      <c r="G1241" t="s">
        <v>4188</v>
      </c>
      <c r="H1241" s="1">
        <v>44334</v>
      </c>
      <c r="I1241" t="s">
        <v>8</v>
      </c>
      <c r="J1241">
        <v>34</v>
      </c>
      <c r="K1241">
        <v>6.9550000000000001</v>
      </c>
      <c r="L1241">
        <v>0</v>
      </c>
      <c r="M1241">
        <v>0</v>
      </c>
      <c r="N1241">
        <v>1</v>
      </c>
      <c r="O1241">
        <v>0</v>
      </c>
      <c r="P1241">
        <v>1000000</v>
      </c>
      <c r="Q1241">
        <v>0</v>
      </c>
      <c r="R1241">
        <v>4</v>
      </c>
      <c r="S1241">
        <v>27003</v>
      </c>
      <c r="T1241" s="1">
        <v>0</v>
      </c>
      <c r="U1241">
        <v>1</v>
      </c>
    </row>
    <row r="1242" spans="1:21" hidden="1">
      <c r="A1242">
        <v>1033</v>
      </c>
      <c r="B1242" t="s">
        <v>690</v>
      </c>
      <c r="C1242" t="s">
        <v>685</v>
      </c>
      <c r="D1242" t="s">
        <v>686</v>
      </c>
      <c r="E1242" t="s">
        <v>29</v>
      </c>
      <c r="F1242" t="s">
        <v>687</v>
      </c>
      <c r="G1242" t="s">
        <v>4189</v>
      </c>
      <c r="H1242" s="1">
        <v>44347</v>
      </c>
      <c r="I1242" t="s">
        <v>7</v>
      </c>
      <c r="J1242">
        <v>34</v>
      </c>
      <c r="K1242">
        <v>6.9580000000000002</v>
      </c>
      <c r="L1242">
        <v>0</v>
      </c>
      <c r="M1242">
        <v>0</v>
      </c>
      <c r="N1242">
        <v>1</v>
      </c>
      <c r="O1242">
        <v>0</v>
      </c>
      <c r="P1242">
        <v>0</v>
      </c>
      <c r="Q1242">
        <v>1000000</v>
      </c>
      <c r="R1242">
        <v>4</v>
      </c>
      <c r="S1242">
        <v>27003</v>
      </c>
      <c r="T1242" s="1">
        <v>0</v>
      </c>
      <c r="U1242">
        <v>1</v>
      </c>
    </row>
    <row r="1243" spans="1:21" hidden="1">
      <c r="A1243">
        <v>1033</v>
      </c>
      <c r="B1243" t="s">
        <v>690</v>
      </c>
      <c r="C1243" t="s">
        <v>685</v>
      </c>
      <c r="D1243" t="s">
        <v>686</v>
      </c>
      <c r="E1243" t="s">
        <v>29</v>
      </c>
      <c r="F1243" t="s">
        <v>687</v>
      </c>
      <c r="G1243" t="s">
        <v>4190</v>
      </c>
      <c r="H1243" s="1">
        <v>44439</v>
      </c>
      <c r="I1243" t="s">
        <v>7</v>
      </c>
      <c r="J1243">
        <v>34</v>
      </c>
      <c r="K1243">
        <v>6.952</v>
      </c>
      <c r="L1243">
        <v>0</v>
      </c>
      <c r="M1243">
        <v>0</v>
      </c>
      <c r="N1243">
        <v>1</v>
      </c>
      <c r="O1243">
        <v>0</v>
      </c>
      <c r="P1243">
        <v>0</v>
      </c>
      <c r="Q1243">
        <v>100000</v>
      </c>
      <c r="R1243">
        <v>4</v>
      </c>
      <c r="S1243">
        <v>27009</v>
      </c>
      <c r="T1243" s="1">
        <v>0</v>
      </c>
      <c r="U1243">
        <v>1</v>
      </c>
    </row>
    <row r="1244" spans="1:21" hidden="1">
      <c r="A1244">
        <v>1033</v>
      </c>
      <c r="B1244" t="s">
        <v>690</v>
      </c>
      <c r="C1244" t="s">
        <v>685</v>
      </c>
      <c r="D1244" t="s">
        <v>686</v>
      </c>
      <c r="E1244" t="s">
        <v>29</v>
      </c>
      <c r="F1244" t="s">
        <v>687</v>
      </c>
      <c r="G1244" t="s">
        <v>4191</v>
      </c>
      <c r="H1244" s="1">
        <v>44467</v>
      </c>
      <c r="I1244" t="s">
        <v>7</v>
      </c>
      <c r="J1244">
        <v>53</v>
      </c>
      <c r="K1244">
        <v>1.2371000000000001</v>
      </c>
      <c r="L1244">
        <v>0</v>
      </c>
      <c r="M1244">
        <v>0</v>
      </c>
      <c r="N1244">
        <v>1</v>
      </c>
      <c r="O1244">
        <v>0</v>
      </c>
      <c r="P1244">
        <v>0</v>
      </c>
      <c r="Q1244">
        <v>7534</v>
      </c>
      <c r="R1244">
        <v>4</v>
      </c>
      <c r="S1244">
        <v>27009</v>
      </c>
      <c r="T1244" s="1">
        <v>0</v>
      </c>
      <c r="U1244">
        <v>1</v>
      </c>
    </row>
    <row r="1245" spans="1:21" hidden="1">
      <c r="A1245">
        <v>1033</v>
      </c>
      <c r="B1245" t="s">
        <v>690</v>
      </c>
      <c r="C1245" t="s">
        <v>685</v>
      </c>
      <c r="D1245" t="s">
        <v>686</v>
      </c>
      <c r="E1245" t="s">
        <v>29</v>
      </c>
      <c r="F1245" t="s">
        <v>687</v>
      </c>
      <c r="G1245" t="s">
        <v>4192</v>
      </c>
      <c r="H1245" s="1">
        <v>44504</v>
      </c>
      <c r="I1245" t="s">
        <v>7</v>
      </c>
      <c r="J1245">
        <v>34</v>
      </c>
      <c r="K1245">
        <v>6.9429999999999996</v>
      </c>
      <c r="L1245">
        <v>0</v>
      </c>
      <c r="M1245">
        <v>0</v>
      </c>
      <c r="N1245">
        <v>1</v>
      </c>
      <c r="O1245">
        <v>0</v>
      </c>
      <c r="P1245">
        <v>0</v>
      </c>
      <c r="Q1245">
        <v>150000</v>
      </c>
      <c r="R1245">
        <v>4</v>
      </c>
      <c r="S1245">
        <v>27009</v>
      </c>
      <c r="T1245" s="1">
        <v>0</v>
      </c>
      <c r="U1245">
        <v>1</v>
      </c>
    </row>
    <row r="1246" spans="1:21" hidden="1">
      <c r="A1246">
        <v>1033</v>
      </c>
      <c r="B1246" t="s">
        <v>690</v>
      </c>
      <c r="C1246" t="s">
        <v>685</v>
      </c>
      <c r="D1246" t="s">
        <v>686</v>
      </c>
      <c r="E1246" t="s">
        <v>29</v>
      </c>
      <c r="F1246" t="s">
        <v>687</v>
      </c>
      <c r="G1246" t="s">
        <v>4193</v>
      </c>
      <c r="H1246" s="1">
        <v>44827</v>
      </c>
      <c r="I1246" t="s">
        <v>7</v>
      </c>
      <c r="J1246">
        <v>34</v>
      </c>
      <c r="K1246">
        <v>6.95</v>
      </c>
      <c r="L1246">
        <v>0</v>
      </c>
      <c r="M1246">
        <v>0</v>
      </c>
      <c r="N1246">
        <v>1</v>
      </c>
      <c r="O1246">
        <v>0</v>
      </c>
      <c r="P1246">
        <v>0</v>
      </c>
      <c r="Q1246">
        <v>500000</v>
      </c>
      <c r="R1246">
        <v>4</v>
      </c>
      <c r="S1246">
        <v>27003</v>
      </c>
      <c r="T1246" s="1">
        <v>0</v>
      </c>
      <c r="U1246">
        <v>1</v>
      </c>
    </row>
    <row r="1247" spans="1:21" hidden="1">
      <c r="A1247">
        <v>1033</v>
      </c>
      <c r="B1247" t="s">
        <v>690</v>
      </c>
      <c r="C1247" t="s">
        <v>685</v>
      </c>
      <c r="D1247" t="s">
        <v>686</v>
      </c>
      <c r="E1247" t="s">
        <v>29</v>
      </c>
      <c r="F1247" t="s">
        <v>687</v>
      </c>
      <c r="G1247" t="s">
        <v>4194</v>
      </c>
      <c r="H1247" s="1">
        <v>44865</v>
      </c>
      <c r="I1247" t="s">
        <v>7</v>
      </c>
      <c r="J1247">
        <v>34</v>
      </c>
      <c r="K1247">
        <v>6.9589999999999996</v>
      </c>
      <c r="L1247">
        <v>0</v>
      </c>
      <c r="M1247">
        <v>0</v>
      </c>
      <c r="N1247">
        <v>1</v>
      </c>
      <c r="O1247">
        <v>0</v>
      </c>
      <c r="P1247">
        <v>0</v>
      </c>
      <c r="Q1247">
        <v>170000</v>
      </c>
      <c r="R1247">
        <v>4</v>
      </c>
      <c r="S1247">
        <v>27009</v>
      </c>
      <c r="T1247" s="1">
        <v>0</v>
      </c>
      <c r="U1247">
        <v>1</v>
      </c>
    </row>
    <row r="1248" spans="1:21" hidden="1">
      <c r="A1248">
        <v>1033</v>
      </c>
      <c r="B1248" t="s">
        <v>690</v>
      </c>
      <c r="C1248" t="s">
        <v>685</v>
      </c>
      <c r="D1248" t="s">
        <v>686</v>
      </c>
      <c r="E1248" t="s">
        <v>29</v>
      </c>
      <c r="F1248" t="s">
        <v>687</v>
      </c>
      <c r="G1248" t="s">
        <v>4195</v>
      </c>
      <c r="H1248" s="1">
        <v>44944</v>
      </c>
      <c r="I1248" t="s">
        <v>7</v>
      </c>
      <c r="J1248">
        <v>34</v>
      </c>
      <c r="K1248">
        <v>6.9660000000000002</v>
      </c>
      <c r="L1248">
        <v>0</v>
      </c>
      <c r="M1248">
        <v>0</v>
      </c>
      <c r="N1248">
        <v>1</v>
      </c>
      <c r="O1248">
        <v>0</v>
      </c>
      <c r="P1248">
        <v>0</v>
      </c>
      <c r="Q1248">
        <v>500000</v>
      </c>
      <c r="R1248">
        <v>4</v>
      </c>
      <c r="S1248">
        <v>27003</v>
      </c>
      <c r="T1248" s="1">
        <v>0</v>
      </c>
      <c r="U1248">
        <v>1</v>
      </c>
    </row>
    <row r="1249" spans="1:21" hidden="1">
      <c r="A1249">
        <v>1033</v>
      </c>
      <c r="B1249" t="s">
        <v>690</v>
      </c>
      <c r="C1249" t="s">
        <v>685</v>
      </c>
      <c r="D1249" t="s">
        <v>686</v>
      </c>
      <c r="E1249" t="s">
        <v>29</v>
      </c>
      <c r="F1249" t="s">
        <v>687</v>
      </c>
      <c r="G1249" t="s">
        <v>4196</v>
      </c>
      <c r="H1249" s="1">
        <v>44964</v>
      </c>
      <c r="I1249" t="s">
        <v>7</v>
      </c>
      <c r="J1249">
        <v>34</v>
      </c>
      <c r="K1249">
        <v>6.9660000000000002</v>
      </c>
      <c r="L1249">
        <v>0</v>
      </c>
      <c r="M1249">
        <v>0</v>
      </c>
      <c r="N1249">
        <v>1</v>
      </c>
      <c r="O1249">
        <v>0</v>
      </c>
      <c r="P1249">
        <v>0</v>
      </c>
      <c r="Q1249">
        <v>300000</v>
      </c>
      <c r="R1249">
        <v>4</v>
      </c>
      <c r="S1249">
        <v>27003</v>
      </c>
      <c r="T1249" s="1">
        <v>0</v>
      </c>
      <c r="U1249">
        <v>1</v>
      </c>
    </row>
    <row r="1250" spans="1:21" hidden="1">
      <c r="A1250">
        <v>1033</v>
      </c>
      <c r="B1250" t="s">
        <v>690</v>
      </c>
      <c r="C1250" t="s">
        <v>685</v>
      </c>
      <c r="D1250" t="s">
        <v>686</v>
      </c>
      <c r="E1250" t="s">
        <v>29</v>
      </c>
      <c r="F1250" t="s">
        <v>687</v>
      </c>
      <c r="G1250" t="s">
        <v>4197</v>
      </c>
      <c r="H1250" s="1">
        <v>44970</v>
      </c>
      <c r="I1250" t="s">
        <v>7</v>
      </c>
      <c r="J1250">
        <v>34</v>
      </c>
      <c r="K1250">
        <v>6.9669999999999996</v>
      </c>
      <c r="L1250">
        <v>0</v>
      </c>
      <c r="M1250">
        <v>0</v>
      </c>
      <c r="N1250">
        <v>1</v>
      </c>
      <c r="O1250">
        <v>0</v>
      </c>
      <c r="P1250">
        <v>0</v>
      </c>
      <c r="Q1250">
        <v>500000</v>
      </c>
      <c r="R1250">
        <v>4</v>
      </c>
      <c r="S1250">
        <v>27003</v>
      </c>
      <c r="T1250" s="1">
        <v>0</v>
      </c>
      <c r="U1250">
        <v>1</v>
      </c>
    </row>
    <row r="1251" spans="1:21" hidden="1">
      <c r="A1251">
        <v>1033</v>
      </c>
      <c r="B1251" t="s">
        <v>690</v>
      </c>
      <c r="C1251" t="s">
        <v>685</v>
      </c>
      <c r="D1251" t="s">
        <v>686</v>
      </c>
      <c r="E1251" t="s">
        <v>29</v>
      </c>
      <c r="F1251" t="s">
        <v>687</v>
      </c>
      <c r="G1251" t="s">
        <v>4198</v>
      </c>
      <c r="H1251" s="1">
        <v>44988</v>
      </c>
      <c r="I1251" t="s">
        <v>7</v>
      </c>
      <c r="J1251">
        <v>34</v>
      </c>
      <c r="K1251">
        <v>6.9690000000000003</v>
      </c>
      <c r="L1251">
        <v>0</v>
      </c>
      <c r="M1251">
        <v>0</v>
      </c>
      <c r="N1251">
        <v>1</v>
      </c>
      <c r="O1251">
        <v>0</v>
      </c>
      <c r="P1251">
        <v>0</v>
      </c>
      <c r="Q1251">
        <v>500000</v>
      </c>
      <c r="R1251">
        <v>4</v>
      </c>
      <c r="S1251">
        <v>27003</v>
      </c>
      <c r="T1251" s="1">
        <v>0</v>
      </c>
      <c r="U1251">
        <v>1</v>
      </c>
    </row>
    <row r="1252" spans="1:21" hidden="1">
      <c r="A1252">
        <v>1033</v>
      </c>
      <c r="B1252" t="s">
        <v>690</v>
      </c>
      <c r="C1252" t="s">
        <v>685</v>
      </c>
      <c r="D1252" t="s">
        <v>686</v>
      </c>
      <c r="E1252" t="s">
        <v>29</v>
      </c>
      <c r="F1252" t="s">
        <v>687</v>
      </c>
      <c r="G1252" t="s">
        <v>4868</v>
      </c>
      <c r="H1252" s="1">
        <v>45051</v>
      </c>
      <c r="I1252" t="s">
        <v>7</v>
      </c>
      <c r="J1252">
        <v>34</v>
      </c>
      <c r="K1252">
        <v>6.9580000000000002</v>
      </c>
      <c r="L1252">
        <v>0</v>
      </c>
      <c r="M1252">
        <v>0</v>
      </c>
      <c r="N1252">
        <v>1</v>
      </c>
      <c r="O1252">
        <v>0</v>
      </c>
      <c r="P1252">
        <v>0</v>
      </c>
      <c r="Q1252">
        <v>500000</v>
      </c>
      <c r="R1252">
        <v>4</v>
      </c>
      <c r="S1252">
        <v>27003</v>
      </c>
      <c r="T1252" s="1">
        <v>0</v>
      </c>
      <c r="U1252">
        <v>1</v>
      </c>
    </row>
    <row r="1253" spans="1:21" hidden="1">
      <c r="A1253">
        <v>1033</v>
      </c>
      <c r="B1253" t="s">
        <v>690</v>
      </c>
      <c r="C1253" t="s">
        <v>685</v>
      </c>
      <c r="D1253" t="s">
        <v>686</v>
      </c>
      <c r="E1253" t="s">
        <v>29</v>
      </c>
      <c r="F1253" t="s">
        <v>747</v>
      </c>
      <c r="G1253" t="s">
        <v>4199</v>
      </c>
      <c r="H1253" s="1">
        <v>44134</v>
      </c>
      <c r="I1253" t="s">
        <v>8</v>
      </c>
      <c r="J1253">
        <v>34</v>
      </c>
      <c r="K1253">
        <v>6.9580000000000002</v>
      </c>
      <c r="L1253">
        <v>0</v>
      </c>
      <c r="M1253">
        <v>0</v>
      </c>
      <c r="N1253">
        <v>1</v>
      </c>
      <c r="O1253">
        <v>0</v>
      </c>
      <c r="P1253">
        <v>3000000</v>
      </c>
      <c r="Q1253">
        <v>0</v>
      </c>
      <c r="R1253">
        <v>4</v>
      </c>
      <c r="S1253">
        <v>1035</v>
      </c>
      <c r="T1253" s="1">
        <v>0</v>
      </c>
      <c r="U1253">
        <v>1</v>
      </c>
    </row>
    <row r="1254" spans="1:21" hidden="1">
      <c r="A1254">
        <v>1033</v>
      </c>
      <c r="B1254" t="s">
        <v>690</v>
      </c>
      <c r="C1254" t="s">
        <v>685</v>
      </c>
      <c r="D1254" t="s">
        <v>686</v>
      </c>
      <c r="E1254" t="s">
        <v>29</v>
      </c>
      <c r="F1254" t="s">
        <v>747</v>
      </c>
      <c r="G1254" t="s">
        <v>4200</v>
      </c>
      <c r="H1254" s="1">
        <v>44145</v>
      </c>
      <c r="I1254" t="s">
        <v>8</v>
      </c>
      <c r="J1254">
        <v>34</v>
      </c>
      <c r="K1254">
        <v>6.85</v>
      </c>
      <c r="L1254">
        <v>0</v>
      </c>
      <c r="M1254">
        <v>0</v>
      </c>
      <c r="N1254">
        <v>1</v>
      </c>
      <c r="O1254">
        <v>0</v>
      </c>
      <c r="P1254">
        <v>4.38</v>
      </c>
      <c r="Q1254">
        <v>0</v>
      </c>
      <c r="R1254">
        <v>4</v>
      </c>
      <c r="S1254">
        <v>74003</v>
      </c>
      <c r="T1254" s="1">
        <v>0</v>
      </c>
      <c r="U1254">
        <v>1</v>
      </c>
    </row>
    <row r="1255" spans="1:21" hidden="1">
      <c r="A1255">
        <v>1033</v>
      </c>
      <c r="B1255" t="s">
        <v>690</v>
      </c>
      <c r="C1255" t="s">
        <v>685</v>
      </c>
      <c r="D1255" t="s">
        <v>686</v>
      </c>
      <c r="E1255" t="s">
        <v>29</v>
      </c>
      <c r="F1255" t="s">
        <v>747</v>
      </c>
      <c r="G1255" t="s">
        <v>4201</v>
      </c>
      <c r="H1255" s="1">
        <v>44337</v>
      </c>
      <c r="I1255" t="s">
        <v>7</v>
      </c>
      <c r="J1255">
        <v>34</v>
      </c>
      <c r="K1255">
        <v>6.9550000000000001</v>
      </c>
      <c r="L1255">
        <v>0</v>
      </c>
      <c r="M1255">
        <v>0</v>
      </c>
      <c r="N1255">
        <v>1</v>
      </c>
      <c r="O1255">
        <v>0</v>
      </c>
      <c r="P1255">
        <v>0</v>
      </c>
      <c r="Q1255">
        <v>2000000</v>
      </c>
      <c r="R1255">
        <v>4</v>
      </c>
      <c r="S1255">
        <v>1005</v>
      </c>
      <c r="T1255" s="1">
        <v>0</v>
      </c>
      <c r="U1255">
        <v>1</v>
      </c>
    </row>
    <row r="1256" spans="1:21" hidden="1">
      <c r="A1256">
        <v>1033</v>
      </c>
      <c r="B1256" t="s">
        <v>690</v>
      </c>
      <c r="C1256" t="s">
        <v>685</v>
      </c>
      <c r="D1256" t="s">
        <v>686</v>
      </c>
      <c r="E1256" t="s">
        <v>29</v>
      </c>
      <c r="F1256" t="s">
        <v>747</v>
      </c>
      <c r="G1256" t="s">
        <v>4202</v>
      </c>
      <c r="H1256" s="1">
        <v>44369</v>
      </c>
      <c r="I1256" t="s">
        <v>8</v>
      </c>
      <c r="J1256">
        <v>34</v>
      </c>
      <c r="K1256">
        <v>6.95</v>
      </c>
      <c r="L1256">
        <v>0</v>
      </c>
      <c r="M1256">
        <v>0</v>
      </c>
      <c r="N1256">
        <v>1</v>
      </c>
      <c r="O1256">
        <v>0</v>
      </c>
      <c r="P1256">
        <v>2000000</v>
      </c>
      <c r="Q1256">
        <v>0</v>
      </c>
      <c r="R1256">
        <v>4</v>
      </c>
      <c r="S1256">
        <v>1016</v>
      </c>
      <c r="T1256" s="1">
        <v>0</v>
      </c>
      <c r="U1256">
        <v>1</v>
      </c>
    </row>
    <row r="1257" spans="1:21" hidden="1">
      <c r="A1257">
        <v>1033</v>
      </c>
      <c r="B1257" t="s">
        <v>690</v>
      </c>
      <c r="C1257" t="s">
        <v>685</v>
      </c>
      <c r="D1257" t="s">
        <v>686</v>
      </c>
      <c r="E1257" t="s">
        <v>29</v>
      </c>
      <c r="F1257" t="s">
        <v>747</v>
      </c>
      <c r="G1257" t="s">
        <v>4203</v>
      </c>
      <c r="H1257" s="1">
        <v>44376</v>
      </c>
      <c r="I1257" t="s">
        <v>7</v>
      </c>
      <c r="J1257">
        <v>34</v>
      </c>
      <c r="K1257">
        <v>6.9539999999999997</v>
      </c>
      <c r="L1257">
        <v>0</v>
      </c>
      <c r="M1257">
        <v>0</v>
      </c>
      <c r="N1257">
        <v>1</v>
      </c>
      <c r="O1257">
        <v>0</v>
      </c>
      <c r="P1257">
        <v>0</v>
      </c>
      <c r="Q1257">
        <v>2000000</v>
      </c>
      <c r="R1257">
        <v>4</v>
      </c>
      <c r="S1257">
        <v>1016</v>
      </c>
      <c r="T1257" s="1">
        <v>0</v>
      </c>
      <c r="U1257">
        <v>1</v>
      </c>
    </row>
    <row r="1258" spans="1:21" hidden="1">
      <c r="A1258">
        <v>1033</v>
      </c>
      <c r="B1258" t="s">
        <v>690</v>
      </c>
      <c r="C1258" t="s">
        <v>685</v>
      </c>
      <c r="D1258" t="s">
        <v>686</v>
      </c>
      <c r="E1258" t="s">
        <v>29</v>
      </c>
      <c r="F1258" t="s">
        <v>747</v>
      </c>
      <c r="G1258" t="s">
        <v>4204</v>
      </c>
      <c r="H1258" s="1">
        <v>44377</v>
      </c>
      <c r="I1258" t="s">
        <v>7</v>
      </c>
      <c r="J1258">
        <v>34</v>
      </c>
      <c r="K1258">
        <v>6.9539999999999997</v>
      </c>
      <c r="L1258">
        <v>0</v>
      </c>
      <c r="M1258">
        <v>0</v>
      </c>
      <c r="N1258">
        <v>1</v>
      </c>
      <c r="O1258">
        <v>0</v>
      </c>
      <c r="P1258">
        <v>0</v>
      </c>
      <c r="Q1258">
        <v>550000</v>
      </c>
      <c r="R1258">
        <v>4</v>
      </c>
      <c r="S1258">
        <v>27009</v>
      </c>
      <c r="T1258" s="1">
        <v>0</v>
      </c>
      <c r="U1258">
        <v>1</v>
      </c>
    </row>
    <row r="1259" spans="1:21" hidden="1">
      <c r="A1259">
        <v>1033</v>
      </c>
      <c r="B1259" t="s">
        <v>690</v>
      </c>
      <c r="C1259" t="s">
        <v>685</v>
      </c>
      <c r="D1259" t="s">
        <v>686</v>
      </c>
      <c r="E1259" t="s">
        <v>29</v>
      </c>
      <c r="F1259" t="s">
        <v>747</v>
      </c>
      <c r="G1259" t="s">
        <v>4205</v>
      </c>
      <c r="H1259" s="1">
        <v>44378</v>
      </c>
      <c r="I1259" t="s">
        <v>7</v>
      </c>
      <c r="J1259">
        <v>34</v>
      </c>
      <c r="K1259">
        <v>6.9509999999999996</v>
      </c>
      <c r="L1259">
        <v>0</v>
      </c>
      <c r="M1259">
        <v>0</v>
      </c>
      <c r="N1259">
        <v>1</v>
      </c>
      <c r="O1259">
        <v>0</v>
      </c>
      <c r="P1259">
        <v>0</v>
      </c>
      <c r="Q1259">
        <v>2000000</v>
      </c>
      <c r="R1259">
        <v>4</v>
      </c>
      <c r="S1259">
        <v>1035</v>
      </c>
      <c r="T1259" s="1">
        <v>0</v>
      </c>
      <c r="U1259">
        <v>1</v>
      </c>
    </row>
    <row r="1260" spans="1:21" hidden="1">
      <c r="A1260">
        <v>1033</v>
      </c>
      <c r="B1260" t="s">
        <v>690</v>
      </c>
      <c r="C1260" t="s">
        <v>685</v>
      </c>
      <c r="D1260" t="s">
        <v>686</v>
      </c>
      <c r="E1260" t="s">
        <v>29</v>
      </c>
      <c r="F1260" t="s">
        <v>747</v>
      </c>
      <c r="G1260" t="s">
        <v>4206</v>
      </c>
      <c r="H1260" s="1">
        <v>44390</v>
      </c>
      <c r="I1260" t="s">
        <v>8</v>
      </c>
      <c r="J1260">
        <v>34</v>
      </c>
      <c r="K1260">
        <v>6.9249999999999998</v>
      </c>
      <c r="L1260">
        <v>0</v>
      </c>
      <c r="M1260">
        <v>0</v>
      </c>
      <c r="N1260">
        <v>1</v>
      </c>
      <c r="O1260">
        <v>0</v>
      </c>
      <c r="P1260">
        <v>1000000</v>
      </c>
      <c r="Q1260">
        <v>0</v>
      </c>
      <c r="R1260">
        <v>4</v>
      </c>
      <c r="S1260">
        <v>1005</v>
      </c>
      <c r="T1260" s="1">
        <v>0</v>
      </c>
      <c r="U1260">
        <v>1</v>
      </c>
    </row>
    <row r="1261" spans="1:21" hidden="1">
      <c r="A1261">
        <v>1033</v>
      </c>
      <c r="B1261" t="s">
        <v>690</v>
      </c>
      <c r="C1261" t="s">
        <v>685</v>
      </c>
      <c r="D1261" t="s">
        <v>686</v>
      </c>
      <c r="E1261" t="s">
        <v>29</v>
      </c>
      <c r="F1261" t="s">
        <v>747</v>
      </c>
      <c r="G1261" t="s">
        <v>4207</v>
      </c>
      <c r="H1261" s="1">
        <v>44397</v>
      </c>
      <c r="I1261" t="s">
        <v>8</v>
      </c>
      <c r="J1261">
        <v>34</v>
      </c>
      <c r="K1261">
        <v>6.92</v>
      </c>
      <c r="L1261">
        <v>0</v>
      </c>
      <c r="M1261">
        <v>0</v>
      </c>
      <c r="N1261">
        <v>1</v>
      </c>
      <c r="O1261">
        <v>0</v>
      </c>
      <c r="P1261">
        <v>1500000</v>
      </c>
      <c r="Q1261">
        <v>0</v>
      </c>
      <c r="R1261">
        <v>4</v>
      </c>
      <c r="S1261">
        <v>1005</v>
      </c>
      <c r="T1261" s="1">
        <v>0</v>
      </c>
      <c r="U1261">
        <v>1</v>
      </c>
    </row>
    <row r="1262" spans="1:21" hidden="1">
      <c r="A1262">
        <v>1033</v>
      </c>
      <c r="B1262" t="s">
        <v>690</v>
      </c>
      <c r="C1262" t="s">
        <v>685</v>
      </c>
      <c r="D1262" t="s">
        <v>686</v>
      </c>
      <c r="E1262" t="s">
        <v>29</v>
      </c>
      <c r="F1262" t="s">
        <v>747</v>
      </c>
      <c r="G1262" t="s">
        <v>4208</v>
      </c>
      <c r="H1262" s="1">
        <v>44398</v>
      </c>
      <c r="I1262" t="s">
        <v>8</v>
      </c>
      <c r="J1262">
        <v>34</v>
      </c>
      <c r="K1262">
        <v>6.92</v>
      </c>
      <c r="L1262">
        <v>0</v>
      </c>
      <c r="M1262">
        <v>0</v>
      </c>
      <c r="N1262">
        <v>1</v>
      </c>
      <c r="O1262">
        <v>0</v>
      </c>
      <c r="P1262">
        <v>1000000</v>
      </c>
      <c r="Q1262">
        <v>0</v>
      </c>
      <c r="R1262">
        <v>4</v>
      </c>
      <c r="S1262">
        <v>1005</v>
      </c>
      <c r="T1262" s="1">
        <v>0</v>
      </c>
      <c r="U1262">
        <v>1</v>
      </c>
    </row>
    <row r="1263" spans="1:21" hidden="1">
      <c r="A1263">
        <v>1033</v>
      </c>
      <c r="B1263" t="s">
        <v>690</v>
      </c>
      <c r="C1263" t="s">
        <v>685</v>
      </c>
      <c r="D1263" t="s">
        <v>686</v>
      </c>
      <c r="E1263" t="s">
        <v>29</v>
      </c>
      <c r="F1263" t="s">
        <v>747</v>
      </c>
      <c r="G1263" t="s">
        <v>4209</v>
      </c>
      <c r="H1263" s="1">
        <v>44405</v>
      </c>
      <c r="I1263" t="s">
        <v>8</v>
      </c>
      <c r="J1263">
        <v>34</v>
      </c>
      <c r="K1263">
        <v>6.9</v>
      </c>
      <c r="L1263">
        <v>0</v>
      </c>
      <c r="M1263">
        <v>0</v>
      </c>
      <c r="N1263">
        <v>1</v>
      </c>
      <c r="O1263">
        <v>0</v>
      </c>
      <c r="P1263">
        <v>1500000</v>
      </c>
      <c r="Q1263">
        <v>0</v>
      </c>
      <c r="R1263">
        <v>4</v>
      </c>
      <c r="S1263">
        <v>1005</v>
      </c>
      <c r="T1263" s="1">
        <v>0</v>
      </c>
      <c r="U1263">
        <v>1</v>
      </c>
    </row>
    <row r="1264" spans="1:21" hidden="1">
      <c r="A1264">
        <v>1033</v>
      </c>
      <c r="B1264" t="s">
        <v>690</v>
      </c>
      <c r="C1264" t="s">
        <v>685</v>
      </c>
      <c r="D1264" t="s">
        <v>686</v>
      </c>
      <c r="E1264" t="s">
        <v>29</v>
      </c>
      <c r="F1264" t="s">
        <v>747</v>
      </c>
      <c r="G1264" t="s">
        <v>4210</v>
      </c>
      <c r="H1264" s="1">
        <v>44418</v>
      </c>
      <c r="I1264" t="s">
        <v>8</v>
      </c>
      <c r="J1264">
        <v>34</v>
      </c>
      <c r="K1264">
        <v>6.95</v>
      </c>
      <c r="L1264">
        <v>0</v>
      </c>
      <c r="M1264">
        <v>0</v>
      </c>
      <c r="N1264">
        <v>1</v>
      </c>
      <c r="O1264">
        <v>0</v>
      </c>
      <c r="P1264">
        <v>2000000</v>
      </c>
      <c r="Q1264">
        <v>0</v>
      </c>
      <c r="R1264">
        <v>4</v>
      </c>
      <c r="S1264">
        <v>1016</v>
      </c>
      <c r="T1264" s="1">
        <v>0</v>
      </c>
      <c r="U1264">
        <v>1</v>
      </c>
    </row>
    <row r="1265" spans="1:21" hidden="1">
      <c r="A1265">
        <v>1033</v>
      </c>
      <c r="B1265" t="s">
        <v>690</v>
      </c>
      <c r="C1265" t="s">
        <v>685</v>
      </c>
      <c r="D1265" t="s">
        <v>686</v>
      </c>
      <c r="E1265" t="s">
        <v>29</v>
      </c>
      <c r="F1265" t="s">
        <v>747</v>
      </c>
      <c r="G1265" t="s">
        <v>4211</v>
      </c>
      <c r="H1265" s="1">
        <v>44419</v>
      </c>
      <c r="I1265" t="s">
        <v>8</v>
      </c>
      <c r="J1265">
        <v>34</v>
      </c>
      <c r="K1265">
        <v>6.91</v>
      </c>
      <c r="L1265">
        <v>0</v>
      </c>
      <c r="M1265">
        <v>0</v>
      </c>
      <c r="N1265">
        <v>1</v>
      </c>
      <c r="O1265">
        <v>0</v>
      </c>
      <c r="P1265">
        <v>2000000</v>
      </c>
      <c r="Q1265">
        <v>0</v>
      </c>
      <c r="R1265">
        <v>4</v>
      </c>
      <c r="S1265">
        <v>1018</v>
      </c>
      <c r="T1265" s="1">
        <v>0</v>
      </c>
      <c r="U1265">
        <v>1</v>
      </c>
    </row>
    <row r="1266" spans="1:21" hidden="1">
      <c r="A1266">
        <v>1033</v>
      </c>
      <c r="B1266" t="s">
        <v>690</v>
      </c>
      <c r="C1266" t="s">
        <v>685</v>
      </c>
      <c r="D1266" t="s">
        <v>686</v>
      </c>
      <c r="E1266" t="s">
        <v>29</v>
      </c>
      <c r="F1266" t="s">
        <v>747</v>
      </c>
      <c r="G1266" t="s">
        <v>4212</v>
      </c>
      <c r="H1266" s="1">
        <v>44421</v>
      </c>
      <c r="I1266" t="s">
        <v>8</v>
      </c>
      <c r="J1266">
        <v>34</v>
      </c>
      <c r="K1266">
        <v>6.9</v>
      </c>
      <c r="L1266">
        <v>0</v>
      </c>
      <c r="M1266">
        <v>0</v>
      </c>
      <c r="N1266">
        <v>1</v>
      </c>
      <c r="O1266">
        <v>0</v>
      </c>
      <c r="P1266">
        <v>2000000</v>
      </c>
      <c r="Q1266">
        <v>0</v>
      </c>
      <c r="R1266">
        <v>4</v>
      </c>
      <c r="S1266">
        <v>1005</v>
      </c>
      <c r="T1266" s="1">
        <v>0</v>
      </c>
      <c r="U1266">
        <v>1</v>
      </c>
    </row>
    <row r="1267" spans="1:21" hidden="1">
      <c r="A1267">
        <v>1033</v>
      </c>
      <c r="B1267" t="s">
        <v>690</v>
      </c>
      <c r="C1267" t="s">
        <v>685</v>
      </c>
      <c r="D1267" t="s">
        <v>686</v>
      </c>
      <c r="E1267" t="s">
        <v>29</v>
      </c>
      <c r="F1267" t="s">
        <v>747</v>
      </c>
      <c r="G1267" t="s">
        <v>4213</v>
      </c>
      <c r="H1267" s="1">
        <v>44425</v>
      </c>
      <c r="I1267" t="s">
        <v>7</v>
      </c>
      <c r="J1267">
        <v>34</v>
      </c>
      <c r="K1267">
        <v>6.9539999999999997</v>
      </c>
      <c r="L1267">
        <v>0</v>
      </c>
      <c r="M1267">
        <v>0</v>
      </c>
      <c r="N1267">
        <v>1</v>
      </c>
      <c r="O1267">
        <v>0</v>
      </c>
      <c r="P1267">
        <v>0</v>
      </c>
      <c r="Q1267">
        <v>2000000</v>
      </c>
      <c r="R1267">
        <v>4</v>
      </c>
      <c r="S1267">
        <v>1016</v>
      </c>
      <c r="T1267" s="1">
        <v>0</v>
      </c>
      <c r="U1267">
        <v>1</v>
      </c>
    </row>
    <row r="1268" spans="1:21" hidden="1">
      <c r="A1268">
        <v>1033</v>
      </c>
      <c r="B1268" t="s">
        <v>690</v>
      </c>
      <c r="C1268" t="s">
        <v>685</v>
      </c>
      <c r="D1268" t="s">
        <v>686</v>
      </c>
      <c r="E1268" t="s">
        <v>29</v>
      </c>
      <c r="F1268" t="s">
        <v>747</v>
      </c>
      <c r="G1268" t="s">
        <v>4214</v>
      </c>
      <c r="H1268" s="1">
        <v>44427</v>
      </c>
      <c r="I1268" t="s">
        <v>8</v>
      </c>
      <c r="J1268">
        <v>34</v>
      </c>
      <c r="K1268">
        <v>6.95</v>
      </c>
      <c r="L1268">
        <v>0</v>
      </c>
      <c r="M1268">
        <v>0</v>
      </c>
      <c r="N1268">
        <v>1</v>
      </c>
      <c r="O1268">
        <v>0</v>
      </c>
      <c r="P1268">
        <v>2500000</v>
      </c>
      <c r="Q1268">
        <v>0</v>
      </c>
      <c r="R1268">
        <v>4</v>
      </c>
      <c r="S1268">
        <v>1016</v>
      </c>
      <c r="T1268" s="1">
        <v>0</v>
      </c>
      <c r="U1268">
        <v>1</v>
      </c>
    </row>
    <row r="1269" spans="1:21" hidden="1">
      <c r="A1269">
        <v>1033</v>
      </c>
      <c r="B1269" t="s">
        <v>690</v>
      </c>
      <c r="C1269" t="s">
        <v>685</v>
      </c>
      <c r="D1269" t="s">
        <v>686</v>
      </c>
      <c r="E1269" t="s">
        <v>29</v>
      </c>
      <c r="F1269" t="s">
        <v>747</v>
      </c>
      <c r="G1269" t="s">
        <v>4215</v>
      </c>
      <c r="H1269" s="1">
        <v>44428</v>
      </c>
      <c r="I1269" t="s">
        <v>8</v>
      </c>
      <c r="J1269">
        <v>34</v>
      </c>
      <c r="K1269">
        <v>6.9</v>
      </c>
      <c r="L1269">
        <v>0</v>
      </c>
      <c r="M1269">
        <v>0</v>
      </c>
      <c r="N1269">
        <v>1</v>
      </c>
      <c r="O1269">
        <v>0</v>
      </c>
      <c r="P1269">
        <v>1500000</v>
      </c>
      <c r="Q1269">
        <v>0</v>
      </c>
      <c r="R1269">
        <v>4</v>
      </c>
      <c r="S1269">
        <v>1018</v>
      </c>
      <c r="T1269" s="1">
        <v>0</v>
      </c>
      <c r="U1269">
        <v>1</v>
      </c>
    </row>
    <row r="1270" spans="1:21" hidden="1">
      <c r="A1270">
        <v>1033</v>
      </c>
      <c r="B1270" t="s">
        <v>690</v>
      </c>
      <c r="C1270" t="s">
        <v>685</v>
      </c>
      <c r="D1270" t="s">
        <v>686</v>
      </c>
      <c r="E1270" t="s">
        <v>29</v>
      </c>
      <c r="F1270" t="s">
        <v>747</v>
      </c>
      <c r="G1270" t="s">
        <v>4216</v>
      </c>
      <c r="H1270" s="1">
        <v>44432</v>
      </c>
      <c r="I1270" t="s">
        <v>8</v>
      </c>
      <c r="J1270">
        <v>34</v>
      </c>
      <c r="K1270">
        <v>6.9</v>
      </c>
      <c r="L1270">
        <v>0</v>
      </c>
      <c r="M1270">
        <v>0</v>
      </c>
      <c r="N1270">
        <v>1</v>
      </c>
      <c r="O1270">
        <v>0</v>
      </c>
      <c r="P1270">
        <v>2000000</v>
      </c>
      <c r="Q1270">
        <v>0</v>
      </c>
      <c r="R1270">
        <v>4</v>
      </c>
      <c r="S1270">
        <v>1005</v>
      </c>
      <c r="T1270" s="1">
        <v>0</v>
      </c>
      <c r="U1270">
        <v>1</v>
      </c>
    </row>
    <row r="1271" spans="1:21" hidden="1">
      <c r="A1271">
        <v>1033</v>
      </c>
      <c r="B1271" t="s">
        <v>690</v>
      </c>
      <c r="C1271" t="s">
        <v>685</v>
      </c>
      <c r="D1271" t="s">
        <v>686</v>
      </c>
      <c r="E1271" t="s">
        <v>29</v>
      </c>
      <c r="F1271" t="s">
        <v>747</v>
      </c>
      <c r="G1271" t="s">
        <v>4217</v>
      </c>
      <c r="H1271" s="1">
        <v>44438</v>
      </c>
      <c r="I1271" t="s">
        <v>7</v>
      </c>
      <c r="J1271">
        <v>34</v>
      </c>
      <c r="K1271">
        <v>6.9539999999999997</v>
      </c>
      <c r="L1271">
        <v>0</v>
      </c>
      <c r="M1271">
        <v>0</v>
      </c>
      <c r="N1271">
        <v>1</v>
      </c>
      <c r="O1271">
        <v>0</v>
      </c>
      <c r="P1271">
        <v>0</v>
      </c>
      <c r="Q1271">
        <v>2500000</v>
      </c>
      <c r="R1271">
        <v>4</v>
      </c>
      <c r="S1271">
        <v>1016</v>
      </c>
      <c r="T1271" s="1">
        <v>0</v>
      </c>
      <c r="U1271">
        <v>1</v>
      </c>
    </row>
    <row r="1272" spans="1:21" hidden="1">
      <c r="A1272">
        <v>1033</v>
      </c>
      <c r="B1272" t="s">
        <v>690</v>
      </c>
      <c r="C1272" t="s">
        <v>685</v>
      </c>
      <c r="D1272" t="s">
        <v>686</v>
      </c>
      <c r="E1272" t="s">
        <v>29</v>
      </c>
      <c r="F1272" t="s">
        <v>747</v>
      </c>
      <c r="G1272" t="s">
        <v>4218</v>
      </c>
      <c r="H1272" s="1">
        <v>44442</v>
      </c>
      <c r="I1272" t="s">
        <v>8</v>
      </c>
      <c r="J1272">
        <v>34</v>
      </c>
      <c r="K1272">
        <v>6.9</v>
      </c>
      <c r="L1272">
        <v>0</v>
      </c>
      <c r="M1272">
        <v>0</v>
      </c>
      <c r="N1272">
        <v>1</v>
      </c>
      <c r="O1272">
        <v>0</v>
      </c>
      <c r="P1272">
        <v>2000000</v>
      </c>
      <c r="Q1272">
        <v>0</v>
      </c>
      <c r="R1272">
        <v>4</v>
      </c>
      <c r="S1272">
        <v>1005</v>
      </c>
      <c r="T1272" s="1">
        <v>0</v>
      </c>
      <c r="U1272">
        <v>1</v>
      </c>
    </row>
    <row r="1273" spans="1:21" hidden="1">
      <c r="A1273">
        <v>1033</v>
      </c>
      <c r="B1273" t="s">
        <v>690</v>
      </c>
      <c r="C1273" t="s">
        <v>685</v>
      </c>
      <c r="D1273" t="s">
        <v>686</v>
      </c>
      <c r="E1273" t="s">
        <v>29</v>
      </c>
      <c r="F1273" t="s">
        <v>747</v>
      </c>
      <c r="G1273" t="s">
        <v>4219</v>
      </c>
      <c r="H1273" s="1">
        <v>44448</v>
      </c>
      <c r="I1273" t="s">
        <v>8</v>
      </c>
      <c r="J1273">
        <v>34</v>
      </c>
      <c r="K1273">
        <v>6.9</v>
      </c>
      <c r="L1273">
        <v>0</v>
      </c>
      <c r="M1273">
        <v>0</v>
      </c>
      <c r="N1273">
        <v>1</v>
      </c>
      <c r="O1273">
        <v>0</v>
      </c>
      <c r="P1273">
        <v>1500000</v>
      </c>
      <c r="Q1273">
        <v>0</v>
      </c>
      <c r="R1273">
        <v>4</v>
      </c>
      <c r="S1273">
        <v>1005</v>
      </c>
      <c r="T1273" s="1">
        <v>0</v>
      </c>
      <c r="U1273">
        <v>1</v>
      </c>
    </row>
    <row r="1274" spans="1:21" hidden="1">
      <c r="A1274">
        <v>1033</v>
      </c>
      <c r="B1274" t="s">
        <v>690</v>
      </c>
      <c r="C1274" t="s">
        <v>685</v>
      </c>
      <c r="D1274" t="s">
        <v>686</v>
      </c>
      <c r="E1274" t="s">
        <v>29</v>
      </c>
      <c r="F1274" t="s">
        <v>747</v>
      </c>
      <c r="G1274" t="s">
        <v>4220</v>
      </c>
      <c r="H1274" s="1">
        <v>44455</v>
      </c>
      <c r="I1274" t="s">
        <v>8</v>
      </c>
      <c r="J1274">
        <v>34</v>
      </c>
      <c r="K1274">
        <v>6.9</v>
      </c>
      <c r="L1274">
        <v>0</v>
      </c>
      <c r="M1274">
        <v>0</v>
      </c>
      <c r="N1274">
        <v>1</v>
      </c>
      <c r="O1274">
        <v>0</v>
      </c>
      <c r="P1274">
        <v>2000000</v>
      </c>
      <c r="Q1274">
        <v>0</v>
      </c>
      <c r="R1274">
        <v>4</v>
      </c>
      <c r="S1274">
        <v>1018</v>
      </c>
      <c r="T1274" s="1">
        <v>0</v>
      </c>
      <c r="U1274">
        <v>1</v>
      </c>
    </row>
    <row r="1275" spans="1:21" hidden="1">
      <c r="A1275">
        <v>1033</v>
      </c>
      <c r="B1275" t="s">
        <v>690</v>
      </c>
      <c r="C1275" t="s">
        <v>685</v>
      </c>
      <c r="D1275" t="s">
        <v>686</v>
      </c>
      <c r="E1275" t="s">
        <v>29</v>
      </c>
      <c r="F1275" t="s">
        <v>747</v>
      </c>
      <c r="G1275" t="s">
        <v>4221</v>
      </c>
      <c r="H1275" s="1">
        <v>44459</v>
      </c>
      <c r="I1275" t="s">
        <v>8</v>
      </c>
      <c r="J1275">
        <v>34</v>
      </c>
      <c r="K1275">
        <v>6.89</v>
      </c>
      <c r="L1275">
        <v>0</v>
      </c>
      <c r="M1275">
        <v>0</v>
      </c>
      <c r="N1275">
        <v>1</v>
      </c>
      <c r="O1275">
        <v>0</v>
      </c>
      <c r="P1275">
        <v>2000000</v>
      </c>
      <c r="Q1275">
        <v>0</v>
      </c>
      <c r="R1275">
        <v>4</v>
      </c>
      <c r="S1275">
        <v>1005</v>
      </c>
      <c r="T1275" s="1">
        <v>0</v>
      </c>
      <c r="U1275">
        <v>1</v>
      </c>
    </row>
    <row r="1276" spans="1:21" hidden="1">
      <c r="A1276">
        <v>1033</v>
      </c>
      <c r="B1276" t="s">
        <v>690</v>
      </c>
      <c r="C1276" t="s">
        <v>685</v>
      </c>
      <c r="D1276" t="s">
        <v>686</v>
      </c>
      <c r="E1276" t="s">
        <v>29</v>
      </c>
      <c r="F1276" t="s">
        <v>747</v>
      </c>
      <c r="G1276" t="s">
        <v>4222</v>
      </c>
      <c r="H1276" s="1">
        <v>44468</v>
      </c>
      <c r="I1276" t="s">
        <v>7</v>
      </c>
      <c r="J1276">
        <v>34</v>
      </c>
      <c r="K1276">
        <v>6.88</v>
      </c>
      <c r="L1276">
        <v>0</v>
      </c>
      <c r="M1276">
        <v>0</v>
      </c>
      <c r="N1276">
        <v>1</v>
      </c>
      <c r="O1276">
        <v>0</v>
      </c>
      <c r="P1276">
        <v>0</v>
      </c>
      <c r="Q1276">
        <v>3000000</v>
      </c>
      <c r="R1276">
        <v>4</v>
      </c>
      <c r="S1276">
        <v>1003</v>
      </c>
      <c r="T1276" s="1">
        <v>0</v>
      </c>
      <c r="U1276">
        <v>1</v>
      </c>
    </row>
    <row r="1277" spans="1:21" hidden="1">
      <c r="A1277">
        <v>1033</v>
      </c>
      <c r="B1277" t="s">
        <v>690</v>
      </c>
      <c r="C1277" t="s">
        <v>685</v>
      </c>
      <c r="D1277" t="s">
        <v>686</v>
      </c>
      <c r="E1277" t="s">
        <v>29</v>
      </c>
      <c r="F1277" t="s">
        <v>747</v>
      </c>
      <c r="G1277" t="s">
        <v>4223</v>
      </c>
      <c r="H1277" s="1">
        <v>44470</v>
      </c>
      <c r="I1277" t="s">
        <v>8</v>
      </c>
      <c r="J1277">
        <v>34</v>
      </c>
      <c r="K1277">
        <v>6.8849999999999998</v>
      </c>
      <c r="L1277">
        <v>0</v>
      </c>
      <c r="M1277">
        <v>0</v>
      </c>
      <c r="N1277">
        <v>1</v>
      </c>
      <c r="O1277">
        <v>0</v>
      </c>
      <c r="P1277">
        <v>3000000</v>
      </c>
      <c r="Q1277">
        <v>0</v>
      </c>
      <c r="R1277">
        <v>4</v>
      </c>
      <c r="S1277">
        <v>1003</v>
      </c>
      <c r="T1277" s="1">
        <v>0</v>
      </c>
      <c r="U1277">
        <v>1</v>
      </c>
    </row>
    <row r="1278" spans="1:21" hidden="1">
      <c r="A1278">
        <v>1033</v>
      </c>
      <c r="B1278" t="s">
        <v>690</v>
      </c>
      <c r="C1278" t="s">
        <v>685</v>
      </c>
      <c r="D1278" t="s">
        <v>686</v>
      </c>
      <c r="E1278" t="s">
        <v>29</v>
      </c>
      <c r="F1278" t="s">
        <v>747</v>
      </c>
      <c r="G1278" t="s">
        <v>4224</v>
      </c>
      <c r="H1278" s="1">
        <v>44489</v>
      </c>
      <c r="I1278" t="s">
        <v>8</v>
      </c>
      <c r="J1278">
        <v>34</v>
      </c>
      <c r="K1278">
        <v>6.88</v>
      </c>
      <c r="L1278">
        <v>0</v>
      </c>
      <c r="M1278">
        <v>0</v>
      </c>
      <c r="N1278">
        <v>1</v>
      </c>
      <c r="O1278">
        <v>0</v>
      </c>
      <c r="P1278">
        <v>1000000</v>
      </c>
      <c r="Q1278">
        <v>0</v>
      </c>
      <c r="R1278">
        <v>4</v>
      </c>
      <c r="S1278">
        <v>1005</v>
      </c>
      <c r="T1278" s="1">
        <v>0</v>
      </c>
      <c r="U1278">
        <v>1</v>
      </c>
    </row>
    <row r="1279" spans="1:21" hidden="1">
      <c r="A1279">
        <v>1033</v>
      </c>
      <c r="B1279" t="s">
        <v>690</v>
      </c>
      <c r="C1279" t="s">
        <v>685</v>
      </c>
      <c r="D1279" t="s">
        <v>686</v>
      </c>
      <c r="E1279" t="s">
        <v>29</v>
      </c>
      <c r="F1279" t="s">
        <v>747</v>
      </c>
      <c r="G1279" t="s">
        <v>4225</v>
      </c>
      <c r="H1279" s="1">
        <v>44504</v>
      </c>
      <c r="I1279" t="s">
        <v>8</v>
      </c>
      <c r="J1279">
        <v>34</v>
      </c>
      <c r="K1279">
        <v>6.89</v>
      </c>
      <c r="L1279">
        <v>0</v>
      </c>
      <c r="M1279">
        <v>0</v>
      </c>
      <c r="N1279">
        <v>1</v>
      </c>
      <c r="O1279">
        <v>0</v>
      </c>
      <c r="P1279">
        <v>2000000</v>
      </c>
      <c r="Q1279">
        <v>0</v>
      </c>
      <c r="R1279">
        <v>4</v>
      </c>
      <c r="S1279">
        <v>1005</v>
      </c>
      <c r="T1279" s="1">
        <v>0</v>
      </c>
      <c r="U1279">
        <v>1</v>
      </c>
    </row>
    <row r="1280" spans="1:21" hidden="1">
      <c r="A1280">
        <v>1033</v>
      </c>
      <c r="B1280" t="s">
        <v>690</v>
      </c>
      <c r="C1280" t="s">
        <v>685</v>
      </c>
      <c r="D1280" t="s">
        <v>686</v>
      </c>
      <c r="E1280" t="s">
        <v>29</v>
      </c>
      <c r="F1280" t="s">
        <v>747</v>
      </c>
      <c r="G1280" t="s">
        <v>4226</v>
      </c>
      <c r="H1280" s="1">
        <v>44517</v>
      </c>
      <c r="I1280" t="s">
        <v>8</v>
      </c>
      <c r="J1280">
        <v>34</v>
      </c>
      <c r="K1280">
        <v>6.88</v>
      </c>
      <c r="L1280">
        <v>0</v>
      </c>
      <c r="M1280">
        <v>0</v>
      </c>
      <c r="N1280">
        <v>1</v>
      </c>
      <c r="O1280">
        <v>0</v>
      </c>
      <c r="P1280">
        <v>2000000</v>
      </c>
      <c r="Q1280">
        <v>0</v>
      </c>
      <c r="R1280">
        <v>4</v>
      </c>
      <c r="S1280">
        <v>1005</v>
      </c>
      <c r="T1280" s="1">
        <v>0</v>
      </c>
      <c r="U1280">
        <v>1</v>
      </c>
    </row>
    <row r="1281" spans="1:21" hidden="1">
      <c r="A1281">
        <v>1033</v>
      </c>
      <c r="B1281" t="s">
        <v>690</v>
      </c>
      <c r="C1281" t="s">
        <v>685</v>
      </c>
      <c r="D1281" t="s">
        <v>686</v>
      </c>
      <c r="E1281" t="s">
        <v>29</v>
      </c>
      <c r="F1281" t="s">
        <v>747</v>
      </c>
      <c r="G1281" t="s">
        <v>4227</v>
      </c>
      <c r="H1281" s="1">
        <v>44530</v>
      </c>
      <c r="I1281" t="s">
        <v>7</v>
      </c>
      <c r="J1281">
        <v>34</v>
      </c>
      <c r="K1281">
        <v>6.94</v>
      </c>
      <c r="L1281">
        <v>0</v>
      </c>
      <c r="M1281">
        <v>0</v>
      </c>
      <c r="N1281">
        <v>1</v>
      </c>
      <c r="O1281">
        <v>0</v>
      </c>
      <c r="P1281">
        <v>0</v>
      </c>
      <c r="Q1281">
        <v>1500000</v>
      </c>
      <c r="R1281">
        <v>4</v>
      </c>
      <c r="S1281">
        <v>1018</v>
      </c>
      <c r="T1281" s="1">
        <v>0</v>
      </c>
      <c r="U1281">
        <v>1</v>
      </c>
    </row>
    <row r="1282" spans="1:21" hidden="1">
      <c r="A1282">
        <v>1033</v>
      </c>
      <c r="B1282" t="s">
        <v>690</v>
      </c>
      <c r="C1282" t="s">
        <v>685</v>
      </c>
      <c r="D1282" t="s">
        <v>686</v>
      </c>
      <c r="E1282" t="s">
        <v>29</v>
      </c>
      <c r="F1282" t="s">
        <v>747</v>
      </c>
      <c r="G1282" t="s">
        <v>4228</v>
      </c>
      <c r="H1282" s="1">
        <v>44540</v>
      </c>
      <c r="I1282" t="s">
        <v>7</v>
      </c>
      <c r="J1282">
        <v>34</v>
      </c>
      <c r="K1282">
        <v>6.9349999999999996</v>
      </c>
      <c r="L1282">
        <v>0</v>
      </c>
      <c r="M1282">
        <v>0</v>
      </c>
      <c r="N1282">
        <v>1</v>
      </c>
      <c r="O1282">
        <v>0</v>
      </c>
      <c r="P1282">
        <v>0</v>
      </c>
      <c r="Q1282">
        <v>1000000</v>
      </c>
      <c r="R1282">
        <v>4</v>
      </c>
      <c r="S1282">
        <v>1035</v>
      </c>
      <c r="T1282" s="1">
        <v>0</v>
      </c>
      <c r="U1282">
        <v>1</v>
      </c>
    </row>
    <row r="1283" spans="1:21" hidden="1">
      <c r="A1283">
        <v>1033</v>
      </c>
      <c r="B1283" t="s">
        <v>690</v>
      </c>
      <c r="C1283" t="s">
        <v>685</v>
      </c>
      <c r="D1283" t="s">
        <v>686</v>
      </c>
      <c r="E1283" t="s">
        <v>29</v>
      </c>
      <c r="F1283" t="s">
        <v>747</v>
      </c>
      <c r="G1283" t="s">
        <v>4229</v>
      </c>
      <c r="H1283" s="1">
        <v>44546</v>
      </c>
      <c r="I1283" t="s">
        <v>7</v>
      </c>
      <c r="J1283">
        <v>34</v>
      </c>
      <c r="K1283">
        <v>6.93</v>
      </c>
      <c r="L1283">
        <v>0</v>
      </c>
      <c r="M1283">
        <v>0</v>
      </c>
      <c r="N1283">
        <v>1</v>
      </c>
      <c r="O1283">
        <v>0</v>
      </c>
      <c r="P1283">
        <v>0</v>
      </c>
      <c r="Q1283">
        <v>2000000</v>
      </c>
      <c r="R1283">
        <v>4</v>
      </c>
      <c r="S1283">
        <v>1035</v>
      </c>
      <c r="T1283" s="1">
        <v>0</v>
      </c>
      <c r="U1283">
        <v>1</v>
      </c>
    </row>
    <row r="1284" spans="1:21" hidden="1">
      <c r="A1284">
        <v>1033</v>
      </c>
      <c r="B1284" t="s">
        <v>690</v>
      </c>
      <c r="C1284" t="s">
        <v>685</v>
      </c>
      <c r="D1284" t="s">
        <v>686</v>
      </c>
      <c r="E1284" t="s">
        <v>29</v>
      </c>
      <c r="F1284" t="s">
        <v>747</v>
      </c>
      <c r="G1284" t="s">
        <v>4230</v>
      </c>
      <c r="H1284" s="1">
        <v>44557</v>
      </c>
      <c r="I1284" t="s">
        <v>8</v>
      </c>
      <c r="J1284">
        <v>34</v>
      </c>
      <c r="K1284">
        <v>6.9240000000000004</v>
      </c>
      <c r="L1284">
        <v>0</v>
      </c>
      <c r="M1284">
        <v>0</v>
      </c>
      <c r="N1284">
        <v>1</v>
      </c>
      <c r="O1284">
        <v>0</v>
      </c>
      <c r="P1284">
        <v>2000000</v>
      </c>
      <c r="Q1284">
        <v>0</v>
      </c>
      <c r="R1284">
        <v>4</v>
      </c>
      <c r="S1284">
        <v>1017</v>
      </c>
      <c r="T1284" s="1">
        <v>0</v>
      </c>
      <c r="U1284">
        <v>1</v>
      </c>
    </row>
    <row r="1285" spans="1:21" hidden="1">
      <c r="A1285">
        <v>1033</v>
      </c>
      <c r="B1285" t="s">
        <v>690</v>
      </c>
      <c r="C1285" t="s">
        <v>685</v>
      </c>
      <c r="D1285" t="s">
        <v>686</v>
      </c>
      <c r="E1285" t="s">
        <v>29</v>
      </c>
      <c r="F1285" t="s">
        <v>747</v>
      </c>
      <c r="G1285" t="s">
        <v>4231</v>
      </c>
      <c r="H1285" s="1">
        <v>44602</v>
      </c>
      <c r="I1285" t="s">
        <v>8</v>
      </c>
      <c r="J1285">
        <v>34</v>
      </c>
      <c r="K1285">
        <v>6.94</v>
      </c>
      <c r="L1285">
        <v>0</v>
      </c>
      <c r="M1285">
        <v>0</v>
      </c>
      <c r="N1285">
        <v>1</v>
      </c>
      <c r="O1285">
        <v>0</v>
      </c>
      <c r="P1285">
        <v>3000000</v>
      </c>
      <c r="Q1285">
        <v>0</v>
      </c>
      <c r="R1285">
        <v>4</v>
      </c>
      <c r="S1285">
        <v>1005</v>
      </c>
      <c r="T1285" s="1">
        <v>0</v>
      </c>
      <c r="U1285">
        <v>1</v>
      </c>
    </row>
    <row r="1286" spans="1:21" hidden="1">
      <c r="A1286">
        <v>1033</v>
      </c>
      <c r="B1286" t="s">
        <v>690</v>
      </c>
      <c r="C1286" t="s">
        <v>685</v>
      </c>
      <c r="D1286" t="s">
        <v>686</v>
      </c>
      <c r="E1286" t="s">
        <v>29</v>
      </c>
      <c r="F1286" t="s">
        <v>747</v>
      </c>
      <c r="G1286" t="s">
        <v>4232</v>
      </c>
      <c r="H1286" s="1">
        <v>44608</v>
      </c>
      <c r="I1286" t="s">
        <v>8</v>
      </c>
      <c r="J1286">
        <v>34</v>
      </c>
      <c r="K1286">
        <v>6.9550000000000001</v>
      </c>
      <c r="L1286">
        <v>0</v>
      </c>
      <c r="M1286">
        <v>0</v>
      </c>
      <c r="N1286">
        <v>1</v>
      </c>
      <c r="O1286">
        <v>0</v>
      </c>
      <c r="P1286">
        <v>1000000</v>
      </c>
      <c r="Q1286">
        <v>0</v>
      </c>
      <c r="R1286">
        <v>4</v>
      </c>
      <c r="S1286">
        <v>1005</v>
      </c>
      <c r="T1286" s="1">
        <v>0</v>
      </c>
      <c r="U1286">
        <v>1</v>
      </c>
    </row>
    <row r="1287" spans="1:21" hidden="1">
      <c r="A1287">
        <v>1033</v>
      </c>
      <c r="B1287" t="s">
        <v>690</v>
      </c>
      <c r="C1287" t="s">
        <v>685</v>
      </c>
      <c r="D1287" t="s">
        <v>686</v>
      </c>
      <c r="E1287" t="s">
        <v>29</v>
      </c>
      <c r="F1287" t="s">
        <v>747</v>
      </c>
      <c r="G1287" t="s">
        <v>4233</v>
      </c>
      <c r="H1287" s="1">
        <v>44610</v>
      </c>
      <c r="I1287" t="s">
        <v>8</v>
      </c>
      <c r="J1287">
        <v>34</v>
      </c>
      <c r="K1287">
        <v>6.9550000000000001</v>
      </c>
      <c r="L1287">
        <v>0</v>
      </c>
      <c r="M1287">
        <v>0</v>
      </c>
      <c r="N1287">
        <v>1</v>
      </c>
      <c r="O1287">
        <v>0</v>
      </c>
      <c r="P1287">
        <v>1000000</v>
      </c>
      <c r="Q1287">
        <v>0</v>
      </c>
      <c r="R1287">
        <v>4</v>
      </c>
      <c r="S1287">
        <v>1005</v>
      </c>
      <c r="T1287" s="1">
        <v>0</v>
      </c>
      <c r="U1287">
        <v>1</v>
      </c>
    </row>
    <row r="1288" spans="1:21" hidden="1">
      <c r="A1288">
        <v>1033</v>
      </c>
      <c r="B1288" t="s">
        <v>690</v>
      </c>
      <c r="C1288" t="s">
        <v>685</v>
      </c>
      <c r="D1288" t="s">
        <v>686</v>
      </c>
      <c r="E1288" t="s">
        <v>29</v>
      </c>
      <c r="F1288" t="s">
        <v>747</v>
      </c>
      <c r="G1288" t="s">
        <v>4234</v>
      </c>
      <c r="H1288" s="1">
        <v>44613</v>
      </c>
      <c r="I1288" t="s">
        <v>8</v>
      </c>
      <c r="J1288">
        <v>34</v>
      </c>
      <c r="K1288">
        <v>6.9550000000000001</v>
      </c>
      <c r="L1288">
        <v>0</v>
      </c>
      <c r="M1288">
        <v>0</v>
      </c>
      <c r="N1288">
        <v>1</v>
      </c>
      <c r="O1288">
        <v>0</v>
      </c>
      <c r="P1288">
        <v>1000000</v>
      </c>
      <c r="Q1288">
        <v>0</v>
      </c>
      <c r="R1288">
        <v>4</v>
      </c>
      <c r="S1288">
        <v>1005</v>
      </c>
      <c r="T1288" s="1">
        <v>0</v>
      </c>
      <c r="U1288">
        <v>1</v>
      </c>
    </row>
    <row r="1289" spans="1:21" hidden="1">
      <c r="A1289">
        <v>1033</v>
      </c>
      <c r="B1289" t="s">
        <v>690</v>
      </c>
      <c r="C1289" t="s">
        <v>685</v>
      </c>
      <c r="D1289" t="s">
        <v>686</v>
      </c>
      <c r="E1289" t="s">
        <v>29</v>
      </c>
      <c r="F1289" t="s">
        <v>747</v>
      </c>
      <c r="G1289" t="s">
        <v>4235</v>
      </c>
      <c r="H1289" s="1">
        <v>44631</v>
      </c>
      <c r="I1289" t="s">
        <v>8</v>
      </c>
      <c r="J1289">
        <v>34</v>
      </c>
      <c r="K1289">
        <v>6.95</v>
      </c>
      <c r="L1289">
        <v>0</v>
      </c>
      <c r="M1289">
        <v>0</v>
      </c>
      <c r="N1289">
        <v>1</v>
      </c>
      <c r="O1289">
        <v>0</v>
      </c>
      <c r="P1289">
        <v>1000000</v>
      </c>
      <c r="Q1289">
        <v>0</v>
      </c>
      <c r="R1289">
        <v>4</v>
      </c>
      <c r="S1289">
        <v>1005</v>
      </c>
      <c r="T1289" s="1">
        <v>0</v>
      </c>
      <c r="U1289">
        <v>1</v>
      </c>
    </row>
    <row r="1290" spans="1:21" hidden="1">
      <c r="A1290">
        <v>1033</v>
      </c>
      <c r="B1290" t="s">
        <v>690</v>
      </c>
      <c r="C1290" t="s">
        <v>685</v>
      </c>
      <c r="D1290" t="s">
        <v>686</v>
      </c>
      <c r="E1290" t="s">
        <v>29</v>
      </c>
      <c r="F1290" t="s">
        <v>747</v>
      </c>
      <c r="G1290" t="s">
        <v>4236</v>
      </c>
      <c r="H1290" s="1">
        <v>44636</v>
      </c>
      <c r="I1290" t="s">
        <v>8</v>
      </c>
      <c r="J1290">
        <v>34</v>
      </c>
      <c r="K1290">
        <v>6.95</v>
      </c>
      <c r="L1290">
        <v>0</v>
      </c>
      <c r="M1290">
        <v>0</v>
      </c>
      <c r="N1290">
        <v>1</v>
      </c>
      <c r="O1290">
        <v>0</v>
      </c>
      <c r="P1290">
        <v>1000000</v>
      </c>
      <c r="Q1290">
        <v>0</v>
      </c>
      <c r="R1290">
        <v>4</v>
      </c>
      <c r="S1290">
        <v>1005</v>
      </c>
      <c r="T1290" s="1">
        <v>0</v>
      </c>
      <c r="U1290">
        <v>1</v>
      </c>
    </row>
    <row r="1291" spans="1:21" hidden="1">
      <c r="A1291">
        <v>1033</v>
      </c>
      <c r="B1291" t="s">
        <v>690</v>
      </c>
      <c r="C1291" t="s">
        <v>685</v>
      </c>
      <c r="D1291" t="s">
        <v>686</v>
      </c>
      <c r="E1291" t="s">
        <v>29</v>
      </c>
      <c r="F1291" t="s">
        <v>747</v>
      </c>
      <c r="G1291" t="s">
        <v>4237</v>
      </c>
      <c r="H1291" s="1">
        <v>44637</v>
      </c>
      <c r="I1291" t="s">
        <v>8</v>
      </c>
      <c r="J1291">
        <v>34</v>
      </c>
      <c r="K1291">
        <v>6.95</v>
      </c>
      <c r="L1291">
        <v>0</v>
      </c>
      <c r="M1291">
        <v>0</v>
      </c>
      <c r="N1291">
        <v>1</v>
      </c>
      <c r="O1291">
        <v>0</v>
      </c>
      <c r="P1291">
        <v>2000000</v>
      </c>
      <c r="Q1291">
        <v>0</v>
      </c>
      <c r="R1291">
        <v>4</v>
      </c>
      <c r="S1291">
        <v>1005</v>
      </c>
      <c r="T1291" s="1">
        <v>0</v>
      </c>
      <c r="U1291">
        <v>1</v>
      </c>
    </row>
    <row r="1292" spans="1:21" hidden="1">
      <c r="A1292">
        <v>1033</v>
      </c>
      <c r="B1292" t="s">
        <v>690</v>
      </c>
      <c r="C1292" t="s">
        <v>685</v>
      </c>
      <c r="D1292" t="s">
        <v>686</v>
      </c>
      <c r="E1292" t="s">
        <v>29</v>
      </c>
      <c r="F1292" t="s">
        <v>747</v>
      </c>
      <c r="G1292" t="s">
        <v>4238</v>
      </c>
      <c r="H1292" s="1">
        <v>44705</v>
      </c>
      <c r="I1292" t="s">
        <v>7</v>
      </c>
      <c r="J1292">
        <v>34</v>
      </c>
      <c r="K1292">
        <v>6.87</v>
      </c>
      <c r="L1292">
        <v>0</v>
      </c>
      <c r="M1292">
        <v>0</v>
      </c>
      <c r="N1292">
        <v>1</v>
      </c>
      <c r="O1292">
        <v>0</v>
      </c>
      <c r="P1292">
        <v>0</v>
      </c>
      <c r="Q1292">
        <v>2000000</v>
      </c>
      <c r="R1292">
        <v>4</v>
      </c>
      <c r="S1292">
        <v>1003</v>
      </c>
      <c r="T1292" s="1">
        <v>0</v>
      </c>
      <c r="U1292">
        <v>1</v>
      </c>
    </row>
    <row r="1293" spans="1:21" hidden="1">
      <c r="A1293">
        <v>1033</v>
      </c>
      <c r="B1293" t="s">
        <v>690</v>
      </c>
      <c r="C1293" t="s">
        <v>685</v>
      </c>
      <c r="D1293" t="s">
        <v>686</v>
      </c>
      <c r="E1293" t="s">
        <v>29</v>
      </c>
      <c r="F1293" t="s">
        <v>747</v>
      </c>
      <c r="G1293" t="s">
        <v>4239</v>
      </c>
      <c r="H1293" s="1">
        <v>44707</v>
      </c>
      <c r="I1293" t="s">
        <v>7</v>
      </c>
      <c r="J1293">
        <v>34</v>
      </c>
      <c r="K1293">
        <v>6.87</v>
      </c>
      <c r="L1293">
        <v>0</v>
      </c>
      <c r="M1293">
        <v>0</v>
      </c>
      <c r="N1293">
        <v>1</v>
      </c>
      <c r="O1293">
        <v>0</v>
      </c>
      <c r="P1293">
        <v>0</v>
      </c>
      <c r="Q1293">
        <v>1500000</v>
      </c>
      <c r="R1293">
        <v>4</v>
      </c>
      <c r="S1293">
        <v>1003</v>
      </c>
      <c r="T1293" s="1">
        <v>0</v>
      </c>
      <c r="U1293">
        <v>1</v>
      </c>
    </row>
    <row r="1294" spans="1:21" hidden="1">
      <c r="A1294">
        <v>1033</v>
      </c>
      <c r="B1294" t="s">
        <v>690</v>
      </c>
      <c r="C1294" t="s">
        <v>685</v>
      </c>
      <c r="D1294" t="s">
        <v>686</v>
      </c>
      <c r="E1294" t="s">
        <v>29</v>
      </c>
      <c r="F1294" t="s">
        <v>747</v>
      </c>
      <c r="G1294" t="s">
        <v>4240</v>
      </c>
      <c r="H1294" s="1">
        <v>44708</v>
      </c>
      <c r="I1294" t="s">
        <v>7</v>
      </c>
      <c r="J1294">
        <v>34</v>
      </c>
      <c r="K1294">
        <v>6.88</v>
      </c>
      <c r="L1294">
        <v>0</v>
      </c>
      <c r="M1294">
        <v>0</v>
      </c>
      <c r="N1294">
        <v>1</v>
      </c>
      <c r="O1294">
        <v>0</v>
      </c>
      <c r="P1294">
        <v>0</v>
      </c>
      <c r="Q1294">
        <v>1800000</v>
      </c>
      <c r="R1294">
        <v>4</v>
      </c>
      <c r="S1294">
        <v>1018</v>
      </c>
      <c r="T1294" s="1">
        <v>0</v>
      </c>
      <c r="U1294">
        <v>1</v>
      </c>
    </row>
    <row r="1295" spans="1:21" hidden="1">
      <c r="A1295">
        <v>1033</v>
      </c>
      <c r="B1295" t="s">
        <v>690</v>
      </c>
      <c r="C1295" t="s">
        <v>685</v>
      </c>
      <c r="D1295" t="s">
        <v>686</v>
      </c>
      <c r="E1295" t="s">
        <v>29</v>
      </c>
      <c r="F1295" t="s">
        <v>747</v>
      </c>
      <c r="G1295" t="s">
        <v>4241</v>
      </c>
      <c r="H1295" s="1">
        <v>44727</v>
      </c>
      <c r="I1295" t="s">
        <v>8</v>
      </c>
      <c r="J1295">
        <v>34</v>
      </c>
      <c r="K1295">
        <v>6.89</v>
      </c>
      <c r="L1295">
        <v>0</v>
      </c>
      <c r="M1295">
        <v>0</v>
      </c>
      <c r="N1295">
        <v>1</v>
      </c>
      <c r="O1295">
        <v>0</v>
      </c>
      <c r="P1295">
        <v>1000000</v>
      </c>
      <c r="Q1295">
        <v>0</v>
      </c>
      <c r="R1295">
        <v>4</v>
      </c>
      <c r="S1295">
        <v>1005</v>
      </c>
      <c r="T1295" s="1">
        <v>0</v>
      </c>
      <c r="U1295">
        <v>1</v>
      </c>
    </row>
    <row r="1296" spans="1:21" hidden="1">
      <c r="A1296">
        <v>1033</v>
      </c>
      <c r="B1296" t="s">
        <v>690</v>
      </c>
      <c r="C1296" t="s">
        <v>685</v>
      </c>
      <c r="D1296" t="s">
        <v>686</v>
      </c>
      <c r="E1296" t="s">
        <v>29</v>
      </c>
      <c r="F1296" t="s">
        <v>747</v>
      </c>
      <c r="G1296" t="s">
        <v>4242</v>
      </c>
      <c r="H1296" s="1">
        <v>44729</v>
      </c>
      <c r="I1296" t="s">
        <v>8</v>
      </c>
      <c r="J1296">
        <v>34</v>
      </c>
      <c r="K1296">
        <v>6.88</v>
      </c>
      <c r="L1296">
        <v>0</v>
      </c>
      <c r="M1296">
        <v>0</v>
      </c>
      <c r="N1296">
        <v>1</v>
      </c>
      <c r="O1296">
        <v>0</v>
      </c>
      <c r="P1296">
        <v>1000000</v>
      </c>
      <c r="Q1296">
        <v>0</v>
      </c>
      <c r="R1296">
        <v>4</v>
      </c>
      <c r="S1296">
        <v>1005</v>
      </c>
      <c r="T1296" s="1">
        <v>0</v>
      </c>
      <c r="U1296">
        <v>1</v>
      </c>
    </row>
    <row r="1297" spans="1:21" hidden="1">
      <c r="A1297">
        <v>1033</v>
      </c>
      <c r="B1297" t="s">
        <v>690</v>
      </c>
      <c r="C1297" t="s">
        <v>685</v>
      </c>
      <c r="D1297" t="s">
        <v>686</v>
      </c>
      <c r="E1297" t="s">
        <v>29</v>
      </c>
      <c r="F1297" t="s">
        <v>747</v>
      </c>
      <c r="G1297" t="s">
        <v>4243</v>
      </c>
      <c r="H1297" s="1">
        <v>44734</v>
      </c>
      <c r="I1297" t="s">
        <v>7</v>
      </c>
      <c r="J1297">
        <v>34</v>
      </c>
      <c r="K1297">
        <v>6.8949999999999996</v>
      </c>
      <c r="L1297">
        <v>0</v>
      </c>
      <c r="M1297">
        <v>0</v>
      </c>
      <c r="N1297">
        <v>1</v>
      </c>
      <c r="O1297">
        <v>0</v>
      </c>
      <c r="P1297">
        <v>0</v>
      </c>
      <c r="Q1297">
        <v>3000000</v>
      </c>
      <c r="R1297">
        <v>4</v>
      </c>
      <c r="S1297">
        <v>1003</v>
      </c>
      <c r="T1297" s="1">
        <v>0</v>
      </c>
      <c r="U1297">
        <v>1</v>
      </c>
    </row>
    <row r="1298" spans="1:21" hidden="1">
      <c r="A1298">
        <v>1033</v>
      </c>
      <c r="B1298" t="s">
        <v>690</v>
      </c>
      <c r="C1298" t="s">
        <v>685</v>
      </c>
      <c r="D1298" t="s">
        <v>686</v>
      </c>
      <c r="E1298" t="s">
        <v>29</v>
      </c>
      <c r="F1298" t="s">
        <v>747</v>
      </c>
      <c r="G1298" t="s">
        <v>4244</v>
      </c>
      <c r="H1298" s="1">
        <v>44739</v>
      </c>
      <c r="I1298" t="s">
        <v>7</v>
      </c>
      <c r="J1298">
        <v>34</v>
      </c>
      <c r="K1298">
        <v>6.9</v>
      </c>
      <c r="L1298">
        <v>0</v>
      </c>
      <c r="M1298">
        <v>0</v>
      </c>
      <c r="N1298">
        <v>1</v>
      </c>
      <c r="O1298">
        <v>0</v>
      </c>
      <c r="P1298">
        <v>0</v>
      </c>
      <c r="Q1298">
        <v>2000000</v>
      </c>
      <c r="R1298">
        <v>4</v>
      </c>
      <c r="S1298">
        <v>1003</v>
      </c>
      <c r="T1298" s="1">
        <v>0</v>
      </c>
      <c r="U1298">
        <v>1</v>
      </c>
    </row>
    <row r="1299" spans="1:21" hidden="1">
      <c r="A1299">
        <v>1033</v>
      </c>
      <c r="B1299" t="s">
        <v>690</v>
      </c>
      <c r="C1299" t="s">
        <v>685</v>
      </c>
      <c r="D1299" t="s">
        <v>686</v>
      </c>
      <c r="E1299" t="s">
        <v>29</v>
      </c>
      <c r="F1299" t="s">
        <v>747</v>
      </c>
      <c r="G1299" t="s">
        <v>4245</v>
      </c>
      <c r="H1299" s="1">
        <v>44756</v>
      </c>
      <c r="I1299" t="s">
        <v>8</v>
      </c>
      <c r="J1299">
        <v>34</v>
      </c>
      <c r="K1299">
        <v>6.9424999999999999</v>
      </c>
      <c r="L1299">
        <v>0</v>
      </c>
      <c r="M1299">
        <v>0</v>
      </c>
      <c r="N1299">
        <v>1</v>
      </c>
      <c r="O1299">
        <v>0</v>
      </c>
      <c r="P1299">
        <v>2000000</v>
      </c>
      <c r="Q1299">
        <v>0</v>
      </c>
      <c r="R1299">
        <v>4</v>
      </c>
      <c r="S1299">
        <v>1018</v>
      </c>
      <c r="T1299" s="1">
        <v>0</v>
      </c>
      <c r="U1299">
        <v>1</v>
      </c>
    </row>
    <row r="1300" spans="1:21" hidden="1">
      <c r="A1300">
        <v>1033</v>
      </c>
      <c r="B1300" t="s">
        <v>690</v>
      </c>
      <c r="C1300" t="s">
        <v>685</v>
      </c>
      <c r="D1300" t="s">
        <v>686</v>
      </c>
      <c r="E1300" t="s">
        <v>29</v>
      </c>
      <c r="F1300" t="s">
        <v>747</v>
      </c>
      <c r="G1300" t="s">
        <v>4246</v>
      </c>
      <c r="H1300" s="1">
        <v>44760</v>
      </c>
      <c r="I1300" t="s">
        <v>8</v>
      </c>
      <c r="J1300">
        <v>34</v>
      </c>
      <c r="K1300">
        <v>6.9349999999999996</v>
      </c>
      <c r="L1300">
        <v>0</v>
      </c>
      <c r="M1300">
        <v>0</v>
      </c>
      <c r="N1300">
        <v>1</v>
      </c>
      <c r="O1300">
        <v>0</v>
      </c>
      <c r="P1300">
        <v>1000000</v>
      </c>
      <c r="Q1300">
        <v>0</v>
      </c>
      <c r="R1300">
        <v>4</v>
      </c>
      <c r="S1300">
        <v>3024</v>
      </c>
      <c r="T1300" s="1">
        <v>0</v>
      </c>
      <c r="U1300">
        <v>1</v>
      </c>
    </row>
    <row r="1301" spans="1:21" hidden="1">
      <c r="A1301">
        <v>1033</v>
      </c>
      <c r="B1301" t="s">
        <v>690</v>
      </c>
      <c r="C1301" t="s">
        <v>685</v>
      </c>
      <c r="D1301" t="s">
        <v>686</v>
      </c>
      <c r="E1301" t="s">
        <v>29</v>
      </c>
      <c r="F1301" t="s">
        <v>747</v>
      </c>
      <c r="G1301" t="s">
        <v>4247</v>
      </c>
      <c r="H1301" s="1">
        <v>44767</v>
      </c>
      <c r="I1301" t="s">
        <v>8</v>
      </c>
      <c r="J1301">
        <v>34</v>
      </c>
      <c r="K1301">
        <v>6.89</v>
      </c>
      <c r="L1301">
        <v>0</v>
      </c>
      <c r="M1301">
        <v>0</v>
      </c>
      <c r="N1301">
        <v>1</v>
      </c>
      <c r="O1301">
        <v>0</v>
      </c>
      <c r="P1301">
        <v>2000000</v>
      </c>
      <c r="Q1301">
        <v>0</v>
      </c>
      <c r="R1301">
        <v>4</v>
      </c>
      <c r="S1301">
        <v>1005</v>
      </c>
      <c r="T1301" s="1">
        <v>0</v>
      </c>
      <c r="U1301">
        <v>1</v>
      </c>
    </row>
    <row r="1302" spans="1:21" hidden="1">
      <c r="A1302">
        <v>1033</v>
      </c>
      <c r="B1302" t="s">
        <v>690</v>
      </c>
      <c r="C1302" t="s">
        <v>685</v>
      </c>
      <c r="D1302" t="s">
        <v>686</v>
      </c>
      <c r="E1302" t="s">
        <v>29</v>
      </c>
      <c r="F1302" t="s">
        <v>747</v>
      </c>
      <c r="G1302" t="s">
        <v>4248</v>
      </c>
      <c r="H1302" s="1">
        <v>44770</v>
      </c>
      <c r="I1302" t="s">
        <v>7</v>
      </c>
      <c r="J1302">
        <v>34</v>
      </c>
      <c r="K1302">
        <v>6.91</v>
      </c>
      <c r="L1302">
        <v>0</v>
      </c>
      <c r="M1302">
        <v>0</v>
      </c>
      <c r="N1302">
        <v>1</v>
      </c>
      <c r="O1302">
        <v>0</v>
      </c>
      <c r="P1302">
        <v>0</v>
      </c>
      <c r="Q1302">
        <v>2000000</v>
      </c>
      <c r="R1302">
        <v>4</v>
      </c>
      <c r="S1302">
        <v>1003</v>
      </c>
      <c r="T1302" s="1">
        <v>0</v>
      </c>
      <c r="U1302">
        <v>1</v>
      </c>
    </row>
    <row r="1303" spans="1:21" hidden="1">
      <c r="A1303">
        <v>1033</v>
      </c>
      <c r="B1303" t="s">
        <v>690</v>
      </c>
      <c r="C1303" t="s">
        <v>685</v>
      </c>
      <c r="D1303" t="s">
        <v>686</v>
      </c>
      <c r="E1303" t="s">
        <v>29</v>
      </c>
      <c r="F1303" t="s">
        <v>747</v>
      </c>
      <c r="G1303" t="s">
        <v>4249</v>
      </c>
      <c r="H1303" s="1">
        <v>44770</v>
      </c>
      <c r="I1303" t="s">
        <v>7</v>
      </c>
      <c r="J1303">
        <v>34</v>
      </c>
      <c r="K1303">
        <v>6.92</v>
      </c>
      <c r="L1303">
        <v>0</v>
      </c>
      <c r="M1303">
        <v>0</v>
      </c>
      <c r="N1303">
        <v>1</v>
      </c>
      <c r="O1303">
        <v>0</v>
      </c>
      <c r="P1303">
        <v>0</v>
      </c>
      <c r="Q1303">
        <v>600000</v>
      </c>
      <c r="R1303">
        <v>4</v>
      </c>
      <c r="S1303">
        <v>74002</v>
      </c>
      <c r="T1303" s="1">
        <v>0</v>
      </c>
      <c r="U1303">
        <v>1</v>
      </c>
    </row>
    <row r="1304" spans="1:21" hidden="1">
      <c r="A1304">
        <v>1033</v>
      </c>
      <c r="B1304" t="s">
        <v>690</v>
      </c>
      <c r="C1304" t="s">
        <v>685</v>
      </c>
      <c r="D1304" t="s">
        <v>686</v>
      </c>
      <c r="E1304" t="s">
        <v>29</v>
      </c>
      <c r="F1304" t="s">
        <v>747</v>
      </c>
      <c r="G1304" t="s">
        <v>4250</v>
      </c>
      <c r="H1304" s="1">
        <v>44776</v>
      </c>
      <c r="I1304" t="s">
        <v>8</v>
      </c>
      <c r="J1304">
        <v>34</v>
      </c>
      <c r="K1304">
        <v>6.9249999999999998</v>
      </c>
      <c r="L1304">
        <v>0</v>
      </c>
      <c r="M1304">
        <v>0</v>
      </c>
      <c r="N1304">
        <v>1</v>
      </c>
      <c r="O1304">
        <v>0</v>
      </c>
      <c r="P1304">
        <v>2000000</v>
      </c>
      <c r="Q1304">
        <v>0</v>
      </c>
      <c r="R1304">
        <v>4</v>
      </c>
      <c r="S1304">
        <v>1018</v>
      </c>
      <c r="T1304" s="1">
        <v>0</v>
      </c>
      <c r="U1304">
        <v>1</v>
      </c>
    </row>
    <row r="1305" spans="1:21" hidden="1">
      <c r="A1305">
        <v>1033</v>
      </c>
      <c r="B1305" t="s">
        <v>690</v>
      </c>
      <c r="C1305" t="s">
        <v>685</v>
      </c>
      <c r="D1305" t="s">
        <v>686</v>
      </c>
      <c r="E1305" t="s">
        <v>29</v>
      </c>
      <c r="F1305" t="s">
        <v>747</v>
      </c>
      <c r="G1305" t="s">
        <v>4251</v>
      </c>
      <c r="H1305" s="1">
        <v>44777</v>
      </c>
      <c r="I1305" t="s">
        <v>8</v>
      </c>
      <c r="J1305">
        <v>34</v>
      </c>
      <c r="K1305">
        <v>6.9249999999999998</v>
      </c>
      <c r="L1305">
        <v>0</v>
      </c>
      <c r="M1305">
        <v>0</v>
      </c>
      <c r="N1305">
        <v>1</v>
      </c>
      <c r="O1305">
        <v>0</v>
      </c>
      <c r="P1305">
        <v>2000000</v>
      </c>
      <c r="Q1305">
        <v>0</v>
      </c>
      <c r="R1305">
        <v>4</v>
      </c>
      <c r="S1305">
        <v>1018</v>
      </c>
      <c r="T1305" s="1">
        <v>0</v>
      </c>
      <c r="U1305">
        <v>1</v>
      </c>
    </row>
    <row r="1306" spans="1:21" hidden="1">
      <c r="A1306">
        <v>1033</v>
      </c>
      <c r="B1306" t="s">
        <v>690</v>
      </c>
      <c r="C1306" t="s">
        <v>685</v>
      </c>
      <c r="D1306" t="s">
        <v>686</v>
      </c>
      <c r="E1306" t="s">
        <v>29</v>
      </c>
      <c r="F1306" t="s">
        <v>747</v>
      </c>
      <c r="G1306" t="s">
        <v>4252</v>
      </c>
      <c r="H1306" s="1">
        <v>44778</v>
      </c>
      <c r="I1306" t="s">
        <v>8</v>
      </c>
      <c r="J1306">
        <v>34</v>
      </c>
      <c r="K1306">
        <v>6.91</v>
      </c>
      <c r="L1306">
        <v>0</v>
      </c>
      <c r="M1306">
        <v>0</v>
      </c>
      <c r="N1306">
        <v>1</v>
      </c>
      <c r="O1306">
        <v>0</v>
      </c>
      <c r="P1306">
        <v>1000000</v>
      </c>
      <c r="Q1306">
        <v>0</v>
      </c>
      <c r="R1306">
        <v>4</v>
      </c>
      <c r="S1306">
        <v>1018</v>
      </c>
      <c r="T1306" s="1">
        <v>0</v>
      </c>
      <c r="U1306">
        <v>1</v>
      </c>
    </row>
    <row r="1307" spans="1:21" hidden="1">
      <c r="A1307">
        <v>1033</v>
      </c>
      <c r="B1307" t="s">
        <v>690</v>
      </c>
      <c r="C1307" t="s">
        <v>685</v>
      </c>
      <c r="D1307" t="s">
        <v>686</v>
      </c>
      <c r="E1307" t="s">
        <v>29</v>
      </c>
      <c r="F1307" t="s">
        <v>747</v>
      </c>
      <c r="G1307" t="s">
        <v>4253</v>
      </c>
      <c r="H1307" s="1">
        <v>44785</v>
      </c>
      <c r="I1307" t="s">
        <v>8</v>
      </c>
      <c r="J1307">
        <v>34</v>
      </c>
      <c r="K1307">
        <v>6.93</v>
      </c>
      <c r="L1307">
        <v>0</v>
      </c>
      <c r="M1307">
        <v>0</v>
      </c>
      <c r="N1307">
        <v>1</v>
      </c>
      <c r="O1307">
        <v>0</v>
      </c>
      <c r="P1307">
        <v>1500000</v>
      </c>
      <c r="Q1307">
        <v>0</v>
      </c>
      <c r="R1307">
        <v>4</v>
      </c>
      <c r="S1307">
        <v>1018</v>
      </c>
      <c r="T1307" s="1">
        <v>0</v>
      </c>
      <c r="U1307">
        <v>1</v>
      </c>
    </row>
    <row r="1308" spans="1:21" hidden="1">
      <c r="A1308">
        <v>1033</v>
      </c>
      <c r="B1308" t="s">
        <v>690</v>
      </c>
      <c r="C1308" t="s">
        <v>685</v>
      </c>
      <c r="D1308" t="s">
        <v>686</v>
      </c>
      <c r="E1308" t="s">
        <v>29</v>
      </c>
      <c r="F1308" t="s">
        <v>747</v>
      </c>
      <c r="G1308" t="s">
        <v>4254</v>
      </c>
      <c r="H1308" s="1">
        <v>44816</v>
      </c>
      <c r="I1308" t="s">
        <v>8</v>
      </c>
      <c r="J1308">
        <v>34</v>
      </c>
      <c r="K1308">
        <v>6.9320000000000004</v>
      </c>
      <c r="L1308">
        <v>0</v>
      </c>
      <c r="M1308">
        <v>0</v>
      </c>
      <c r="N1308">
        <v>1</v>
      </c>
      <c r="O1308">
        <v>0</v>
      </c>
      <c r="P1308">
        <v>2000000</v>
      </c>
      <c r="Q1308">
        <v>0</v>
      </c>
      <c r="R1308">
        <v>4</v>
      </c>
      <c r="S1308">
        <v>1005</v>
      </c>
      <c r="T1308" s="1">
        <v>0</v>
      </c>
      <c r="U1308">
        <v>1</v>
      </c>
    </row>
    <row r="1309" spans="1:21" hidden="1">
      <c r="A1309">
        <v>1033</v>
      </c>
      <c r="B1309" t="s">
        <v>690</v>
      </c>
      <c r="C1309" t="s">
        <v>685</v>
      </c>
      <c r="D1309" t="s">
        <v>686</v>
      </c>
      <c r="E1309" t="s">
        <v>29</v>
      </c>
      <c r="F1309" t="s">
        <v>747</v>
      </c>
      <c r="G1309" t="s">
        <v>4255</v>
      </c>
      <c r="H1309" s="1">
        <v>44827</v>
      </c>
      <c r="I1309" t="s">
        <v>7</v>
      </c>
      <c r="J1309">
        <v>34</v>
      </c>
      <c r="K1309">
        <v>6.9480000000000004</v>
      </c>
      <c r="L1309">
        <v>0</v>
      </c>
      <c r="M1309">
        <v>0</v>
      </c>
      <c r="N1309">
        <v>1</v>
      </c>
      <c r="O1309">
        <v>0</v>
      </c>
      <c r="P1309">
        <v>0</v>
      </c>
      <c r="Q1309">
        <v>2000000</v>
      </c>
      <c r="R1309">
        <v>4</v>
      </c>
      <c r="S1309">
        <v>1003</v>
      </c>
      <c r="T1309" s="1">
        <v>0</v>
      </c>
      <c r="U1309">
        <v>1</v>
      </c>
    </row>
    <row r="1310" spans="1:21" hidden="1">
      <c r="A1310">
        <v>1033</v>
      </c>
      <c r="B1310" t="s">
        <v>690</v>
      </c>
      <c r="C1310" t="s">
        <v>685</v>
      </c>
      <c r="D1310" t="s">
        <v>686</v>
      </c>
      <c r="E1310" t="s">
        <v>29</v>
      </c>
      <c r="F1310" t="s">
        <v>747</v>
      </c>
      <c r="G1310" t="s">
        <v>4256</v>
      </c>
      <c r="H1310" s="1">
        <v>44827</v>
      </c>
      <c r="I1310" t="s">
        <v>7</v>
      </c>
      <c r="J1310">
        <v>34</v>
      </c>
      <c r="K1310">
        <v>6.9550000000000001</v>
      </c>
      <c r="L1310">
        <v>0</v>
      </c>
      <c r="M1310">
        <v>0</v>
      </c>
      <c r="N1310">
        <v>1</v>
      </c>
      <c r="O1310">
        <v>0</v>
      </c>
      <c r="P1310">
        <v>0</v>
      </c>
      <c r="Q1310">
        <v>1000000</v>
      </c>
      <c r="R1310">
        <v>4</v>
      </c>
      <c r="S1310">
        <v>1018</v>
      </c>
      <c r="T1310" s="1">
        <v>0</v>
      </c>
      <c r="U1310">
        <v>1</v>
      </c>
    </row>
    <row r="1311" spans="1:21" hidden="1">
      <c r="A1311">
        <v>1033</v>
      </c>
      <c r="B1311" t="s">
        <v>690</v>
      </c>
      <c r="C1311" t="s">
        <v>685</v>
      </c>
      <c r="D1311" t="s">
        <v>686</v>
      </c>
      <c r="E1311" t="s">
        <v>29</v>
      </c>
      <c r="F1311" t="s">
        <v>747</v>
      </c>
      <c r="G1311" t="s">
        <v>4257</v>
      </c>
      <c r="H1311" s="1">
        <v>44832</v>
      </c>
      <c r="I1311" t="s">
        <v>8</v>
      </c>
      <c r="J1311">
        <v>34</v>
      </c>
      <c r="K1311">
        <v>6.9530000000000003</v>
      </c>
      <c r="L1311">
        <v>0</v>
      </c>
      <c r="M1311">
        <v>0</v>
      </c>
      <c r="N1311">
        <v>1</v>
      </c>
      <c r="O1311">
        <v>0</v>
      </c>
      <c r="P1311">
        <v>2000000</v>
      </c>
      <c r="Q1311">
        <v>0</v>
      </c>
      <c r="R1311">
        <v>4</v>
      </c>
      <c r="S1311">
        <v>1035</v>
      </c>
      <c r="T1311" s="1">
        <v>0</v>
      </c>
      <c r="U1311">
        <v>1</v>
      </c>
    </row>
    <row r="1312" spans="1:21" hidden="1">
      <c r="A1312">
        <v>1033</v>
      </c>
      <c r="B1312" t="s">
        <v>690</v>
      </c>
      <c r="C1312" t="s">
        <v>685</v>
      </c>
      <c r="D1312" t="s">
        <v>686</v>
      </c>
      <c r="E1312" t="s">
        <v>29</v>
      </c>
      <c r="F1312" t="s">
        <v>747</v>
      </c>
      <c r="G1312" t="s">
        <v>4258</v>
      </c>
      <c r="H1312" s="1">
        <v>44833</v>
      </c>
      <c r="I1312" t="s">
        <v>8</v>
      </c>
      <c r="J1312">
        <v>34</v>
      </c>
      <c r="K1312">
        <v>6.9589999999999996</v>
      </c>
      <c r="L1312">
        <v>0</v>
      </c>
      <c r="M1312">
        <v>0</v>
      </c>
      <c r="N1312">
        <v>1</v>
      </c>
      <c r="O1312">
        <v>0</v>
      </c>
      <c r="P1312">
        <v>2000000</v>
      </c>
      <c r="Q1312">
        <v>0</v>
      </c>
      <c r="R1312">
        <v>4</v>
      </c>
      <c r="S1312">
        <v>1009</v>
      </c>
      <c r="T1312" s="1">
        <v>0</v>
      </c>
      <c r="U1312">
        <v>1</v>
      </c>
    </row>
    <row r="1313" spans="1:21" hidden="1">
      <c r="A1313">
        <v>1033</v>
      </c>
      <c r="B1313" t="s">
        <v>690</v>
      </c>
      <c r="C1313" t="s">
        <v>685</v>
      </c>
      <c r="D1313" t="s">
        <v>686</v>
      </c>
      <c r="E1313" t="s">
        <v>29</v>
      </c>
      <c r="F1313" t="s">
        <v>747</v>
      </c>
      <c r="G1313" t="s">
        <v>4259</v>
      </c>
      <c r="H1313" s="1">
        <v>44834</v>
      </c>
      <c r="I1313" t="s">
        <v>8</v>
      </c>
      <c r="J1313">
        <v>34</v>
      </c>
      <c r="K1313">
        <v>6.9560000000000004</v>
      </c>
      <c r="L1313">
        <v>0</v>
      </c>
      <c r="M1313">
        <v>0</v>
      </c>
      <c r="N1313">
        <v>1</v>
      </c>
      <c r="O1313">
        <v>0</v>
      </c>
      <c r="P1313">
        <v>800000</v>
      </c>
      <c r="Q1313">
        <v>0</v>
      </c>
      <c r="R1313">
        <v>4</v>
      </c>
      <c r="S1313">
        <v>74002</v>
      </c>
      <c r="T1313" s="1">
        <v>0</v>
      </c>
      <c r="U1313">
        <v>1</v>
      </c>
    </row>
    <row r="1314" spans="1:21" hidden="1">
      <c r="A1314">
        <v>1033</v>
      </c>
      <c r="B1314" t="s">
        <v>690</v>
      </c>
      <c r="C1314" t="s">
        <v>685</v>
      </c>
      <c r="D1314" t="s">
        <v>686</v>
      </c>
      <c r="E1314" t="s">
        <v>29</v>
      </c>
      <c r="F1314" t="s">
        <v>747</v>
      </c>
      <c r="G1314" t="s">
        <v>4260</v>
      </c>
      <c r="H1314" s="1">
        <v>44838</v>
      </c>
      <c r="I1314" t="s">
        <v>8</v>
      </c>
      <c r="J1314">
        <v>34</v>
      </c>
      <c r="K1314">
        <v>6.9569999999999999</v>
      </c>
      <c r="L1314">
        <v>0</v>
      </c>
      <c r="M1314">
        <v>0</v>
      </c>
      <c r="N1314">
        <v>1</v>
      </c>
      <c r="O1314">
        <v>0</v>
      </c>
      <c r="P1314">
        <v>500000</v>
      </c>
      <c r="Q1314">
        <v>0</v>
      </c>
      <c r="R1314">
        <v>4</v>
      </c>
      <c r="S1314">
        <v>74002</v>
      </c>
      <c r="T1314" s="1">
        <v>0</v>
      </c>
      <c r="U1314">
        <v>1</v>
      </c>
    </row>
    <row r="1315" spans="1:21" hidden="1">
      <c r="A1315">
        <v>1033</v>
      </c>
      <c r="B1315" t="s">
        <v>690</v>
      </c>
      <c r="C1315" t="s">
        <v>685</v>
      </c>
      <c r="D1315" t="s">
        <v>686</v>
      </c>
      <c r="E1315" t="s">
        <v>29</v>
      </c>
      <c r="F1315" t="s">
        <v>747</v>
      </c>
      <c r="G1315" t="s">
        <v>4261</v>
      </c>
      <c r="H1315" s="1">
        <v>44840</v>
      </c>
      <c r="I1315" t="s">
        <v>8</v>
      </c>
      <c r="J1315">
        <v>34</v>
      </c>
      <c r="K1315">
        <v>6.9574999999999996</v>
      </c>
      <c r="L1315">
        <v>0</v>
      </c>
      <c r="M1315">
        <v>0</v>
      </c>
      <c r="N1315">
        <v>1</v>
      </c>
      <c r="O1315">
        <v>0</v>
      </c>
      <c r="P1315">
        <v>2000000</v>
      </c>
      <c r="Q1315">
        <v>0</v>
      </c>
      <c r="R1315">
        <v>4</v>
      </c>
      <c r="S1315">
        <v>1035</v>
      </c>
      <c r="T1315" s="1">
        <v>0</v>
      </c>
      <c r="U1315">
        <v>1</v>
      </c>
    </row>
    <row r="1316" spans="1:21" hidden="1">
      <c r="A1316">
        <v>1033</v>
      </c>
      <c r="B1316" t="s">
        <v>690</v>
      </c>
      <c r="C1316" t="s">
        <v>685</v>
      </c>
      <c r="D1316" t="s">
        <v>686</v>
      </c>
      <c r="E1316" t="s">
        <v>29</v>
      </c>
      <c r="F1316" t="s">
        <v>747</v>
      </c>
      <c r="G1316" t="s">
        <v>4262</v>
      </c>
      <c r="H1316" s="1">
        <v>44852</v>
      </c>
      <c r="I1316" t="s">
        <v>8</v>
      </c>
      <c r="J1316">
        <v>34</v>
      </c>
      <c r="K1316">
        <v>6.9580000000000002</v>
      </c>
      <c r="L1316">
        <v>0</v>
      </c>
      <c r="M1316">
        <v>0</v>
      </c>
      <c r="N1316">
        <v>1</v>
      </c>
      <c r="O1316">
        <v>0</v>
      </c>
      <c r="P1316">
        <v>500000</v>
      </c>
      <c r="Q1316">
        <v>0</v>
      </c>
      <c r="R1316">
        <v>4</v>
      </c>
      <c r="S1316">
        <v>74002</v>
      </c>
      <c r="T1316" s="1">
        <v>0</v>
      </c>
      <c r="U1316">
        <v>1</v>
      </c>
    </row>
    <row r="1317" spans="1:21" hidden="1">
      <c r="A1317">
        <v>1033</v>
      </c>
      <c r="B1317" t="s">
        <v>690</v>
      </c>
      <c r="C1317" t="s">
        <v>685</v>
      </c>
      <c r="D1317" t="s">
        <v>686</v>
      </c>
      <c r="E1317" t="s">
        <v>29</v>
      </c>
      <c r="F1317" t="s">
        <v>747</v>
      </c>
      <c r="G1317" t="s">
        <v>4263</v>
      </c>
      <c r="H1317" s="1">
        <v>44859</v>
      </c>
      <c r="I1317" t="s">
        <v>8</v>
      </c>
      <c r="J1317">
        <v>34</v>
      </c>
      <c r="K1317">
        <v>6.9580000000000002</v>
      </c>
      <c r="L1317">
        <v>0</v>
      </c>
      <c r="M1317">
        <v>0</v>
      </c>
      <c r="N1317">
        <v>1</v>
      </c>
      <c r="O1317">
        <v>0</v>
      </c>
      <c r="P1317">
        <v>300000</v>
      </c>
      <c r="Q1317">
        <v>0</v>
      </c>
      <c r="R1317">
        <v>4</v>
      </c>
      <c r="S1317">
        <v>74002</v>
      </c>
      <c r="T1317" s="1">
        <v>0</v>
      </c>
      <c r="U1317">
        <v>1</v>
      </c>
    </row>
    <row r="1318" spans="1:21" hidden="1">
      <c r="A1318">
        <v>1033</v>
      </c>
      <c r="B1318" t="s">
        <v>690</v>
      </c>
      <c r="C1318" t="s">
        <v>685</v>
      </c>
      <c r="D1318" t="s">
        <v>686</v>
      </c>
      <c r="E1318" t="s">
        <v>29</v>
      </c>
      <c r="F1318" t="s">
        <v>747</v>
      </c>
      <c r="G1318" t="s">
        <v>4264</v>
      </c>
      <c r="H1318" s="1">
        <v>44861</v>
      </c>
      <c r="I1318" t="s">
        <v>8</v>
      </c>
      <c r="J1318">
        <v>34</v>
      </c>
      <c r="K1318">
        <v>6.9580000000000002</v>
      </c>
      <c r="L1318">
        <v>0</v>
      </c>
      <c r="M1318">
        <v>0</v>
      </c>
      <c r="N1318">
        <v>1</v>
      </c>
      <c r="O1318">
        <v>0</v>
      </c>
      <c r="P1318">
        <v>300000</v>
      </c>
      <c r="Q1318">
        <v>0</v>
      </c>
      <c r="R1318">
        <v>4</v>
      </c>
      <c r="S1318">
        <v>74002</v>
      </c>
      <c r="T1318" s="1">
        <v>0</v>
      </c>
      <c r="U1318">
        <v>1</v>
      </c>
    </row>
    <row r="1319" spans="1:21" hidden="1">
      <c r="A1319">
        <v>1033</v>
      </c>
      <c r="B1319" t="s">
        <v>690</v>
      </c>
      <c r="C1319" t="s">
        <v>685</v>
      </c>
      <c r="D1319" t="s">
        <v>686</v>
      </c>
      <c r="E1319" t="s">
        <v>29</v>
      </c>
      <c r="F1319" t="s">
        <v>747</v>
      </c>
      <c r="G1319" t="s">
        <v>4265</v>
      </c>
      <c r="H1319" s="1">
        <v>44880</v>
      </c>
      <c r="I1319" t="s">
        <v>7</v>
      </c>
      <c r="J1319">
        <v>34</v>
      </c>
      <c r="K1319">
        <v>6.9560000000000004</v>
      </c>
      <c r="L1319">
        <v>0</v>
      </c>
      <c r="M1319">
        <v>0</v>
      </c>
      <c r="N1319">
        <v>1</v>
      </c>
      <c r="O1319">
        <v>0</v>
      </c>
      <c r="P1319">
        <v>0</v>
      </c>
      <c r="Q1319">
        <v>2000000</v>
      </c>
      <c r="R1319">
        <v>4</v>
      </c>
      <c r="S1319">
        <v>1003</v>
      </c>
      <c r="T1319" s="1">
        <v>0</v>
      </c>
      <c r="U1319">
        <v>1</v>
      </c>
    </row>
    <row r="1320" spans="1:21" hidden="1">
      <c r="A1320">
        <v>1033</v>
      </c>
      <c r="B1320" t="s">
        <v>690</v>
      </c>
      <c r="C1320" t="s">
        <v>685</v>
      </c>
      <c r="D1320" t="s">
        <v>686</v>
      </c>
      <c r="E1320" t="s">
        <v>29</v>
      </c>
      <c r="F1320" t="s">
        <v>747</v>
      </c>
      <c r="G1320" t="s">
        <v>4266</v>
      </c>
      <c r="H1320" s="1">
        <v>44882</v>
      </c>
      <c r="I1320" t="s">
        <v>7</v>
      </c>
      <c r="J1320">
        <v>34</v>
      </c>
      <c r="K1320">
        <v>6.9569999999999999</v>
      </c>
      <c r="L1320">
        <v>0</v>
      </c>
      <c r="M1320">
        <v>0</v>
      </c>
      <c r="N1320">
        <v>1</v>
      </c>
      <c r="O1320">
        <v>0</v>
      </c>
      <c r="P1320">
        <v>0</v>
      </c>
      <c r="Q1320">
        <v>1000000</v>
      </c>
      <c r="R1320">
        <v>4</v>
      </c>
      <c r="S1320">
        <v>1003</v>
      </c>
      <c r="T1320" s="1">
        <v>0</v>
      </c>
      <c r="U1320">
        <v>1</v>
      </c>
    </row>
    <row r="1321" spans="1:21" hidden="1">
      <c r="A1321">
        <v>1033</v>
      </c>
      <c r="B1321" t="s">
        <v>690</v>
      </c>
      <c r="C1321" t="s">
        <v>685</v>
      </c>
      <c r="D1321" t="s">
        <v>686</v>
      </c>
      <c r="E1321" t="s">
        <v>29</v>
      </c>
      <c r="F1321" t="s">
        <v>747</v>
      </c>
      <c r="G1321" t="s">
        <v>4267</v>
      </c>
      <c r="H1321" s="1">
        <v>44886</v>
      </c>
      <c r="I1321" t="s">
        <v>7</v>
      </c>
      <c r="J1321">
        <v>34</v>
      </c>
      <c r="K1321">
        <v>6.9580000000000002</v>
      </c>
      <c r="L1321">
        <v>0</v>
      </c>
      <c r="M1321">
        <v>0</v>
      </c>
      <c r="N1321">
        <v>1</v>
      </c>
      <c r="O1321">
        <v>0</v>
      </c>
      <c r="P1321">
        <v>0</v>
      </c>
      <c r="Q1321">
        <v>1000000</v>
      </c>
      <c r="R1321">
        <v>4</v>
      </c>
      <c r="S1321">
        <v>1003</v>
      </c>
      <c r="T1321" s="1">
        <v>0</v>
      </c>
      <c r="U1321">
        <v>1</v>
      </c>
    </row>
    <row r="1322" spans="1:21" hidden="1">
      <c r="A1322">
        <v>1033</v>
      </c>
      <c r="B1322" t="s">
        <v>690</v>
      </c>
      <c r="C1322" t="s">
        <v>685</v>
      </c>
      <c r="D1322" t="s">
        <v>686</v>
      </c>
      <c r="E1322" t="s">
        <v>29</v>
      </c>
      <c r="F1322" t="s">
        <v>747</v>
      </c>
      <c r="G1322" t="s">
        <v>4268</v>
      </c>
      <c r="H1322" s="1">
        <v>44890</v>
      </c>
      <c r="I1322" t="s">
        <v>7</v>
      </c>
      <c r="J1322">
        <v>34</v>
      </c>
      <c r="K1322">
        <v>6.9560000000000004</v>
      </c>
      <c r="L1322">
        <v>0</v>
      </c>
      <c r="M1322">
        <v>0</v>
      </c>
      <c r="N1322">
        <v>1</v>
      </c>
      <c r="O1322">
        <v>0</v>
      </c>
      <c r="P1322">
        <v>0</v>
      </c>
      <c r="Q1322">
        <v>1000000</v>
      </c>
      <c r="R1322">
        <v>4</v>
      </c>
      <c r="S1322">
        <v>1018</v>
      </c>
      <c r="T1322" s="1">
        <v>0</v>
      </c>
      <c r="U1322">
        <v>1</v>
      </c>
    </row>
    <row r="1323" spans="1:21" hidden="1">
      <c r="A1323">
        <v>1033</v>
      </c>
      <c r="B1323" t="s">
        <v>690</v>
      </c>
      <c r="C1323" t="s">
        <v>685</v>
      </c>
      <c r="D1323" t="s">
        <v>686</v>
      </c>
      <c r="E1323" t="s">
        <v>29</v>
      </c>
      <c r="F1323" t="s">
        <v>747</v>
      </c>
      <c r="G1323" t="s">
        <v>4269</v>
      </c>
      <c r="H1323" s="1">
        <v>44893</v>
      </c>
      <c r="I1323" t="s">
        <v>7</v>
      </c>
      <c r="J1323">
        <v>34</v>
      </c>
      <c r="K1323">
        <v>6.9569999999999999</v>
      </c>
      <c r="L1323">
        <v>0</v>
      </c>
      <c r="M1323">
        <v>0</v>
      </c>
      <c r="N1323">
        <v>1</v>
      </c>
      <c r="O1323">
        <v>0</v>
      </c>
      <c r="P1323">
        <v>0</v>
      </c>
      <c r="Q1323">
        <v>2000000</v>
      </c>
      <c r="R1323">
        <v>4</v>
      </c>
      <c r="S1323">
        <v>1018</v>
      </c>
      <c r="T1323" s="1">
        <v>0</v>
      </c>
      <c r="U1323">
        <v>1</v>
      </c>
    </row>
    <row r="1324" spans="1:21" hidden="1">
      <c r="A1324">
        <v>1033</v>
      </c>
      <c r="B1324" t="s">
        <v>690</v>
      </c>
      <c r="C1324" t="s">
        <v>685</v>
      </c>
      <c r="D1324" t="s">
        <v>686</v>
      </c>
      <c r="E1324" t="s">
        <v>29</v>
      </c>
      <c r="F1324" t="s">
        <v>747</v>
      </c>
      <c r="G1324" t="s">
        <v>4270</v>
      </c>
      <c r="H1324" s="1">
        <v>44937</v>
      </c>
      <c r="I1324" t="s">
        <v>8</v>
      </c>
      <c r="J1324">
        <v>34</v>
      </c>
      <c r="K1324">
        <v>6.9587000000000003</v>
      </c>
      <c r="L1324">
        <v>0</v>
      </c>
      <c r="M1324">
        <v>0</v>
      </c>
      <c r="N1324">
        <v>1</v>
      </c>
      <c r="O1324">
        <v>0</v>
      </c>
      <c r="P1324">
        <v>3000000</v>
      </c>
      <c r="Q1324">
        <v>0</v>
      </c>
      <c r="R1324">
        <v>4</v>
      </c>
      <c r="S1324">
        <v>1035</v>
      </c>
      <c r="T1324" s="1">
        <v>0</v>
      </c>
      <c r="U1324">
        <v>1</v>
      </c>
    </row>
    <row r="1325" spans="1:21" hidden="1">
      <c r="A1325">
        <v>1033</v>
      </c>
      <c r="B1325" t="s">
        <v>690</v>
      </c>
      <c r="C1325" t="s">
        <v>685</v>
      </c>
      <c r="D1325" t="s">
        <v>686</v>
      </c>
      <c r="E1325" t="s">
        <v>29</v>
      </c>
      <c r="F1325" t="s">
        <v>747</v>
      </c>
      <c r="G1325" t="s">
        <v>4271</v>
      </c>
      <c r="H1325" s="1">
        <v>44981</v>
      </c>
      <c r="I1325" t="s">
        <v>7</v>
      </c>
      <c r="J1325">
        <v>34</v>
      </c>
      <c r="K1325">
        <v>6.9649999999999999</v>
      </c>
      <c r="L1325">
        <v>0</v>
      </c>
      <c r="M1325">
        <v>0</v>
      </c>
      <c r="N1325">
        <v>1</v>
      </c>
      <c r="O1325">
        <v>0</v>
      </c>
      <c r="P1325">
        <v>0</v>
      </c>
      <c r="Q1325">
        <v>5000000</v>
      </c>
      <c r="R1325">
        <v>4</v>
      </c>
      <c r="S1325">
        <v>1009</v>
      </c>
      <c r="T1325" s="1">
        <v>0</v>
      </c>
      <c r="U1325">
        <v>1</v>
      </c>
    </row>
    <row r="1326" spans="1:21" hidden="1">
      <c r="A1326">
        <v>1033</v>
      </c>
      <c r="B1326" t="s">
        <v>690</v>
      </c>
      <c r="C1326" t="s">
        <v>694</v>
      </c>
      <c r="D1326" t="s">
        <v>686</v>
      </c>
      <c r="E1326" t="s">
        <v>29</v>
      </c>
      <c r="F1326" t="s">
        <v>687</v>
      </c>
      <c r="G1326" t="s">
        <v>4272</v>
      </c>
      <c r="H1326" s="1">
        <v>43965</v>
      </c>
      <c r="I1326" t="s">
        <v>7</v>
      </c>
      <c r="J1326">
        <v>34</v>
      </c>
      <c r="K1326">
        <v>6.96</v>
      </c>
      <c r="L1326">
        <v>0</v>
      </c>
      <c r="M1326">
        <v>0</v>
      </c>
      <c r="N1326">
        <v>1</v>
      </c>
      <c r="O1326">
        <v>0</v>
      </c>
      <c r="P1326">
        <v>0</v>
      </c>
      <c r="Q1326">
        <v>34000</v>
      </c>
      <c r="R1326">
        <v>4</v>
      </c>
      <c r="S1326">
        <v>27009</v>
      </c>
      <c r="T1326" s="1">
        <v>0</v>
      </c>
      <c r="U1326">
        <v>1</v>
      </c>
    </row>
    <row r="1327" spans="1:21" hidden="1">
      <c r="A1327">
        <v>1033</v>
      </c>
      <c r="B1327" t="s">
        <v>690</v>
      </c>
      <c r="C1327" t="s">
        <v>694</v>
      </c>
      <c r="D1327" t="s">
        <v>686</v>
      </c>
      <c r="E1327" t="s">
        <v>29</v>
      </c>
      <c r="F1327" t="s">
        <v>687</v>
      </c>
      <c r="G1327" t="s">
        <v>4273</v>
      </c>
      <c r="H1327" s="1">
        <v>44680</v>
      </c>
      <c r="I1327" t="s">
        <v>7</v>
      </c>
      <c r="J1327">
        <v>34</v>
      </c>
      <c r="K1327">
        <v>6.9379999999999997</v>
      </c>
      <c r="L1327">
        <v>0</v>
      </c>
      <c r="M1327">
        <v>0</v>
      </c>
      <c r="N1327">
        <v>1</v>
      </c>
      <c r="O1327">
        <v>0</v>
      </c>
      <c r="P1327">
        <v>0</v>
      </c>
      <c r="Q1327">
        <v>400000</v>
      </c>
      <c r="R1327">
        <v>4</v>
      </c>
      <c r="S1327">
        <v>27009</v>
      </c>
      <c r="T1327" s="1">
        <v>0</v>
      </c>
      <c r="U1327">
        <v>1</v>
      </c>
    </row>
    <row r="1328" spans="1:21" hidden="1">
      <c r="A1328">
        <v>1033</v>
      </c>
      <c r="B1328" t="s">
        <v>691</v>
      </c>
      <c r="C1328" t="s">
        <v>685</v>
      </c>
      <c r="D1328" t="s">
        <v>686</v>
      </c>
      <c r="E1328" t="s">
        <v>29</v>
      </c>
      <c r="F1328" t="s">
        <v>687</v>
      </c>
      <c r="G1328" t="s">
        <v>4274</v>
      </c>
      <c r="H1328" s="1">
        <v>43829</v>
      </c>
      <c r="I1328" t="s">
        <v>8</v>
      </c>
      <c r="J1328">
        <v>34</v>
      </c>
      <c r="K1328">
        <v>6.9580000000000002</v>
      </c>
      <c r="L1328">
        <v>0</v>
      </c>
      <c r="M1328">
        <v>0</v>
      </c>
      <c r="N1328">
        <v>1</v>
      </c>
      <c r="O1328">
        <v>0</v>
      </c>
      <c r="P1328">
        <v>500000</v>
      </c>
      <c r="Q1328">
        <v>0</v>
      </c>
      <c r="R1328">
        <v>4</v>
      </c>
      <c r="S1328">
        <v>27002</v>
      </c>
      <c r="T1328" s="1">
        <v>0</v>
      </c>
      <c r="U1328">
        <v>1</v>
      </c>
    </row>
    <row r="1329" spans="1:21" hidden="1">
      <c r="A1329">
        <v>1033</v>
      </c>
      <c r="B1329" t="s">
        <v>691</v>
      </c>
      <c r="C1329" t="s">
        <v>694</v>
      </c>
      <c r="D1329" t="s">
        <v>686</v>
      </c>
      <c r="E1329" t="s">
        <v>29</v>
      </c>
      <c r="F1329" t="s">
        <v>747</v>
      </c>
      <c r="G1329" t="s">
        <v>757</v>
      </c>
      <c r="H1329" s="1">
        <v>43777</v>
      </c>
      <c r="I1329" t="s">
        <v>8</v>
      </c>
      <c r="J1329">
        <v>34</v>
      </c>
      <c r="K1329">
        <v>6.95</v>
      </c>
      <c r="L1329">
        <v>0</v>
      </c>
      <c r="M1329">
        <v>0</v>
      </c>
      <c r="N1329">
        <v>1</v>
      </c>
      <c r="O1329">
        <v>0</v>
      </c>
      <c r="P1329">
        <v>26980</v>
      </c>
      <c r="Q1329">
        <v>0</v>
      </c>
      <c r="R1329">
        <v>4</v>
      </c>
      <c r="S1329">
        <v>3016</v>
      </c>
      <c r="T1329" s="1">
        <v>0</v>
      </c>
      <c r="U1329">
        <v>1</v>
      </c>
    </row>
    <row r="1330" spans="1:21" hidden="1">
      <c r="A1330">
        <v>1033</v>
      </c>
      <c r="B1330" t="s">
        <v>691</v>
      </c>
      <c r="C1330" t="s">
        <v>694</v>
      </c>
      <c r="D1330" t="s">
        <v>686</v>
      </c>
      <c r="E1330" t="s">
        <v>29</v>
      </c>
      <c r="F1330" t="s">
        <v>747</v>
      </c>
      <c r="G1330" t="s">
        <v>4275</v>
      </c>
      <c r="H1330" s="1">
        <v>44230</v>
      </c>
      <c r="I1330" t="s">
        <v>8</v>
      </c>
      <c r="J1330">
        <v>34</v>
      </c>
      <c r="K1330">
        <v>6.85</v>
      </c>
      <c r="L1330">
        <v>0</v>
      </c>
      <c r="M1330">
        <v>0</v>
      </c>
      <c r="N1330">
        <v>1</v>
      </c>
      <c r="O1330">
        <v>0</v>
      </c>
      <c r="P1330">
        <v>50000</v>
      </c>
      <c r="Q1330">
        <v>0</v>
      </c>
      <c r="R1330">
        <v>4</v>
      </c>
      <c r="S1330">
        <v>3016</v>
      </c>
      <c r="T1330" s="1">
        <v>0</v>
      </c>
      <c r="U1330">
        <v>1</v>
      </c>
    </row>
    <row r="1331" spans="1:21" hidden="1">
      <c r="A1331">
        <v>1033</v>
      </c>
      <c r="B1331" t="s">
        <v>691</v>
      </c>
      <c r="C1331" t="s">
        <v>694</v>
      </c>
      <c r="D1331" t="s">
        <v>686</v>
      </c>
      <c r="E1331" t="s">
        <v>29</v>
      </c>
      <c r="F1331" t="s">
        <v>747</v>
      </c>
      <c r="G1331" t="s">
        <v>4276</v>
      </c>
      <c r="H1331" s="1">
        <v>44250</v>
      </c>
      <c r="I1331" t="s">
        <v>7</v>
      </c>
      <c r="J1331">
        <v>34</v>
      </c>
      <c r="K1331">
        <v>6.97</v>
      </c>
      <c r="L1331">
        <v>0</v>
      </c>
      <c r="M1331">
        <v>0</v>
      </c>
      <c r="N1331">
        <v>1</v>
      </c>
      <c r="O1331">
        <v>0</v>
      </c>
      <c r="P1331">
        <v>0</v>
      </c>
      <c r="Q1331">
        <v>49210.9</v>
      </c>
      <c r="R1331">
        <v>4</v>
      </c>
      <c r="S1331">
        <v>3016</v>
      </c>
      <c r="T1331" s="1">
        <v>0</v>
      </c>
      <c r="U1331">
        <v>1</v>
      </c>
    </row>
    <row r="1332" spans="1:21" hidden="1">
      <c r="A1332">
        <v>1033</v>
      </c>
      <c r="B1332" t="s">
        <v>694</v>
      </c>
      <c r="C1332" t="s">
        <v>685</v>
      </c>
      <c r="D1332" t="s">
        <v>686</v>
      </c>
      <c r="E1332" t="s">
        <v>29</v>
      </c>
      <c r="F1332" t="s">
        <v>747</v>
      </c>
      <c r="G1332" t="s">
        <v>4277</v>
      </c>
      <c r="H1332" s="1">
        <v>44798</v>
      </c>
      <c r="I1332" t="s">
        <v>8</v>
      </c>
      <c r="J1332">
        <v>34</v>
      </c>
      <c r="K1332">
        <v>6.85</v>
      </c>
      <c r="L1332">
        <v>0</v>
      </c>
      <c r="M1332">
        <v>0</v>
      </c>
      <c r="N1332">
        <v>1</v>
      </c>
      <c r="O1332">
        <v>0</v>
      </c>
      <c r="P1332">
        <v>291545.19</v>
      </c>
      <c r="Q1332">
        <v>0</v>
      </c>
      <c r="R1332">
        <v>4</v>
      </c>
      <c r="S1332">
        <v>3034</v>
      </c>
      <c r="T1332" s="1">
        <v>0</v>
      </c>
      <c r="U1332">
        <v>1</v>
      </c>
    </row>
    <row r="1333" spans="1:21" hidden="1">
      <c r="A1333">
        <v>1033</v>
      </c>
      <c r="B1333" t="s">
        <v>694</v>
      </c>
      <c r="C1333" t="s">
        <v>685</v>
      </c>
      <c r="D1333" t="s">
        <v>686</v>
      </c>
      <c r="E1333" t="s">
        <v>29</v>
      </c>
      <c r="F1333" t="s">
        <v>747</v>
      </c>
      <c r="G1333" t="s">
        <v>4278</v>
      </c>
      <c r="H1333" s="1">
        <v>44862</v>
      </c>
      <c r="I1333" t="s">
        <v>7</v>
      </c>
      <c r="J1333">
        <v>34</v>
      </c>
      <c r="K1333">
        <v>6.97</v>
      </c>
      <c r="L1333">
        <v>0</v>
      </c>
      <c r="M1333">
        <v>0</v>
      </c>
      <c r="N1333">
        <v>1</v>
      </c>
      <c r="O1333">
        <v>0</v>
      </c>
      <c r="P1333">
        <v>0</v>
      </c>
      <c r="Q1333">
        <v>430416.07</v>
      </c>
      <c r="R1333">
        <v>4</v>
      </c>
      <c r="S1333">
        <v>3034</v>
      </c>
      <c r="T1333" s="1">
        <v>0</v>
      </c>
      <c r="U1333">
        <v>1</v>
      </c>
    </row>
    <row r="1334" spans="1:21">
      <c r="A1334">
        <v>1034</v>
      </c>
      <c r="B1334" t="s">
        <v>690</v>
      </c>
      <c r="C1334" t="s">
        <v>685</v>
      </c>
      <c r="D1334" t="s">
        <v>686</v>
      </c>
      <c r="E1334" t="s">
        <v>29</v>
      </c>
      <c r="F1334" t="s">
        <v>687</v>
      </c>
      <c r="G1334" t="s">
        <v>767</v>
      </c>
      <c r="H1334" s="1">
        <v>43796</v>
      </c>
      <c r="I1334" t="s">
        <v>7</v>
      </c>
      <c r="J1334">
        <v>34</v>
      </c>
      <c r="K1334">
        <v>6.88</v>
      </c>
      <c r="L1334">
        <v>0</v>
      </c>
      <c r="M1334">
        <v>0</v>
      </c>
      <c r="N1334">
        <v>1</v>
      </c>
      <c r="O1334">
        <v>0</v>
      </c>
      <c r="P1334">
        <v>0</v>
      </c>
      <c r="Q1334">
        <v>1000000</v>
      </c>
      <c r="R1334">
        <v>4</v>
      </c>
      <c r="S1334">
        <v>1001</v>
      </c>
      <c r="T1334" s="1">
        <v>0</v>
      </c>
      <c r="U1334">
        <v>1</v>
      </c>
    </row>
    <row r="1335" spans="1:21">
      <c r="A1335">
        <v>1034</v>
      </c>
      <c r="B1335" t="s">
        <v>690</v>
      </c>
      <c r="C1335" t="s">
        <v>685</v>
      </c>
      <c r="D1335" t="s">
        <v>686</v>
      </c>
      <c r="E1335" t="s">
        <v>29</v>
      </c>
      <c r="F1335" t="s">
        <v>687</v>
      </c>
      <c r="G1335" t="s">
        <v>768</v>
      </c>
      <c r="H1335" s="1">
        <v>43797</v>
      </c>
      <c r="I1335" t="s">
        <v>8</v>
      </c>
      <c r="J1335">
        <v>34</v>
      </c>
      <c r="K1335">
        <v>6.86</v>
      </c>
      <c r="L1335">
        <v>0</v>
      </c>
      <c r="M1335">
        <v>0</v>
      </c>
      <c r="N1335">
        <v>1</v>
      </c>
      <c r="O1335">
        <v>0</v>
      </c>
      <c r="P1335">
        <v>1000000</v>
      </c>
      <c r="Q1335">
        <v>0</v>
      </c>
      <c r="R1335">
        <v>4</v>
      </c>
      <c r="S1335">
        <v>1001</v>
      </c>
      <c r="T1335" s="1">
        <v>0</v>
      </c>
      <c r="U1335">
        <v>1</v>
      </c>
    </row>
    <row r="1336" spans="1:21">
      <c r="A1336">
        <v>1034</v>
      </c>
      <c r="B1336" t="s">
        <v>690</v>
      </c>
      <c r="C1336" t="s">
        <v>685</v>
      </c>
      <c r="D1336" t="s">
        <v>686</v>
      </c>
      <c r="E1336" t="s">
        <v>29</v>
      </c>
      <c r="F1336" t="s">
        <v>687</v>
      </c>
      <c r="G1336" t="s">
        <v>4279</v>
      </c>
      <c r="H1336" s="1">
        <v>43829</v>
      </c>
      <c r="I1336" t="s">
        <v>8</v>
      </c>
      <c r="J1336">
        <v>34</v>
      </c>
      <c r="K1336">
        <v>6.86</v>
      </c>
      <c r="L1336">
        <v>0</v>
      </c>
      <c r="M1336">
        <v>0</v>
      </c>
      <c r="N1336">
        <v>1</v>
      </c>
      <c r="O1336">
        <v>0</v>
      </c>
      <c r="P1336">
        <v>464972.89</v>
      </c>
      <c r="Q1336">
        <v>0</v>
      </c>
      <c r="R1336">
        <v>4</v>
      </c>
      <c r="S1336">
        <v>3010</v>
      </c>
      <c r="T1336" s="1">
        <v>0</v>
      </c>
      <c r="U1336">
        <v>1</v>
      </c>
    </row>
    <row r="1337" spans="1:21">
      <c r="A1337">
        <v>1034</v>
      </c>
      <c r="B1337" t="s">
        <v>690</v>
      </c>
      <c r="C1337" t="s">
        <v>685</v>
      </c>
      <c r="D1337" t="s">
        <v>686</v>
      </c>
      <c r="E1337" t="s">
        <v>29</v>
      </c>
      <c r="F1337" t="s">
        <v>687</v>
      </c>
      <c r="G1337" t="s">
        <v>4280</v>
      </c>
      <c r="H1337" s="1">
        <v>43858</v>
      </c>
      <c r="I1337" t="s">
        <v>7</v>
      </c>
      <c r="J1337">
        <v>34</v>
      </c>
      <c r="K1337">
        <v>6.86</v>
      </c>
      <c r="L1337">
        <v>0</v>
      </c>
      <c r="M1337">
        <v>0</v>
      </c>
      <c r="N1337">
        <v>1</v>
      </c>
      <c r="O1337">
        <v>0</v>
      </c>
      <c r="P1337">
        <v>0</v>
      </c>
      <c r="Q1337">
        <v>465683.81</v>
      </c>
      <c r="R1337">
        <v>4</v>
      </c>
      <c r="S1337">
        <v>3010</v>
      </c>
      <c r="T1337" s="1">
        <v>0</v>
      </c>
      <c r="U1337">
        <v>1</v>
      </c>
    </row>
    <row r="1338" spans="1:21">
      <c r="A1338">
        <v>1034</v>
      </c>
      <c r="B1338" t="s">
        <v>690</v>
      </c>
      <c r="C1338" t="s">
        <v>685</v>
      </c>
      <c r="D1338" t="s">
        <v>686</v>
      </c>
      <c r="E1338" t="s">
        <v>29</v>
      </c>
      <c r="F1338" t="s">
        <v>687</v>
      </c>
      <c r="G1338" t="s">
        <v>4281</v>
      </c>
      <c r="H1338" s="1">
        <v>43858</v>
      </c>
      <c r="I1338" t="s">
        <v>8</v>
      </c>
      <c r="J1338">
        <v>34</v>
      </c>
      <c r="K1338">
        <v>6.86</v>
      </c>
      <c r="L1338">
        <v>0</v>
      </c>
      <c r="M1338">
        <v>0</v>
      </c>
      <c r="N1338">
        <v>1</v>
      </c>
      <c r="O1338">
        <v>0</v>
      </c>
      <c r="P1338">
        <v>504910.28</v>
      </c>
      <c r="Q1338">
        <v>0</v>
      </c>
      <c r="R1338">
        <v>4</v>
      </c>
      <c r="S1338">
        <v>3010</v>
      </c>
      <c r="T1338" s="1">
        <v>0</v>
      </c>
      <c r="U1338">
        <v>1</v>
      </c>
    </row>
    <row r="1339" spans="1:21">
      <c r="A1339">
        <v>1034</v>
      </c>
      <c r="B1339" t="s">
        <v>690</v>
      </c>
      <c r="C1339" t="s">
        <v>685</v>
      </c>
      <c r="D1339" t="s">
        <v>686</v>
      </c>
      <c r="E1339" t="s">
        <v>29</v>
      </c>
      <c r="F1339" t="s">
        <v>687</v>
      </c>
      <c r="G1339" t="s">
        <v>4282</v>
      </c>
      <c r="H1339" s="1">
        <v>43882</v>
      </c>
      <c r="I1339" t="s">
        <v>7</v>
      </c>
      <c r="J1339">
        <v>34</v>
      </c>
      <c r="K1339">
        <v>6.86</v>
      </c>
      <c r="L1339">
        <v>0</v>
      </c>
      <c r="M1339">
        <v>0</v>
      </c>
      <c r="N1339">
        <v>1</v>
      </c>
      <c r="O1339">
        <v>0</v>
      </c>
      <c r="P1339">
        <v>0</v>
      </c>
      <c r="Q1339">
        <v>505548.77</v>
      </c>
      <c r="R1339">
        <v>4</v>
      </c>
      <c r="S1339">
        <v>3010</v>
      </c>
      <c r="T1339" s="1">
        <v>0</v>
      </c>
      <c r="U1339">
        <v>1</v>
      </c>
    </row>
    <row r="1340" spans="1:21">
      <c r="A1340">
        <v>1034</v>
      </c>
      <c r="B1340" t="s">
        <v>690</v>
      </c>
      <c r="C1340" t="s">
        <v>685</v>
      </c>
      <c r="D1340" t="s">
        <v>686</v>
      </c>
      <c r="E1340" t="s">
        <v>29</v>
      </c>
      <c r="F1340" t="s">
        <v>687</v>
      </c>
      <c r="G1340" t="s">
        <v>4283</v>
      </c>
      <c r="H1340" s="1">
        <v>43882</v>
      </c>
      <c r="I1340" t="s">
        <v>8</v>
      </c>
      <c r="J1340">
        <v>34</v>
      </c>
      <c r="K1340">
        <v>6.86</v>
      </c>
      <c r="L1340">
        <v>0</v>
      </c>
      <c r="M1340">
        <v>0</v>
      </c>
      <c r="N1340">
        <v>1</v>
      </c>
      <c r="O1340">
        <v>0</v>
      </c>
      <c r="P1340">
        <v>498920.7</v>
      </c>
      <c r="Q1340">
        <v>0</v>
      </c>
      <c r="R1340">
        <v>4</v>
      </c>
      <c r="S1340">
        <v>3010</v>
      </c>
      <c r="T1340" s="1">
        <v>0</v>
      </c>
      <c r="U1340">
        <v>1</v>
      </c>
    </row>
    <row r="1341" spans="1:21">
      <c r="A1341">
        <v>1034</v>
      </c>
      <c r="B1341" t="s">
        <v>690</v>
      </c>
      <c r="C1341" t="s">
        <v>685</v>
      </c>
      <c r="D1341" t="s">
        <v>686</v>
      </c>
      <c r="E1341" t="s">
        <v>29</v>
      </c>
      <c r="F1341" t="s">
        <v>687</v>
      </c>
      <c r="G1341" t="s">
        <v>4284</v>
      </c>
      <c r="H1341" s="1">
        <v>43910</v>
      </c>
      <c r="I1341" t="s">
        <v>7</v>
      </c>
      <c r="J1341">
        <v>34</v>
      </c>
      <c r="K1341">
        <v>6.86</v>
      </c>
      <c r="L1341">
        <v>0</v>
      </c>
      <c r="M1341">
        <v>0</v>
      </c>
      <c r="N1341">
        <v>1</v>
      </c>
      <c r="O1341">
        <v>0</v>
      </c>
      <c r="P1341">
        <v>0</v>
      </c>
      <c r="Q1341">
        <v>499654.8</v>
      </c>
      <c r="R1341">
        <v>4</v>
      </c>
      <c r="S1341">
        <v>3010</v>
      </c>
      <c r="T1341" s="1">
        <v>0</v>
      </c>
      <c r="U1341">
        <v>1</v>
      </c>
    </row>
    <row r="1342" spans="1:21">
      <c r="A1342">
        <v>1034</v>
      </c>
      <c r="B1342" t="s">
        <v>690</v>
      </c>
      <c r="C1342" t="s">
        <v>685</v>
      </c>
      <c r="D1342" t="s">
        <v>686</v>
      </c>
      <c r="E1342" t="s">
        <v>29</v>
      </c>
      <c r="F1342" t="s">
        <v>687</v>
      </c>
      <c r="G1342" t="s">
        <v>4285</v>
      </c>
      <c r="H1342" s="1">
        <v>43910</v>
      </c>
      <c r="I1342" t="s">
        <v>8</v>
      </c>
      <c r="J1342">
        <v>34</v>
      </c>
      <c r="K1342">
        <v>6.86</v>
      </c>
      <c r="L1342">
        <v>0</v>
      </c>
      <c r="M1342">
        <v>0</v>
      </c>
      <c r="N1342">
        <v>1</v>
      </c>
      <c r="O1342">
        <v>0</v>
      </c>
      <c r="P1342">
        <v>471101.54</v>
      </c>
      <c r="Q1342">
        <v>0</v>
      </c>
      <c r="R1342">
        <v>4</v>
      </c>
      <c r="S1342">
        <v>3010</v>
      </c>
      <c r="T1342" s="1">
        <v>0</v>
      </c>
      <c r="U1342">
        <v>1</v>
      </c>
    </row>
    <row r="1343" spans="1:21">
      <c r="A1343">
        <v>1034</v>
      </c>
      <c r="B1343" t="s">
        <v>690</v>
      </c>
      <c r="C1343" t="s">
        <v>685</v>
      </c>
      <c r="D1343" t="s">
        <v>686</v>
      </c>
      <c r="E1343" t="s">
        <v>29</v>
      </c>
      <c r="F1343" t="s">
        <v>687</v>
      </c>
      <c r="G1343" t="s">
        <v>4286</v>
      </c>
      <c r="H1343" s="1">
        <v>43938</v>
      </c>
      <c r="I1343" t="s">
        <v>7</v>
      </c>
      <c r="J1343">
        <v>34</v>
      </c>
      <c r="K1343">
        <v>6.86</v>
      </c>
      <c r="L1343">
        <v>0</v>
      </c>
      <c r="M1343">
        <v>0</v>
      </c>
      <c r="N1343">
        <v>1</v>
      </c>
      <c r="O1343">
        <v>0</v>
      </c>
      <c r="P1343">
        <v>0</v>
      </c>
      <c r="Q1343">
        <v>471799.54</v>
      </c>
      <c r="R1343">
        <v>4</v>
      </c>
      <c r="S1343">
        <v>3010</v>
      </c>
      <c r="T1343" s="1">
        <v>0</v>
      </c>
      <c r="U1343">
        <v>1</v>
      </c>
    </row>
    <row r="1344" spans="1:21">
      <c r="A1344">
        <v>1034</v>
      </c>
      <c r="B1344" t="s">
        <v>690</v>
      </c>
      <c r="C1344" t="s">
        <v>685</v>
      </c>
      <c r="D1344" t="s">
        <v>686</v>
      </c>
      <c r="E1344" t="s">
        <v>29</v>
      </c>
      <c r="F1344" t="s">
        <v>687</v>
      </c>
      <c r="G1344" t="s">
        <v>4287</v>
      </c>
      <c r="H1344" s="1">
        <v>43938</v>
      </c>
      <c r="I1344" t="s">
        <v>8</v>
      </c>
      <c r="J1344">
        <v>34</v>
      </c>
      <c r="K1344">
        <v>6.86</v>
      </c>
      <c r="L1344">
        <v>0</v>
      </c>
      <c r="M1344">
        <v>0</v>
      </c>
      <c r="N1344">
        <v>1</v>
      </c>
      <c r="O1344">
        <v>0</v>
      </c>
      <c r="P1344">
        <v>471114.21</v>
      </c>
      <c r="Q1344">
        <v>0</v>
      </c>
      <c r="R1344">
        <v>4</v>
      </c>
      <c r="S1344">
        <v>3010</v>
      </c>
      <c r="T1344" s="1">
        <v>0</v>
      </c>
      <c r="U1344">
        <v>1</v>
      </c>
    </row>
    <row r="1345" spans="1:21">
      <c r="A1345">
        <v>1034</v>
      </c>
      <c r="B1345" t="s">
        <v>690</v>
      </c>
      <c r="C1345" t="s">
        <v>685</v>
      </c>
      <c r="D1345" t="s">
        <v>686</v>
      </c>
      <c r="E1345" t="s">
        <v>29</v>
      </c>
      <c r="F1345" t="s">
        <v>687</v>
      </c>
      <c r="G1345" t="s">
        <v>4288</v>
      </c>
      <c r="H1345" s="1">
        <v>43962</v>
      </c>
      <c r="I1345" t="s">
        <v>7</v>
      </c>
      <c r="J1345">
        <v>34</v>
      </c>
      <c r="K1345">
        <v>6.9592999999999998</v>
      </c>
      <c r="L1345">
        <v>0</v>
      </c>
      <c r="M1345">
        <v>0</v>
      </c>
      <c r="N1345">
        <v>1</v>
      </c>
      <c r="O1345">
        <v>0</v>
      </c>
      <c r="P1345">
        <v>0</v>
      </c>
      <c r="Q1345">
        <v>1500000</v>
      </c>
      <c r="R1345">
        <v>4</v>
      </c>
      <c r="S1345">
        <v>1017</v>
      </c>
      <c r="T1345" s="1">
        <v>0</v>
      </c>
      <c r="U1345">
        <v>1</v>
      </c>
    </row>
    <row r="1346" spans="1:21">
      <c r="A1346">
        <v>1034</v>
      </c>
      <c r="B1346" t="s">
        <v>690</v>
      </c>
      <c r="C1346" t="s">
        <v>685</v>
      </c>
      <c r="D1346" t="s">
        <v>686</v>
      </c>
      <c r="E1346" t="s">
        <v>29</v>
      </c>
      <c r="F1346" t="s">
        <v>687</v>
      </c>
      <c r="G1346" t="s">
        <v>4289</v>
      </c>
      <c r="H1346" s="1">
        <v>43966</v>
      </c>
      <c r="I1346" t="s">
        <v>7</v>
      </c>
      <c r="J1346">
        <v>34</v>
      </c>
      <c r="K1346">
        <v>6.96</v>
      </c>
      <c r="L1346">
        <v>0</v>
      </c>
      <c r="M1346">
        <v>0</v>
      </c>
      <c r="N1346">
        <v>1</v>
      </c>
      <c r="O1346">
        <v>0</v>
      </c>
      <c r="P1346">
        <v>0</v>
      </c>
      <c r="Q1346">
        <v>3000000</v>
      </c>
      <c r="R1346">
        <v>4</v>
      </c>
      <c r="S1346">
        <v>1001</v>
      </c>
      <c r="T1346" s="1">
        <v>0</v>
      </c>
      <c r="U1346">
        <v>1</v>
      </c>
    </row>
    <row r="1347" spans="1:21">
      <c r="A1347">
        <v>1034</v>
      </c>
      <c r="B1347" t="s">
        <v>690</v>
      </c>
      <c r="C1347" t="s">
        <v>685</v>
      </c>
      <c r="D1347" t="s">
        <v>686</v>
      </c>
      <c r="E1347" t="s">
        <v>29</v>
      </c>
      <c r="F1347" t="s">
        <v>687</v>
      </c>
      <c r="G1347" t="s">
        <v>4290</v>
      </c>
      <c r="H1347" s="1">
        <v>43966</v>
      </c>
      <c r="I1347" t="s">
        <v>7</v>
      </c>
      <c r="J1347">
        <v>34</v>
      </c>
      <c r="K1347">
        <v>6.86</v>
      </c>
      <c r="L1347">
        <v>0</v>
      </c>
      <c r="M1347">
        <v>0</v>
      </c>
      <c r="N1347">
        <v>1</v>
      </c>
      <c r="O1347">
        <v>0</v>
      </c>
      <c r="P1347">
        <v>0</v>
      </c>
      <c r="Q1347">
        <v>471817.34</v>
      </c>
      <c r="R1347">
        <v>4</v>
      </c>
      <c r="S1347">
        <v>3010</v>
      </c>
      <c r="T1347" s="1">
        <v>0</v>
      </c>
      <c r="U1347">
        <v>1</v>
      </c>
    </row>
    <row r="1348" spans="1:21">
      <c r="A1348">
        <v>1034</v>
      </c>
      <c r="B1348" t="s">
        <v>690</v>
      </c>
      <c r="C1348" t="s">
        <v>685</v>
      </c>
      <c r="D1348" t="s">
        <v>686</v>
      </c>
      <c r="E1348" t="s">
        <v>29</v>
      </c>
      <c r="F1348" t="s">
        <v>687</v>
      </c>
      <c r="G1348" t="s">
        <v>4291</v>
      </c>
      <c r="H1348" s="1">
        <v>43966</v>
      </c>
      <c r="I1348" t="s">
        <v>8</v>
      </c>
      <c r="J1348">
        <v>34</v>
      </c>
      <c r="K1348">
        <v>6.86</v>
      </c>
      <c r="L1348">
        <v>0</v>
      </c>
      <c r="M1348">
        <v>0</v>
      </c>
      <c r="N1348">
        <v>1</v>
      </c>
      <c r="O1348">
        <v>0</v>
      </c>
      <c r="P1348">
        <v>475308.87</v>
      </c>
      <c r="Q1348">
        <v>0</v>
      </c>
      <c r="R1348">
        <v>4</v>
      </c>
      <c r="S1348">
        <v>3010</v>
      </c>
      <c r="T1348" s="1">
        <v>0</v>
      </c>
      <c r="U1348">
        <v>1</v>
      </c>
    </row>
    <row r="1349" spans="1:21">
      <c r="A1349">
        <v>1034</v>
      </c>
      <c r="B1349" t="s">
        <v>690</v>
      </c>
      <c r="C1349" t="s">
        <v>685</v>
      </c>
      <c r="D1349" t="s">
        <v>686</v>
      </c>
      <c r="E1349" t="s">
        <v>29</v>
      </c>
      <c r="F1349" t="s">
        <v>687</v>
      </c>
      <c r="G1349" t="s">
        <v>4292</v>
      </c>
      <c r="H1349" s="1">
        <v>43994</v>
      </c>
      <c r="I1349" t="s">
        <v>7</v>
      </c>
      <c r="J1349">
        <v>34</v>
      </c>
      <c r="K1349">
        <v>6.86</v>
      </c>
      <c r="L1349">
        <v>0</v>
      </c>
      <c r="M1349">
        <v>0</v>
      </c>
      <c r="N1349">
        <v>1</v>
      </c>
      <c r="O1349">
        <v>0</v>
      </c>
      <c r="P1349">
        <v>0</v>
      </c>
      <c r="Q1349">
        <v>476016.1</v>
      </c>
      <c r="R1349">
        <v>4</v>
      </c>
      <c r="S1349">
        <v>3010</v>
      </c>
      <c r="T1349" s="1">
        <v>0</v>
      </c>
      <c r="U1349">
        <v>1</v>
      </c>
    </row>
    <row r="1350" spans="1:21">
      <c r="A1350">
        <v>1034</v>
      </c>
      <c r="B1350" t="s">
        <v>690</v>
      </c>
      <c r="C1350" t="s">
        <v>685</v>
      </c>
      <c r="D1350" t="s">
        <v>686</v>
      </c>
      <c r="E1350" t="s">
        <v>29</v>
      </c>
      <c r="F1350" t="s">
        <v>687</v>
      </c>
      <c r="G1350" t="s">
        <v>4293</v>
      </c>
      <c r="H1350" s="1">
        <v>43994</v>
      </c>
      <c r="I1350" t="s">
        <v>8</v>
      </c>
      <c r="J1350">
        <v>34</v>
      </c>
      <c r="K1350">
        <v>6.86</v>
      </c>
      <c r="L1350">
        <v>0</v>
      </c>
      <c r="M1350">
        <v>0</v>
      </c>
      <c r="N1350">
        <v>1</v>
      </c>
      <c r="O1350">
        <v>0</v>
      </c>
      <c r="P1350">
        <v>476800.14</v>
      </c>
      <c r="Q1350">
        <v>0</v>
      </c>
      <c r="R1350">
        <v>4</v>
      </c>
      <c r="S1350">
        <v>3010</v>
      </c>
      <c r="T1350" s="1">
        <v>0</v>
      </c>
      <c r="U1350">
        <v>1</v>
      </c>
    </row>
    <row r="1351" spans="1:21">
      <c r="A1351">
        <v>1034</v>
      </c>
      <c r="B1351" t="s">
        <v>690</v>
      </c>
      <c r="C1351" t="s">
        <v>685</v>
      </c>
      <c r="D1351" t="s">
        <v>686</v>
      </c>
      <c r="E1351" t="s">
        <v>29</v>
      </c>
      <c r="F1351" t="s">
        <v>687</v>
      </c>
      <c r="G1351" t="s">
        <v>4294</v>
      </c>
      <c r="H1351" s="1">
        <v>44025</v>
      </c>
      <c r="I1351" t="s">
        <v>8</v>
      </c>
      <c r="J1351">
        <v>34</v>
      </c>
      <c r="K1351">
        <v>6.86</v>
      </c>
      <c r="L1351">
        <v>0</v>
      </c>
      <c r="M1351">
        <v>0</v>
      </c>
      <c r="N1351">
        <v>1</v>
      </c>
      <c r="O1351">
        <v>0</v>
      </c>
      <c r="P1351">
        <v>477099.98</v>
      </c>
      <c r="Q1351">
        <v>0</v>
      </c>
      <c r="R1351">
        <v>4</v>
      </c>
      <c r="S1351">
        <v>3010</v>
      </c>
      <c r="T1351" s="1">
        <v>0</v>
      </c>
      <c r="U1351">
        <v>1</v>
      </c>
    </row>
    <row r="1352" spans="1:21">
      <c r="A1352">
        <v>1034</v>
      </c>
      <c r="B1352" t="s">
        <v>690</v>
      </c>
      <c r="C1352" t="s">
        <v>685</v>
      </c>
      <c r="D1352" t="s">
        <v>686</v>
      </c>
      <c r="E1352" t="s">
        <v>29</v>
      </c>
      <c r="F1352" t="s">
        <v>687</v>
      </c>
      <c r="G1352" t="s">
        <v>4295</v>
      </c>
      <c r="H1352" s="1">
        <v>44025</v>
      </c>
      <c r="I1352" t="s">
        <v>7</v>
      </c>
      <c r="J1352">
        <v>34</v>
      </c>
      <c r="K1352">
        <v>6.86</v>
      </c>
      <c r="L1352">
        <v>0</v>
      </c>
      <c r="M1352">
        <v>0</v>
      </c>
      <c r="N1352">
        <v>1</v>
      </c>
      <c r="O1352">
        <v>0</v>
      </c>
      <c r="P1352">
        <v>0</v>
      </c>
      <c r="Q1352">
        <v>477597.45</v>
      </c>
      <c r="R1352">
        <v>4</v>
      </c>
      <c r="S1352">
        <v>3010</v>
      </c>
      <c r="T1352" s="1">
        <v>0</v>
      </c>
      <c r="U1352">
        <v>1</v>
      </c>
    </row>
    <row r="1353" spans="1:21">
      <c r="A1353">
        <v>1034</v>
      </c>
      <c r="B1353" t="s">
        <v>690</v>
      </c>
      <c r="C1353" t="s">
        <v>685</v>
      </c>
      <c r="D1353" t="s">
        <v>686</v>
      </c>
      <c r="E1353" t="s">
        <v>29</v>
      </c>
      <c r="F1353" t="s">
        <v>687</v>
      </c>
      <c r="G1353" t="s">
        <v>4296</v>
      </c>
      <c r="H1353" s="1">
        <v>44027</v>
      </c>
      <c r="I1353" t="s">
        <v>7</v>
      </c>
      <c r="J1353">
        <v>34</v>
      </c>
      <c r="K1353">
        <v>6.9589999999999996</v>
      </c>
      <c r="L1353">
        <v>0</v>
      </c>
      <c r="M1353">
        <v>0</v>
      </c>
      <c r="N1353">
        <v>1</v>
      </c>
      <c r="O1353">
        <v>0</v>
      </c>
      <c r="P1353">
        <v>0</v>
      </c>
      <c r="Q1353">
        <v>1000000</v>
      </c>
      <c r="R1353">
        <v>4</v>
      </c>
      <c r="S1353">
        <v>74002</v>
      </c>
      <c r="T1353" s="1">
        <v>0</v>
      </c>
      <c r="U1353">
        <v>1</v>
      </c>
    </row>
    <row r="1354" spans="1:21">
      <c r="A1354">
        <v>1034</v>
      </c>
      <c r="B1354" t="s">
        <v>690</v>
      </c>
      <c r="C1354" t="s">
        <v>685</v>
      </c>
      <c r="D1354" t="s">
        <v>686</v>
      </c>
      <c r="E1354" t="s">
        <v>29</v>
      </c>
      <c r="F1354" t="s">
        <v>687</v>
      </c>
      <c r="G1354" t="s">
        <v>4297</v>
      </c>
      <c r="H1354" s="1">
        <v>44041</v>
      </c>
      <c r="I1354" t="s">
        <v>7</v>
      </c>
      <c r="J1354">
        <v>34</v>
      </c>
      <c r="K1354">
        <v>6.9581999999999997</v>
      </c>
      <c r="L1354">
        <v>0</v>
      </c>
      <c r="M1354">
        <v>0</v>
      </c>
      <c r="N1354">
        <v>1</v>
      </c>
      <c r="O1354">
        <v>0</v>
      </c>
      <c r="P1354">
        <v>0</v>
      </c>
      <c r="Q1354">
        <v>2000000</v>
      </c>
      <c r="R1354">
        <v>4</v>
      </c>
      <c r="S1354">
        <v>1017</v>
      </c>
      <c r="T1354" s="1">
        <v>0</v>
      </c>
      <c r="U1354">
        <v>1</v>
      </c>
    </row>
    <row r="1355" spans="1:21">
      <c r="A1355">
        <v>1034</v>
      </c>
      <c r="B1355" t="s">
        <v>690</v>
      </c>
      <c r="C1355" t="s">
        <v>685</v>
      </c>
      <c r="D1355" t="s">
        <v>686</v>
      </c>
      <c r="E1355" t="s">
        <v>29</v>
      </c>
      <c r="F1355" t="s">
        <v>687</v>
      </c>
      <c r="G1355" t="s">
        <v>4298</v>
      </c>
      <c r="H1355" s="1">
        <v>44085</v>
      </c>
      <c r="I1355" t="s">
        <v>7</v>
      </c>
      <c r="J1355">
        <v>34</v>
      </c>
      <c r="K1355">
        <v>6.86</v>
      </c>
      <c r="L1355">
        <v>0</v>
      </c>
      <c r="M1355">
        <v>0</v>
      </c>
      <c r="N1355">
        <v>1</v>
      </c>
      <c r="O1355">
        <v>0</v>
      </c>
      <c r="P1355">
        <v>0</v>
      </c>
      <c r="Q1355">
        <v>481806.7</v>
      </c>
      <c r="R1355">
        <v>4</v>
      </c>
      <c r="S1355">
        <v>3010</v>
      </c>
      <c r="T1355" s="1">
        <v>0</v>
      </c>
      <c r="U1355">
        <v>1</v>
      </c>
    </row>
    <row r="1356" spans="1:21">
      <c r="A1356">
        <v>1034</v>
      </c>
      <c r="B1356" t="s">
        <v>690</v>
      </c>
      <c r="C1356" t="s">
        <v>685</v>
      </c>
      <c r="D1356" t="s">
        <v>686</v>
      </c>
      <c r="E1356" t="s">
        <v>29</v>
      </c>
      <c r="F1356" t="s">
        <v>687</v>
      </c>
      <c r="G1356" t="s">
        <v>4299</v>
      </c>
      <c r="H1356" s="1">
        <v>44085</v>
      </c>
      <c r="I1356" t="s">
        <v>8</v>
      </c>
      <c r="J1356">
        <v>34</v>
      </c>
      <c r="K1356">
        <v>6.86</v>
      </c>
      <c r="L1356">
        <v>0</v>
      </c>
      <c r="M1356">
        <v>0</v>
      </c>
      <c r="N1356">
        <v>1</v>
      </c>
      <c r="O1356">
        <v>0</v>
      </c>
      <c r="P1356">
        <v>481806.7</v>
      </c>
      <c r="Q1356">
        <v>0</v>
      </c>
      <c r="R1356">
        <v>4</v>
      </c>
      <c r="S1356">
        <v>3010</v>
      </c>
      <c r="T1356" s="1">
        <v>0</v>
      </c>
      <c r="U1356">
        <v>1</v>
      </c>
    </row>
    <row r="1357" spans="1:21">
      <c r="A1357">
        <v>1034</v>
      </c>
      <c r="B1357" t="s">
        <v>690</v>
      </c>
      <c r="C1357" t="s">
        <v>685</v>
      </c>
      <c r="D1357" t="s">
        <v>686</v>
      </c>
      <c r="E1357" t="s">
        <v>29</v>
      </c>
      <c r="F1357" t="s">
        <v>687</v>
      </c>
      <c r="G1357" t="s">
        <v>4300</v>
      </c>
      <c r="H1357" s="1">
        <v>44116</v>
      </c>
      <c r="I1357" t="s">
        <v>7</v>
      </c>
      <c r="J1357">
        <v>34</v>
      </c>
      <c r="K1357">
        <v>6.86</v>
      </c>
      <c r="L1357">
        <v>0</v>
      </c>
      <c r="M1357">
        <v>0</v>
      </c>
      <c r="N1357">
        <v>1</v>
      </c>
      <c r="O1357">
        <v>0</v>
      </c>
      <c r="P1357">
        <v>0</v>
      </c>
      <c r="Q1357">
        <v>482648.9</v>
      </c>
      <c r="R1357">
        <v>4</v>
      </c>
      <c r="S1357">
        <v>3010</v>
      </c>
      <c r="T1357" s="1">
        <v>0</v>
      </c>
      <c r="U1357">
        <v>1</v>
      </c>
    </row>
    <row r="1358" spans="1:21">
      <c r="A1358">
        <v>1034</v>
      </c>
      <c r="B1358" t="s">
        <v>690</v>
      </c>
      <c r="C1358" t="s">
        <v>685</v>
      </c>
      <c r="D1358" t="s">
        <v>686</v>
      </c>
      <c r="E1358" t="s">
        <v>29</v>
      </c>
      <c r="F1358" t="s">
        <v>687</v>
      </c>
      <c r="G1358" t="s">
        <v>4301</v>
      </c>
      <c r="H1358" s="1">
        <v>44116</v>
      </c>
      <c r="I1358" t="s">
        <v>8</v>
      </c>
      <c r="J1358">
        <v>34</v>
      </c>
      <c r="K1358">
        <v>6.86</v>
      </c>
      <c r="L1358">
        <v>0</v>
      </c>
      <c r="M1358">
        <v>0</v>
      </c>
      <c r="N1358">
        <v>1</v>
      </c>
      <c r="O1358">
        <v>0</v>
      </c>
      <c r="P1358">
        <v>482648.9</v>
      </c>
      <c r="Q1358">
        <v>0</v>
      </c>
      <c r="R1358">
        <v>4</v>
      </c>
      <c r="S1358">
        <v>3010</v>
      </c>
      <c r="T1358" s="1">
        <v>0</v>
      </c>
      <c r="U1358">
        <v>1</v>
      </c>
    </row>
    <row r="1359" spans="1:21">
      <c r="A1359">
        <v>1034</v>
      </c>
      <c r="B1359" t="s">
        <v>690</v>
      </c>
      <c r="C1359" t="s">
        <v>685</v>
      </c>
      <c r="D1359" t="s">
        <v>686</v>
      </c>
      <c r="E1359" t="s">
        <v>29</v>
      </c>
      <c r="F1359" t="s">
        <v>687</v>
      </c>
      <c r="G1359" t="s">
        <v>4302</v>
      </c>
      <c r="H1359" s="1">
        <v>44140</v>
      </c>
      <c r="I1359" t="s">
        <v>8</v>
      </c>
      <c r="J1359">
        <v>34</v>
      </c>
      <c r="K1359">
        <v>6.9589999999999996</v>
      </c>
      <c r="L1359">
        <v>0</v>
      </c>
      <c r="M1359">
        <v>0</v>
      </c>
      <c r="N1359">
        <v>1</v>
      </c>
      <c r="O1359">
        <v>0</v>
      </c>
      <c r="P1359">
        <v>2000000</v>
      </c>
      <c r="Q1359">
        <v>0</v>
      </c>
      <c r="R1359">
        <v>4</v>
      </c>
      <c r="S1359">
        <v>1035</v>
      </c>
      <c r="T1359" s="1">
        <v>0</v>
      </c>
      <c r="U1359">
        <v>1</v>
      </c>
    </row>
    <row r="1360" spans="1:21">
      <c r="A1360">
        <v>1034</v>
      </c>
      <c r="B1360" t="s">
        <v>690</v>
      </c>
      <c r="C1360" t="s">
        <v>685</v>
      </c>
      <c r="D1360" t="s">
        <v>686</v>
      </c>
      <c r="E1360" t="s">
        <v>29</v>
      </c>
      <c r="F1360" t="s">
        <v>687</v>
      </c>
      <c r="G1360" t="s">
        <v>4303</v>
      </c>
      <c r="H1360" s="1">
        <v>44146</v>
      </c>
      <c r="I1360" t="s">
        <v>7</v>
      </c>
      <c r="J1360">
        <v>34</v>
      </c>
      <c r="K1360">
        <v>6.86</v>
      </c>
      <c r="L1360">
        <v>0</v>
      </c>
      <c r="M1360">
        <v>0</v>
      </c>
      <c r="N1360">
        <v>1</v>
      </c>
      <c r="O1360">
        <v>0</v>
      </c>
      <c r="P1360">
        <v>0</v>
      </c>
      <c r="Q1360">
        <v>483474.61</v>
      </c>
      <c r="R1360">
        <v>4</v>
      </c>
      <c r="S1360">
        <v>3010</v>
      </c>
      <c r="T1360" s="1">
        <v>0</v>
      </c>
      <c r="U1360">
        <v>1</v>
      </c>
    </row>
    <row r="1361" spans="1:21">
      <c r="A1361">
        <v>1034</v>
      </c>
      <c r="B1361" t="s">
        <v>690</v>
      </c>
      <c r="C1361" t="s">
        <v>685</v>
      </c>
      <c r="D1361" t="s">
        <v>686</v>
      </c>
      <c r="E1361" t="s">
        <v>29</v>
      </c>
      <c r="F1361" t="s">
        <v>687</v>
      </c>
      <c r="G1361" t="s">
        <v>4304</v>
      </c>
      <c r="H1361" s="1">
        <v>44146</v>
      </c>
      <c r="I1361" t="s">
        <v>8</v>
      </c>
      <c r="J1361">
        <v>34</v>
      </c>
      <c r="K1361">
        <v>6.86</v>
      </c>
      <c r="L1361">
        <v>0</v>
      </c>
      <c r="M1361">
        <v>0</v>
      </c>
      <c r="N1361">
        <v>1</v>
      </c>
      <c r="O1361">
        <v>0</v>
      </c>
      <c r="P1361">
        <v>483474.61</v>
      </c>
      <c r="Q1361">
        <v>0</v>
      </c>
      <c r="R1361">
        <v>4</v>
      </c>
      <c r="S1361">
        <v>3010</v>
      </c>
      <c r="T1361" s="1">
        <v>0</v>
      </c>
      <c r="U1361">
        <v>1</v>
      </c>
    </row>
    <row r="1362" spans="1:21">
      <c r="A1362">
        <v>1034</v>
      </c>
      <c r="B1362" t="s">
        <v>690</v>
      </c>
      <c r="C1362" t="s">
        <v>685</v>
      </c>
      <c r="D1362" t="s">
        <v>686</v>
      </c>
      <c r="E1362" t="s">
        <v>29</v>
      </c>
      <c r="F1362" t="s">
        <v>687</v>
      </c>
      <c r="G1362" t="s">
        <v>4305</v>
      </c>
      <c r="H1362" s="1">
        <v>44161</v>
      </c>
      <c r="I1362" t="s">
        <v>8</v>
      </c>
      <c r="J1362">
        <v>34</v>
      </c>
      <c r="K1362">
        <v>6.9596</v>
      </c>
      <c r="L1362">
        <v>0</v>
      </c>
      <c r="M1362">
        <v>0</v>
      </c>
      <c r="N1362">
        <v>1</v>
      </c>
      <c r="O1362">
        <v>0</v>
      </c>
      <c r="P1362">
        <v>1000000</v>
      </c>
      <c r="Q1362">
        <v>0</v>
      </c>
      <c r="R1362">
        <v>4</v>
      </c>
      <c r="S1362">
        <v>1035</v>
      </c>
      <c r="T1362" s="1">
        <v>0</v>
      </c>
      <c r="U1362">
        <v>1</v>
      </c>
    </row>
    <row r="1363" spans="1:21">
      <c r="A1363">
        <v>1034</v>
      </c>
      <c r="B1363" t="s">
        <v>690</v>
      </c>
      <c r="C1363" t="s">
        <v>685</v>
      </c>
      <c r="D1363" t="s">
        <v>686</v>
      </c>
      <c r="E1363" t="s">
        <v>29</v>
      </c>
      <c r="F1363" t="s">
        <v>687</v>
      </c>
      <c r="G1363" t="s">
        <v>4306</v>
      </c>
      <c r="H1363" s="1">
        <v>44204</v>
      </c>
      <c r="I1363" t="s">
        <v>8</v>
      </c>
      <c r="J1363">
        <v>34</v>
      </c>
      <c r="K1363">
        <v>6.86</v>
      </c>
      <c r="L1363">
        <v>0</v>
      </c>
      <c r="M1363">
        <v>0</v>
      </c>
      <c r="N1363">
        <v>1</v>
      </c>
      <c r="O1363">
        <v>0</v>
      </c>
      <c r="P1363">
        <v>461485.47</v>
      </c>
      <c r="Q1363">
        <v>0</v>
      </c>
      <c r="R1363">
        <v>4</v>
      </c>
      <c r="S1363">
        <v>3010</v>
      </c>
      <c r="T1363" s="1">
        <v>0</v>
      </c>
      <c r="U1363">
        <v>1</v>
      </c>
    </row>
    <row r="1364" spans="1:21">
      <c r="A1364">
        <v>1034</v>
      </c>
      <c r="B1364" t="s">
        <v>690</v>
      </c>
      <c r="C1364" t="s">
        <v>685</v>
      </c>
      <c r="D1364" t="s">
        <v>686</v>
      </c>
      <c r="E1364" t="s">
        <v>29</v>
      </c>
      <c r="F1364" t="s">
        <v>687</v>
      </c>
      <c r="G1364" t="s">
        <v>4307</v>
      </c>
      <c r="H1364" s="1">
        <v>44204</v>
      </c>
      <c r="I1364" t="s">
        <v>7</v>
      </c>
      <c r="J1364">
        <v>34</v>
      </c>
      <c r="K1364">
        <v>6.86</v>
      </c>
      <c r="L1364">
        <v>0</v>
      </c>
      <c r="M1364">
        <v>0</v>
      </c>
      <c r="N1364">
        <v>1</v>
      </c>
      <c r="O1364">
        <v>0</v>
      </c>
      <c r="P1364">
        <v>0</v>
      </c>
      <c r="Q1364">
        <v>485077.5</v>
      </c>
      <c r="R1364">
        <v>4</v>
      </c>
      <c r="S1364">
        <v>3010</v>
      </c>
      <c r="T1364" s="1">
        <v>0</v>
      </c>
      <c r="U1364">
        <v>1</v>
      </c>
    </row>
    <row r="1365" spans="1:21">
      <c r="A1365">
        <v>1034</v>
      </c>
      <c r="B1365" t="s">
        <v>690</v>
      </c>
      <c r="C1365" t="s">
        <v>685</v>
      </c>
      <c r="D1365" t="s">
        <v>686</v>
      </c>
      <c r="E1365" t="s">
        <v>29</v>
      </c>
      <c r="F1365" t="s">
        <v>687</v>
      </c>
      <c r="G1365" t="s">
        <v>4308</v>
      </c>
      <c r="H1365" s="1">
        <v>44232</v>
      </c>
      <c r="I1365" t="s">
        <v>7</v>
      </c>
      <c r="J1365">
        <v>34</v>
      </c>
      <c r="K1365">
        <v>6.86</v>
      </c>
      <c r="L1365">
        <v>0</v>
      </c>
      <c r="M1365">
        <v>0</v>
      </c>
      <c r="N1365">
        <v>1</v>
      </c>
      <c r="O1365">
        <v>0</v>
      </c>
      <c r="P1365">
        <v>0</v>
      </c>
      <c r="Q1365">
        <v>462185.89</v>
      </c>
      <c r="R1365">
        <v>4</v>
      </c>
      <c r="S1365">
        <v>3010</v>
      </c>
      <c r="T1365" s="1">
        <v>0</v>
      </c>
      <c r="U1365">
        <v>1</v>
      </c>
    </row>
    <row r="1366" spans="1:21">
      <c r="A1366">
        <v>1034</v>
      </c>
      <c r="B1366" t="s">
        <v>690</v>
      </c>
      <c r="C1366" t="s">
        <v>685</v>
      </c>
      <c r="D1366" t="s">
        <v>686</v>
      </c>
      <c r="E1366" t="s">
        <v>29</v>
      </c>
      <c r="F1366" t="s">
        <v>687</v>
      </c>
      <c r="G1366" t="s">
        <v>4309</v>
      </c>
      <c r="H1366" s="1">
        <v>44232</v>
      </c>
      <c r="I1366" t="s">
        <v>8</v>
      </c>
      <c r="J1366">
        <v>34</v>
      </c>
      <c r="K1366">
        <v>6.86</v>
      </c>
      <c r="L1366">
        <v>0</v>
      </c>
      <c r="M1366">
        <v>0</v>
      </c>
      <c r="N1366">
        <v>1</v>
      </c>
      <c r="O1366">
        <v>0</v>
      </c>
      <c r="P1366">
        <v>463784.13</v>
      </c>
      <c r="Q1366">
        <v>0</v>
      </c>
      <c r="R1366">
        <v>4</v>
      </c>
      <c r="S1366">
        <v>3010</v>
      </c>
      <c r="T1366" s="1">
        <v>0</v>
      </c>
      <c r="U1366">
        <v>1</v>
      </c>
    </row>
    <row r="1367" spans="1:21">
      <c r="A1367">
        <v>1034</v>
      </c>
      <c r="B1367" t="s">
        <v>690</v>
      </c>
      <c r="C1367" t="s">
        <v>685</v>
      </c>
      <c r="D1367" t="s">
        <v>686</v>
      </c>
      <c r="E1367" t="s">
        <v>29</v>
      </c>
      <c r="F1367" t="s">
        <v>687</v>
      </c>
      <c r="G1367" t="s">
        <v>4310</v>
      </c>
      <c r="H1367" s="1">
        <v>44238</v>
      </c>
      <c r="I1367" t="s">
        <v>8</v>
      </c>
      <c r="J1367">
        <v>34</v>
      </c>
      <c r="K1367">
        <v>6.9596</v>
      </c>
      <c r="L1367">
        <v>0</v>
      </c>
      <c r="M1367">
        <v>0</v>
      </c>
      <c r="N1367">
        <v>1</v>
      </c>
      <c r="O1367">
        <v>0</v>
      </c>
      <c r="P1367">
        <v>2000000</v>
      </c>
      <c r="Q1367">
        <v>0</v>
      </c>
      <c r="R1367">
        <v>4</v>
      </c>
      <c r="S1367">
        <v>1035</v>
      </c>
      <c r="T1367" s="1">
        <v>0</v>
      </c>
      <c r="U1367">
        <v>1</v>
      </c>
    </row>
    <row r="1368" spans="1:21">
      <c r="A1368">
        <v>1034</v>
      </c>
      <c r="B1368" t="s">
        <v>690</v>
      </c>
      <c r="C1368" t="s">
        <v>685</v>
      </c>
      <c r="D1368" t="s">
        <v>686</v>
      </c>
      <c r="E1368" t="s">
        <v>29</v>
      </c>
      <c r="F1368" t="s">
        <v>687</v>
      </c>
      <c r="G1368" t="s">
        <v>4311</v>
      </c>
      <c r="H1368" s="1">
        <v>44260</v>
      </c>
      <c r="I1368" t="s">
        <v>7</v>
      </c>
      <c r="J1368">
        <v>34</v>
      </c>
      <c r="K1368">
        <v>6.86</v>
      </c>
      <c r="L1368">
        <v>0</v>
      </c>
      <c r="M1368">
        <v>0</v>
      </c>
      <c r="N1368">
        <v>1</v>
      </c>
      <c r="O1368">
        <v>0</v>
      </c>
      <c r="P1368">
        <v>0</v>
      </c>
      <c r="Q1368">
        <v>464488.92</v>
      </c>
      <c r="R1368">
        <v>4</v>
      </c>
      <c r="S1368">
        <v>3010</v>
      </c>
      <c r="T1368" s="1">
        <v>0</v>
      </c>
      <c r="U1368">
        <v>1</v>
      </c>
    </row>
    <row r="1369" spans="1:21">
      <c r="A1369">
        <v>1034</v>
      </c>
      <c r="B1369" t="s">
        <v>690</v>
      </c>
      <c r="C1369" t="s">
        <v>685</v>
      </c>
      <c r="D1369" t="s">
        <v>686</v>
      </c>
      <c r="E1369" t="s">
        <v>29</v>
      </c>
      <c r="F1369" t="s">
        <v>687</v>
      </c>
      <c r="G1369" t="s">
        <v>4312</v>
      </c>
      <c r="H1369" s="1">
        <v>44260</v>
      </c>
      <c r="I1369" t="s">
        <v>8</v>
      </c>
      <c r="J1369">
        <v>34</v>
      </c>
      <c r="K1369">
        <v>6.86</v>
      </c>
      <c r="L1369">
        <v>0</v>
      </c>
      <c r="M1369">
        <v>0</v>
      </c>
      <c r="N1369">
        <v>1</v>
      </c>
      <c r="O1369">
        <v>0</v>
      </c>
      <c r="P1369">
        <v>464034.28</v>
      </c>
      <c r="Q1369">
        <v>0</v>
      </c>
      <c r="R1369">
        <v>4</v>
      </c>
      <c r="S1369">
        <v>3010</v>
      </c>
      <c r="T1369" s="1">
        <v>0</v>
      </c>
      <c r="U1369">
        <v>1</v>
      </c>
    </row>
    <row r="1370" spans="1:21">
      <c r="A1370">
        <v>1034</v>
      </c>
      <c r="B1370" t="s">
        <v>690</v>
      </c>
      <c r="C1370" t="s">
        <v>685</v>
      </c>
      <c r="D1370" t="s">
        <v>686</v>
      </c>
      <c r="E1370" t="s">
        <v>29</v>
      </c>
      <c r="F1370" t="s">
        <v>687</v>
      </c>
      <c r="G1370" t="s">
        <v>4313</v>
      </c>
      <c r="H1370" s="1">
        <v>44291</v>
      </c>
      <c r="I1370" t="s">
        <v>7</v>
      </c>
      <c r="J1370">
        <v>34</v>
      </c>
      <c r="K1370">
        <v>6.86</v>
      </c>
      <c r="L1370">
        <v>0</v>
      </c>
      <c r="M1370">
        <v>0</v>
      </c>
      <c r="N1370">
        <v>1</v>
      </c>
      <c r="O1370">
        <v>0</v>
      </c>
      <c r="P1370">
        <v>0</v>
      </c>
      <c r="Q1370">
        <v>464828.43</v>
      </c>
      <c r="R1370">
        <v>4</v>
      </c>
      <c r="S1370">
        <v>3010</v>
      </c>
      <c r="T1370" s="1">
        <v>0</v>
      </c>
      <c r="U1370">
        <v>1</v>
      </c>
    </row>
    <row r="1371" spans="1:21">
      <c r="A1371">
        <v>1034</v>
      </c>
      <c r="B1371" t="s">
        <v>690</v>
      </c>
      <c r="C1371" t="s">
        <v>685</v>
      </c>
      <c r="D1371" t="s">
        <v>686</v>
      </c>
      <c r="E1371" t="s">
        <v>29</v>
      </c>
      <c r="F1371" t="s">
        <v>687</v>
      </c>
      <c r="G1371" t="s">
        <v>4314</v>
      </c>
      <c r="H1371" s="1">
        <v>44291</v>
      </c>
      <c r="I1371" t="s">
        <v>8</v>
      </c>
      <c r="J1371">
        <v>34</v>
      </c>
      <c r="K1371">
        <v>6.86</v>
      </c>
      <c r="L1371">
        <v>0</v>
      </c>
      <c r="M1371">
        <v>0</v>
      </c>
      <c r="N1371">
        <v>1</v>
      </c>
      <c r="O1371">
        <v>0</v>
      </c>
      <c r="P1371">
        <v>466088.27</v>
      </c>
      <c r="Q1371">
        <v>0</v>
      </c>
      <c r="R1371">
        <v>4</v>
      </c>
      <c r="S1371">
        <v>3010</v>
      </c>
      <c r="T1371" s="1">
        <v>0</v>
      </c>
      <c r="U1371">
        <v>1</v>
      </c>
    </row>
    <row r="1372" spans="1:21">
      <c r="A1372">
        <v>1034</v>
      </c>
      <c r="B1372" t="s">
        <v>690</v>
      </c>
      <c r="C1372" t="s">
        <v>685</v>
      </c>
      <c r="D1372" t="s">
        <v>686</v>
      </c>
      <c r="E1372" t="s">
        <v>29</v>
      </c>
      <c r="F1372" t="s">
        <v>687</v>
      </c>
      <c r="G1372" t="s">
        <v>4315</v>
      </c>
      <c r="H1372" s="1">
        <v>44320</v>
      </c>
      <c r="I1372" t="s">
        <v>7</v>
      </c>
      <c r="J1372">
        <v>34</v>
      </c>
      <c r="K1372">
        <v>6.86</v>
      </c>
      <c r="L1372">
        <v>0</v>
      </c>
      <c r="M1372">
        <v>0</v>
      </c>
      <c r="N1372">
        <v>1</v>
      </c>
      <c r="O1372">
        <v>0</v>
      </c>
      <c r="P1372">
        <v>0</v>
      </c>
      <c r="Q1372">
        <v>469322.95</v>
      </c>
      <c r="R1372">
        <v>4</v>
      </c>
      <c r="S1372">
        <v>3010</v>
      </c>
      <c r="T1372" s="1">
        <v>0</v>
      </c>
      <c r="U1372">
        <v>1</v>
      </c>
    </row>
    <row r="1373" spans="1:21">
      <c r="A1373">
        <v>1034</v>
      </c>
      <c r="B1373" t="s">
        <v>690</v>
      </c>
      <c r="C1373" t="s">
        <v>685</v>
      </c>
      <c r="D1373" t="s">
        <v>686</v>
      </c>
      <c r="E1373" t="s">
        <v>29</v>
      </c>
      <c r="F1373" t="s">
        <v>687</v>
      </c>
      <c r="G1373" t="s">
        <v>4316</v>
      </c>
      <c r="H1373" s="1">
        <v>44321</v>
      </c>
      <c r="I1373" t="s">
        <v>7</v>
      </c>
      <c r="J1373">
        <v>34</v>
      </c>
      <c r="K1373">
        <v>6.97</v>
      </c>
      <c r="L1373">
        <v>0</v>
      </c>
      <c r="M1373">
        <v>0</v>
      </c>
      <c r="N1373">
        <v>1</v>
      </c>
      <c r="O1373">
        <v>0</v>
      </c>
      <c r="P1373">
        <v>0</v>
      </c>
      <c r="Q1373">
        <v>155459.79999999999</v>
      </c>
      <c r="R1373">
        <v>4</v>
      </c>
      <c r="S1373">
        <v>3010</v>
      </c>
      <c r="T1373" s="1">
        <v>0</v>
      </c>
      <c r="U1373">
        <v>1</v>
      </c>
    </row>
    <row r="1374" spans="1:21">
      <c r="A1374">
        <v>1034</v>
      </c>
      <c r="B1374" t="s">
        <v>690</v>
      </c>
      <c r="C1374" t="s">
        <v>685</v>
      </c>
      <c r="D1374" t="s">
        <v>686</v>
      </c>
      <c r="E1374" t="s">
        <v>29</v>
      </c>
      <c r="F1374" t="s">
        <v>687</v>
      </c>
      <c r="G1374" t="s">
        <v>4317</v>
      </c>
      <c r="H1374" s="1">
        <v>44321</v>
      </c>
      <c r="I1374" t="s">
        <v>8</v>
      </c>
      <c r="J1374">
        <v>34</v>
      </c>
      <c r="K1374">
        <v>6.86</v>
      </c>
      <c r="L1374">
        <v>0</v>
      </c>
      <c r="M1374">
        <v>0</v>
      </c>
      <c r="N1374">
        <v>1</v>
      </c>
      <c r="O1374">
        <v>0</v>
      </c>
      <c r="P1374">
        <v>155459.79999999999</v>
      </c>
      <c r="Q1374">
        <v>0</v>
      </c>
      <c r="R1374">
        <v>4</v>
      </c>
      <c r="S1374">
        <v>3010</v>
      </c>
      <c r="T1374" s="1">
        <v>0</v>
      </c>
      <c r="U1374">
        <v>1</v>
      </c>
    </row>
    <row r="1375" spans="1:21">
      <c r="A1375">
        <v>1034</v>
      </c>
      <c r="B1375" t="s">
        <v>690</v>
      </c>
      <c r="C1375" t="s">
        <v>685</v>
      </c>
      <c r="D1375" t="s">
        <v>686</v>
      </c>
      <c r="E1375" t="s">
        <v>29</v>
      </c>
      <c r="F1375" t="s">
        <v>687</v>
      </c>
      <c r="G1375" t="s">
        <v>4318</v>
      </c>
      <c r="H1375" s="1">
        <v>44369</v>
      </c>
      <c r="I1375" t="s">
        <v>8</v>
      </c>
      <c r="J1375">
        <v>34</v>
      </c>
      <c r="K1375">
        <v>6.86</v>
      </c>
      <c r="L1375">
        <v>0</v>
      </c>
      <c r="M1375">
        <v>0</v>
      </c>
      <c r="N1375">
        <v>1</v>
      </c>
      <c r="O1375">
        <v>0</v>
      </c>
      <c r="P1375">
        <v>2500000</v>
      </c>
      <c r="Q1375">
        <v>0</v>
      </c>
      <c r="R1375">
        <v>4</v>
      </c>
      <c r="S1375">
        <v>1016</v>
      </c>
      <c r="T1375" s="1">
        <v>0</v>
      </c>
      <c r="U1375">
        <v>1</v>
      </c>
    </row>
    <row r="1376" spans="1:21">
      <c r="A1376">
        <v>1034</v>
      </c>
      <c r="B1376" t="s">
        <v>690</v>
      </c>
      <c r="C1376" t="s">
        <v>685</v>
      </c>
      <c r="D1376" t="s">
        <v>686</v>
      </c>
      <c r="E1376" t="s">
        <v>29</v>
      </c>
      <c r="F1376" t="s">
        <v>747</v>
      </c>
      <c r="G1376" t="s">
        <v>4319</v>
      </c>
      <c r="H1376" s="1">
        <v>43826</v>
      </c>
      <c r="I1376" t="s">
        <v>8</v>
      </c>
      <c r="J1376">
        <v>34</v>
      </c>
      <c r="K1376">
        <v>6.86</v>
      </c>
      <c r="L1376">
        <v>0</v>
      </c>
      <c r="M1376">
        <v>0</v>
      </c>
      <c r="N1376">
        <v>1</v>
      </c>
      <c r="O1376">
        <v>0</v>
      </c>
      <c r="P1376">
        <v>1000000</v>
      </c>
      <c r="Q1376">
        <v>0</v>
      </c>
      <c r="R1376">
        <v>4</v>
      </c>
      <c r="S1376">
        <v>1003</v>
      </c>
      <c r="T1376" s="1">
        <v>0</v>
      </c>
      <c r="U1376">
        <v>1</v>
      </c>
    </row>
    <row r="1377" spans="1:21">
      <c r="A1377">
        <v>1034</v>
      </c>
      <c r="B1377" t="s">
        <v>690</v>
      </c>
      <c r="C1377" t="s">
        <v>685</v>
      </c>
      <c r="D1377" t="s">
        <v>686</v>
      </c>
      <c r="E1377" t="s">
        <v>29</v>
      </c>
      <c r="F1377" t="s">
        <v>747</v>
      </c>
      <c r="G1377" t="s">
        <v>4320</v>
      </c>
      <c r="H1377" s="1">
        <v>43829</v>
      </c>
      <c r="I1377" t="s">
        <v>7</v>
      </c>
      <c r="J1377">
        <v>34</v>
      </c>
      <c r="K1377">
        <v>6.8719999999999999</v>
      </c>
      <c r="L1377">
        <v>0</v>
      </c>
      <c r="M1377">
        <v>0</v>
      </c>
      <c r="N1377">
        <v>1</v>
      </c>
      <c r="O1377">
        <v>0</v>
      </c>
      <c r="P1377">
        <v>0</v>
      </c>
      <c r="Q1377">
        <v>1000000</v>
      </c>
      <c r="R1377">
        <v>4</v>
      </c>
      <c r="S1377">
        <v>1003</v>
      </c>
      <c r="T1377" s="1">
        <v>0</v>
      </c>
      <c r="U1377">
        <v>1</v>
      </c>
    </row>
    <row r="1378" spans="1:21">
      <c r="A1378">
        <v>1034</v>
      </c>
      <c r="B1378" t="s">
        <v>690</v>
      </c>
      <c r="C1378" t="s">
        <v>685</v>
      </c>
      <c r="D1378" t="s">
        <v>686</v>
      </c>
      <c r="E1378" t="s">
        <v>29</v>
      </c>
      <c r="F1378" t="s">
        <v>747</v>
      </c>
      <c r="G1378" t="s">
        <v>4321</v>
      </c>
      <c r="H1378" s="1">
        <v>43861</v>
      </c>
      <c r="I1378" t="s">
        <v>7</v>
      </c>
      <c r="J1378">
        <v>34</v>
      </c>
      <c r="K1378">
        <v>6.9589999999999996</v>
      </c>
      <c r="L1378">
        <v>0</v>
      </c>
      <c r="M1378">
        <v>0</v>
      </c>
      <c r="N1378">
        <v>1</v>
      </c>
      <c r="O1378">
        <v>0</v>
      </c>
      <c r="P1378">
        <v>0</v>
      </c>
      <c r="Q1378">
        <v>1500000</v>
      </c>
      <c r="R1378">
        <v>4</v>
      </c>
      <c r="S1378">
        <v>74002</v>
      </c>
      <c r="T1378" s="1">
        <v>0</v>
      </c>
      <c r="U1378">
        <v>1</v>
      </c>
    </row>
    <row r="1379" spans="1:21">
      <c r="A1379">
        <v>1034</v>
      </c>
      <c r="B1379" t="s">
        <v>690</v>
      </c>
      <c r="C1379" t="s">
        <v>685</v>
      </c>
      <c r="D1379" t="s">
        <v>686</v>
      </c>
      <c r="E1379" t="s">
        <v>29</v>
      </c>
      <c r="F1379" t="s">
        <v>747</v>
      </c>
      <c r="G1379" t="s">
        <v>4322</v>
      </c>
      <c r="H1379" s="1">
        <v>43950</v>
      </c>
      <c r="I1379" t="s">
        <v>7</v>
      </c>
      <c r="J1379">
        <v>34</v>
      </c>
      <c r="K1379">
        <v>6.9589999999999996</v>
      </c>
      <c r="L1379">
        <v>0</v>
      </c>
      <c r="M1379">
        <v>0</v>
      </c>
      <c r="N1379">
        <v>1</v>
      </c>
      <c r="O1379">
        <v>0</v>
      </c>
      <c r="P1379">
        <v>0</v>
      </c>
      <c r="Q1379">
        <v>500000</v>
      </c>
      <c r="R1379">
        <v>4</v>
      </c>
      <c r="S1379">
        <v>74002</v>
      </c>
      <c r="T1379" s="1">
        <v>0</v>
      </c>
      <c r="U1379">
        <v>1</v>
      </c>
    </row>
    <row r="1380" spans="1:21">
      <c r="A1380">
        <v>1034</v>
      </c>
      <c r="B1380" t="s">
        <v>690</v>
      </c>
      <c r="C1380" t="s">
        <v>685</v>
      </c>
      <c r="D1380" t="s">
        <v>686</v>
      </c>
      <c r="E1380" t="s">
        <v>29</v>
      </c>
      <c r="F1380" t="s">
        <v>747</v>
      </c>
      <c r="G1380" t="s">
        <v>4323</v>
      </c>
      <c r="H1380" s="1">
        <v>44376</v>
      </c>
      <c r="I1380" t="s">
        <v>7</v>
      </c>
      <c r="J1380">
        <v>34</v>
      </c>
      <c r="K1380">
        <v>6.8639999999999999</v>
      </c>
      <c r="L1380">
        <v>0</v>
      </c>
      <c r="M1380">
        <v>0</v>
      </c>
      <c r="N1380">
        <v>1</v>
      </c>
      <c r="O1380">
        <v>0</v>
      </c>
      <c r="P1380">
        <v>0</v>
      </c>
      <c r="Q1380">
        <v>2500000</v>
      </c>
      <c r="R1380">
        <v>4</v>
      </c>
      <c r="S1380">
        <v>1016</v>
      </c>
      <c r="T1380" s="1">
        <v>0</v>
      </c>
      <c r="U1380">
        <v>1</v>
      </c>
    </row>
    <row r="1381" spans="1:21">
      <c r="A1381">
        <v>1034</v>
      </c>
      <c r="B1381" t="s">
        <v>690</v>
      </c>
      <c r="C1381" t="s">
        <v>685</v>
      </c>
      <c r="D1381" t="s">
        <v>686</v>
      </c>
      <c r="E1381" t="s">
        <v>29</v>
      </c>
      <c r="F1381" t="s">
        <v>747</v>
      </c>
      <c r="G1381" t="s">
        <v>4324</v>
      </c>
      <c r="H1381" s="1">
        <v>44406</v>
      </c>
      <c r="I1381" t="s">
        <v>8</v>
      </c>
      <c r="J1381">
        <v>34</v>
      </c>
      <c r="K1381">
        <v>6.915</v>
      </c>
      <c r="L1381">
        <v>0</v>
      </c>
      <c r="M1381">
        <v>0</v>
      </c>
      <c r="N1381">
        <v>1</v>
      </c>
      <c r="O1381">
        <v>0</v>
      </c>
      <c r="P1381">
        <v>1000000</v>
      </c>
      <c r="Q1381">
        <v>0</v>
      </c>
      <c r="R1381">
        <v>4</v>
      </c>
      <c r="S1381">
        <v>1018</v>
      </c>
      <c r="T1381" s="1">
        <v>0</v>
      </c>
      <c r="U1381">
        <v>1</v>
      </c>
    </row>
    <row r="1382" spans="1:21">
      <c r="A1382">
        <v>1034</v>
      </c>
      <c r="B1382" t="s">
        <v>690</v>
      </c>
      <c r="C1382" t="s">
        <v>685</v>
      </c>
      <c r="D1382" t="s">
        <v>686</v>
      </c>
      <c r="E1382" t="s">
        <v>29</v>
      </c>
      <c r="F1382" t="s">
        <v>747</v>
      </c>
      <c r="G1382" t="s">
        <v>4325</v>
      </c>
      <c r="H1382" s="1">
        <v>44411</v>
      </c>
      <c r="I1382" t="s">
        <v>8</v>
      </c>
      <c r="J1382">
        <v>34</v>
      </c>
      <c r="K1382">
        <v>6.915</v>
      </c>
      <c r="L1382">
        <v>0</v>
      </c>
      <c r="M1382">
        <v>0</v>
      </c>
      <c r="N1382">
        <v>1</v>
      </c>
      <c r="O1382">
        <v>0</v>
      </c>
      <c r="P1382">
        <v>1500000</v>
      </c>
      <c r="Q1382">
        <v>0</v>
      </c>
      <c r="R1382">
        <v>4</v>
      </c>
      <c r="S1382">
        <v>1018</v>
      </c>
      <c r="T1382" s="1">
        <v>0</v>
      </c>
      <c r="U1382">
        <v>1</v>
      </c>
    </row>
    <row r="1383" spans="1:21">
      <c r="A1383">
        <v>1034</v>
      </c>
      <c r="B1383" t="s">
        <v>690</v>
      </c>
      <c r="C1383" t="s">
        <v>685</v>
      </c>
      <c r="D1383" t="s">
        <v>686</v>
      </c>
      <c r="E1383" t="s">
        <v>29</v>
      </c>
      <c r="F1383" t="s">
        <v>747</v>
      </c>
      <c r="G1383" t="s">
        <v>4326</v>
      </c>
      <c r="H1383" s="1">
        <v>44427</v>
      </c>
      <c r="I1383" t="s">
        <v>8</v>
      </c>
      <c r="J1383">
        <v>34</v>
      </c>
      <c r="K1383">
        <v>6.86</v>
      </c>
      <c r="L1383">
        <v>0</v>
      </c>
      <c r="M1383">
        <v>0</v>
      </c>
      <c r="N1383">
        <v>1</v>
      </c>
      <c r="O1383">
        <v>0</v>
      </c>
      <c r="P1383">
        <v>1000000</v>
      </c>
      <c r="Q1383">
        <v>0</v>
      </c>
      <c r="R1383">
        <v>4</v>
      </c>
      <c r="S1383">
        <v>1016</v>
      </c>
      <c r="T1383" s="1">
        <v>0</v>
      </c>
      <c r="U1383">
        <v>1</v>
      </c>
    </row>
    <row r="1384" spans="1:21">
      <c r="A1384">
        <v>1034</v>
      </c>
      <c r="B1384" t="s">
        <v>690</v>
      </c>
      <c r="C1384" t="s">
        <v>685</v>
      </c>
      <c r="D1384" t="s">
        <v>686</v>
      </c>
      <c r="E1384" t="s">
        <v>29</v>
      </c>
      <c r="F1384" t="s">
        <v>747</v>
      </c>
      <c r="G1384" t="s">
        <v>4327</v>
      </c>
      <c r="H1384" s="1">
        <v>44438</v>
      </c>
      <c r="I1384" t="s">
        <v>7</v>
      </c>
      <c r="J1384">
        <v>34</v>
      </c>
      <c r="K1384">
        <v>6.8639999999999999</v>
      </c>
      <c r="L1384">
        <v>0</v>
      </c>
      <c r="M1384">
        <v>0</v>
      </c>
      <c r="N1384">
        <v>1</v>
      </c>
      <c r="O1384">
        <v>0</v>
      </c>
      <c r="P1384">
        <v>0</v>
      </c>
      <c r="Q1384">
        <v>1000000</v>
      </c>
      <c r="R1384">
        <v>4</v>
      </c>
      <c r="S1384">
        <v>1016</v>
      </c>
      <c r="T1384" s="1">
        <v>0</v>
      </c>
      <c r="U1384">
        <v>1</v>
      </c>
    </row>
    <row r="1385" spans="1:21">
      <c r="A1385">
        <v>1034</v>
      </c>
      <c r="B1385" t="s">
        <v>690</v>
      </c>
      <c r="C1385" t="s">
        <v>685</v>
      </c>
      <c r="D1385" t="s">
        <v>686</v>
      </c>
      <c r="E1385" t="s">
        <v>29</v>
      </c>
      <c r="F1385" t="s">
        <v>747</v>
      </c>
      <c r="G1385" t="s">
        <v>4328</v>
      </c>
      <c r="H1385" s="1">
        <v>44442</v>
      </c>
      <c r="I1385" t="s">
        <v>8</v>
      </c>
      <c r="J1385">
        <v>34</v>
      </c>
      <c r="K1385">
        <v>6.92</v>
      </c>
      <c r="L1385">
        <v>0</v>
      </c>
      <c r="M1385">
        <v>0</v>
      </c>
      <c r="N1385">
        <v>1</v>
      </c>
      <c r="O1385">
        <v>0</v>
      </c>
      <c r="P1385">
        <v>1500000</v>
      </c>
      <c r="Q1385">
        <v>0</v>
      </c>
      <c r="R1385">
        <v>4</v>
      </c>
      <c r="S1385">
        <v>1016</v>
      </c>
      <c r="T1385" s="1">
        <v>0</v>
      </c>
      <c r="U1385">
        <v>1</v>
      </c>
    </row>
    <row r="1386" spans="1:21">
      <c r="A1386">
        <v>1034</v>
      </c>
      <c r="B1386" t="s">
        <v>690</v>
      </c>
      <c r="C1386" t="s">
        <v>685</v>
      </c>
      <c r="D1386" t="s">
        <v>686</v>
      </c>
      <c r="E1386" t="s">
        <v>29</v>
      </c>
      <c r="F1386" t="s">
        <v>747</v>
      </c>
      <c r="G1386" t="s">
        <v>4329</v>
      </c>
      <c r="H1386" s="1">
        <v>44456</v>
      </c>
      <c r="I1386" t="s">
        <v>8</v>
      </c>
      <c r="J1386">
        <v>34</v>
      </c>
      <c r="K1386">
        <v>6.9130000000000003</v>
      </c>
      <c r="L1386">
        <v>0</v>
      </c>
      <c r="M1386">
        <v>0</v>
      </c>
      <c r="N1386">
        <v>1</v>
      </c>
      <c r="O1386">
        <v>0</v>
      </c>
      <c r="P1386">
        <v>2000000</v>
      </c>
      <c r="Q1386">
        <v>0</v>
      </c>
      <c r="R1386">
        <v>4</v>
      </c>
      <c r="S1386">
        <v>1018</v>
      </c>
      <c r="T1386" s="1">
        <v>0</v>
      </c>
      <c r="U1386">
        <v>1</v>
      </c>
    </row>
    <row r="1387" spans="1:21">
      <c r="A1387">
        <v>1034</v>
      </c>
      <c r="B1387" t="s">
        <v>690</v>
      </c>
      <c r="C1387" t="s">
        <v>685</v>
      </c>
      <c r="D1387" t="s">
        <v>686</v>
      </c>
      <c r="E1387" t="s">
        <v>29</v>
      </c>
      <c r="F1387" t="s">
        <v>747</v>
      </c>
      <c r="G1387" t="s">
        <v>4330</v>
      </c>
      <c r="H1387" s="1">
        <v>44463</v>
      </c>
      <c r="I1387" t="s">
        <v>8</v>
      </c>
      <c r="J1387">
        <v>34</v>
      </c>
      <c r="K1387">
        <v>6.9</v>
      </c>
      <c r="L1387">
        <v>0</v>
      </c>
      <c r="M1387">
        <v>0</v>
      </c>
      <c r="N1387">
        <v>1</v>
      </c>
      <c r="O1387">
        <v>0</v>
      </c>
      <c r="P1387">
        <v>2000000</v>
      </c>
      <c r="Q1387">
        <v>0</v>
      </c>
      <c r="R1387">
        <v>4</v>
      </c>
      <c r="S1387">
        <v>1005</v>
      </c>
      <c r="T1387" s="1">
        <v>0</v>
      </c>
      <c r="U1387">
        <v>1</v>
      </c>
    </row>
    <row r="1388" spans="1:21">
      <c r="A1388">
        <v>1034</v>
      </c>
      <c r="B1388" t="s">
        <v>690</v>
      </c>
      <c r="C1388" t="s">
        <v>685</v>
      </c>
      <c r="D1388" t="s">
        <v>686</v>
      </c>
      <c r="E1388" t="s">
        <v>29</v>
      </c>
      <c r="F1388" t="s">
        <v>747</v>
      </c>
      <c r="G1388" t="s">
        <v>4331</v>
      </c>
      <c r="H1388" s="1">
        <v>44468</v>
      </c>
      <c r="I1388" t="s">
        <v>8</v>
      </c>
      <c r="J1388">
        <v>34</v>
      </c>
      <c r="K1388">
        <v>6.89</v>
      </c>
      <c r="L1388">
        <v>0</v>
      </c>
      <c r="M1388">
        <v>0</v>
      </c>
      <c r="N1388">
        <v>1</v>
      </c>
      <c r="O1388">
        <v>0</v>
      </c>
      <c r="P1388">
        <v>3000000</v>
      </c>
      <c r="Q1388">
        <v>0</v>
      </c>
      <c r="R1388">
        <v>4</v>
      </c>
      <c r="S1388">
        <v>1005</v>
      </c>
      <c r="T1388" s="1">
        <v>0</v>
      </c>
      <c r="U1388">
        <v>1</v>
      </c>
    </row>
    <row r="1389" spans="1:21">
      <c r="A1389">
        <v>1034</v>
      </c>
      <c r="B1389" t="s">
        <v>690</v>
      </c>
      <c r="C1389" t="s">
        <v>685</v>
      </c>
      <c r="D1389" t="s">
        <v>686</v>
      </c>
      <c r="E1389" t="s">
        <v>29</v>
      </c>
      <c r="F1389" t="s">
        <v>747</v>
      </c>
      <c r="G1389" t="s">
        <v>4332</v>
      </c>
      <c r="H1389" s="1">
        <v>44511</v>
      </c>
      <c r="I1389" t="s">
        <v>8</v>
      </c>
      <c r="J1389">
        <v>34</v>
      </c>
      <c r="K1389">
        <v>6.9</v>
      </c>
      <c r="L1389">
        <v>0</v>
      </c>
      <c r="M1389">
        <v>0</v>
      </c>
      <c r="N1389">
        <v>1</v>
      </c>
      <c r="O1389">
        <v>0</v>
      </c>
      <c r="P1389">
        <v>1500000</v>
      </c>
      <c r="Q1389">
        <v>0</v>
      </c>
      <c r="R1389">
        <v>4</v>
      </c>
      <c r="S1389">
        <v>1005</v>
      </c>
      <c r="T1389" s="1">
        <v>0</v>
      </c>
      <c r="U1389">
        <v>1</v>
      </c>
    </row>
    <row r="1390" spans="1:21">
      <c r="A1390">
        <v>1034</v>
      </c>
      <c r="B1390" t="s">
        <v>690</v>
      </c>
      <c r="C1390" t="s">
        <v>685</v>
      </c>
      <c r="D1390" t="s">
        <v>686</v>
      </c>
      <c r="E1390" t="s">
        <v>29</v>
      </c>
      <c r="F1390" t="s">
        <v>747</v>
      </c>
      <c r="G1390" t="s">
        <v>4333</v>
      </c>
      <c r="H1390" s="1">
        <v>44515</v>
      </c>
      <c r="I1390" t="s">
        <v>8</v>
      </c>
      <c r="J1390">
        <v>34</v>
      </c>
      <c r="K1390">
        <v>6.88</v>
      </c>
      <c r="L1390">
        <v>0</v>
      </c>
      <c r="M1390">
        <v>0</v>
      </c>
      <c r="N1390">
        <v>1</v>
      </c>
      <c r="O1390">
        <v>0</v>
      </c>
      <c r="P1390">
        <v>2000000</v>
      </c>
      <c r="Q1390">
        <v>0</v>
      </c>
      <c r="R1390">
        <v>4</v>
      </c>
      <c r="S1390">
        <v>1005</v>
      </c>
      <c r="T1390" s="1">
        <v>0</v>
      </c>
      <c r="U1390">
        <v>1</v>
      </c>
    </row>
    <row r="1391" spans="1:21">
      <c r="A1391">
        <v>1034</v>
      </c>
      <c r="B1391" t="s">
        <v>690</v>
      </c>
      <c r="C1391" t="s">
        <v>685</v>
      </c>
      <c r="D1391" t="s">
        <v>686</v>
      </c>
      <c r="E1391" t="s">
        <v>29</v>
      </c>
      <c r="F1391" t="s">
        <v>747</v>
      </c>
      <c r="G1391" t="s">
        <v>4334</v>
      </c>
      <c r="H1391" s="1">
        <v>44544</v>
      </c>
      <c r="I1391" t="s">
        <v>8</v>
      </c>
      <c r="J1391">
        <v>34</v>
      </c>
      <c r="K1391">
        <v>6.9</v>
      </c>
      <c r="L1391">
        <v>0</v>
      </c>
      <c r="M1391">
        <v>0</v>
      </c>
      <c r="N1391">
        <v>1</v>
      </c>
      <c r="O1391">
        <v>0</v>
      </c>
      <c r="P1391">
        <v>2000000</v>
      </c>
      <c r="Q1391">
        <v>0</v>
      </c>
      <c r="R1391">
        <v>4</v>
      </c>
      <c r="S1391">
        <v>1005</v>
      </c>
      <c r="T1391" s="1">
        <v>0</v>
      </c>
      <c r="U1391">
        <v>1</v>
      </c>
    </row>
    <row r="1392" spans="1:21">
      <c r="A1392">
        <v>1034</v>
      </c>
      <c r="B1392" t="s">
        <v>690</v>
      </c>
      <c r="C1392" t="s">
        <v>685</v>
      </c>
      <c r="D1392" t="s">
        <v>686</v>
      </c>
      <c r="E1392" t="s">
        <v>29</v>
      </c>
      <c r="F1392" t="s">
        <v>747</v>
      </c>
      <c r="G1392" t="s">
        <v>4335</v>
      </c>
      <c r="H1392" s="1">
        <v>44545</v>
      </c>
      <c r="I1392" t="s">
        <v>8</v>
      </c>
      <c r="J1392">
        <v>34</v>
      </c>
      <c r="K1392">
        <v>6.9</v>
      </c>
      <c r="L1392">
        <v>0</v>
      </c>
      <c r="M1392">
        <v>0</v>
      </c>
      <c r="N1392">
        <v>1</v>
      </c>
      <c r="O1392">
        <v>0</v>
      </c>
      <c r="P1392">
        <v>2000000</v>
      </c>
      <c r="Q1392">
        <v>0</v>
      </c>
      <c r="R1392">
        <v>4</v>
      </c>
      <c r="S1392">
        <v>1005</v>
      </c>
      <c r="T1392" s="1">
        <v>0</v>
      </c>
      <c r="U1392">
        <v>1</v>
      </c>
    </row>
    <row r="1393" spans="1:21">
      <c r="A1393">
        <v>1034</v>
      </c>
      <c r="B1393" t="s">
        <v>690</v>
      </c>
      <c r="C1393" t="s">
        <v>685</v>
      </c>
      <c r="D1393" t="s">
        <v>686</v>
      </c>
      <c r="E1393" t="s">
        <v>29</v>
      </c>
      <c r="F1393" t="s">
        <v>747</v>
      </c>
      <c r="G1393" t="s">
        <v>4336</v>
      </c>
      <c r="H1393" s="1">
        <v>44559</v>
      </c>
      <c r="I1393" t="s">
        <v>8</v>
      </c>
      <c r="J1393">
        <v>34</v>
      </c>
      <c r="K1393">
        <v>6.86</v>
      </c>
      <c r="L1393">
        <v>0</v>
      </c>
      <c r="M1393">
        <v>0</v>
      </c>
      <c r="N1393">
        <v>1</v>
      </c>
      <c r="O1393">
        <v>0</v>
      </c>
      <c r="P1393">
        <v>2000000</v>
      </c>
      <c r="Q1393">
        <v>0</v>
      </c>
      <c r="R1393">
        <v>4</v>
      </c>
      <c r="S1393">
        <v>74002</v>
      </c>
      <c r="T1393" s="1">
        <v>0</v>
      </c>
      <c r="U1393">
        <v>1</v>
      </c>
    </row>
    <row r="1394" spans="1:21">
      <c r="A1394">
        <v>1034</v>
      </c>
      <c r="B1394" t="s">
        <v>690</v>
      </c>
      <c r="C1394" t="s">
        <v>685</v>
      </c>
      <c r="D1394" t="s">
        <v>686</v>
      </c>
      <c r="E1394" t="s">
        <v>29</v>
      </c>
      <c r="F1394" t="s">
        <v>747</v>
      </c>
      <c r="G1394" t="s">
        <v>4337</v>
      </c>
      <c r="H1394" s="1">
        <v>44566</v>
      </c>
      <c r="I1394" t="s">
        <v>7</v>
      </c>
      <c r="J1394">
        <v>34</v>
      </c>
      <c r="K1394">
        <v>6.86</v>
      </c>
      <c r="L1394">
        <v>0</v>
      </c>
      <c r="M1394">
        <v>0</v>
      </c>
      <c r="N1394">
        <v>1</v>
      </c>
      <c r="O1394">
        <v>0</v>
      </c>
      <c r="P1394">
        <v>0</v>
      </c>
      <c r="Q1394">
        <v>2000000</v>
      </c>
      <c r="R1394">
        <v>4</v>
      </c>
      <c r="S1394">
        <v>74002</v>
      </c>
      <c r="T1394" s="1">
        <v>0</v>
      </c>
      <c r="U1394">
        <v>1</v>
      </c>
    </row>
    <row r="1395" spans="1:21">
      <c r="A1395">
        <v>1034</v>
      </c>
      <c r="B1395" t="s">
        <v>690</v>
      </c>
      <c r="C1395" t="s">
        <v>685</v>
      </c>
      <c r="D1395" t="s">
        <v>686</v>
      </c>
      <c r="E1395" t="s">
        <v>29</v>
      </c>
      <c r="F1395" t="s">
        <v>747</v>
      </c>
      <c r="G1395" t="s">
        <v>4338</v>
      </c>
      <c r="H1395" s="1">
        <v>44602</v>
      </c>
      <c r="I1395" t="s">
        <v>8</v>
      </c>
      <c r="J1395">
        <v>34</v>
      </c>
      <c r="K1395">
        <v>6.9530000000000003</v>
      </c>
      <c r="L1395">
        <v>0</v>
      </c>
      <c r="M1395">
        <v>0</v>
      </c>
      <c r="N1395">
        <v>1</v>
      </c>
      <c r="O1395">
        <v>0</v>
      </c>
      <c r="P1395">
        <v>2000000</v>
      </c>
      <c r="Q1395">
        <v>0</v>
      </c>
      <c r="R1395">
        <v>4</v>
      </c>
      <c r="S1395">
        <v>1005</v>
      </c>
      <c r="T1395" s="1">
        <v>0</v>
      </c>
      <c r="U1395">
        <v>1</v>
      </c>
    </row>
    <row r="1396" spans="1:21">
      <c r="A1396">
        <v>1034</v>
      </c>
      <c r="B1396" t="s">
        <v>690</v>
      </c>
      <c r="C1396" t="s">
        <v>685</v>
      </c>
      <c r="D1396" t="s">
        <v>686</v>
      </c>
      <c r="E1396" t="s">
        <v>29</v>
      </c>
      <c r="F1396" t="s">
        <v>747</v>
      </c>
      <c r="G1396" t="s">
        <v>4339</v>
      </c>
      <c r="H1396" s="1">
        <v>44628</v>
      </c>
      <c r="I1396" t="s">
        <v>8</v>
      </c>
      <c r="J1396">
        <v>34</v>
      </c>
      <c r="K1396">
        <v>6.9429999999999996</v>
      </c>
      <c r="L1396">
        <v>0</v>
      </c>
      <c r="M1396">
        <v>0</v>
      </c>
      <c r="N1396">
        <v>1</v>
      </c>
      <c r="O1396">
        <v>0</v>
      </c>
      <c r="P1396">
        <v>3000000</v>
      </c>
      <c r="Q1396">
        <v>0</v>
      </c>
      <c r="R1396">
        <v>4</v>
      </c>
      <c r="S1396">
        <v>1005</v>
      </c>
      <c r="T1396" s="1">
        <v>0</v>
      </c>
      <c r="U1396">
        <v>1</v>
      </c>
    </row>
    <row r="1397" spans="1:21">
      <c r="A1397">
        <v>1034</v>
      </c>
      <c r="B1397" t="s">
        <v>690</v>
      </c>
      <c r="C1397" t="s">
        <v>685</v>
      </c>
      <c r="D1397" t="s">
        <v>686</v>
      </c>
      <c r="E1397" t="s">
        <v>29</v>
      </c>
      <c r="F1397" t="s">
        <v>747</v>
      </c>
      <c r="G1397" t="s">
        <v>4340</v>
      </c>
      <c r="H1397" s="1">
        <v>44638</v>
      </c>
      <c r="I1397" t="s">
        <v>8</v>
      </c>
      <c r="J1397">
        <v>34</v>
      </c>
      <c r="K1397">
        <v>6.95</v>
      </c>
      <c r="L1397">
        <v>0</v>
      </c>
      <c r="M1397">
        <v>0</v>
      </c>
      <c r="N1397">
        <v>1</v>
      </c>
      <c r="O1397">
        <v>0</v>
      </c>
      <c r="P1397">
        <v>1500000</v>
      </c>
      <c r="Q1397">
        <v>0</v>
      </c>
      <c r="R1397">
        <v>4</v>
      </c>
      <c r="S1397">
        <v>1005</v>
      </c>
      <c r="T1397" s="1">
        <v>0</v>
      </c>
      <c r="U1397">
        <v>1</v>
      </c>
    </row>
    <row r="1398" spans="1:21">
      <c r="A1398">
        <v>1034</v>
      </c>
      <c r="B1398" t="s">
        <v>690</v>
      </c>
      <c r="C1398" t="s">
        <v>685</v>
      </c>
      <c r="D1398" t="s">
        <v>686</v>
      </c>
      <c r="E1398" t="s">
        <v>29</v>
      </c>
      <c r="F1398" t="s">
        <v>747</v>
      </c>
      <c r="G1398" t="s">
        <v>4341</v>
      </c>
      <c r="H1398" s="1">
        <v>44638</v>
      </c>
      <c r="I1398" t="s">
        <v>7</v>
      </c>
      <c r="J1398">
        <v>34</v>
      </c>
      <c r="K1398">
        <v>6.9550000000000001</v>
      </c>
      <c r="L1398">
        <v>0</v>
      </c>
      <c r="M1398">
        <v>0</v>
      </c>
      <c r="N1398">
        <v>1</v>
      </c>
      <c r="O1398">
        <v>0</v>
      </c>
      <c r="P1398">
        <v>0</v>
      </c>
      <c r="Q1398">
        <v>1300000</v>
      </c>
      <c r="R1398">
        <v>4</v>
      </c>
      <c r="S1398">
        <v>74002</v>
      </c>
      <c r="T1398" s="1">
        <v>0</v>
      </c>
      <c r="U1398">
        <v>1</v>
      </c>
    </row>
    <row r="1399" spans="1:21">
      <c r="A1399">
        <v>1034</v>
      </c>
      <c r="B1399" t="s">
        <v>690</v>
      </c>
      <c r="C1399" t="s">
        <v>685</v>
      </c>
      <c r="D1399" t="s">
        <v>686</v>
      </c>
      <c r="E1399" t="s">
        <v>29</v>
      </c>
      <c r="F1399" t="s">
        <v>747</v>
      </c>
      <c r="G1399" t="s">
        <v>4342</v>
      </c>
      <c r="H1399" s="1">
        <v>44643</v>
      </c>
      <c r="I1399" t="s">
        <v>8</v>
      </c>
      <c r="J1399">
        <v>34</v>
      </c>
      <c r="K1399">
        <v>6.9459999999999997</v>
      </c>
      <c r="L1399">
        <v>0</v>
      </c>
      <c r="M1399">
        <v>0</v>
      </c>
      <c r="N1399">
        <v>1</v>
      </c>
      <c r="O1399">
        <v>0</v>
      </c>
      <c r="P1399">
        <v>2000000</v>
      </c>
      <c r="Q1399">
        <v>0</v>
      </c>
      <c r="R1399">
        <v>4</v>
      </c>
      <c r="S1399">
        <v>1005</v>
      </c>
      <c r="T1399" s="1">
        <v>0</v>
      </c>
      <c r="U1399">
        <v>1</v>
      </c>
    </row>
    <row r="1400" spans="1:21">
      <c r="A1400">
        <v>1034</v>
      </c>
      <c r="B1400" t="s">
        <v>690</v>
      </c>
      <c r="C1400" t="s">
        <v>685</v>
      </c>
      <c r="D1400" t="s">
        <v>686</v>
      </c>
      <c r="E1400" t="s">
        <v>29</v>
      </c>
      <c r="F1400" t="s">
        <v>747</v>
      </c>
      <c r="G1400" t="s">
        <v>4343</v>
      </c>
      <c r="H1400" s="1">
        <v>44718</v>
      </c>
      <c r="I1400" t="s">
        <v>7</v>
      </c>
      <c r="J1400">
        <v>34</v>
      </c>
      <c r="K1400">
        <v>6.91</v>
      </c>
      <c r="L1400">
        <v>0</v>
      </c>
      <c r="M1400">
        <v>0</v>
      </c>
      <c r="N1400">
        <v>1</v>
      </c>
      <c r="O1400">
        <v>0</v>
      </c>
      <c r="P1400">
        <v>0</v>
      </c>
      <c r="Q1400">
        <v>2389000</v>
      </c>
      <c r="R1400">
        <v>4</v>
      </c>
      <c r="S1400">
        <v>27003</v>
      </c>
      <c r="T1400" s="1">
        <v>0</v>
      </c>
      <c r="U1400">
        <v>1</v>
      </c>
    </row>
    <row r="1401" spans="1:21">
      <c r="A1401">
        <v>1034</v>
      </c>
      <c r="B1401" t="s">
        <v>690</v>
      </c>
      <c r="C1401" t="s">
        <v>685</v>
      </c>
      <c r="D1401" t="s">
        <v>686</v>
      </c>
      <c r="E1401" t="s">
        <v>29</v>
      </c>
      <c r="F1401" t="s">
        <v>747</v>
      </c>
      <c r="G1401" t="s">
        <v>4344</v>
      </c>
      <c r="H1401" s="1">
        <v>44719</v>
      </c>
      <c r="I1401" t="s">
        <v>8</v>
      </c>
      <c r="J1401">
        <v>34</v>
      </c>
      <c r="K1401">
        <v>6.89</v>
      </c>
      <c r="L1401">
        <v>0</v>
      </c>
      <c r="M1401">
        <v>0</v>
      </c>
      <c r="N1401">
        <v>1</v>
      </c>
      <c r="O1401">
        <v>0</v>
      </c>
      <c r="P1401">
        <v>2000000</v>
      </c>
      <c r="Q1401">
        <v>0</v>
      </c>
      <c r="R1401">
        <v>4</v>
      </c>
      <c r="S1401">
        <v>1018</v>
      </c>
      <c r="T1401" s="1">
        <v>0</v>
      </c>
      <c r="U1401">
        <v>1</v>
      </c>
    </row>
    <row r="1402" spans="1:21">
      <c r="A1402">
        <v>1034</v>
      </c>
      <c r="B1402" t="s">
        <v>690</v>
      </c>
      <c r="C1402" t="s">
        <v>685</v>
      </c>
      <c r="D1402" t="s">
        <v>686</v>
      </c>
      <c r="E1402" t="s">
        <v>29</v>
      </c>
      <c r="F1402" t="s">
        <v>747</v>
      </c>
      <c r="G1402" t="s">
        <v>4345</v>
      </c>
      <c r="H1402" s="1">
        <v>44741</v>
      </c>
      <c r="I1402" t="s">
        <v>8</v>
      </c>
      <c r="J1402">
        <v>34</v>
      </c>
      <c r="K1402">
        <v>6.91</v>
      </c>
      <c r="L1402">
        <v>0</v>
      </c>
      <c r="M1402">
        <v>0</v>
      </c>
      <c r="N1402">
        <v>1</v>
      </c>
      <c r="O1402">
        <v>0</v>
      </c>
      <c r="P1402">
        <v>1000000</v>
      </c>
      <c r="Q1402">
        <v>0</v>
      </c>
      <c r="R1402">
        <v>4</v>
      </c>
      <c r="S1402">
        <v>1035</v>
      </c>
      <c r="T1402" s="1">
        <v>0</v>
      </c>
      <c r="U1402">
        <v>1</v>
      </c>
    </row>
    <row r="1403" spans="1:21">
      <c r="A1403">
        <v>1034</v>
      </c>
      <c r="B1403" t="s">
        <v>690</v>
      </c>
      <c r="C1403" t="s">
        <v>685</v>
      </c>
      <c r="D1403" t="s">
        <v>686</v>
      </c>
      <c r="E1403" t="s">
        <v>29</v>
      </c>
      <c r="F1403" t="s">
        <v>747</v>
      </c>
      <c r="G1403" t="s">
        <v>4346</v>
      </c>
      <c r="H1403" s="1">
        <v>44771</v>
      </c>
      <c r="I1403" t="s">
        <v>7</v>
      </c>
      <c r="J1403">
        <v>34</v>
      </c>
      <c r="K1403">
        <v>6.923</v>
      </c>
      <c r="L1403">
        <v>0</v>
      </c>
      <c r="M1403">
        <v>0</v>
      </c>
      <c r="N1403">
        <v>1</v>
      </c>
      <c r="O1403">
        <v>0</v>
      </c>
      <c r="P1403">
        <v>0</v>
      </c>
      <c r="Q1403">
        <v>2000000</v>
      </c>
      <c r="R1403">
        <v>4</v>
      </c>
      <c r="S1403">
        <v>1003</v>
      </c>
      <c r="T1403" s="1">
        <v>0</v>
      </c>
      <c r="U1403">
        <v>1</v>
      </c>
    </row>
    <row r="1404" spans="1:21">
      <c r="A1404">
        <v>1034</v>
      </c>
      <c r="B1404" t="s">
        <v>690</v>
      </c>
      <c r="C1404" t="s">
        <v>685</v>
      </c>
      <c r="D1404" t="s">
        <v>686</v>
      </c>
      <c r="E1404" t="s">
        <v>29</v>
      </c>
      <c r="F1404" t="s">
        <v>747</v>
      </c>
      <c r="G1404" t="s">
        <v>4347</v>
      </c>
      <c r="H1404" s="1">
        <v>44778</v>
      </c>
      <c r="I1404" t="s">
        <v>8</v>
      </c>
      <c r="J1404">
        <v>34</v>
      </c>
      <c r="K1404">
        <v>6.9</v>
      </c>
      <c r="L1404">
        <v>0</v>
      </c>
      <c r="M1404">
        <v>0</v>
      </c>
      <c r="N1404">
        <v>1</v>
      </c>
      <c r="O1404">
        <v>0</v>
      </c>
      <c r="P1404">
        <v>2000000</v>
      </c>
      <c r="Q1404">
        <v>0</v>
      </c>
      <c r="R1404">
        <v>4</v>
      </c>
      <c r="S1404">
        <v>1018</v>
      </c>
      <c r="T1404" s="1">
        <v>0</v>
      </c>
      <c r="U1404">
        <v>1</v>
      </c>
    </row>
    <row r="1405" spans="1:21">
      <c r="A1405">
        <v>1034</v>
      </c>
      <c r="B1405" t="s">
        <v>690</v>
      </c>
      <c r="C1405" t="s">
        <v>685</v>
      </c>
      <c r="D1405" t="s">
        <v>686</v>
      </c>
      <c r="E1405" t="s">
        <v>29</v>
      </c>
      <c r="F1405" t="s">
        <v>747</v>
      </c>
      <c r="G1405" t="s">
        <v>4348</v>
      </c>
      <c r="H1405" s="1">
        <v>44783</v>
      </c>
      <c r="I1405" t="s">
        <v>8</v>
      </c>
      <c r="J1405">
        <v>34</v>
      </c>
      <c r="K1405">
        <v>6.86</v>
      </c>
      <c r="L1405">
        <v>0</v>
      </c>
      <c r="M1405">
        <v>0</v>
      </c>
      <c r="N1405">
        <v>1</v>
      </c>
      <c r="O1405">
        <v>0</v>
      </c>
      <c r="P1405">
        <v>5000000</v>
      </c>
      <c r="Q1405">
        <v>0</v>
      </c>
      <c r="R1405">
        <v>4</v>
      </c>
      <c r="S1405">
        <v>1001</v>
      </c>
      <c r="T1405" s="1">
        <v>0</v>
      </c>
      <c r="U1405">
        <v>1</v>
      </c>
    </row>
    <row r="1406" spans="1:21">
      <c r="A1406">
        <v>1034</v>
      </c>
      <c r="B1406" t="s">
        <v>690</v>
      </c>
      <c r="C1406" t="s">
        <v>685</v>
      </c>
      <c r="D1406" t="s">
        <v>686</v>
      </c>
      <c r="E1406" t="s">
        <v>29</v>
      </c>
      <c r="F1406" t="s">
        <v>747</v>
      </c>
      <c r="G1406" t="s">
        <v>4349</v>
      </c>
      <c r="H1406" s="1">
        <v>44806</v>
      </c>
      <c r="I1406" t="s">
        <v>7</v>
      </c>
      <c r="J1406">
        <v>34</v>
      </c>
      <c r="K1406">
        <v>6.95</v>
      </c>
      <c r="L1406">
        <v>0</v>
      </c>
      <c r="M1406">
        <v>0</v>
      </c>
      <c r="N1406">
        <v>1</v>
      </c>
      <c r="O1406">
        <v>0</v>
      </c>
      <c r="P1406">
        <v>0</v>
      </c>
      <c r="Q1406">
        <v>255000</v>
      </c>
      <c r="R1406">
        <v>4</v>
      </c>
      <c r="S1406">
        <v>27003</v>
      </c>
      <c r="T1406" s="1">
        <v>0</v>
      </c>
      <c r="U1406">
        <v>1</v>
      </c>
    </row>
    <row r="1407" spans="1:21">
      <c r="A1407">
        <v>1034</v>
      </c>
      <c r="B1407" t="s">
        <v>690</v>
      </c>
      <c r="C1407" t="s">
        <v>685</v>
      </c>
      <c r="D1407" t="s">
        <v>686</v>
      </c>
      <c r="E1407" t="s">
        <v>29</v>
      </c>
      <c r="F1407" t="s">
        <v>747</v>
      </c>
      <c r="G1407" t="s">
        <v>4350</v>
      </c>
      <c r="H1407" s="1">
        <v>44812</v>
      </c>
      <c r="I1407" t="s">
        <v>8</v>
      </c>
      <c r="J1407">
        <v>34</v>
      </c>
      <c r="K1407">
        <v>6.93</v>
      </c>
      <c r="L1407">
        <v>0</v>
      </c>
      <c r="M1407">
        <v>0</v>
      </c>
      <c r="N1407">
        <v>1</v>
      </c>
      <c r="O1407">
        <v>0</v>
      </c>
      <c r="P1407">
        <v>2000000</v>
      </c>
      <c r="Q1407">
        <v>0</v>
      </c>
      <c r="R1407">
        <v>4</v>
      </c>
      <c r="S1407">
        <v>1005</v>
      </c>
      <c r="T1407" s="1">
        <v>0</v>
      </c>
      <c r="U1407">
        <v>1</v>
      </c>
    </row>
    <row r="1408" spans="1:21">
      <c r="A1408">
        <v>1034</v>
      </c>
      <c r="B1408" t="s">
        <v>690</v>
      </c>
      <c r="C1408" t="s">
        <v>685</v>
      </c>
      <c r="D1408" t="s">
        <v>686</v>
      </c>
      <c r="E1408" t="s">
        <v>29</v>
      </c>
      <c r="F1408" t="s">
        <v>747</v>
      </c>
      <c r="G1408" t="s">
        <v>4351</v>
      </c>
      <c r="H1408" s="1">
        <v>44823</v>
      </c>
      <c r="I1408" t="s">
        <v>8</v>
      </c>
      <c r="J1408">
        <v>34</v>
      </c>
      <c r="K1408">
        <v>6.93</v>
      </c>
      <c r="L1408">
        <v>0</v>
      </c>
      <c r="M1408">
        <v>0</v>
      </c>
      <c r="N1408">
        <v>1</v>
      </c>
      <c r="O1408">
        <v>0</v>
      </c>
      <c r="P1408">
        <v>2000000</v>
      </c>
      <c r="Q1408">
        <v>0</v>
      </c>
      <c r="R1408">
        <v>4</v>
      </c>
      <c r="S1408">
        <v>1005</v>
      </c>
      <c r="T1408" s="1">
        <v>0</v>
      </c>
      <c r="U1408">
        <v>1</v>
      </c>
    </row>
    <row r="1409" spans="1:21">
      <c r="A1409">
        <v>1034</v>
      </c>
      <c r="B1409" t="s">
        <v>690</v>
      </c>
      <c r="C1409" t="s">
        <v>685</v>
      </c>
      <c r="D1409" t="s">
        <v>686</v>
      </c>
      <c r="E1409" t="s">
        <v>29</v>
      </c>
      <c r="F1409" t="s">
        <v>747</v>
      </c>
      <c r="G1409" t="s">
        <v>4352</v>
      </c>
      <c r="H1409" s="1">
        <v>44848</v>
      </c>
      <c r="I1409" t="s">
        <v>8</v>
      </c>
      <c r="J1409">
        <v>34</v>
      </c>
      <c r="K1409">
        <v>6.9420000000000002</v>
      </c>
      <c r="L1409">
        <v>0</v>
      </c>
      <c r="M1409">
        <v>0</v>
      </c>
      <c r="N1409">
        <v>1</v>
      </c>
      <c r="O1409">
        <v>0</v>
      </c>
      <c r="P1409">
        <v>300000</v>
      </c>
      <c r="Q1409">
        <v>0</v>
      </c>
      <c r="R1409">
        <v>4</v>
      </c>
      <c r="S1409">
        <v>74003</v>
      </c>
      <c r="T1409" s="1">
        <v>0</v>
      </c>
      <c r="U1409">
        <v>1</v>
      </c>
    </row>
    <row r="1410" spans="1:21">
      <c r="A1410">
        <v>1034</v>
      </c>
      <c r="B1410" t="s">
        <v>690</v>
      </c>
      <c r="C1410" t="s">
        <v>685</v>
      </c>
      <c r="D1410" t="s">
        <v>686</v>
      </c>
      <c r="E1410" t="s">
        <v>29</v>
      </c>
      <c r="F1410" t="s">
        <v>747</v>
      </c>
      <c r="G1410" t="s">
        <v>4353</v>
      </c>
      <c r="H1410" s="1">
        <v>44853</v>
      </c>
      <c r="I1410" t="s">
        <v>8</v>
      </c>
      <c r="J1410">
        <v>34</v>
      </c>
      <c r="K1410">
        <v>6.94</v>
      </c>
      <c r="L1410">
        <v>0</v>
      </c>
      <c r="M1410">
        <v>0</v>
      </c>
      <c r="N1410">
        <v>1</v>
      </c>
      <c r="O1410">
        <v>0</v>
      </c>
      <c r="P1410">
        <v>250000</v>
      </c>
      <c r="Q1410">
        <v>0</v>
      </c>
      <c r="R1410">
        <v>4</v>
      </c>
      <c r="S1410">
        <v>74003</v>
      </c>
      <c r="T1410" s="1">
        <v>0</v>
      </c>
      <c r="U1410">
        <v>1</v>
      </c>
    </row>
    <row r="1411" spans="1:21">
      <c r="A1411">
        <v>1034</v>
      </c>
      <c r="B1411" t="s">
        <v>690</v>
      </c>
      <c r="C1411" t="s">
        <v>685</v>
      </c>
      <c r="D1411" t="s">
        <v>686</v>
      </c>
      <c r="E1411" t="s">
        <v>29</v>
      </c>
      <c r="F1411" t="s">
        <v>747</v>
      </c>
      <c r="G1411" t="s">
        <v>4354</v>
      </c>
      <c r="H1411" s="1">
        <v>44854</v>
      </c>
      <c r="I1411" t="s">
        <v>8</v>
      </c>
      <c r="J1411">
        <v>34</v>
      </c>
      <c r="K1411">
        <v>6.9450000000000003</v>
      </c>
      <c r="L1411">
        <v>0</v>
      </c>
      <c r="M1411">
        <v>0</v>
      </c>
      <c r="N1411">
        <v>1</v>
      </c>
      <c r="O1411">
        <v>0</v>
      </c>
      <c r="P1411">
        <v>300000</v>
      </c>
      <c r="Q1411">
        <v>0</v>
      </c>
      <c r="R1411">
        <v>4</v>
      </c>
      <c r="S1411">
        <v>74003</v>
      </c>
      <c r="T1411" s="1">
        <v>0</v>
      </c>
      <c r="U1411">
        <v>1</v>
      </c>
    </row>
    <row r="1412" spans="1:21">
      <c r="A1412">
        <v>1034</v>
      </c>
      <c r="B1412" t="s">
        <v>690</v>
      </c>
      <c r="C1412" t="s">
        <v>685</v>
      </c>
      <c r="D1412" t="s">
        <v>686</v>
      </c>
      <c r="E1412" t="s">
        <v>29</v>
      </c>
      <c r="F1412" t="s">
        <v>747</v>
      </c>
      <c r="G1412" t="s">
        <v>4355</v>
      </c>
      <c r="H1412" s="1">
        <v>44967</v>
      </c>
      <c r="I1412" t="s">
        <v>7</v>
      </c>
      <c r="J1412">
        <v>34</v>
      </c>
      <c r="K1412">
        <v>6.86</v>
      </c>
      <c r="L1412">
        <v>0</v>
      </c>
      <c r="M1412">
        <v>0</v>
      </c>
      <c r="N1412">
        <v>1</v>
      </c>
      <c r="O1412">
        <v>0</v>
      </c>
      <c r="P1412">
        <v>0</v>
      </c>
      <c r="Q1412">
        <v>1000000</v>
      </c>
      <c r="R1412">
        <v>4</v>
      </c>
      <c r="S1412">
        <v>1017</v>
      </c>
      <c r="T1412" s="1">
        <v>0</v>
      </c>
      <c r="U1412">
        <v>1</v>
      </c>
    </row>
    <row r="1413" spans="1:21">
      <c r="A1413">
        <v>1034</v>
      </c>
      <c r="B1413" t="s">
        <v>690</v>
      </c>
      <c r="C1413" t="s">
        <v>685</v>
      </c>
      <c r="D1413" t="s">
        <v>686</v>
      </c>
      <c r="E1413" t="s">
        <v>29</v>
      </c>
      <c r="F1413" t="s">
        <v>747</v>
      </c>
      <c r="G1413" t="s">
        <v>4356</v>
      </c>
      <c r="H1413" s="1">
        <v>44970</v>
      </c>
      <c r="I1413" t="s">
        <v>8</v>
      </c>
      <c r="J1413">
        <v>34</v>
      </c>
      <c r="K1413">
        <v>6.8659999999999997</v>
      </c>
      <c r="L1413">
        <v>0</v>
      </c>
      <c r="M1413">
        <v>0</v>
      </c>
      <c r="N1413">
        <v>1</v>
      </c>
      <c r="O1413">
        <v>0</v>
      </c>
      <c r="P1413">
        <v>1000000</v>
      </c>
      <c r="Q1413">
        <v>0</v>
      </c>
      <c r="R1413">
        <v>4</v>
      </c>
      <c r="S1413">
        <v>1017</v>
      </c>
      <c r="T1413" s="1">
        <v>0</v>
      </c>
      <c r="U1413">
        <v>1</v>
      </c>
    </row>
    <row r="1414" spans="1:21">
      <c r="A1414">
        <v>1034</v>
      </c>
      <c r="B1414" t="s">
        <v>690</v>
      </c>
      <c r="C1414" t="s">
        <v>685</v>
      </c>
      <c r="D1414" t="s">
        <v>686</v>
      </c>
      <c r="E1414" t="s">
        <v>29</v>
      </c>
      <c r="F1414" t="s">
        <v>747</v>
      </c>
      <c r="G1414" t="s">
        <v>4357</v>
      </c>
      <c r="H1414" s="1">
        <v>45028</v>
      </c>
      <c r="I1414" t="s">
        <v>7</v>
      </c>
      <c r="J1414">
        <v>34</v>
      </c>
      <c r="K1414">
        <v>6.97</v>
      </c>
      <c r="L1414">
        <v>0</v>
      </c>
      <c r="M1414">
        <v>0</v>
      </c>
      <c r="N1414">
        <v>1</v>
      </c>
      <c r="O1414">
        <v>0</v>
      </c>
      <c r="P1414">
        <v>0</v>
      </c>
      <c r="Q1414">
        <v>532540</v>
      </c>
      <c r="R1414">
        <v>4</v>
      </c>
      <c r="S1414">
        <v>1035</v>
      </c>
      <c r="T1414" s="1">
        <v>0</v>
      </c>
      <c r="U1414">
        <v>1</v>
      </c>
    </row>
    <row r="1415" spans="1:21">
      <c r="A1415">
        <v>1034</v>
      </c>
      <c r="B1415" t="s">
        <v>690</v>
      </c>
      <c r="C1415" t="s">
        <v>685</v>
      </c>
      <c r="D1415" t="s">
        <v>686</v>
      </c>
      <c r="E1415" t="s">
        <v>29</v>
      </c>
      <c r="F1415" t="s">
        <v>747</v>
      </c>
      <c r="G1415" t="s">
        <v>3618</v>
      </c>
      <c r="H1415" s="1">
        <v>45049</v>
      </c>
      <c r="I1415" t="s">
        <v>8</v>
      </c>
      <c r="J1415">
        <v>34</v>
      </c>
      <c r="K1415">
        <v>6.9560000000000004</v>
      </c>
      <c r="L1415">
        <v>0</v>
      </c>
      <c r="M1415">
        <v>0</v>
      </c>
      <c r="N1415">
        <v>1</v>
      </c>
      <c r="O1415">
        <v>0</v>
      </c>
      <c r="P1415">
        <v>1000000</v>
      </c>
      <c r="Q1415">
        <v>0</v>
      </c>
      <c r="R1415">
        <v>4</v>
      </c>
      <c r="S1415">
        <v>74002</v>
      </c>
      <c r="T1415" s="1">
        <v>0</v>
      </c>
      <c r="U1415">
        <v>1</v>
      </c>
    </row>
    <row r="1416" spans="1:21">
      <c r="A1416">
        <v>1034</v>
      </c>
      <c r="B1416" t="s">
        <v>690</v>
      </c>
      <c r="C1416" t="s">
        <v>685</v>
      </c>
      <c r="D1416" t="s">
        <v>686</v>
      </c>
      <c r="E1416" t="s">
        <v>29</v>
      </c>
      <c r="F1416" t="s">
        <v>753</v>
      </c>
      <c r="G1416" t="s">
        <v>4358</v>
      </c>
      <c r="H1416" s="1">
        <v>43812</v>
      </c>
      <c r="I1416" t="s">
        <v>7</v>
      </c>
      <c r="J1416">
        <v>34</v>
      </c>
      <c r="K1416">
        <v>6.9669999999999996</v>
      </c>
      <c r="L1416">
        <v>0</v>
      </c>
      <c r="M1416">
        <v>0</v>
      </c>
      <c r="N1416">
        <v>1</v>
      </c>
      <c r="O1416">
        <v>0</v>
      </c>
      <c r="P1416">
        <v>0</v>
      </c>
      <c r="Q1416">
        <v>80000</v>
      </c>
      <c r="R1416">
        <v>4</v>
      </c>
      <c r="S1416">
        <v>3005</v>
      </c>
      <c r="T1416" s="1">
        <v>0</v>
      </c>
      <c r="U1416">
        <v>1</v>
      </c>
    </row>
    <row r="1417" spans="1:21">
      <c r="A1417">
        <v>1034</v>
      </c>
      <c r="B1417" t="s">
        <v>690</v>
      </c>
      <c r="C1417" t="s">
        <v>685</v>
      </c>
      <c r="D1417" t="s">
        <v>686</v>
      </c>
      <c r="E1417" t="s">
        <v>29</v>
      </c>
      <c r="F1417" t="s">
        <v>753</v>
      </c>
      <c r="G1417" t="s">
        <v>4359</v>
      </c>
      <c r="H1417" s="1">
        <v>43867</v>
      </c>
      <c r="I1417" t="s">
        <v>7</v>
      </c>
      <c r="J1417">
        <v>34</v>
      </c>
      <c r="K1417">
        <v>6.9669999999999996</v>
      </c>
      <c r="L1417">
        <v>0</v>
      </c>
      <c r="M1417">
        <v>0</v>
      </c>
      <c r="N1417">
        <v>1</v>
      </c>
      <c r="O1417">
        <v>0</v>
      </c>
      <c r="P1417">
        <v>0</v>
      </c>
      <c r="Q1417">
        <v>100000</v>
      </c>
      <c r="R1417">
        <v>4</v>
      </c>
      <c r="S1417">
        <v>3005</v>
      </c>
      <c r="T1417" s="1">
        <v>0</v>
      </c>
      <c r="U1417">
        <v>1</v>
      </c>
    </row>
    <row r="1418" spans="1:21">
      <c r="A1418">
        <v>1034</v>
      </c>
      <c r="B1418" t="s">
        <v>690</v>
      </c>
      <c r="C1418" t="s">
        <v>685</v>
      </c>
      <c r="D1418" t="s">
        <v>686</v>
      </c>
      <c r="E1418" t="s">
        <v>29</v>
      </c>
      <c r="F1418" t="s">
        <v>753</v>
      </c>
      <c r="G1418" t="s">
        <v>4360</v>
      </c>
      <c r="H1418" s="1">
        <v>43874</v>
      </c>
      <c r="I1418" t="s">
        <v>7</v>
      </c>
      <c r="J1418">
        <v>34</v>
      </c>
      <c r="K1418">
        <v>6.968</v>
      </c>
      <c r="L1418">
        <v>0</v>
      </c>
      <c r="M1418">
        <v>0</v>
      </c>
      <c r="N1418">
        <v>1</v>
      </c>
      <c r="O1418">
        <v>0</v>
      </c>
      <c r="P1418">
        <v>0</v>
      </c>
      <c r="Q1418">
        <v>50000</v>
      </c>
      <c r="R1418">
        <v>4</v>
      </c>
      <c r="S1418">
        <v>3005</v>
      </c>
      <c r="T1418" s="1">
        <v>0</v>
      </c>
      <c r="U1418">
        <v>1</v>
      </c>
    </row>
    <row r="1419" spans="1:21">
      <c r="A1419">
        <v>1034</v>
      </c>
      <c r="B1419" t="s">
        <v>690</v>
      </c>
      <c r="C1419" t="s">
        <v>685</v>
      </c>
      <c r="D1419" t="s">
        <v>686</v>
      </c>
      <c r="E1419" t="s">
        <v>29</v>
      </c>
      <c r="F1419" t="s">
        <v>753</v>
      </c>
      <c r="G1419" t="s">
        <v>4361</v>
      </c>
      <c r="H1419" s="1">
        <v>44055</v>
      </c>
      <c r="I1419" t="s">
        <v>7</v>
      </c>
      <c r="J1419">
        <v>34</v>
      </c>
      <c r="K1419">
        <v>6.86</v>
      </c>
      <c r="L1419">
        <v>0</v>
      </c>
      <c r="M1419">
        <v>0</v>
      </c>
      <c r="N1419">
        <v>1</v>
      </c>
      <c r="O1419">
        <v>0</v>
      </c>
      <c r="P1419">
        <v>0</v>
      </c>
      <c r="Q1419">
        <v>477861.43</v>
      </c>
      <c r="R1419">
        <v>4</v>
      </c>
      <c r="S1419">
        <v>3010</v>
      </c>
      <c r="T1419" s="1">
        <v>0</v>
      </c>
      <c r="U1419">
        <v>1</v>
      </c>
    </row>
    <row r="1420" spans="1:21">
      <c r="A1420">
        <v>1034</v>
      </c>
      <c r="B1420" t="s">
        <v>690</v>
      </c>
      <c r="C1420" t="s">
        <v>685</v>
      </c>
      <c r="D1420" t="s">
        <v>686</v>
      </c>
      <c r="E1420" t="s">
        <v>29</v>
      </c>
      <c r="F1420" t="s">
        <v>753</v>
      </c>
      <c r="G1420" t="s">
        <v>4362</v>
      </c>
      <c r="H1420" s="1">
        <v>44055</v>
      </c>
      <c r="I1420" t="s">
        <v>8</v>
      </c>
      <c r="J1420">
        <v>34</v>
      </c>
      <c r="K1420">
        <v>6.86</v>
      </c>
      <c r="L1420">
        <v>0</v>
      </c>
      <c r="M1420">
        <v>0</v>
      </c>
      <c r="N1420">
        <v>1</v>
      </c>
      <c r="O1420">
        <v>0</v>
      </c>
      <c r="P1420">
        <v>481046.7</v>
      </c>
      <c r="Q1420">
        <v>0</v>
      </c>
      <c r="R1420">
        <v>4</v>
      </c>
      <c r="S1420">
        <v>3010</v>
      </c>
      <c r="T1420" s="1">
        <v>0</v>
      </c>
      <c r="U1420">
        <v>1</v>
      </c>
    </row>
    <row r="1421" spans="1:21">
      <c r="A1421">
        <v>1034</v>
      </c>
      <c r="B1421" t="s">
        <v>690</v>
      </c>
      <c r="C1421" t="s">
        <v>685</v>
      </c>
      <c r="D1421" t="s">
        <v>686</v>
      </c>
      <c r="E1421" t="s">
        <v>29</v>
      </c>
      <c r="F1421" t="s">
        <v>753</v>
      </c>
      <c r="G1421" t="s">
        <v>4363</v>
      </c>
      <c r="H1421" s="1">
        <v>44064</v>
      </c>
      <c r="I1421" t="s">
        <v>7</v>
      </c>
      <c r="J1421">
        <v>34</v>
      </c>
      <c r="K1421">
        <v>6.9580000000000002</v>
      </c>
      <c r="L1421">
        <v>0</v>
      </c>
      <c r="M1421">
        <v>0</v>
      </c>
      <c r="N1421">
        <v>1</v>
      </c>
      <c r="O1421">
        <v>0</v>
      </c>
      <c r="P1421">
        <v>0</v>
      </c>
      <c r="Q1421">
        <v>1000000</v>
      </c>
      <c r="R1421">
        <v>4</v>
      </c>
      <c r="S1421">
        <v>1017</v>
      </c>
      <c r="T1421" s="1">
        <v>0</v>
      </c>
      <c r="U1421">
        <v>1</v>
      </c>
    </row>
    <row r="1422" spans="1:21">
      <c r="A1422">
        <v>1034</v>
      </c>
      <c r="B1422" t="s">
        <v>690</v>
      </c>
      <c r="C1422" t="s">
        <v>685</v>
      </c>
      <c r="D1422" t="s">
        <v>686</v>
      </c>
      <c r="E1422" t="s">
        <v>29</v>
      </c>
      <c r="F1422" t="s">
        <v>753</v>
      </c>
      <c r="G1422" t="s">
        <v>4364</v>
      </c>
      <c r="H1422" s="1">
        <v>44188</v>
      </c>
      <c r="I1422" t="s">
        <v>8</v>
      </c>
      <c r="J1422">
        <v>34</v>
      </c>
      <c r="K1422">
        <v>6.9596999999999998</v>
      </c>
      <c r="L1422">
        <v>0</v>
      </c>
      <c r="M1422">
        <v>0</v>
      </c>
      <c r="N1422">
        <v>1</v>
      </c>
      <c r="O1422">
        <v>0</v>
      </c>
      <c r="P1422">
        <v>3000000</v>
      </c>
      <c r="Q1422">
        <v>0</v>
      </c>
      <c r="R1422">
        <v>4</v>
      </c>
      <c r="S1422">
        <v>1035</v>
      </c>
      <c r="T1422" s="1">
        <v>0</v>
      </c>
      <c r="U1422">
        <v>1</v>
      </c>
    </row>
    <row r="1423" spans="1:21">
      <c r="A1423">
        <v>1034</v>
      </c>
      <c r="B1423" t="s">
        <v>690</v>
      </c>
      <c r="C1423" t="s">
        <v>685</v>
      </c>
      <c r="D1423" t="s">
        <v>686</v>
      </c>
      <c r="E1423" t="s">
        <v>29</v>
      </c>
      <c r="F1423" t="s">
        <v>753</v>
      </c>
      <c r="G1423" t="s">
        <v>4365</v>
      </c>
      <c r="H1423" s="1">
        <v>44581</v>
      </c>
      <c r="I1423" t="s">
        <v>8</v>
      </c>
      <c r="J1423">
        <v>34</v>
      </c>
      <c r="K1423">
        <v>6.9569999999999999</v>
      </c>
      <c r="L1423">
        <v>0</v>
      </c>
      <c r="M1423">
        <v>0</v>
      </c>
      <c r="N1423">
        <v>1</v>
      </c>
      <c r="O1423">
        <v>0</v>
      </c>
      <c r="P1423">
        <v>1000000</v>
      </c>
      <c r="Q1423">
        <v>0</v>
      </c>
      <c r="R1423">
        <v>4</v>
      </c>
      <c r="S1423">
        <v>27003</v>
      </c>
      <c r="T1423" s="1">
        <v>0</v>
      </c>
      <c r="U1423">
        <v>1</v>
      </c>
    </row>
    <row r="1424" spans="1:21">
      <c r="A1424">
        <v>1034</v>
      </c>
      <c r="B1424" t="s">
        <v>690</v>
      </c>
      <c r="C1424" t="s">
        <v>685</v>
      </c>
      <c r="D1424" t="s">
        <v>686</v>
      </c>
      <c r="E1424" t="s">
        <v>29</v>
      </c>
      <c r="F1424" t="s">
        <v>753</v>
      </c>
      <c r="G1424" t="s">
        <v>4366</v>
      </c>
      <c r="H1424" s="1">
        <v>44790</v>
      </c>
      <c r="I1424" t="s">
        <v>7</v>
      </c>
      <c r="J1424">
        <v>34</v>
      </c>
      <c r="K1424">
        <v>6.867</v>
      </c>
      <c r="L1424">
        <v>0</v>
      </c>
      <c r="M1424">
        <v>0</v>
      </c>
      <c r="N1424">
        <v>1</v>
      </c>
      <c r="O1424">
        <v>0</v>
      </c>
      <c r="P1424">
        <v>0</v>
      </c>
      <c r="Q1424">
        <v>5000000</v>
      </c>
      <c r="R1424">
        <v>4</v>
      </c>
      <c r="S1424">
        <v>1001</v>
      </c>
      <c r="T1424" s="1">
        <v>0</v>
      </c>
      <c r="U1424">
        <v>1</v>
      </c>
    </row>
    <row r="1425" spans="1:21">
      <c r="A1425">
        <v>1034</v>
      </c>
      <c r="B1425" t="s">
        <v>691</v>
      </c>
      <c r="C1425" t="s">
        <v>685</v>
      </c>
      <c r="D1425" t="s">
        <v>686</v>
      </c>
      <c r="E1425" t="s">
        <v>29</v>
      </c>
      <c r="F1425" t="s">
        <v>687</v>
      </c>
      <c r="G1425" t="s">
        <v>763</v>
      </c>
      <c r="H1425" s="1">
        <v>43783</v>
      </c>
      <c r="I1425" t="s">
        <v>7</v>
      </c>
      <c r="J1425">
        <v>34</v>
      </c>
      <c r="K1425">
        <v>6.9690000000000003</v>
      </c>
      <c r="L1425">
        <v>0</v>
      </c>
      <c r="M1425">
        <v>0</v>
      </c>
      <c r="N1425">
        <v>1</v>
      </c>
      <c r="O1425">
        <v>0</v>
      </c>
      <c r="P1425">
        <v>0</v>
      </c>
      <c r="Q1425">
        <v>430477.83</v>
      </c>
      <c r="R1425">
        <v>4</v>
      </c>
      <c r="S1425">
        <v>3044</v>
      </c>
      <c r="T1425" s="1">
        <v>0</v>
      </c>
      <c r="U1425">
        <v>1</v>
      </c>
    </row>
    <row r="1426" spans="1:21">
      <c r="A1426">
        <v>1034</v>
      </c>
      <c r="B1426" t="s">
        <v>691</v>
      </c>
      <c r="C1426" t="s">
        <v>685</v>
      </c>
      <c r="D1426" t="s">
        <v>686</v>
      </c>
      <c r="E1426" t="s">
        <v>29</v>
      </c>
      <c r="F1426" t="s">
        <v>687</v>
      </c>
      <c r="G1426" t="s">
        <v>4367</v>
      </c>
      <c r="H1426" s="1">
        <v>43801</v>
      </c>
      <c r="I1426" t="s">
        <v>7</v>
      </c>
      <c r="J1426">
        <v>34</v>
      </c>
      <c r="K1426">
        <v>6.9660000000000002</v>
      </c>
      <c r="L1426">
        <v>0</v>
      </c>
      <c r="M1426">
        <v>0</v>
      </c>
      <c r="N1426">
        <v>1</v>
      </c>
      <c r="O1426">
        <v>0</v>
      </c>
      <c r="P1426">
        <v>0</v>
      </c>
      <c r="Q1426">
        <v>75000</v>
      </c>
      <c r="R1426">
        <v>4</v>
      </c>
      <c r="S1426">
        <v>3005</v>
      </c>
      <c r="T1426" s="1">
        <v>0</v>
      </c>
      <c r="U1426">
        <v>1</v>
      </c>
    </row>
    <row r="1427" spans="1:21">
      <c r="A1427">
        <v>1034</v>
      </c>
      <c r="B1427" t="s">
        <v>691</v>
      </c>
      <c r="C1427" t="s">
        <v>685</v>
      </c>
      <c r="D1427" t="s">
        <v>686</v>
      </c>
      <c r="E1427" t="s">
        <v>29</v>
      </c>
      <c r="F1427" t="s">
        <v>687</v>
      </c>
      <c r="G1427" t="s">
        <v>4368</v>
      </c>
      <c r="H1427" s="1">
        <v>43801</v>
      </c>
      <c r="I1427" t="s">
        <v>7</v>
      </c>
      <c r="J1427">
        <v>34</v>
      </c>
      <c r="K1427">
        <v>6.9660000000000002</v>
      </c>
      <c r="L1427">
        <v>0</v>
      </c>
      <c r="M1427">
        <v>0</v>
      </c>
      <c r="N1427">
        <v>1</v>
      </c>
      <c r="O1427">
        <v>0</v>
      </c>
      <c r="P1427">
        <v>0</v>
      </c>
      <c r="Q1427">
        <v>75000</v>
      </c>
      <c r="R1427">
        <v>4</v>
      </c>
      <c r="S1427">
        <v>3005</v>
      </c>
      <c r="T1427" s="1">
        <v>0</v>
      </c>
      <c r="U1427">
        <v>1</v>
      </c>
    </row>
    <row r="1428" spans="1:21">
      <c r="A1428">
        <v>1034</v>
      </c>
      <c r="B1428" t="s">
        <v>691</v>
      </c>
      <c r="C1428" t="s">
        <v>685</v>
      </c>
      <c r="D1428" t="s">
        <v>686</v>
      </c>
      <c r="E1428" t="s">
        <v>29</v>
      </c>
      <c r="F1428" t="s">
        <v>687</v>
      </c>
      <c r="G1428" t="s">
        <v>4369</v>
      </c>
      <c r="H1428" s="1">
        <v>43826</v>
      </c>
      <c r="I1428" t="s">
        <v>7</v>
      </c>
      <c r="J1428">
        <v>34</v>
      </c>
      <c r="K1428">
        <v>6.968</v>
      </c>
      <c r="L1428">
        <v>0</v>
      </c>
      <c r="M1428">
        <v>0</v>
      </c>
      <c r="N1428">
        <v>1</v>
      </c>
      <c r="O1428">
        <v>0</v>
      </c>
      <c r="P1428">
        <v>0</v>
      </c>
      <c r="Q1428">
        <v>50000</v>
      </c>
      <c r="R1428">
        <v>4</v>
      </c>
      <c r="S1428">
        <v>3005</v>
      </c>
      <c r="T1428" s="1">
        <v>0</v>
      </c>
      <c r="U1428">
        <v>1</v>
      </c>
    </row>
    <row r="1429" spans="1:21">
      <c r="A1429">
        <v>1034</v>
      </c>
      <c r="B1429" t="s">
        <v>691</v>
      </c>
      <c r="C1429" t="s">
        <v>685</v>
      </c>
      <c r="D1429" t="s">
        <v>686</v>
      </c>
      <c r="E1429" t="s">
        <v>29</v>
      </c>
      <c r="F1429" t="s">
        <v>687</v>
      </c>
      <c r="G1429" t="s">
        <v>4370</v>
      </c>
      <c r="H1429" s="1">
        <v>43846</v>
      </c>
      <c r="I1429" t="s">
        <v>7</v>
      </c>
      <c r="J1429">
        <v>34</v>
      </c>
      <c r="K1429">
        <v>6.9649999999999999</v>
      </c>
      <c r="L1429">
        <v>0</v>
      </c>
      <c r="M1429">
        <v>0</v>
      </c>
      <c r="N1429">
        <v>1</v>
      </c>
      <c r="O1429">
        <v>0</v>
      </c>
      <c r="P1429">
        <v>0</v>
      </c>
      <c r="Q1429">
        <v>60000</v>
      </c>
      <c r="R1429">
        <v>4</v>
      </c>
      <c r="S1429">
        <v>3005</v>
      </c>
      <c r="T1429" s="1">
        <v>0</v>
      </c>
      <c r="U1429">
        <v>1</v>
      </c>
    </row>
    <row r="1430" spans="1:21">
      <c r="A1430">
        <v>1034</v>
      </c>
      <c r="B1430" t="s">
        <v>691</v>
      </c>
      <c r="C1430" t="s">
        <v>685</v>
      </c>
      <c r="D1430" t="s">
        <v>686</v>
      </c>
      <c r="E1430" t="s">
        <v>29</v>
      </c>
      <c r="F1430" t="s">
        <v>687</v>
      </c>
      <c r="G1430" t="s">
        <v>4371</v>
      </c>
      <c r="H1430" s="1">
        <v>43854</v>
      </c>
      <c r="I1430" t="s">
        <v>7</v>
      </c>
      <c r="J1430">
        <v>34</v>
      </c>
      <c r="K1430">
        <v>6.9669999999999996</v>
      </c>
      <c r="L1430">
        <v>0</v>
      </c>
      <c r="M1430">
        <v>0</v>
      </c>
      <c r="N1430">
        <v>1</v>
      </c>
      <c r="O1430">
        <v>0</v>
      </c>
      <c r="P1430">
        <v>0</v>
      </c>
      <c r="Q1430">
        <v>60000</v>
      </c>
      <c r="R1430">
        <v>4</v>
      </c>
      <c r="S1430">
        <v>3005</v>
      </c>
      <c r="T1430" s="1">
        <v>0</v>
      </c>
      <c r="U1430">
        <v>1</v>
      </c>
    </row>
    <row r="1431" spans="1:21">
      <c r="A1431">
        <v>1034</v>
      </c>
      <c r="B1431" t="s">
        <v>691</v>
      </c>
      <c r="C1431" t="s">
        <v>685</v>
      </c>
      <c r="D1431" t="s">
        <v>686</v>
      </c>
      <c r="E1431" t="s">
        <v>29</v>
      </c>
      <c r="F1431" t="s">
        <v>687</v>
      </c>
      <c r="G1431" t="s">
        <v>4372</v>
      </c>
      <c r="H1431" s="1">
        <v>43860</v>
      </c>
      <c r="I1431" t="s">
        <v>7</v>
      </c>
      <c r="J1431">
        <v>34</v>
      </c>
      <c r="K1431">
        <v>6.9669999999999996</v>
      </c>
      <c r="L1431">
        <v>0</v>
      </c>
      <c r="M1431">
        <v>0</v>
      </c>
      <c r="N1431">
        <v>1</v>
      </c>
      <c r="O1431">
        <v>0</v>
      </c>
      <c r="P1431">
        <v>0</v>
      </c>
      <c r="Q1431">
        <v>170000</v>
      </c>
      <c r="R1431">
        <v>4</v>
      </c>
      <c r="S1431">
        <v>3005</v>
      </c>
      <c r="T1431" s="1">
        <v>0</v>
      </c>
      <c r="U1431">
        <v>1</v>
      </c>
    </row>
    <row r="1432" spans="1:21">
      <c r="A1432">
        <v>1034</v>
      </c>
      <c r="B1432" t="s">
        <v>691</v>
      </c>
      <c r="C1432" t="s">
        <v>685</v>
      </c>
      <c r="D1432" t="s">
        <v>686</v>
      </c>
      <c r="E1432" t="s">
        <v>29</v>
      </c>
      <c r="F1432" t="s">
        <v>687</v>
      </c>
      <c r="G1432" t="s">
        <v>4373</v>
      </c>
      <c r="H1432" s="1">
        <v>43895</v>
      </c>
      <c r="I1432" t="s">
        <v>7</v>
      </c>
      <c r="J1432">
        <v>34</v>
      </c>
      <c r="K1432">
        <v>6.968</v>
      </c>
      <c r="L1432">
        <v>0</v>
      </c>
      <c r="M1432">
        <v>0</v>
      </c>
      <c r="N1432">
        <v>1</v>
      </c>
      <c r="O1432">
        <v>0</v>
      </c>
      <c r="P1432">
        <v>0</v>
      </c>
      <c r="Q1432">
        <v>40000</v>
      </c>
      <c r="R1432">
        <v>4</v>
      </c>
      <c r="S1432">
        <v>3005</v>
      </c>
      <c r="T1432" s="1">
        <v>0</v>
      </c>
      <c r="U1432">
        <v>1</v>
      </c>
    </row>
    <row r="1433" spans="1:21">
      <c r="A1433">
        <v>1034</v>
      </c>
      <c r="B1433" t="s">
        <v>691</v>
      </c>
      <c r="C1433" t="s">
        <v>685</v>
      </c>
      <c r="D1433" t="s">
        <v>686</v>
      </c>
      <c r="E1433" t="s">
        <v>29</v>
      </c>
      <c r="F1433" t="s">
        <v>687</v>
      </c>
      <c r="G1433" t="s">
        <v>4374</v>
      </c>
      <c r="H1433" s="1">
        <v>43959</v>
      </c>
      <c r="I1433" t="s">
        <v>7</v>
      </c>
      <c r="J1433">
        <v>34</v>
      </c>
      <c r="K1433">
        <v>6.9669999999999996</v>
      </c>
      <c r="L1433">
        <v>0</v>
      </c>
      <c r="M1433">
        <v>0</v>
      </c>
      <c r="N1433">
        <v>1</v>
      </c>
      <c r="O1433">
        <v>0</v>
      </c>
      <c r="P1433">
        <v>0</v>
      </c>
      <c r="Q1433">
        <v>40000</v>
      </c>
      <c r="R1433">
        <v>4</v>
      </c>
      <c r="S1433">
        <v>3005</v>
      </c>
      <c r="T1433" s="1">
        <v>0</v>
      </c>
      <c r="U1433">
        <v>1</v>
      </c>
    </row>
    <row r="1434" spans="1:21">
      <c r="A1434">
        <v>1034</v>
      </c>
      <c r="B1434" t="s">
        <v>691</v>
      </c>
      <c r="C1434" t="s">
        <v>685</v>
      </c>
      <c r="D1434" t="s">
        <v>686</v>
      </c>
      <c r="E1434" t="s">
        <v>29</v>
      </c>
      <c r="F1434" t="s">
        <v>687</v>
      </c>
      <c r="G1434" t="s">
        <v>4375</v>
      </c>
      <c r="H1434" s="1">
        <v>44252</v>
      </c>
      <c r="I1434" t="s">
        <v>7</v>
      </c>
      <c r="J1434">
        <v>34</v>
      </c>
      <c r="K1434">
        <v>6.9669999999999996</v>
      </c>
      <c r="L1434">
        <v>0</v>
      </c>
      <c r="M1434">
        <v>0</v>
      </c>
      <c r="N1434">
        <v>1</v>
      </c>
      <c r="O1434">
        <v>0</v>
      </c>
      <c r="P1434">
        <v>0</v>
      </c>
      <c r="Q1434">
        <v>35000</v>
      </c>
      <c r="R1434">
        <v>4</v>
      </c>
      <c r="S1434">
        <v>3005</v>
      </c>
      <c r="T1434" s="1">
        <v>0</v>
      </c>
      <c r="U1434">
        <v>1</v>
      </c>
    </row>
    <row r="1435" spans="1:21">
      <c r="A1435">
        <v>1034</v>
      </c>
      <c r="B1435" t="s">
        <v>691</v>
      </c>
      <c r="C1435" t="s">
        <v>685</v>
      </c>
      <c r="D1435" t="s">
        <v>686</v>
      </c>
      <c r="E1435" t="s">
        <v>29</v>
      </c>
      <c r="F1435" t="s">
        <v>687</v>
      </c>
      <c r="G1435" t="s">
        <v>4376</v>
      </c>
      <c r="H1435" s="1">
        <v>44529</v>
      </c>
      <c r="I1435" t="s">
        <v>7</v>
      </c>
      <c r="J1435">
        <v>34</v>
      </c>
      <c r="K1435">
        <v>6.96</v>
      </c>
      <c r="L1435">
        <v>0</v>
      </c>
      <c r="M1435">
        <v>0</v>
      </c>
      <c r="N1435">
        <v>1</v>
      </c>
      <c r="O1435">
        <v>0</v>
      </c>
      <c r="P1435">
        <v>0</v>
      </c>
      <c r="Q1435">
        <v>100000</v>
      </c>
      <c r="R1435">
        <v>4</v>
      </c>
      <c r="S1435">
        <v>3012</v>
      </c>
      <c r="T1435" s="1">
        <v>0</v>
      </c>
      <c r="U1435">
        <v>1</v>
      </c>
    </row>
    <row r="1436" spans="1:21">
      <c r="A1436">
        <v>1034</v>
      </c>
      <c r="B1436" t="s">
        <v>695</v>
      </c>
      <c r="C1436" t="s">
        <v>685</v>
      </c>
      <c r="D1436" t="s">
        <v>686</v>
      </c>
      <c r="E1436" t="s">
        <v>29</v>
      </c>
      <c r="F1436" t="s">
        <v>747</v>
      </c>
      <c r="G1436" t="s">
        <v>4377</v>
      </c>
      <c r="H1436" s="1">
        <v>43948</v>
      </c>
      <c r="I1436" t="s">
        <v>7</v>
      </c>
      <c r="J1436">
        <v>34</v>
      </c>
      <c r="K1436">
        <v>6.9584999999999999</v>
      </c>
      <c r="L1436">
        <v>0</v>
      </c>
      <c r="M1436">
        <v>0</v>
      </c>
      <c r="N1436">
        <v>1</v>
      </c>
      <c r="O1436">
        <v>0</v>
      </c>
      <c r="P1436">
        <v>0</v>
      </c>
      <c r="Q1436">
        <v>2000000</v>
      </c>
      <c r="R1436">
        <v>4</v>
      </c>
      <c r="S1436">
        <v>1018</v>
      </c>
      <c r="T1436" s="1">
        <v>0</v>
      </c>
      <c r="U1436">
        <v>1</v>
      </c>
    </row>
    <row r="1437" spans="1:21" hidden="1">
      <c r="A1437">
        <v>1035</v>
      </c>
      <c r="B1437" t="s">
        <v>690</v>
      </c>
      <c r="C1437" t="s">
        <v>685</v>
      </c>
      <c r="D1437" t="s">
        <v>686</v>
      </c>
      <c r="E1437" t="s">
        <v>29</v>
      </c>
      <c r="F1437" t="s">
        <v>747</v>
      </c>
      <c r="G1437" t="s">
        <v>779</v>
      </c>
      <c r="H1437" s="1">
        <v>43854</v>
      </c>
      <c r="I1437" t="s">
        <v>7</v>
      </c>
      <c r="J1437">
        <v>34</v>
      </c>
      <c r="K1437">
        <v>6.86</v>
      </c>
      <c r="L1437">
        <v>0</v>
      </c>
      <c r="M1437">
        <v>0</v>
      </c>
      <c r="N1437">
        <v>1</v>
      </c>
      <c r="O1437">
        <v>0</v>
      </c>
      <c r="P1437">
        <v>0</v>
      </c>
      <c r="Q1437">
        <v>5000000</v>
      </c>
      <c r="R1437">
        <v>4</v>
      </c>
      <c r="S1437">
        <v>1017</v>
      </c>
      <c r="T1437" s="1">
        <v>0</v>
      </c>
      <c r="U1437">
        <v>1</v>
      </c>
    </row>
    <row r="1438" spans="1:21" hidden="1">
      <c r="A1438">
        <v>1035</v>
      </c>
      <c r="B1438" t="s">
        <v>690</v>
      </c>
      <c r="C1438" t="s">
        <v>685</v>
      </c>
      <c r="D1438" t="s">
        <v>686</v>
      </c>
      <c r="E1438" t="s">
        <v>29</v>
      </c>
      <c r="F1438" t="s">
        <v>747</v>
      </c>
      <c r="G1438" t="s">
        <v>779</v>
      </c>
      <c r="H1438" s="1">
        <v>43860</v>
      </c>
      <c r="I1438" t="s">
        <v>8</v>
      </c>
      <c r="J1438">
        <v>34</v>
      </c>
      <c r="K1438">
        <v>6.867</v>
      </c>
      <c r="L1438">
        <v>0</v>
      </c>
      <c r="M1438">
        <v>0</v>
      </c>
      <c r="N1438">
        <v>1</v>
      </c>
      <c r="O1438">
        <v>0</v>
      </c>
      <c r="P1438">
        <v>5000000</v>
      </c>
      <c r="Q1438">
        <v>0</v>
      </c>
      <c r="R1438">
        <v>4</v>
      </c>
      <c r="S1438">
        <v>1017</v>
      </c>
      <c r="T1438" s="1">
        <v>0</v>
      </c>
      <c r="U1438">
        <v>1</v>
      </c>
    </row>
    <row r="1439" spans="1:21" hidden="1">
      <c r="A1439">
        <v>1035</v>
      </c>
      <c r="B1439" t="s">
        <v>690</v>
      </c>
      <c r="C1439" t="s">
        <v>685</v>
      </c>
      <c r="D1439" t="s">
        <v>686</v>
      </c>
      <c r="E1439" t="s">
        <v>29</v>
      </c>
      <c r="F1439" t="s">
        <v>747</v>
      </c>
      <c r="G1439" t="s">
        <v>787</v>
      </c>
      <c r="H1439" s="1">
        <v>43868</v>
      </c>
      <c r="I1439" t="s">
        <v>7</v>
      </c>
      <c r="J1439">
        <v>34</v>
      </c>
      <c r="K1439">
        <v>6.86</v>
      </c>
      <c r="L1439">
        <v>0</v>
      </c>
      <c r="M1439">
        <v>0</v>
      </c>
      <c r="N1439">
        <v>1</v>
      </c>
      <c r="O1439">
        <v>0</v>
      </c>
      <c r="P1439">
        <v>0</v>
      </c>
      <c r="Q1439">
        <v>5000000</v>
      </c>
      <c r="R1439">
        <v>4</v>
      </c>
      <c r="S1439">
        <v>1017</v>
      </c>
      <c r="T1439" s="1">
        <v>0</v>
      </c>
      <c r="U1439">
        <v>1</v>
      </c>
    </row>
    <row r="1440" spans="1:21" hidden="1">
      <c r="A1440">
        <v>1035</v>
      </c>
      <c r="B1440" t="s">
        <v>690</v>
      </c>
      <c r="C1440" t="s">
        <v>685</v>
      </c>
      <c r="D1440" t="s">
        <v>686</v>
      </c>
      <c r="E1440" t="s">
        <v>29</v>
      </c>
      <c r="F1440" t="s">
        <v>747</v>
      </c>
      <c r="G1440" t="s">
        <v>28</v>
      </c>
      <c r="H1440" s="1">
        <v>43872</v>
      </c>
      <c r="I1440" t="s">
        <v>8</v>
      </c>
      <c r="J1440">
        <v>34</v>
      </c>
      <c r="K1440">
        <v>6.8639999999999999</v>
      </c>
      <c r="L1440">
        <v>0</v>
      </c>
      <c r="M1440">
        <v>0</v>
      </c>
      <c r="N1440">
        <v>1</v>
      </c>
      <c r="O1440">
        <v>0</v>
      </c>
      <c r="P1440">
        <v>5000000</v>
      </c>
      <c r="Q1440">
        <v>0</v>
      </c>
      <c r="R1440">
        <v>4</v>
      </c>
      <c r="S1440">
        <v>1017</v>
      </c>
      <c r="T1440" s="1">
        <v>0</v>
      </c>
      <c r="U1440">
        <v>1</v>
      </c>
    </row>
    <row r="1441" spans="1:21" hidden="1">
      <c r="A1441">
        <v>1035</v>
      </c>
      <c r="B1441" t="s">
        <v>690</v>
      </c>
      <c r="C1441" t="s">
        <v>685</v>
      </c>
      <c r="D1441" t="s">
        <v>686</v>
      </c>
      <c r="E1441" t="s">
        <v>29</v>
      </c>
      <c r="F1441" t="s">
        <v>747</v>
      </c>
      <c r="G1441" t="s">
        <v>788</v>
      </c>
      <c r="H1441" s="1">
        <v>43880</v>
      </c>
      <c r="I1441" t="s">
        <v>7</v>
      </c>
      <c r="J1441">
        <v>34</v>
      </c>
      <c r="K1441">
        <v>6.86</v>
      </c>
      <c r="L1441">
        <v>0</v>
      </c>
      <c r="M1441">
        <v>0</v>
      </c>
      <c r="N1441">
        <v>1</v>
      </c>
      <c r="O1441">
        <v>0</v>
      </c>
      <c r="P1441">
        <v>0</v>
      </c>
      <c r="Q1441">
        <v>5000000</v>
      </c>
      <c r="R1441">
        <v>4</v>
      </c>
      <c r="S1441">
        <v>1017</v>
      </c>
      <c r="T1441" s="1">
        <v>0</v>
      </c>
      <c r="U1441">
        <v>1</v>
      </c>
    </row>
    <row r="1442" spans="1:21" hidden="1">
      <c r="A1442">
        <v>1035</v>
      </c>
      <c r="B1442" t="s">
        <v>690</v>
      </c>
      <c r="C1442" t="s">
        <v>685</v>
      </c>
      <c r="D1442" t="s">
        <v>686</v>
      </c>
      <c r="E1442" t="s">
        <v>29</v>
      </c>
      <c r="F1442" t="s">
        <v>747</v>
      </c>
      <c r="G1442" t="s">
        <v>780</v>
      </c>
      <c r="H1442" s="1">
        <v>43881</v>
      </c>
      <c r="I1442" t="s">
        <v>7</v>
      </c>
      <c r="J1442">
        <v>34</v>
      </c>
      <c r="K1442">
        <v>6.86</v>
      </c>
      <c r="L1442">
        <v>0</v>
      </c>
      <c r="M1442">
        <v>0</v>
      </c>
      <c r="N1442">
        <v>1</v>
      </c>
      <c r="O1442">
        <v>0</v>
      </c>
      <c r="P1442">
        <v>0</v>
      </c>
      <c r="Q1442">
        <v>5000000</v>
      </c>
      <c r="R1442">
        <v>4</v>
      </c>
      <c r="S1442">
        <v>1017</v>
      </c>
      <c r="T1442" s="1">
        <v>0</v>
      </c>
      <c r="U1442">
        <v>1</v>
      </c>
    </row>
    <row r="1443" spans="1:21" hidden="1">
      <c r="A1443">
        <v>1035</v>
      </c>
      <c r="B1443" t="s">
        <v>690</v>
      </c>
      <c r="C1443" t="s">
        <v>685</v>
      </c>
      <c r="D1443" t="s">
        <v>686</v>
      </c>
      <c r="E1443" t="s">
        <v>29</v>
      </c>
      <c r="F1443" t="s">
        <v>747</v>
      </c>
      <c r="G1443" t="s">
        <v>779</v>
      </c>
      <c r="H1443" s="1">
        <v>43882</v>
      </c>
      <c r="I1443" t="s">
        <v>7</v>
      </c>
      <c r="J1443">
        <v>34</v>
      </c>
      <c r="K1443">
        <v>6.86</v>
      </c>
      <c r="L1443">
        <v>0</v>
      </c>
      <c r="M1443">
        <v>0</v>
      </c>
      <c r="N1443">
        <v>1</v>
      </c>
      <c r="O1443">
        <v>0</v>
      </c>
      <c r="P1443">
        <v>0</v>
      </c>
      <c r="Q1443">
        <v>4000000</v>
      </c>
      <c r="R1443">
        <v>4</v>
      </c>
      <c r="S1443">
        <v>1017</v>
      </c>
      <c r="T1443" s="1">
        <v>0</v>
      </c>
      <c r="U1443">
        <v>1</v>
      </c>
    </row>
    <row r="1444" spans="1:21" hidden="1">
      <c r="A1444">
        <v>1035</v>
      </c>
      <c r="B1444" t="s">
        <v>690</v>
      </c>
      <c r="C1444" t="s">
        <v>685</v>
      </c>
      <c r="D1444" t="s">
        <v>686</v>
      </c>
      <c r="E1444" t="s">
        <v>29</v>
      </c>
      <c r="F1444" t="s">
        <v>747</v>
      </c>
      <c r="G1444" t="s">
        <v>801</v>
      </c>
      <c r="H1444" s="1">
        <v>43889</v>
      </c>
      <c r="I1444" t="s">
        <v>8</v>
      </c>
      <c r="J1444">
        <v>34</v>
      </c>
      <c r="K1444">
        <v>6.8639999999999999</v>
      </c>
      <c r="L1444">
        <v>0</v>
      </c>
      <c r="M1444">
        <v>0</v>
      </c>
      <c r="N1444">
        <v>1</v>
      </c>
      <c r="O1444">
        <v>0</v>
      </c>
      <c r="P1444">
        <v>4000000</v>
      </c>
      <c r="Q1444">
        <v>0</v>
      </c>
      <c r="R1444">
        <v>4</v>
      </c>
      <c r="S1444">
        <v>1017</v>
      </c>
      <c r="T1444" s="1">
        <v>0</v>
      </c>
      <c r="U1444">
        <v>1</v>
      </c>
    </row>
    <row r="1445" spans="1:21" hidden="1">
      <c r="A1445">
        <v>1035</v>
      </c>
      <c r="B1445" t="s">
        <v>690</v>
      </c>
      <c r="C1445" t="s">
        <v>685</v>
      </c>
      <c r="D1445" t="s">
        <v>686</v>
      </c>
      <c r="E1445" t="s">
        <v>29</v>
      </c>
      <c r="F1445" t="s">
        <v>747</v>
      </c>
      <c r="G1445" t="s">
        <v>785</v>
      </c>
      <c r="H1445" s="1">
        <v>43892</v>
      </c>
      <c r="I1445" t="s">
        <v>7</v>
      </c>
      <c r="J1445">
        <v>34</v>
      </c>
      <c r="K1445">
        <v>6.86</v>
      </c>
      <c r="L1445">
        <v>0</v>
      </c>
      <c r="M1445">
        <v>0</v>
      </c>
      <c r="N1445">
        <v>1</v>
      </c>
      <c r="O1445">
        <v>0</v>
      </c>
      <c r="P1445">
        <v>0</v>
      </c>
      <c r="Q1445">
        <v>5000000</v>
      </c>
      <c r="R1445">
        <v>4</v>
      </c>
      <c r="S1445">
        <v>1017</v>
      </c>
      <c r="T1445" s="1">
        <v>0</v>
      </c>
      <c r="U1445">
        <v>1</v>
      </c>
    </row>
    <row r="1446" spans="1:21" hidden="1">
      <c r="A1446">
        <v>1035</v>
      </c>
      <c r="B1446" t="s">
        <v>690</v>
      </c>
      <c r="C1446" t="s">
        <v>685</v>
      </c>
      <c r="D1446" t="s">
        <v>686</v>
      </c>
      <c r="E1446" t="s">
        <v>29</v>
      </c>
      <c r="F1446" t="s">
        <v>747</v>
      </c>
      <c r="G1446" t="s">
        <v>783</v>
      </c>
      <c r="H1446" s="1">
        <v>43893</v>
      </c>
      <c r="I1446" t="s">
        <v>8</v>
      </c>
      <c r="J1446">
        <v>34</v>
      </c>
      <c r="K1446">
        <v>6.8609999999999998</v>
      </c>
      <c r="L1446">
        <v>0</v>
      </c>
      <c r="M1446">
        <v>0</v>
      </c>
      <c r="N1446">
        <v>1</v>
      </c>
      <c r="O1446">
        <v>0</v>
      </c>
      <c r="P1446">
        <v>5000000</v>
      </c>
      <c r="Q1446">
        <v>0</v>
      </c>
      <c r="R1446">
        <v>4</v>
      </c>
      <c r="S1446">
        <v>1017</v>
      </c>
      <c r="T1446" s="1">
        <v>0</v>
      </c>
      <c r="U1446">
        <v>1</v>
      </c>
    </row>
    <row r="1447" spans="1:21" hidden="1">
      <c r="A1447">
        <v>1035</v>
      </c>
      <c r="B1447" t="s">
        <v>690</v>
      </c>
      <c r="C1447" t="s">
        <v>685</v>
      </c>
      <c r="D1447" t="s">
        <v>686</v>
      </c>
      <c r="E1447" t="s">
        <v>29</v>
      </c>
      <c r="F1447" t="s">
        <v>747</v>
      </c>
      <c r="G1447" t="s">
        <v>860</v>
      </c>
      <c r="H1447" s="1">
        <v>43894</v>
      </c>
      <c r="I1447" t="s">
        <v>8</v>
      </c>
      <c r="J1447">
        <v>34</v>
      </c>
      <c r="K1447">
        <v>6.8680000000000003</v>
      </c>
      <c r="L1447">
        <v>0</v>
      </c>
      <c r="M1447">
        <v>0</v>
      </c>
      <c r="N1447">
        <v>1</v>
      </c>
      <c r="O1447">
        <v>0</v>
      </c>
      <c r="P1447">
        <v>5000000</v>
      </c>
      <c r="Q1447">
        <v>0</v>
      </c>
      <c r="R1447">
        <v>4</v>
      </c>
      <c r="S1447">
        <v>1017</v>
      </c>
      <c r="T1447" s="1">
        <v>0</v>
      </c>
      <c r="U1447">
        <v>1</v>
      </c>
    </row>
    <row r="1448" spans="1:21" hidden="1">
      <c r="A1448">
        <v>1035</v>
      </c>
      <c r="B1448" t="s">
        <v>690</v>
      </c>
      <c r="C1448" t="s">
        <v>685</v>
      </c>
      <c r="D1448" t="s">
        <v>686</v>
      </c>
      <c r="E1448" t="s">
        <v>29</v>
      </c>
      <c r="F1448" t="s">
        <v>747</v>
      </c>
      <c r="G1448" t="s">
        <v>796</v>
      </c>
      <c r="H1448" s="1">
        <v>43895</v>
      </c>
      <c r="I1448" t="s">
        <v>8</v>
      </c>
      <c r="J1448">
        <v>34</v>
      </c>
      <c r="K1448">
        <v>6.8680000000000003</v>
      </c>
      <c r="L1448">
        <v>0</v>
      </c>
      <c r="M1448">
        <v>0</v>
      </c>
      <c r="N1448">
        <v>1</v>
      </c>
      <c r="O1448">
        <v>0</v>
      </c>
      <c r="P1448">
        <v>5000000</v>
      </c>
      <c r="Q1448">
        <v>0</v>
      </c>
      <c r="R1448">
        <v>4</v>
      </c>
      <c r="S1448">
        <v>1017</v>
      </c>
      <c r="T1448" s="1">
        <v>0</v>
      </c>
      <c r="U1448">
        <v>1</v>
      </c>
    </row>
    <row r="1449" spans="1:21" hidden="1">
      <c r="A1449">
        <v>1035</v>
      </c>
      <c r="B1449" t="s">
        <v>690</v>
      </c>
      <c r="C1449" t="s">
        <v>685</v>
      </c>
      <c r="D1449" t="s">
        <v>686</v>
      </c>
      <c r="E1449" t="s">
        <v>29</v>
      </c>
      <c r="F1449" t="s">
        <v>747</v>
      </c>
      <c r="G1449" t="s">
        <v>776</v>
      </c>
      <c r="H1449" s="1">
        <v>43914</v>
      </c>
      <c r="I1449" t="s">
        <v>8</v>
      </c>
      <c r="J1449">
        <v>34</v>
      </c>
      <c r="K1449">
        <v>6.8639999999999999</v>
      </c>
      <c r="L1449">
        <v>0</v>
      </c>
      <c r="M1449">
        <v>0</v>
      </c>
      <c r="N1449">
        <v>1</v>
      </c>
      <c r="O1449">
        <v>0</v>
      </c>
      <c r="P1449">
        <v>5000000</v>
      </c>
      <c r="Q1449">
        <v>0</v>
      </c>
      <c r="R1449">
        <v>4</v>
      </c>
      <c r="S1449">
        <v>1017</v>
      </c>
      <c r="T1449" s="1">
        <v>0</v>
      </c>
      <c r="U1449">
        <v>1</v>
      </c>
    </row>
    <row r="1450" spans="1:21" hidden="1">
      <c r="A1450">
        <v>1035</v>
      </c>
      <c r="B1450" t="s">
        <v>690</v>
      </c>
      <c r="C1450" t="s">
        <v>685</v>
      </c>
      <c r="D1450" t="s">
        <v>686</v>
      </c>
      <c r="E1450" t="s">
        <v>29</v>
      </c>
      <c r="F1450" t="s">
        <v>747</v>
      </c>
      <c r="G1450" t="s">
        <v>777</v>
      </c>
      <c r="H1450" s="1">
        <v>43915</v>
      </c>
      <c r="I1450" t="s">
        <v>7</v>
      </c>
      <c r="J1450">
        <v>34</v>
      </c>
      <c r="K1450">
        <v>6.86</v>
      </c>
      <c r="L1450">
        <v>0</v>
      </c>
      <c r="M1450">
        <v>0</v>
      </c>
      <c r="N1450">
        <v>1</v>
      </c>
      <c r="O1450">
        <v>0</v>
      </c>
      <c r="P1450">
        <v>0</v>
      </c>
      <c r="Q1450">
        <v>5000000</v>
      </c>
      <c r="R1450">
        <v>4</v>
      </c>
      <c r="S1450">
        <v>1017</v>
      </c>
      <c r="T1450" s="1">
        <v>0</v>
      </c>
      <c r="U1450">
        <v>1</v>
      </c>
    </row>
    <row r="1451" spans="1:21" hidden="1">
      <c r="A1451">
        <v>1035</v>
      </c>
      <c r="B1451" t="s">
        <v>690</v>
      </c>
      <c r="C1451" t="s">
        <v>685</v>
      </c>
      <c r="D1451" t="s">
        <v>686</v>
      </c>
      <c r="E1451" t="s">
        <v>29</v>
      </c>
      <c r="F1451" t="s">
        <v>747</v>
      </c>
      <c r="G1451" t="s">
        <v>777</v>
      </c>
      <c r="H1451" s="1">
        <v>43916</v>
      </c>
      <c r="I1451" t="s">
        <v>7</v>
      </c>
      <c r="J1451">
        <v>34</v>
      </c>
      <c r="K1451">
        <v>6.86</v>
      </c>
      <c r="L1451">
        <v>0</v>
      </c>
      <c r="M1451">
        <v>0</v>
      </c>
      <c r="N1451">
        <v>1</v>
      </c>
      <c r="O1451">
        <v>0</v>
      </c>
      <c r="P1451">
        <v>0</v>
      </c>
      <c r="Q1451">
        <v>5000000</v>
      </c>
      <c r="R1451">
        <v>4</v>
      </c>
      <c r="S1451">
        <v>1017</v>
      </c>
      <c r="T1451" s="1">
        <v>0</v>
      </c>
      <c r="U1451">
        <v>1</v>
      </c>
    </row>
    <row r="1452" spans="1:21" hidden="1">
      <c r="A1452">
        <v>1035</v>
      </c>
      <c r="B1452" t="s">
        <v>690</v>
      </c>
      <c r="C1452" t="s">
        <v>685</v>
      </c>
      <c r="D1452" t="s">
        <v>686</v>
      </c>
      <c r="E1452" t="s">
        <v>29</v>
      </c>
      <c r="F1452" t="s">
        <v>747</v>
      </c>
      <c r="G1452" t="s">
        <v>798</v>
      </c>
      <c r="H1452" s="1">
        <v>43929</v>
      </c>
      <c r="I1452" t="s">
        <v>8</v>
      </c>
      <c r="J1452">
        <v>34</v>
      </c>
      <c r="K1452">
        <v>6.8680000000000003</v>
      </c>
      <c r="L1452">
        <v>0</v>
      </c>
      <c r="M1452">
        <v>0</v>
      </c>
      <c r="N1452">
        <v>1</v>
      </c>
      <c r="O1452">
        <v>0</v>
      </c>
      <c r="P1452">
        <v>5000000</v>
      </c>
      <c r="Q1452">
        <v>0</v>
      </c>
      <c r="R1452">
        <v>4</v>
      </c>
      <c r="S1452">
        <v>1017</v>
      </c>
      <c r="T1452" s="1">
        <v>0</v>
      </c>
      <c r="U1452">
        <v>1</v>
      </c>
    </row>
    <row r="1453" spans="1:21" hidden="1">
      <c r="A1453">
        <v>1035</v>
      </c>
      <c r="B1453" t="s">
        <v>690</v>
      </c>
      <c r="C1453" t="s">
        <v>685</v>
      </c>
      <c r="D1453" t="s">
        <v>686</v>
      </c>
      <c r="E1453" t="s">
        <v>29</v>
      </c>
      <c r="F1453" t="s">
        <v>747</v>
      </c>
      <c r="G1453" t="s">
        <v>28</v>
      </c>
      <c r="H1453" s="1">
        <v>43930</v>
      </c>
      <c r="I1453" t="s">
        <v>8</v>
      </c>
      <c r="J1453">
        <v>34</v>
      </c>
      <c r="K1453">
        <v>6.8689999999999998</v>
      </c>
      <c r="L1453">
        <v>0</v>
      </c>
      <c r="M1453">
        <v>0</v>
      </c>
      <c r="N1453">
        <v>1</v>
      </c>
      <c r="O1453">
        <v>0</v>
      </c>
      <c r="P1453">
        <v>5000000</v>
      </c>
      <c r="Q1453">
        <v>0</v>
      </c>
      <c r="R1453">
        <v>4</v>
      </c>
      <c r="S1453">
        <v>1017</v>
      </c>
      <c r="T1453" s="1">
        <v>0</v>
      </c>
      <c r="U1453">
        <v>1</v>
      </c>
    </row>
    <row r="1454" spans="1:21" hidden="1">
      <c r="A1454">
        <v>1035</v>
      </c>
      <c r="B1454" t="s">
        <v>690</v>
      </c>
      <c r="C1454" t="s">
        <v>685</v>
      </c>
      <c r="D1454" t="s">
        <v>686</v>
      </c>
      <c r="E1454" t="s">
        <v>29</v>
      </c>
      <c r="F1454" t="s">
        <v>747</v>
      </c>
      <c r="G1454" t="s">
        <v>848</v>
      </c>
      <c r="H1454" s="1">
        <v>44134</v>
      </c>
      <c r="I1454" t="s">
        <v>7</v>
      </c>
      <c r="J1454">
        <v>34</v>
      </c>
      <c r="K1454">
        <v>6.9580000000000002</v>
      </c>
      <c r="L1454">
        <v>0</v>
      </c>
      <c r="M1454">
        <v>0</v>
      </c>
      <c r="N1454">
        <v>1</v>
      </c>
      <c r="O1454">
        <v>0</v>
      </c>
      <c r="P1454">
        <v>0</v>
      </c>
      <c r="Q1454">
        <v>3000000</v>
      </c>
      <c r="R1454">
        <v>4</v>
      </c>
      <c r="S1454">
        <v>1033</v>
      </c>
      <c r="T1454" s="1">
        <v>0</v>
      </c>
      <c r="U1454">
        <v>1</v>
      </c>
    </row>
    <row r="1455" spans="1:21" hidden="1">
      <c r="A1455">
        <v>1035</v>
      </c>
      <c r="B1455" t="s">
        <v>690</v>
      </c>
      <c r="C1455" t="s">
        <v>685</v>
      </c>
      <c r="D1455" t="s">
        <v>686</v>
      </c>
      <c r="E1455" t="s">
        <v>29</v>
      </c>
      <c r="F1455" t="s">
        <v>747</v>
      </c>
      <c r="G1455" t="s">
        <v>867</v>
      </c>
      <c r="H1455" s="1">
        <v>44140</v>
      </c>
      <c r="I1455" t="s">
        <v>7</v>
      </c>
      <c r="J1455">
        <v>34</v>
      </c>
      <c r="K1455">
        <v>6.9589999999999996</v>
      </c>
      <c r="L1455">
        <v>0</v>
      </c>
      <c r="M1455">
        <v>0</v>
      </c>
      <c r="N1455">
        <v>1</v>
      </c>
      <c r="O1455">
        <v>0</v>
      </c>
      <c r="P1455">
        <v>0</v>
      </c>
      <c r="Q1455">
        <v>2000000</v>
      </c>
      <c r="R1455">
        <v>4</v>
      </c>
      <c r="S1455">
        <v>1034</v>
      </c>
      <c r="T1455" s="1">
        <v>0</v>
      </c>
      <c r="U1455">
        <v>1</v>
      </c>
    </row>
    <row r="1456" spans="1:21" hidden="1">
      <c r="A1456">
        <v>1035</v>
      </c>
      <c r="B1456" t="s">
        <v>690</v>
      </c>
      <c r="C1456" t="s">
        <v>685</v>
      </c>
      <c r="D1456" t="s">
        <v>686</v>
      </c>
      <c r="E1456" t="s">
        <v>29</v>
      </c>
      <c r="F1456" t="s">
        <v>747</v>
      </c>
      <c r="G1456" t="s">
        <v>788</v>
      </c>
      <c r="H1456" s="1">
        <v>44188</v>
      </c>
      <c r="I1456" t="s">
        <v>7</v>
      </c>
      <c r="J1456">
        <v>34</v>
      </c>
      <c r="K1456">
        <v>6.9596999999999998</v>
      </c>
      <c r="L1456">
        <v>0</v>
      </c>
      <c r="M1456">
        <v>0</v>
      </c>
      <c r="N1456">
        <v>1</v>
      </c>
      <c r="O1456">
        <v>0</v>
      </c>
      <c r="P1456">
        <v>0</v>
      </c>
      <c r="Q1456">
        <v>3000000</v>
      </c>
      <c r="R1456">
        <v>4</v>
      </c>
      <c r="S1456">
        <v>1034</v>
      </c>
      <c r="T1456" s="1">
        <v>0</v>
      </c>
      <c r="U1456">
        <v>1</v>
      </c>
    </row>
    <row r="1457" spans="1:21" hidden="1">
      <c r="A1457">
        <v>1035</v>
      </c>
      <c r="B1457" t="s">
        <v>690</v>
      </c>
      <c r="C1457" t="s">
        <v>685</v>
      </c>
      <c r="D1457" t="s">
        <v>686</v>
      </c>
      <c r="E1457" t="s">
        <v>29</v>
      </c>
      <c r="F1457" t="s">
        <v>747</v>
      </c>
      <c r="G1457" t="s">
        <v>789</v>
      </c>
      <c r="H1457" s="1">
        <v>44217</v>
      </c>
      <c r="I1457" t="s">
        <v>7</v>
      </c>
      <c r="J1457">
        <v>34</v>
      </c>
      <c r="K1457">
        <v>6.9596</v>
      </c>
      <c r="L1457">
        <v>0</v>
      </c>
      <c r="M1457">
        <v>0</v>
      </c>
      <c r="N1457">
        <v>1</v>
      </c>
      <c r="O1457">
        <v>0</v>
      </c>
      <c r="P1457">
        <v>0</v>
      </c>
      <c r="Q1457">
        <v>2000000</v>
      </c>
      <c r="R1457">
        <v>4</v>
      </c>
      <c r="S1457">
        <v>1009</v>
      </c>
      <c r="T1457" s="1">
        <v>0</v>
      </c>
      <c r="U1457">
        <v>1</v>
      </c>
    </row>
    <row r="1458" spans="1:21" hidden="1">
      <c r="A1458">
        <v>1035</v>
      </c>
      <c r="B1458" t="s">
        <v>690</v>
      </c>
      <c r="C1458" t="s">
        <v>685</v>
      </c>
      <c r="D1458" t="s">
        <v>686</v>
      </c>
      <c r="E1458" t="s">
        <v>29</v>
      </c>
      <c r="F1458" t="s">
        <v>747</v>
      </c>
      <c r="G1458" t="s">
        <v>790</v>
      </c>
      <c r="H1458" s="1">
        <v>44217</v>
      </c>
      <c r="I1458" t="s">
        <v>7</v>
      </c>
      <c r="J1458">
        <v>34</v>
      </c>
      <c r="K1458">
        <v>6.9596</v>
      </c>
      <c r="L1458">
        <v>0</v>
      </c>
      <c r="M1458">
        <v>0</v>
      </c>
      <c r="N1458">
        <v>1</v>
      </c>
      <c r="O1458">
        <v>0</v>
      </c>
      <c r="P1458">
        <v>0</v>
      </c>
      <c r="Q1458">
        <v>2000000</v>
      </c>
      <c r="R1458">
        <v>4</v>
      </c>
      <c r="S1458">
        <v>1005</v>
      </c>
      <c r="T1458" s="1">
        <v>0</v>
      </c>
      <c r="U1458">
        <v>1</v>
      </c>
    </row>
    <row r="1459" spans="1:21" hidden="1">
      <c r="A1459">
        <v>1035</v>
      </c>
      <c r="B1459" t="s">
        <v>690</v>
      </c>
      <c r="C1459" t="s">
        <v>685</v>
      </c>
      <c r="D1459" t="s">
        <v>686</v>
      </c>
      <c r="E1459" t="s">
        <v>29</v>
      </c>
      <c r="F1459" t="s">
        <v>747</v>
      </c>
      <c r="G1459" t="s">
        <v>788</v>
      </c>
      <c r="H1459" s="1">
        <v>44228</v>
      </c>
      <c r="I1459" t="s">
        <v>7</v>
      </c>
      <c r="J1459">
        <v>34</v>
      </c>
      <c r="K1459">
        <v>6.9593999999999996</v>
      </c>
      <c r="L1459">
        <v>0</v>
      </c>
      <c r="M1459">
        <v>0</v>
      </c>
      <c r="N1459">
        <v>1</v>
      </c>
      <c r="O1459">
        <v>0</v>
      </c>
      <c r="P1459">
        <v>0</v>
      </c>
      <c r="Q1459">
        <v>2000000</v>
      </c>
      <c r="R1459">
        <v>4</v>
      </c>
      <c r="S1459">
        <v>1017</v>
      </c>
      <c r="T1459" s="1">
        <v>0</v>
      </c>
      <c r="U1459">
        <v>1</v>
      </c>
    </row>
    <row r="1460" spans="1:21" hidden="1">
      <c r="A1460">
        <v>1035</v>
      </c>
      <c r="B1460" t="s">
        <v>690</v>
      </c>
      <c r="C1460" t="s">
        <v>685</v>
      </c>
      <c r="D1460" t="s">
        <v>686</v>
      </c>
      <c r="E1460" t="s">
        <v>29</v>
      </c>
      <c r="F1460" t="s">
        <v>747</v>
      </c>
      <c r="G1460" t="s">
        <v>796</v>
      </c>
      <c r="H1460" s="1">
        <v>44238</v>
      </c>
      <c r="I1460" t="s">
        <v>7</v>
      </c>
      <c r="J1460">
        <v>34</v>
      </c>
      <c r="K1460">
        <v>6.9596</v>
      </c>
      <c r="L1460">
        <v>0</v>
      </c>
      <c r="M1460">
        <v>0</v>
      </c>
      <c r="N1460">
        <v>1</v>
      </c>
      <c r="O1460">
        <v>0</v>
      </c>
      <c r="P1460">
        <v>0</v>
      </c>
      <c r="Q1460">
        <v>2000000</v>
      </c>
      <c r="R1460">
        <v>4</v>
      </c>
      <c r="S1460">
        <v>1034</v>
      </c>
      <c r="T1460" s="1">
        <v>0</v>
      </c>
      <c r="U1460">
        <v>1</v>
      </c>
    </row>
    <row r="1461" spans="1:21" hidden="1">
      <c r="A1461">
        <v>1035</v>
      </c>
      <c r="B1461" t="s">
        <v>690</v>
      </c>
      <c r="C1461" t="s">
        <v>685</v>
      </c>
      <c r="D1461" t="s">
        <v>686</v>
      </c>
      <c r="E1461" t="s">
        <v>29</v>
      </c>
      <c r="F1461" t="s">
        <v>747</v>
      </c>
      <c r="G1461" t="s">
        <v>785</v>
      </c>
      <c r="H1461" s="1">
        <v>44322</v>
      </c>
      <c r="I1461" t="s">
        <v>8</v>
      </c>
      <c r="J1461">
        <v>34</v>
      </c>
      <c r="K1461">
        <v>6.9560000000000004</v>
      </c>
      <c r="L1461">
        <v>0</v>
      </c>
      <c r="M1461">
        <v>0</v>
      </c>
      <c r="N1461">
        <v>1</v>
      </c>
      <c r="O1461">
        <v>0</v>
      </c>
      <c r="P1461">
        <v>5000000</v>
      </c>
      <c r="Q1461">
        <v>0</v>
      </c>
      <c r="R1461">
        <v>4</v>
      </c>
      <c r="S1461">
        <v>1009</v>
      </c>
      <c r="T1461" s="1">
        <v>0</v>
      </c>
      <c r="U1461">
        <v>1</v>
      </c>
    </row>
    <row r="1462" spans="1:21" hidden="1">
      <c r="A1462">
        <v>1035</v>
      </c>
      <c r="B1462" t="s">
        <v>690</v>
      </c>
      <c r="C1462" t="s">
        <v>685</v>
      </c>
      <c r="D1462" t="s">
        <v>686</v>
      </c>
      <c r="E1462" t="s">
        <v>29</v>
      </c>
      <c r="F1462" t="s">
        <v>747</v>
      </c>
      <c r="G1462" t="s">
        <v>6</v>
      </c>
      <c r="H1462" s="1">
        <v>44362</v>
      </c>
      <c r="I1462" t="s">
        <v>8</v>
      </c>
      <c r="J1462">
        <v>34</v>
      </c>
      <c r="K1462">
        <v>6.94</v>
      </c>
      <c r="L1462">
        <v>0</v>
      </c>
      <c r="M1462">
        <v>0</v>
      </c>
      <c r="N1462">
        <v>1</v>
      </c>
      <c r="O1462">
        <v>0</v>
      </c>
      <c r="P1462">
        <v>2000000</v>
      </c>
      <c r="Q1462">
        <v>0</v>
      </c>
      <c r="R1462">
        <v>4</v>
      </c>
      <c r="S1462">
        <v>1005</v>
      </c>
      <c r="T1462" s="1">
        <v>0</v>
      </c>
      <c r="U1462">
        <v>1</v>
      </c>
    </row>
    <row r="1463" spans="1:21" hidden="1">
      <c r="A1463">
        <v>1035</v>
      </c>
      <c r="B1463" t="s">
        <v>690</v>
      </c>
      <c r="C1463" t="s">
        <v>685</v>
      </c>
      <c r="D1463" t="s">
        <v>686</v>
      </c>
      <c r="E1463" t="s">
        <v>29</v>
      </c>
      <c r="F1463" t="s">
        <v>747</v>
      </c>
      <c r="G1463" t="s">
        <v>857</v>
      </c>
      <c r="H1463" s="1">
        <v>44363</v>
      </c>
      <c r="I1463" t="s">
        <v>8</v>
      </c>
      <c r="J1463">
        <v>34</v>
      </c>
      <c r="K1463">
        <v>6.95</v>
      </c>
      <c r="L1463">
        <v>0</v>
      </c>
      <c r="M1463">
        <v>0</v>
      </c>
      <c r="N1463">
        <v>1</v>
      </c>
      <c r="O1463">
        <v>0</v>
      </c>
      <c r="P1463">
        <v>2000000</v>
      </c>
      <c r="Q1463">
        <v>0</v>
      </c>
      <c r="R1463">
        <v>4</v>
      </c>
      <c r="S1463">
        <v>1005</v>
      </c>
      <c r="T1463" s="1">
        <v>0</v>
      </c>
      <c r="U1463">
        <v>1</v>
      </c>
    </row>
    <row r="1464" spans="1:21" hidden="1">
      <c r="A1464">
        <v>1035</v>
      </c>
      <c r="B1464" t="s">
        <v>690</v>
      </c>
      <c r="C1464" t="s">
        <v>685</v>
      </c>
      <c r="D1464" t="s">
        <v>686</v>
      </c>
      <c r="E1464" t="s">
        <v>29</v>
      </c>
      <c r="F1464" t="s">
        <v>747</v>
      </c>
      <c r="G1464" t="s">
        <v>874</v>
      </c>
      <c r="H1464" s="1">
        <v>44378</v>
      </c>
      <c r="I1464" t="s">
        <v>8</v>
      </c>
      <c r="J1464">
        <v>34</v>
      </c>
      <c r="K1464">
        <v>6.9509999999999996</v>
      </c>
      <c r="L1464">
        <v>0</v>
      </c>
      <c r="M1464">
        <v>0</v>
      </c>
      <c r="N1464">
        <v>1</v>
      </c>
      <c r="O1464">
        <v>0</v>
      </c>
      <c r="P1464">
        <v>2000000</v>
      </c>
      <c r="Q1464">
        <v>0</v>
      </c>
      <c r="R1464">
        <v>4</v>
      </c>
      <c r="S1464">
        <v>1033</v>
      </c>
      <c r="T1464" s="1">
        <v>0</v>
      </c>
      <c r="U1464">
        <v>1</v>
      </c>
    </row>
    <row r="1465" spans="1:21" hidden="1">
      <c r="A1465">
        <v>1035</v>
      </c>
      <c r="B1465" t="s">
        <v>690</v>
      </c>
      <c r="C1465" t="s">
        <v>685</v>
      </c>
      <c r="D1465" t="s">
        <v>686</v>
      </c>
      <c r="E1465" t="s">
        <v>29</v>
      </c>
      <c r="F1465" t="s">
        <v>747</v>
      </c>
      <c r="G1465" t="s">
        <v>717</v>
      </c>
      <c r="H1465" s="1">
        <v>44540</v>
      </c>
      <c r="I1465" t="s">
        <v>8</v>
      </c>
      <c r="J1465">
        <v>34</v>
      </c>
      <c r="K1465">
        <v>6.9349999999999996</v>
      </c>
      <c r="L1465">
        <v>0</v>
      </c>
      <c r="M1465">
        <v>0</v>
      </c>
      <c r="N1465">
        <v>1</v>
      </c>
      <c r="O1465">
        <v>0</v>
      </c>
      <c r="P1465">
        <v>1000000</v>
      </c>
      <c r="Q1465">
        <v>0</v>
      </c>
      <c r="R1465">
        <v>4</v>
      </c>
      <c r="S1465">
        <v>1033</v>
      </c>
      <c r="T1465" s="1">
        <v>0</v>
      </c>
      <c r="U1465">
        <v>1</v>
      </c>
    </row>
    <row r="1466" spans="1:21" hidden="1">
      <c r="A1466">
        <v>1035</v>
      </c>
      <c r="B1466" t="s">
        <v>690</v>
      </c>
      <c r="C1466" t="s">
        <v>685</v>
      </c>
      <c r="D1466" t="s">
        <v>686</v>
      </c>
      <c r="E1466" t="s">
        <v>29</v>
      </c>
      <c r="F1466" t="s">
        <v>747</v>
      </c>
      <c r="G1466" t="s">
        <v>794</v>
      </c>
      <c r="H1466" s="1">
        <v>44543</v>
      </c>
      <c r="I1466" t="s">
        <v>8</v>
      </c>
      <c r="J1466">
        <v>34</v>
      </c>
      <c r="K1466">
        <v>6.9249999999999998</v>
      </c>
      <c r="L1466">
        <v>0</v>
      </c>
      <c r="M1466">
        <v>0</v>
      </c>
      <c r="N1466">
        <v>1</v>
      </c>
      <c r="O1466">
        <v>0</v>
      </c>
      <c r="P1466">
        <v>1000000</v>
      </c>
      <c r="Q1466">
        <v>0</v>
      </c>
      <c r="R1466">
        <v>4</v>
      </c>
      <c r="S1466">
        <v>1017</v>
      </c>
      <c r="T1466" s="1">
        <v>0</v>
      </c>
      <c r="U1466">
        <v>1</v>
      </c>
    </row>
    <row r="1467" spans="1:21" hidden="1">
      <c r="A1467">
        <v>1035</v>
      </c>
      <c r="B1467" t="s">
        <v>690</v>
      </c>
      <c r="C1467" t="s">
        <v>685</v>
      </c>
      <c r="D1467" t="s">
        <v>686</v>
      </c>
      <c r="E1467" t="s">
        <v>29</v>
      </c>
      <c r="F1467" t="s">
        <v>747</v>
      </c>
      <c r="G1467" t="s">
        <v>795</v>
      </c>
      <c r="H1467" s="1">
        <v>44543</v>
      </c>
      <c r="I1467" t="s">
        <v>8</v>
      </c>
      <c r="J1467">
        <v>34</v>
      </c>
      <c r="K1467">
        <v>6.9249999999999998</v>
      </c>
      <c r="L1467">
        <v>0</v>
      </c>
      <c r="M1467">
        <v>0</v>
      </c>
      <c r="N1467">
        <v>1</v>
      </c>
      <c r="O1467">
        <v>0</v>
      </c>
      <c r="P1467">
        <v>1000000</v>
      </c>
      <c r="Q1467">
        <v>0</v>
      </c>
      <c r="R1467">
        <v>4</v>
      </c>
      <c r="S1467">
        <v>1017</v>
      </c>
      <c r="T1467" s="1">
        <v>0</v>
      </c>
      <c r="U1467">
        <v>1</v>
      </c>
    </row>
    <row r="1468" spans="1:21" hidden="1">
      <c r="A1468">
        <v>1035</v>
      </c>
      <c r="B1468" t="s">
        <v>690</v>
      </c>
      <c r="C1468" t="s">
        <v>685</v>
      </c>
      <c r="D1468" t="s">
        <v>686</v>
      </c>
      <c r="E1468" t="s">
        <v>29</v>
      </c>
      <c r="F1468" t="s">
        <v>747</v>
      </c>
      <c r="G1468" t="s">
        <v>789</v>
      </c>
      <c r="H1468" s="1">
        <v>44546</v>
      </c>
      <c r="I1468" t="s">
        <v>8</v>
      </c>
      <c r="J1468">
        <v>34</v>
      </c>
      <c r="K1468">
        <v>6.93</v>
      </c>
      <c r="L1468">
        <v>0</v>
      </c>
      <c r="M1468">
        <v>0</v>
      </c>
      <c r="N1468">
        <v>1</v>
      </c>
      <c r="O1468">
        <v>0</v>
      </c>
      <c r="P1468">
        <v>2000000</v>
      </c>
      <c r="Q1468">
        <v>0</v>
      </c>
      <c r="R1468">
        <v>4</v>
      </c>
      <c r="S1468">
        <v>1033</v>
      </c>
      <c r="T1468" s="1">
        <v>0</v>
      </c>
      <c r="U1468">
        <v>1</v>
      </c>
    </row>
    <row r="1469" spans="1:21" hidden="1">
      <c r="A1469">
        <v>1035</v>
      </c>
      <c r="B1469" t="s">
        <v>690</v>
      </c>
      <c r="C1469" t="s">
        <v>685</v>
      </c>
      <c r="D1469" t="s">
        <v>686</v>
      </c>
      <c r="E1469" t="s">
        <v>29</v>
      </c>
      <c r="F1469" t="s">
        <v>747</v>
      </c>
      <c r="G1469" t="s">
        <v>796</v>
      </c>
      <c r="H1469" s="1">
        <v>44547</v>
      </c>
      <c r="I1469" t="s">
        <v>8</v>
      </c>
      <c r="J1469">
        <v>34</v>
      </c>
      <c r="K1469">
        <v>6.92</v>
      </c>
      <c r="L1469">
        <v>0</v>
      </c>
      <c r="M1469">
        <v>0</v>
      </c>
      <c r="N1469">
        <v>1</v>
      </c>
      <c r="O1469">
        <v>0</v>
      </c>
      <c r="P1469">
        <v>3000000</v>
      </c>
      <c r="Q1469">
        <v>0</v>
      </c>
      <c r="R1469">
        <v>4</v>
      </c>
      <c r="S1469">
        <v>1005</v>
      </c>
      <c r="T1469" s="1">
        <v>0</v>
      </c>
      <c r="U1469">
        <v>1</v>
      </c>
    </row>
    <row r="1470" spans="1:21" hidden="1">
      <c r="A1470">
        <v>1035</v>
      </c>
      <c r="B1470" t="s">
        <v>690</v>
      </c>
      <c r="C1470" t="s">
        <v>685</v>
      </c>
      <c r="D1470" t="s">
        <v>686</v>
      </c>
      <c r="E1470" t="s">
        <v>29</v>
      </c>
      <c r="F1470" t="s">
        <v>747</v>
      </c>
      <c r="G1470" t="s">
        <v>797</v>
      </c>
      <c r="H1470" s="1">
        <v>44547</v>
      </c>
      <c r="I1470" t="s">
        <v>8</v>
      </c>
      <c r="J1470">
        <v>34</v>
      </c>
      <c r="K1470">
        <v>6.92</v>
      </c>
      <c r="L1470">
        <v>0</v>
      </c>
      <c r="M1470">
        <v>0</v>
      </c>
      <c r="N1470">
        <v>1</v>
      </c>
      <c r="O1470">
        <v>0</v>
      </c>
      <c r="P1470">
        <v>1000000</v>
      </c>
      <c r="Q1470">
        <v>0</v>
      </c>
      <c r="R1470">
        <v>4</v>
      </c>
      <c r="S1470">
        <v>1005</v>
      </c>
      <c r="T1470" s="1">
        <v>0</v>
      </c>
      <c r="U1470">
        <v>1</v>
      </c>
    </row>
    <row r="1471" spans="1:21" hidden="1">
      <c r="A1471">
        <v>1035</v>
      </c>
      <c r="B1471" t="s">
        <v>690</v>
      </c>
      <c r="C1471" t="s">
        <v>685</v>
      </c>
      <c r="D1471" t="s">
        <v>686</v>
      </c>
      <c r="E1471" t="s">
        <v>29</v>
      </c>
      <c r="F1471" t="s">
        <v>747</v>
      </c>
      <c r="G1471" t="s">
        <v>786</v>
      </c>
      <c r="H1471" s="1">
        <v>44628</v>
      </c>
      <c r="I1471" t="s">
        <v>8</v>
      </c>
      <c r="J1471">
        <v>34</v>
      </c>
      <c r="K1471">
        <v>6.9429999999999996</v>
      </c>
      <c r="L1471">
        <v>0</v>
      </c>
      <c r="M1471">
        <v>0</v>
      </c>
      <c r="N1471">
        <v>1</v>
      </c>
      <c r="O1471">
        <v>0</v>
      </c>
      <c r="P1471">
        <v>5000000</v>
      </c>
      <c r="Q1471">
        <v>0</v>
      </c>
      <c r="R1471">
        <v>4</v>
      </c>
      <c r="S1471">
        <v>1005</v>
      </c>
      <c r="T1471" s="1">
        <v>0</v>
      </c>
      <c r="U1471">
        <v>1</v>
      </c>
    </row>
    <row r="1472" spans="1:21" hidden="1">
      <c r="A1472">
        <v>1035</v>
      </c>
      <c r="B1472" t="s">
        <v>690</v>
      </c>
      <c r="C1472" t="s">
        <v>685</v>
      </c>
      <c r="D1472" t="s">
        <v>686</v>
      </c>
      <c r="E1472" t="s">
        <v>29</v>
      </c>
      <c r="F1472" t="s">
        <v>747</v>
      </c>
      <c r="G1472" t="s">
        <v>849</v>
      </c>
      <c r="H1472" s="1">
        <v>44631</v>
      </c>
      <c r="I1472" t="s">
        <v>8</v>
      </c>
      <c r="J1472">
        <v>34</v>
      </c>
      <c r="K1472">
        <v>6.9530000000000003</v>
      </c>
      <c r="L1472">
        <v>0</v>
      </c>
      <c r="M1472">
        <v>0</v>
      </c>
      <c r="N1472">
        <v>1</v>
      </c>
      <c r="O1472">
        <v>0</v>
      </c>
      <c r="P1472">
        <v>2000000</v>
      </c>
      <c r="Q1472">
        <v>0</v>
      </c>
      <c r="R1472">
        <v>4</v>
      </c>
      <c r="S1472">
        <v>1005</v>
      </c>
      <c r="T1472" s="1">
        <v>0</v>
      </c>
      <c r="U1472">
        <v>1</v>
      </c>
    </row>
    <row r="1473" spans="1:21" hidden="1">
      <c r="A1473">
        <v>1035</v>
      </c>
      <c r="B1473" t="s">
        <v>690</v>
      </c>
      <c r="C1473" t="s">
        <v>685</v>
      </c>
      <c r="D1473" t="s">
        <v>686</v>
      </c>
      <c r="E1473" t="s">
        <v>29</v>
      </c>
      <c r="F1473" t="s">
        <v>747</v>
      </c>
      <c r="G1473" t="s">
        <v>794</v>
      </c>
      <c r="H1473" s="1">
        <v>44635</v>
      </c>
      <c r="I1473" t="s">
        <v>8</v>
      </c>
      <c r="J1473">
        <v>34</v>
      </c>
      <c r="K1473">
        <v>6.9530000000000003</v>
      </c>
      <c r="L1473">
        <v>0</v>
      </c>
      <c r="M1473">
        <v>0</v>
      </c>
      <c r="N1473">
        <v>1</v>
      </c>
      <c r="O1473">
        <v>0</v>
      </c>
      <c r="P1473">
        <v>1000000</v>
      </c>
      <c r="Q1473">
        <v>0</v>
      </c>
      <c r="R1473">
        <v>4</v>
      </c>
      <c r="S1473">
        <v>1005</v>
      </c>
      <c r="T1473" s="1">
        <v>0</v>
      </c>
      <c r="U1473">
        <v>1</v>
      </c>
    </row>
    <row r="1474" spans="1:21" hidden="1">
      <c r="A1474">
        <v>1035</v>
      </c>
      <c r="B1474" t="s">
        <v>690</v>
      </c>
      <c r="C1474" t="s">
        <v>685</v>
      </c>
      <c r="D1474" t="s">
        <v>686</v>
      </c>
      <c r="E1474" t="s">
        <v>29</v>
      </c>
      <c r="F1474" t="s">
        <v>747</v>
      </c>
      <c r="G1474" t="s">
        <v>795</v>
      </c>
      <c r="H1474" s="1">
        <v>44637</v>
      </c>
      <c r="I1474" t="s">
        <v>8</v>
      </c>
      <c r="J1474">
        <v>34</v>
      </c>
      <c r="K1474">
        <v>6.95</v>
      </c>
      <c r="L1474">
        <v>0</v>
      </c>
      <c r="M1474">
        <v>0</v>
      </c>
      <c r="N1474">
        <v>1</v>
      </c>
      <c r="O1474">
        <v>0</v>
      </c>
      <c r="P1474">
        <v>2000000</v>
      </c>
      <c r="Q1474">
        <v>0</v>
      </c>
      <c r="R1474">
        <v>4</v>
      </c>
      <c r="S1474">
        <v>1005</v>
      </c>
      <c r="T1474" s="1">
        <v>0</v>
      </c>
      <c r="U1474">
        <v>1</v>
      </c>
    </row>
    <row r="1475" spans="1:21" hidden="1">
      <c r="A1475">
        <v>1035</v>
      </c>
      <c r="B1475" t="s">
        <v>690</v>
      </c>
      <c r="C1475" t="s">
        <v>685</v>
      </c>
      <c r="D1475" t="s">
        <v>686</v>
      </c>
      <c r="E1475" t="s">
        <v>29</v>
      </c>
      <c r="F1475" t="s">
        <v>747</v>
      </c>
      <c r="G1475" t="s">
        <v>857</v>
      </c>
      <c r="H1475" s="1">
        <v>44655</v>
      </c>
      <c r="I1475" t="s">
        <v>8</v>
      </c>
      <c r="J1475">
        <v>34</v>
      </c>
      <c r="K1475">
        <v>6.93</v>
      </c>
      <c r="L1475">
        <v>0</v>
      </c>
      <c r="M1475">
        <v>0</v>
      </c>
      <c r="N1475">
        <v>1</v>
      </c>
      <c r="O1475">
        <v>0</v>
      </c>
      <c r="P1475">
        <v>5000000</v>
      </c>
      <c r="Q1475">
        <v>0</v>
      </c>
      <c r="R1475">
        <v>4</v>
      </c>
      <c r="S1475">
        <v>1005</v>
      </c>
      <c r="T1475" s="1">
        <v>0</v>
      </c>
      <c r="U1475">
        <v>1</v>
      </c>
    </row>
    <row r="1476" spans="1:21" hidden="1">
      <c r="A1476">
        <v>1035</v>
      </c>
      <c r="B1476" t="s">
        <v>690</v>
      </c>
      <c r="C1476" t="s">
        <v>685</v>
      </c>
      <c r="D1476" t="s">
        <v>686</v>
      </c>
      <c r="E1476" t="s">
        <v>29</v>
      </c>
      <c r="F1476" t="s">
        <v>747</v>
      </c>
      <c r="G1476" t="s">
        <v>29</v>
      </c>
      <c r="H1476" s="1">
        <v>44656</v>
      </c>
      <c r="I1476" t="s">
        <v>8</v>
      </c>
      <c r="J1476">
        <v>34</v>
      </c>
      <c r="K1476">
        <v>6.93</v>
      </c>
      <c r="L1476">
        <v>0</v>
      </c>
      <c r="M1476">
        <v>0</v>
      </c>
      <c r="N1476">
        <v>1</v>
      </c>
      <c r="O1476">
        <v>0</v>
      </c>
      <c r="P1476">
        <v>2000000</v>
      </c>
      <c r="Q1476">
        <v>0</v>
      </c>
      <c r="R1476">
        <v>4</v>
      </c>
      <c r="S1476">
        <v>1005</v>
      </c>
      <c r="T1476" s="1">
        <v>0</v>
      </c>
      <c r="U1476">
        <v>1</v>
      </c>
    </row>
    <row r="1477" spans="1:21" hidden="1">
      <c r="A1477">
        <v>1035</v>
      </c>
      <c r="B1477" t="s">
        <v>690</v>
      </c>
      <c r="C1477" t="s">
        <v>685</v>
      </c>
      <c r="D1477" t="s">
        <v>686</v>
      </c>
      <c r="E1477" t="s">
        <v>29</v>
      </c>
      <c r="F1477" t="s">
        <v>747</v>
      </c>
      <c r="G1477" t="s">
        <v>792</v>
      </c>
      <c r="H1477" s="1">
        <v>44656</v>
      </c>
      <c r="I1477" t="s">
        <v>8</v>
      </c>
      <c r="J1477">
        <v>34</v>
      </c>
      <c r="K1477">
        <v>6.93</v>
      </c>
      <c r="L1477">
        <v>0</v>
      </c>
      <c r="M1477">
        <v>0</v>
      </c>
      <c r="N1477">
        <v>1</v>
      </c>
      <c r="O1477">
        <v>0</v>
      </c>
      <c r="P1477">
        <v>1000000</v>
      </c>
      <c r="Q1477">
        <v>0</v>
      </c>
      <c r="R1477">
        <v>4</v>
      </c>
      <c r="S1477">
        <v>1005</v>
      </c>
      <c r="T1477" s="1">
        <v>0</v>
      </c>
      <c r="U1477">
        <v>1</v>
      </c>
    </row>
    <row r="1478" spans="1:21" hidden="1">
      <c r="A1478">
        <v>1035</v>
      </c>
      <c r="B1478" t="s">
        <v>690</v>
      </c>
      <c r="C1478" t="s">
        <v>685</v>
      </c>
      <c r="D1478" t="s">
        <v>686</v>
      </c>
      <c r="E1478" t="s">
        <v>29</v>
      </c>
      <c r="F1478" t="s">
        <v>747</v>
      </c>
      <c r="G1478" t="s">
        <v>793</v>
      </c>
      <c r="H1478" s="1">
        <v>44658</v>
      </c>
      <c r="I1478" t="s">
        <v>8</v>
      </c>
      <c r="J1478">
        <v>34</v>
      </c>
      <c r="K1478">
        <v>6.9050000000000002</v>
      </c>
      <c r="L1478">
        <v>0</v>
      </c>
      <c r="M1478">
        <v>0</v>
      </c>
      <c r="N1478">
        <v>1</v>
      </c>
      <c r="O1478">
        <v>0</v>
      </c>
      <c r="P1478">
        <v>2000000</v>
      </c>
      <c r="Q1478">
        <v>0</v>
      </c>
      <c r="R1478">
        <v>4</v>
      </c>
      <c r="S1478">
        <v>1005</v>
      </c>
      <c r="T1478" s="1">
        <v>0</v>
      </c>
      <c r="U1478">
        <v>1</v>
      </c>
    </row>
    <row r="1479" spans="1:21" hidden="1">
      <c r="A1479">
        <v>1035</v>
      </c>
      <c r="B1479" t="s">
        <v>690</v>
      </c>
      <c r="C1479" t="s">
        <v>685</v>
      </c>
      <c r="D1479" t="s">
        <v>686</v>
      </c>
      <c r="E1479" t="s">
        <v>29</v>
      </c>
      <c r="F1479" t="s">
        <v>747</v>
      </c>
      <c r="G1479" t="s">
        <v>718</v>
      </c>
      <c r="H1479" s="1">
        <v>44729</v>
      </c>
      <c r="I1479" t="s">
        <v>8</v>
      </c>
      <c r="J1479">
        <v>34</v>
      </c>
      <c r="K1479">
        <v>6.88</v>
      </c>
      <c r="L1479">
        <v>0</v>
      </c>
      <c r="M1479">
        <v>0</v>
      </c>
      <c r="N1479">
        <v>1</v>
      </c>
      <c r="O1479">
        <v>0</v>
      </c>
      <c r="P1479">
        <v>3000000</v>
      </c>
      <c r="Q1479">
        <v>0</v>
      </c>
      <c r="R1479">
        <v>4</v>
      </c>
      <c r="S1479">
        <v>1005</v>
      </c>
      <c r="T1479" s="1">
        <v>0</v>
      </c>
      <c r="U1479">
        <v>1</v>
      </c>
    </row>
    <row r="1480" spans="1:21" hidden="1">
      <c r="A1480">
        <v>1035</v>
      </c>
      <c r="B1480" t="s">
        <v>690</v>
      </c>
      <c r="C1480" t="s">
        <v>685</v>
      </c>
      <c r="D1480" t="s">
        <v>686</v>
      </c>
      <c r="E1480" t="s">
        <v>29</v>
      </c>
      <c r="F1480" t="s">
        <v>747</v>
      </c>
      <c r="G1480" t="s">
        <v>801</v>
      </c>
      <c r="H1480" s="1">
        <v>44741</v>
      </c>
      <c r="I1480" t="s">
        <v>7</v>
      </c>
      <c r="J1480">
        <v>34</v>
      </c>
      <c r="K1480">
        <v>6.91</v>
      </c>
      <c r="L1480">
        <v>0</v>
      </c>
      <c r="M1480">
        <v>0</v>
      </c>
      <c r="N1480">
        <v>1</v>
      </c>
      <c r="O1480">
        <v>0</v>
      </c>
      <c r="P1480">
        <v>0</v>
      </c>
      <c r="Q1480">
        <v>1000000</v>
      </c>
      <c r="R1480">
        <v>4</v>
      </c>
      <c r="S1480">
        <v>1034</v>
      </c>
      <c r="T1480" s="1">
        <v>0</v>
      </c>
      <c r="U1480">
        <v>1</v>
      </c>
    </row>
    <row r="1481" spans="1:21" hidden="1">
      <c r="A1481">
        <v>1035</v>
      </c>
      <c r="B1481" t="s">
        <v>690</v>
      </c>
      <c r="C1481" t="s">
        <v>685</v>
      </c>
      <c r="D1481" t="s">
        <v>686</v>
      </c>
      <c r="E1481" t="s">
        <v>29</v>
      </c>
      <c r="F1481" t="s">
        <v>747</v>
      </c>
      <c r="G1481" t="s">
        <v>783</v>
      </c>
      <c r="H1481" s="1">
        <v>44767</v>
      </c>
      <c r="I1481" t="s">
        <v>8</v>
      </c>
      <c r="J1481">
        <v>34</v>
      </c>
      <c r="K1481">
        <v>6.9</v>
      </c>
      <c r="L1481">
        <v>0</v>
      </c>
      <c r="M1481">
        <v>0</v>
      </c>
      <c r="N1481">
        <v>1</v>
      </c>
      <c r="O1481">
        <v>0</v>
      </c>
      <c r="P1481">
        <v>1000000</v>
      </c>
      <c r="Q1481">
        <v>0</v>
      </c>
      <c r="R1481">
        <v>4</v>
      </c>
      <c r="S1481">
        <v>1005</v>
      </c>
      <c r="T1481" s="1">
        <v>0</v>
      </c>
      <c r="U1481">
        <v>1</v>
      </c>
    </row>
    <row r="1482" spans="1:21" hidden="1">
      <c r="A1482">
        <v>1035</v>
      </c>
      <c r="B1482" t="s">
        <v>690</v>
      </c>
      <c r="C1482" t="s">
        <v>685</v>
      </c>
      <c r="D1482" t="s">
        <v>686</v>
      </c>
      <c r="E1482" t="s">
        <v>29</v>
      </c>
      <c r="F1482" t="s">
        <v>747</v>
      </c>
      <c r="G1482" t="s">
        <v>815</v>
      </c>
      <c r="H1482" s="1">
        <v>44778</v>
      </c>
      <c r="I1482" t="s">
        <v>8</v>
      </c>
      <c r="J1482">
        <v>34</v>
      </c>
      <c r="K1482">
        <v>6.9</v>
      </c>
      <c r="L1482">
        <v>0</v>
      </c>
      <c r="M1482">
        <v>0</v>
      </c>
      <c r="N1482">
        <v>1</v>
      </c>
      <c r="O1482">
        <v>0</v>
      </c>
      <c r="P1482">
        <v>5000000</v>
      </c>
      <c r="Q1482">
        <v>0</v>
      </c>
      <c r="R1482">
        <v>4</v>
      </c>
      <c r="S1482">
        <v>1018</v>
      </c>
      <c r="T1482" s="1">
        <v>0</v>
      </c>
      <c r="U1482">
        <v>1</v>
      </c>
    </row>
    <row r="1483" spans="1:21" hidden="1">
      <c r="A1483">
        <v>1035</v>
      </c>
      <c r="B1483" t="s">
        <v>690</v>
      </c>
      <c r="C1483" t="s">
        <v>685</v>
      </c>
      <c r="D1483" t="s">
        <v>686</v>
      </c>
      <c r="E1483" t="s">
        <v>29</v>
      </c>
      <c r="F1483" t="s">
        <v>747</v>
      </c>
      <c r="G1483" t="s">
        <v>854</v>
      </c>
      <c r="H1483" s="1">
        <v>44816</v>
      </c>
      <c r="I1483" t="s">
        <v>8</v>
      </c>
      <c r="J1483">
        <v>34</v>
      </c>
      <c r="K1483">
        <v>6.9320000000000004</v>
      </c>
      <c r="L1483">
        <v>0</v>
      </c>
      <c r="M1483">
        <v>0</v>
      </c>
      <c r="N1483">
        <v>1</v>
      </c>
      <c r="O1483">
        <v>0</v>
      </c>
      <c r="P1483">
        <v>2000000</v>
      </c>
      <c r="Q1483">
        <v>0</v>
      </c>
      <c r="R1483">
        <v>4</v>
      </c>
      <c r="S1483">
        <v>1005</v>
      </c>
      <c r="T1483" s="1">
        <v>0</v>
      </c>
      <c r="U1483">
        <v>1</v>
      </c>
    </row>
    <row r="1484" spans="1:21" hidden="1">
      <c r="A1484">
        <v>1035</v>
      </c>
      <c r="B1484" t="s">
        <v>690</v>
      </c>
      <c r="C1484" t="s">
        <v>685</v>
      </c>
      <c r="D1484" t="s">
        <v>686</v>
      </c>
      <c r="E1484" t="s">
        <v>29</v>
      </c>
      <c r="F1484" t="s">
        <v>747</v>
      </c>
      <c r="G1484" t="s">
        <v>865</v>
      </c>
      <c r="H1484" s="1">
        <v>44832</v>
      </c>
      <c r="I1484" t="s">
        <v>7</v>
      </c>
      <c r="J1484">
        <v>34</v>
      </c>
      <c r="K1484">
        <v>6.95</v>
      </c>
      <c r="L1484">
        <v>0</v>
      </c>
      <c r="M1484">
        <v>0</v>
      </c>
      <c r="N1484">
        <v>1</v>
      </c>
      <c r="O1484">
        <v>0</v>
      </c>
      <c r="P1484">
        <v>0</v>
      </c>
      <c r="Q1484">
        <v>1000000</v>
      </c>
      <c r="R1484">
        <v>4</v>
      </c>
      <c r="S1484">
        <v>1018</v>
      </c>
      <c r="T1484" s="1">
        <v>0</v>
      </c>
      <c r="U1484">
        <v>1</v>
      </c>
    </row>
    <row r="1485" spans="1:21" hidden="1">
      <c r="A1485">
        <v>1035</v>
      </c>
      <c r="B1485" t="s">
        <v>690</v>
      </c>
      <c r="C1485" t="s">
        <v>685</v>
      </c>
      <c r="D1485" t="s">
        <v>686</v>
      </c>
      <c r="E1485" t="s">
        <v>29</v>
      </c>
      <c r="F1485" t="s">
        <v>747</v>
      </c>
      <c r="G1485" t="s">
        <v>866</v>
      </c>
      <c r="H1485" s="1">
        <v>44832</v>
      </c>
      <c r="I1485" t="s">
        <v>7</v>
      </c>
      <c r="J1485">
        <v>34</v>
      </c>
      <c r="K1485">
        <v>6.9530000000000003</v>
      </c>
      <c r="L1485">
        <v>0</v>
      </c>
      <c r="M1485">
        <v>0</v>
      </c>
      <c r="N1485">
        <v>1</v>
      </c>
      <c r="O1485">
        <v>0</v>
      </c>
      <c r="P1485">
        <v>0</v>
      </c>
      <c r="Q1485">
        <v>2000000</v>
      </c>
      <c r="R1485">
        <v>4</v>
      </c>
      <c r="S1485">
        <v>1033</v>
      </c>
      <c r="T1485" s="1">
        <v>0</v>
      </c>
      <c r="U1485">
        <v>1</v>
      </c>
    </row>
    <row r="1486" spans="1:21" hidden="1">
      <c r="A1486">
        <v>1035</v>
      </c>
      <c r="B1486" t="s">
        <v>690</v>
      </c>
      <c r="C1486" t="s">
        <v>685</v>
      </c>
      <c r="D1486" t="s">
        <v>686</v>
      </c>
      <c r="E1486" t="s">
        <v>29</v>
      </c>
      <c r="F1486" t="s">
        <v>747</v>
      </c>
      <c r="G1486" t="s">
        <v>800</v>
      </c>
      <c r="H1486" s="1">
        <v>44840</v>
      </c>
      <c r="I1486" t="s">
        <v>7</v>
      </c>
      <c r="J1486">
        <v>34</v>
      </c>
      <c r="K1486">
        <v>6.9574999999999996</v>
      </c>
      <c r="L1486">
        <v>0</v>
      </c>
      <c r="M1486">
        <v>0</v>
      </c>
      <c r="N1486">
        <v>1</v>
      </c>
      <c r="O1486">
        <v>0</v>
      </c>
      <c r="P1486">
        <v>0</v>
      </c>
      <c r="Q1486">
        <v>2000000</v>
      </c>
      <c r="R1486">
        <v>4</v>
      </c>
      <c r="S1486">
        <v>1033</v>
      </c>
      <c r="T1486" s="1">
        <v>0</v>
      </c>
      <c r="U1486">
        <v>1</v>
      </c>
    </row>
    <row r="1487" spans="1:21" hidden="1">
      <c r="A1487">
        <v>1035</v>
      </c>
      <c r="B1487" t="s">
        <v>690</v>
      </c>
      <c r="C1487" t="s">
        <v>685</v>
      </c>
      <c r="D1487" t="s">
        <v>686</v>
      </c>
      <c r="E1487" t="s">
        <v>29</v>
      </c>
      <c r="F1487" t="s">
        <v>747</v>
      </c>
      <c r="G1487" t="s">
        <v>796</v>
      </c>
      <c r="H1487" s="1">
        <v>44868</v>
      </c>
      <c r="I1487" t="s">
        <v>7</v>
      </c>
      <c r="J1487">
        <v>34</v>
      </c>
      <c r="K1487">
        <v>6.9580000000000002</v>
      </c>
      <c r="L1487">
        <v>0</v>
      </c>
      <c r="M1487">
        <v>0</v>
      </c>
      <c r="N1487">
        <v>1</v>
      </c>
      <c r="O1487">
        <v>0</v>
      </c>
      <c r="P1487">
        <v>0</v>
      </c>
      <c r="Q1487">
        <v>1500000</v>
      </c>
      <c r="R1487">
        <v>4</v>
      </c>
      <c r="S1487">
        <v>1018</v>
      </c>
      <c r="T1487" s="1">
        <v>0</v>
      </c>
      <c r="U1487">
        <v>1</v>
      </c>
    </row>
    <row r="1488" spans="1:21" hidden="1">
      <c r="A1488">
        <v>1035</v>
      </c>
      <c r="B1488" t="s">
        <v>690</v>
      </c>
      <c r="C1488" t="s">
        <v>685</v>
      </c>
      <c r="D1488" t="s">
        <v>686</v>
      </c>
      <c r="E1488" t="s">
        <v>29</v>
      </c>
      <c r="F1488" t="s">
        <v>747</v>
      </c>
      <c r="G1488" t="s">
        <v>794</v>
      </c>
      <c r="H1488" s="1">
        <v>44869</v>
      </c>
      <c r="I1488" t="s">
        <v>7</v>
      </c>
      <c r="J1488">
        <v>34</v>
      </c>
      <c r="K1488">
        <v>6.9580000000000002</v>
      </c>
      <c r="L1488">
        <v>0</v>
      </c>
      <c r="M1488">
        <v>0</v>
      </c>
      <c r="N1488">
        <v>1</v>
      </c>
      <c r="O1488">
        <v>0</v>
      </c>
      <c r="P1488">
        <v>0</v>
      </c>
      <c r="Q1488">
        <v>3000000</v>
      </c>
      <c r="R1488">
        <v>4</v>
      </c>
      <c r="S1488">
        <v>1018</v>
      </c>
      <c r="T1488" s="1">
        <v>0</v>
      </c>
      <c r="U1488">
        <v>1</v>
      </c>
    </row>
    <row r="1489" spans="1:21" hidden="1">
      <c r="A1489">
        <v>1035</v>
      </c>
      <c r="B1489" t="s">
        <v>690</v>
      </c>
      <c r="C1489" t="s">
        <v>685</v>
      </c>
      <c r="D1489" t="s">
        <v>686</v>
      </c>
      <c r="E1489" t="s">
        <v>29</v>
      </c>
      <c r="F1489" t="s">
        <v>747</v>
      </c>
      <c r="G1489" t="s">
        <v>816</v>
      </c>
      <c r="H1489" s="1">
        <v>44876</v>
      </c>
      <c r="I1489" t="s">
        <v>7</v>
      </c>
      <c r="J1489">
        <v>34</v>
      </c>
      <c r="K1489">
        <v>6.9560000000000004</v>
      </c>
      <c r="L1489">
        <v>0</v>
      </c>
      <c r="M1489">
        <v>0</v>
      </c>
      <c r="N1489">
        <v>1</v>
      </c>
      <c r="O1489">
        <v>0</v>
      </c>
      <c r="P1489">
        <v>0</v>
      </c>
      <c r="Q1489">
        <v>4000000</v>
      </c>
      <c r="R1489">
        <v>4</v>
      </c>
      <c r="S1489">
        <v>1003</v>
      </c>
      <c r="T1489" s="1">
        <v>0</v>
      </c>
      <c r="U1489">
        <v>1</v>
      </c>
    </row>
    <row r="1490" spans="1:21" hidden="1">
      <c r="A1490">
        <v>1035</v>
      </c>
      <c r="B1490" t="s">
        <v>690</v>
      </c>
      <c r="C1490" t="s">
        <v>685</v>
      </c>
      <c r="D1490" t="s">
        <v>686</v>
      </c>
      <c r="E1490" t="s">
        <v>29</v>
      </c>
      <c r="F1490" t="s">
        <v>747</v>
      </c>
      <c r="G1490" t="s">
        <v>786</v>
      </c>
      <c r="H1490" s="1">
        <v>44879</v>
      </c>
      <c r="I1490" t="s">
        <v>7</v>
      </c>
      <c r="J1490">
        <v>34</v>
      </c>
      <c r="K1490">
        <v>6.9560000000000004</v>
      </c>
      <c r="L1490">
        <v>0</v>
      </c>
      <c r="M1490">
        <v>0</v>
      </c>
      <c r="N1490">
        <v>1</v>
      </c>
      <c r="O1490">
        <v>0</v>
      </c>
      <c r="P1490">
        <v>0</v>
      </c>
      <c r="Q1490">
        <v>2000000</v>
      </c>
      <c r="R1490">
        <v>4</v>
      </c>
      <c r="S1490">
        <v>1003</v>
      </c>
      <c r="T1490" s="1">
        <v>0</v>
      </c>
      <c r="U1490">
        <v>1</v>
      </c>
    </row>
    <row r="1491" spans="1:21" hidden="1">
      <c r="A1491">
        <v>1035</v>
      </c>
      <c r="B1491" t="s">
        <v>690</v>
      </c>
      <c r="C1491" t="s">
        <v>685</v>
      </c>
      <c r="D1491" t="s">
        <v>686</v>
      </c>
      <c r="E1491" t="s">
        <v>29</v>
      </c>
      <c r="F1491" t="s">
        <v>747</v>
      </c>
      <c r="G1491" t="s">
        <v>792</v>
      </c>
      <c r="H1491" s="1">
        <v>44882</v>
      </c>
      <c r="I1491" t="s">
        <v>7</v>
      </c>
      <c r="J1491">
        <v>34</v>
      </c>
      <c r="K1491">
        <v>6.9574999999999996</v>
      </c>
      <c r="L1491">
        <v>0</v>
      </c>
      <c r="M1491">
        <v>0</v>
      </c>
      <c r="N1491">
        <v>1</v>
      </c>
      <c r="O1491">
        <v>0</v>
      </c>
      <c r="P1491">
        <v>0</v>
      </c>
      <c r="Q1491">
        <v>3000000</v>
      </c>
      <c r="R1491">
        <v>4</v>
      </c>
      <c r="S1491">
        <v>1003</v>
      </c>
      <c r="T1491" s="1">
        <v>0</v>
      </c>
      <c r="U1491">
        <v>1</v>
      </c>
    </row>
    <row r="1492" spans="1:21" hidden="1">
      <c r="A1492">
        <v>1035</v>
      </c>
      <c r="B1492" t="s">
        <v>690</v>
      </c>
      <c r="C1492" t="s">
        <v>685</v>
      </c>
      <c r="D1492" t="s">
        <v>686</v>
      </c>
      <c r="E1492" t="s">
        <v>29</v>
      </c>
      <c r="F1492" t="s">
        <v>747</v>
      </c>
      <c r="G1492" t="s">
        <v>795</v>
      </c>
      <c r="H1492" s="1">
        <v>44887</v>
      </c>
      <c r="I1492" t="s">
        <v>8</v>
      </c>
      <c r="J1492">
        <v>34</v>
      </c>
      <c r="K1492">
        <v>6.9560000000000004</v>
      </c>
      <c r="L1492">
        <v>0</v>
      </c>
      <c r="M1492">
        <v>0</v>
      </c>
      <c r="N1492">
        <v>1</v>
      </c>
      <c r="O1492">
        <v>0</v>
      </c>
      <c r="P1492">
        <v>2000000</v>
      </c>
      <c r="Q1492">
        <v>0</v>
      </c>
      <c r="R1492">
        <v>4</v>
      </c>
      <c r="S1492">
        <v>1005</v>
      </c>
      <c r="T1492" s="1">
        <v>0</v>
      </c>
      <c r="U1492">
        <v>1</v>
      </c>
    </row>
    <row r="1493" spans="1:21" hidden="1">
      <c r="A1493">
        <v>1035</v>
      </c>
      <c r="B1493" t="s">
        <v>690</v>
      </c>
      <c r="C1493" t="s">
        <v>685</v>
      </c>
      <c r="D1493" t="s">
        <v>686</v>
      </c>
      <c r="E1493" t="s">
        <v>29</v>
      </c>
      <c r="F1493" t="s">
        <v>747</v>
      </c>
      <c r="G1493" t="s">
        <v>786</v>
      </c>
      <c r="H1493" s="1">
        <v>44888</v>
      </c>
      <c r="I1493" t="s">
        <v>7</v>
      </c>
      <c r="J1493">
        <v>34</v>
      </c>
      <c r="K1493">
        <v>6.9580000000000002</v>
      </c>
      <c r="L1493">
        <v>0</v>
      </c>
      <c r="M1493">
        <v>0</v>
      </c>
      <c r="N1493">
        <v>1</v>
      </c>
      <c r="O1493">
        <v>0</v>
      </c>
      <c r="P1493">
        <v>0</v>
      </c>
      <c r="Q1493">
        <v>1500000</v>
      </c>
      <c r="R1493">
        <v>4</v>
      </c>
      <c r="S1493">
        <v>1018</v>
      </c>
      <c r="T1493" s="1">
        <v>0</v>
      </c>
      <c r="U1493">
        <v>1</v>
      </c>
    </row>
    <row r="1494" spans="1:21" hidden="1">
      <c r="A1494">
        <v>1035</v>
      </c>
      <c r="B1494" t="s">
        <v>690</v>
      </c>
      <c r="C1494" t="s">
        <v>685</v>
      </c>
      <c r="D1494" t="s">
        <v>686</v>
      </c>
      <c r="E1494" t="s">
        <v>29</v>
      </c>
      <c r="F1494" t="s">
        <v>747</v>
      </c>
      <c r="G1494" t="s">
        <v>795</v>
      </c>
      <c r="H1494" s="1">
        <v>44937</v>
      </c>
      <c r="I1494" t="s">
        <v>7</v>
      </c>
      <c r="J1494">
        <v>34</v>
      </c>
      <c r="K1494">
        <v>6.9587000000000003</v>
      </c>
      <c r="L1494">
        <v>0</v>
      </c>
      <c r="M1494">
        <v>0</v>
      </c>
      <c r="N1494">
        <v>1</v>
      </c>
      <c r="O1494">
        <v>0</v>
      </c>
      <c r="P1494">
        <v>0</v>
      </c>
      <c r="Q1494">
        <v>3000000</v>
      </c>
      <c r="R1494">
        <v>4</v>
      </c>
      <c r="S1494">
        <v>1033</v>
      </c>
      <c r="T1494" s="1">
        <v>0</v>
      </c>
      <c r="U1494">
        <v>1</v>
      </c>
    </row>
    <row r="1495" spans="1:21" hidden="1">
      <c r="A1495">
        <v>1035</v>
      </c>
      <c r="B1495" t="s">
        <v>690</v>
      </c>
      <c r="C1495" t="s">
        <v>685</v>
      </c>
      <c r="D1495" t="s">
        <v>686</v>
      </c>
      <c r="E1495" t="s">
        <v>29</v>
      </c>
      <c r="F1495" t="s">
        <v>747</v>
      </c>
      <c r="G1495" t="s">
        <v>850</v>
      </c>
      <c r="H1495" s="1">
        <v>44938</v>
      </c>
      <c r="I1495" t="s">
        <v>7</v>
      </c>
      <c r="J1495">
        <v>34</v>
      </c>
      <c r="K1495">
        <v>6.9592000000000001</v>
      </c>
      <c r="L1495">
        <v>0</v>
      </c>
      <c r="M1495">
        <v>0</v>
      </c>
      <c r="N1495">
        <v>1</v>
      </c>
      <c r="O1495">
        <v>0</v>
      </c>
      <c r="P1495">
        <v>0</v>
      </c>
      <c r="Q1495">
        <v>5000000</v>
      </c>
      <c r="R1495">
        <v>4</v>
      </c>
      <c r="S1495">
        <v>1014</v>
      </c>
      <c r="T1495" s="1">
        <v>0</v>
      </c>
      <c r="U1495">
        <v>1</v>
      </c>
    </row>
    <row r="1496" spans="1:21" hidden="1">
      <c r="A1496">
        <v>1035</v>
      </c>
      <c r="B1496" t="s">
        <v>690</v>
      </c>
      <c r="C1496" t="s">
        <v>685</v>
      </c>
      <c r="D1496" t="s">
        <v>686</v>
      </c>
      <c r="E1496" t="s">
        <v>29</v>
      </c>
      <c r="F1496" t="s">
        <v>747</v>
      </c>
      <c r="G1496" t="s">
        <v>785</v>
      </c>
      <c r="H1496" s="1">
        <v>44939</v>
      </c>
      <c r="I1496" t="s">
        <v>7</v>
      </c>
      <c r="J1496">
        <v>34</v>
      </c>
      <c r="K1496">
        <v>6.9592000000000001</v>
      </c>
      <c r="L1496">
        <v>0</v>
      </c>
      <c r="M1496">
        <v>0</v>
      </c>
      <c r="N1496">
        <v>1</v>
      </c>
      <c r="O1496">
        <v>0</v>
      </c>
      <c r="P1496">
        <v>0</v>
      </c>
      <c r="Q1496">
        <v>1000000</v>
      </c>
      <c r="R1496">
        <v>4</v>
      </c>
      <c r="S1496">
        <v>1014</v>
      </c>
      <c r="T1496" s="1">
        <v>0</v>
      </c>
      <c r="U1496">
        <v>1</v>
      </c>
    </row>
    <row r="1497" spans="1:21" hidden="1">
      <c r="A1497">
        <v>1035</v>
      </c>
      <c r="B1497" t="s">
        <v>690</v>
      </c>
      <c r="C1497" t="s">
        <v>685</v>
      </c>
      <c r="D1497" t="s">
        <v>686</v>
      </c>
      <c r="E1497" t="s">
        <v>29</v>
      </c>
      <c r="F1497" t="s">
        <v>747</v>
      </c>
      <c r="G1497" t="s">
        <v>795</v>
      </c>
      <c r="H1497" s="1">
        <v>44942</v>
      </c>
      <c r="I1497" t="s">
        <v>7</v>
      </c>
      <c r="J1497">
        <v>34</v>
      </c>
      <c r="K1497">
        <v>6.9596</v>
      </c>
      <c r="L1497">
        <v>0</v>
      </c>
      <c r="M1497">
        <v>0</v>
      </c>
      <c r="N1497">
        <v>1</v>
      </c>
      <c r="O1497">
        <v>0</v>
      </c>
      <c r="P1497">
        <v>0</v>
      </c>
      <c r="Q1497">
        <v>3000000</v>
      </c>
      <c r="R1497">
        <v>4</v>
      </c>
      <c r="S1497">
        <v>1014</v>
      </c>
      <c r="T1497" s="1">
        <v>0</v>
      </c>
      <c r="U1497">
        <v>1</v>
      </c>
    </row>
    <row r="1498" spans="1:21" hidden="1">
      <c r="A1498">
        <v>1035</v>
      </c>
      <c r="B1498" t="s">
        <v>690</v>
      </c>
      <c r="C1498" t="s">
        <v>685</v>
      </c>
      <c r="D1498" t="s">
        <v>686</v>
      </c>
      <c r="E1498" t="s">
        <v>29</v>
      </c>
      <c r="F1498" t="s">
        <v>747</v>
      </c>
      <c r="G1498" t="s">
        <v>796</v>
      </c>
      <c r="H1498" s="1">
        <v>44942</v>
      </c>
      <c r="I1498" t="s">
        <v>7</v>
      </c>
      <c r="J1498">
        <v>34</v>
      </c>
      <c r="K1498">
        <v>6.9596</v>
      </c>
      <c r="L1498">
        <v>0</v>
      </c>
      <c r="M1498">
        <v>0</v>
      </c>
      <c r="N1498">
        <v>1</v>
      </c>
      <c r="O1498">
        <v>0</v>
      </c>
      <c r="P1498">
        <v>0</v>
      </c>
      <c r="Q1498">
        <v>500000</v>
      </c>
      <c r="R1498">
        <v>4</v>
      </c>
      <c r="S1498">
        <v>1014</v>
      </c>
      <c r="T1498" s="1">
        <v>0</v>
      </c>
      <c r="U1498">
        <v>1</v>
      </c>
    </row>
    <row r="1499" spans="1:21" hidden="1">
      <c r="A1499">
        <v>1035</v>
      </c>
      <c r="B1499" t="s">
        <v>690</v>
      </c>
      <c r="C1499" t="s">
        <v>685</v>
      </c>
      <c r="D1499" t="s">
        <v>686</v>
      </c>
      <c r="E1499" t="s">
        <v>29</v>
      </c>
      <c r="F1499" t="s">
        <v>747</v>
      </c>
      <c r="G1499" t="s">
        <v>29</v>
      </c>
      <c r="H1499" s="1">
        <v>44953</v>
      </c>
      <c r="I1499" t="s">
        <v>7</v>
      </c>
      <c r="J1499">
        <v>34</v>
      </c>
      <c r="K1499">
        <v>6.9598000000000004</v>
      </c>
      <c r="L1499">
        <v>0</v>
      </c>
      <c r="M1499">
        <v>0</v>
      </c>
      <c r="N1499">
        <v>1</v>
      </c>
      <c r="O1499">
        <v>0</v>
      </c>
      <c r="P1499">
        <v>0</v>
      </c>
      <c r="Q1499">
        <v>5000000</v>
      </c>
      <c r="R1499">
        <v>4</v>
      </c>
      <c r="S1499">
        <v>1014</v>
      </c>
      <c r="T1499" s="1">
        <v>0</v>
      </c>
      <c r="U1499">
        <v>1</v>
      </c>
    </row>
    <row r="1500" spans="1:21" hidden="1">
      <c r="A1500">
        <v>1035</v>
      </c>
      <c r="B1500" t="s">
        <v>690</v>
      </c>
      <c r="C1500" t="s">
        <v>685</v>
      </c>
      <c r="D1500" t="s">
        <v>686</v>
      </c>
      <c r="E1500" t="s">
        <v>29</v>
      </c>
      <c r="F1500" t="s">
        <v>747</v>
      </c>
      <c r="G1500" t="s">
        <v>792</v>
      </c>
      <c r="H1500" s="1">
        <v>44953</v>
      </c>
      <c r="I1500" t="s">
        <v>7</v>
      </c>
      <c r="J1500">
        <v>34</v>
      </c>
      <c r="K1500">
        <v>6.9598000000000004</v>
      </c>
      <c r="L1500">
        <v>0</v>
      </c>
      <c r="M1500">
        <v>0</v>
      </c>
      <c r="N1500">
        <v>1</v>
      </c>
      <c r="O1500">
        <v>0</v>
      </c>
      <c r="P1500">
        <v>0</v>
      </c>
      <c r="Q1500">
        <v>5000000</v>
      </c>
      <c r="R1500">
        <v>4</v>
      </c>
      <c r="S1500">
        <v>1018</v>
      </c>
      <c r="T1500" s="1">
        <v>0</v>
      </c>
      <c r="U1500">
        <v>1</v>
      </c>
    </row>
    <row r="1501" spans="1:21" hidden="1">
      <c r="A1501">
        <v>1035</v>
      </c>
      <c r="B1501" t="s">
        <v>690</v>
      </c>
      <c r="C1501" t="s">
        <v>685</v>
      </c>
      <c r="D1501" t="s">
        <v>686</v>
      </c>
      <c r="E1501" t="s">
        <v>29</v>
      </c>
      <c r="F1501" t="s">
        <v>747</v>
      </c>
      <c r="G1501" t="s">
        <v>717</v>
      </c>
      <c r="H1501" s="1">
        <v>44960</v>
      </c>
      <c r="I1501" t="s">
        <v>7</v>
      </c>
      <c r="J1501">
        <v>34</v>
      </c>
      <c r="K1501">
        <v>6.9598000000000004</v>
      </c>
      <c r="L1501">
        <v>0</v>
      </c>
      <c r="M1501">
        <v>0</v>
      </c>
      <c r="N1501">
        <v>1</v>
      </c>
      <c r="O1501">
        <v>0</v>
      </c>
      <c r="P1501">
        <v>0</v>
      </c>
      <c r="Q1501">
        <v>3000000</v>
      </c>
      <c r="R1501">
        <v>4</v>
      </c>
      <c r="S1501">
        <v>1003</v>
      </c>
      <c r="T1501" s="1">
        <v>0</v>
      </c>
      <c r="U1501">
        <v>1</v>
      </c>
    </row>
    <row r="1502" spans="1:21" hidden="1">
      <c r="A1502">
        <v>1035</v>
      </c>
      <c r="B1502" t="s">
        <v>690</v>
      </c>
      <c r="C1502" t="s">
        <v>685</v>
      </c>
      <c r="D1502" t="s">
        <v>686</v>
      </c>
      <c r="E1502" t="s">
        <v>29</v>
      </c>
      <c r="F1502" t="s">
        <v>747</v>
      </c>
      <c r="G1502" t="s">
        <v>780</v>
      </c>
      <c r="H1502" s="1">
        <v>44973</v>
      </c>
      <c r="I1502" t="s">
        <v>7</v>
      </c>
      <c r="J1502">
        <v>34</v>
      </c>
      <c r="K1502">
        <v>6.9598000000000004</v>
      </c>
      <c r="L1502">
        <v>0</v>
      </c>
      <c r="M1502">
        <v>0</v>
      </c>
      <c r="N1502">
        <v>1</v>
      </c>
      <c r="O1502">
        <v>0</v>
      </c>
      <c r="P1502">
        <v>0</v>
      </c>
      <c r="Q1502">
        <v>15000000</v>
      </c>
      <c r="R1502">
        <v>4</v>
      </c>
      <c r="S1502">
        <v>1014</v>
      </c>
      <c r="T1502" s="1">
        <v>0</v>
      </c>
      <c r="U1502">
        <v>1</v>
      </c>
    </row>
    <row r="1503" spans="1:21" hidden="1">
      <c r="A1503">
        <v>1035</v>
      </c>
      <c r="B1503" t="s">
        <v>690</v>
      </c>
      <c r="C1503" t="s">
        <v>685</v>
      </c>
      <c r="D1503" t="s">
        <v>686</v>
      </c>
      <c r="E1503" t="s">
        <v>29</v>
      </c>
      <c r="F1503" t="s">
        <v>747</v>
      </c>
      <c r="G1503" t="s">
        <v>781</v>
      </c>
      <c r="H1503" s="1">
        <v>44973</v>
      </c>
      <c r="I1503" t="s">
        <v>7</v>
      </c>
      <c r="J1503">
        <v>34</v>
      </c>
      <c r="K1503">
        <v>6.9598000000000004</v>
      </c>
      <c r="L1503">
        <v>0</v>
      </c>
      <c r="M1503">
        <v>0</v>
      </c>
      <c r="N1503">
        <v>1</v>
      </c>
      <c r="O1503">
        <v>0</v>
      </c>
      <c r="P1503">
        <v>0</v>
      </c>
      <c r="Q1503">
        <v>2000000</v>
      </c>
      <c r="R1503">
        <v>4</v>
      </c>
      <c r="S1503">
        <v>1003</v>
      </c>
      <c r="T1503" s="1">
        <v>0</v>
      </c>
      <c r="U1503">
        <v>1</v>
      </c>
    </row>
    <row r="1504" spans="1:21" hidden="1">
      <c r="A1504">
        <v>1035</v>
      </c>
      <c r="B1504" t="s">
        <v>690</v>
      </c>
      <c r="C1504" t="s">
        <v>685</v>
      </c>
      <c r="D1504" t="s">
        <v>686</v>
      </c>
      <c r="E1504" t="s">
        <v>29</v>
      </c>
      <c r="F1504" t="s">
        <v>747</v>
      </c>
      <c r="G1504" t="s">
        <v>784</v>
      </c>
      <c r="H1504" s="1">
        <v>44974</v>
      </c>
      <c r="I1504" t="s">
        <v>7</v>
      </c>
      <c r="J1504">
        <v>34</v>
      </c>
      <c r="K1504">
        <v>6.9598000000000004</v>
      </c>
      <c r="L1504">
        <v>0</v>
      </c>
      <c r="M1504">
        <v>0</v>
      </c>
      <c r="N1504">
        <v>1</v>
      </c>
      <c r="O1504">
        <v>0</v>
      </c>
      <c r="P1504">
        <v>0</v>
      </c>
      <c r="Q1504">
        <v>5000000</v>
      </c>
      <c r="R1504">
        <v>4</v>
      </c>
      <c r="S1504">
        <v>1003</v>
      </c>
      <c r="T1504" s="1">
        <v>0</v>
      </c>
      <c r="U1504">
        <v>1</v>
      </c>
    </row>
    <row r="1505" spans="1:21" hidden="1">
      <c r="A1505">
        <v>1035</v>
      </c>
      <c r="B1505" t="s">
        <v>690</v>
      </c>
      <c r="C1505" t="s">
        <v>685</v>
      </c>
      <c r="D1505" t="s">
        <v>686</v>
      </c>
      <c r="E1505" t="s">
        <v>29</v>
      </c>
      <c r="F1505" t="s">
        <v>747</v>
      </c>
      <c r="G1505" t="s">
        <v>785</v>
      </c>
      <c r="H1505" s="1">
        <v>44974</v>
      </c>
      <c r="I1505" t="s">
        <v>7</v>
      </c>
      <c r="J1505">
        <v>34</v>
      </c>
      <c r="K1505">
        <v>6.9599000000000002</v>
      </c>
      <c r="L1505">
        <v>0</v>
      </c>
      <c r="M1505">
        <v>0</v>
      </c>
      <c r="N1505">
        <v>1</v>
      </c>
      <c r="O1505">
        <v>0</v>
      </c>
      <c r="P1505">
        <v>0</v>
      </c>
      <c r="Q1505">
        <v>5000000</v>
      </c>
      <c r="R1505">
        <v>4</v>
      </c>
      <c r="S1505">
        <v>1017</v>
      </c>
      <c r="T1505" s="1">
        <v>0</v>
      </c>
      <c r="U1505">
        <v>1</v>
      </c>
    </row>
    <row r="1506" spans="1:21" hidden="1">
      <c r="A1506">
        <v>1035</v>
      </c>
      <c r="B1506" t="s">
        <v>690</v>
      </c>
      <c r="C1506" t="s">
        <v>685</v>
      </c>
      <c r="D1506" t="s">
        <v>686</v>
      </c>
      <c r="E1506" t="s">
        <v>29</v>
      </c>
      <c r="F1506" t="s">
        <v>747</v>
      </c>
      <c r="G1506" t="s">
        <v>780</v>
      </c>
      <c r="H1506" s="1">
        <v>44980</v>
      </c>
      <c r="I1506" t="s">
        <v>7</v>
      </c>
      <c r="J1506">
        <v>34</v>
      </c>
      <c r="K1506">
        <v>6.9598000000000004</v>
      </c>
      <c r="L1506">
        <v>0</v>
      </c>
      <c r="M1506">
        <v>0</v>
      </c>
      <c r="N1506">
        <v>1</v>
      </c>
      <c r="O1506">
        <v>0</v>
      </c>
      <c r="P1506">
        <v>0</v>
      </c>
      <c r="Q1506">
        <v>5000000</v>
      </c>
      <c r="R1506">
        <v>4</v>
      </c>
      <c r="S1506">
        <v>1014</v>
      </c>
      <c r="T1506" s="1">
        <v>0</v>
      </c>
      <c r="U1506">
        <v>1</v>
      </c>
    </row>
    <row r="1507" spans="1:21" hidden="1">
      <c r="A1507">
        <v>1035</v>
      </c>
      <c r="B1507" t="s">
        <v>690</v>
      </c>
      <c r="C1507" t="s">
        <v>685</v>
      </c>
      <c r="D1507" t="s">
        <v>686</v>
      </c>
      <c r="E1507" t="s">
        <v>29</v>
      </c>
      <c r="F1507" t="s">
        <v>747</v>
      </c>
      <c r="G1507" t="s">
        <v>788</v>
      </c>
      <c r="H1507" s="1">
        <v>44981</v>
      </c>
      <c r="I1507" t="s">
        <v>7</v>
      </c>
      <c r="J1507">
        <v>34</v>
      </c>
      <c r="K1507">
        <v>6.9599000000000002</v>
      </c>
      <c r="L1507">
        <v>0</v>
      </c>
      <c r="M1507">
        <v>0</v>
      </c>
      <c r="N1507">
        <v>1</v>
      </c>
      <c r="O1507">
        <v>0</v>
      </c>
      <c r="P1507">
        <v>0</v>
      </c>
      <c r="Q1507">
        <v>900000</v>
      </c>
      <c r="R1507">
        <v>4</v>
      </c>
      <c r="S1507">
        <v>1017</v>
      </c>
      <c r="T1507" s="1">
        <v>0</v>
      </c>
      <c r="U1507">
        <v>1</v>
      </c>
    </row>
    <row r="1508" spans="1:21" hidden="1">
      <c r="A1508">
        <v>1035</v>
      </c>
      <c r="B1508" t="s">
        <v>690</v>
      </c>
      <c r="C1508" t="s">
        <v>685</v>
      </c>
      <c r="D1508" t="s">
        <v>686</v>
      </c>
      <c r="E1508" t="s">
        <v>29</v>
      </c>
      <c r="F1508" t="s">
        <v>747</v>
      </c>
      <c r="G1508" t="s">
        <v>784</v>
      </c>
      <c r="H1508" s="1">
        <v>44987</v>
      </c>
      <c r="I1508" t="s">
        <v>7</v>
      </c>
      <c r="J1508">
        <v>34</v>
      </c>
      <c r="K1508">
        <v>6.9598000000000004</v>
      </c>
      <c r="L1508">
        <v>0</v>
      </c>
      <c r="M1508">
        <v>0</v>
      </c>
      <c r="N1508">
        <v>1</v>
      </c>
      <c r="O1508">
        <v>0</v>
      </c>
      <c r="P1508">
        <v>0</v>
      </c>
      <c r="Q1508">
        <v>1000000</v>
      </c>
      <c r="R1508">
        <v>4</v>
      </c>
      <c r="S1508">
        <v>1014</v>
      </c>
      <c r="T1508" s="1">
        <v>0</v>
      </c>
      <c r="U1508">
        <v>1</v>
      </c>
    </row>
    <row r="1509" spans="1:21" hidden="1">
      <c r="A1509">
        <v>1035</v>
      </c>
      <c r="B1509" t="s">
        <v>690</v>
      </c>
      <c r="C1509" t="s">
        <v>685</v>
      </c>
      <c r="D1509" t="s">
        <v>686</v>
      </c>
      <c r="E1509" t="s">
        <v>29</v>
      </c>
      <c r="F1509" t="s">
        <v>747</v>
      </c>
      <c r="G1509" t="s">
        <v>782</v>
      </c>
      <c r="H1509" s="1">
        <v>44992</v>
      </c>
      <c r="I1509" t="s">
        <v>7</v>
      </c>
      <c r="J1509">
        <v>34</v>
      </c>
      <c r="K1509">
        <v>6.9598000000000004</v>
      </c>
      <c r="L1509">
        <v>0</v>
      </c>
      <c r="M1509">
        <v>0</v>
      </c>
      <c r="N1509">
        <v>1</v>
      </c>
      <c r="O1509">
        <v>0</v>
      </c>
      <c r="P1509">
        <v>0</v>
      </c>
      <c r="Q1509">
        <v>1500000</v>
      </c>
      <c r="R1509">
        <v>4</v>
      </c>
      <c r="S1509">
        <v>1014</v>
      </c>
      <c r="T1509" s="1">
        <v>0</v>
      </c>
      <c r="U1509">
        <v>1</v>
      </c>
    </row>
    <row r="1510" spans="1:21" hidden="1">
      <c r="A1510">
        <v>1035</v>
      </c>
      <c r="B1510" t="s">
        <v>690</v>
      </c>
      <c r="C1510" t="s">
        <v>685</v>
      </c>
      <c r="D1510" t="s">
        <v>686</v>
      </c>
      <c r="E1510" t="s">
        <v>29</v>
      </c>
      <c r="F1510" t="s">
        <v>747</v>
      </c>
      <c r="G1510" t="s">
        <v>787</v>
      </c>
      <c r="H1510" s="1">
        <v>44994</v>
      </c>
      <c r="I1510" t="s">
        <v>7</v>
      </c>
      <c r="J1510">
        <v>34</v>
      </c>
      <c r="K1510">
        <v>6.9598000000000004</v>
      </c>
      <c r="L1510">
        <v>0</v>
      </c>
      <c r="M1510">
        <v>0</v>
      </c>
      <c r="N1510">
        <v>1</v>
      </c>
      <c r="O1510">
        <v>0</v>
      </c>
      <c r="P1510">
        <v>0</v>
      </c>
      <c r="Q1510">
        <v>850000</v>
      </c>
      <c r="R1510">
        <v>4</v>
      </c>
      <c r="S1510">
        <v>1014</v>
      </c>
      <c r="T1510" s="1">
        <v>0</v>
      </c>
      <c r="U1510">
        <v>1</v>
      </c>
    </row>
    <row r="1511" spans="1:21" hidden="1">
      <c r="A1511">
        <v>1035</v>
      </c>
      <c r="B1511" t="s">
        <v>690</v>
      </c>
      <c r="C1511" t="s">
        <v>685</v>
      </c>
      <c r="D1511" t="s">
        <v>686</v>
      </c>
      <c r="E1511" t="s">
        <v>29</v>
      </c>
      <c r="F1511" t="s">
        <v>747</v>
      </c>
      <c r="G1511" t="s">
        <v>861</v>
      </c>
      <c r="H1511" s="1">
        <v>45030</v>
      </c>
      <c r="I1511" t="s">
        <v>8</v>
      </c>
      <c r="J1511">
        <v>34</v>
      </c>
      <c r="K1511">
        <v>6.96</v>
      </c>
      <c r="L1511">
        <v>0</v>
      </c>
      <c r="M1511">
        <v>0</v>
      </c>
      <c r="N1511">
        <v>1</v>
      </c>
      <c r="O1511">
        <v>0</v>
      </c>
      <c r="P1511">
        <v>3000000</v>
      </c>
      <c r="Q1511">
        <v>0</v>
      </c>
      <c r="R1511">
        <v>4</v>
      </c>
      <c r="S1511">
        <v>1014</v>
      </c>
      <c r="T1511" s="1">
        <v>0</v>
      </c>
      <c r="U1511">
        <v>1</v>
      </c>
    </row>
    <row r="1512" spans="1:21" hidden="1">
      <c r="A1512">
        <v>1035</v>
      </c>
      <c r="B1512" t="s">
        <v>694</v>
      </c>
      <c r="C1512" t="s">
        <v>685</v>
      </c>
      <c r="D1512" t="s">
        <v>686</v>
      </c>
      <c r="E1512" t="s">
        <v>29</v>
      </c>
      <c r="F1512" t="s">
        <v>687</v>
      </c>
      <c r="G1512" t="s">
        <v>717</v>
      </c>
      <c r="H1512" s="1">
        <v>43840</v>
      </c>
      <c r="I1512" t="s">
        <v>7</v>
      </c>
      <c r="J1512">
        <v>34</v>
      </c>
      <c r="K1512">
        <v>6.97</v>
      </c>
      <c r="L1512">
        <v>0</v>
      </c>
      <c r="M1512">
        <v>0</v>
      </c>
      <c r="N1512">
        <v>1</v>
      </c>
      <c r="O1512">
        <v>0</v>
      </c>
      <c r="P1512">
        <v>0</v>
      </c>
      <c r="Q1512">
        <v>10000</v>
      </c>
      <c r="R1512">
        <v>4</v>
      </c>
      <c r="S1512">
        <v>3028</v>
      </c>
      <c r="T1512" s="1">
        <v>0</v>
      </c>
      <c r="U1512">
        <v>1</v>
      </c>
    </row>
    <row r="1513" spans="1:21" hidden="1">
      <c r="A1513">
        <v>1035</v>
      </c>
      <c r="B1513" t="s">
        <v>695</v>
      </c>
      <c r="C1513" t="s">
        <v>685</v>
      </c>
      <c r="D1513" t="s">
        <v>686</v>
      </c>
      <c r="E1513" t="s">
        <v>29</v>
      </c>
      <c r="F1513" t="s">
        <v>747</v>
      </c>
      <c r="G1513" t="s">
        <v>855</v>
      </c>
      <c r="H1513" s="1">
        <v>43822</v>
      </c>
      <c r="I1513" t="s">
        <v>7</v>
      </c>
      <c r="J1513">
        <v>34</v>
      </c>
      <c r="K1513">
        <v>6.86</v>
      </c>
      <c r="L1513">
        <v>0</v>
      </c>
      <c r="M1513">
        <v>0</v>
      </c>
      <c r="N1513">
        <v>1</v>
      </c>
      <c r="O1513">
        <v>0</v>
      </c>
      <c r="P1513">
        <v>0</v>
      </c>
      <c r="Q1513">
        <v>5000000</v>
      </c>
      <c r="R1513">
        <v>4</v>
      </c>
      <c r="S1513">
        <v>1017</v>
      </c>
      <c r="T1513" s="1">
        <v>0</v>
      </c>
      <c r="U1513">
        <v>1</v>
      </c>
    </row>
    <row r="1514" spans="1:21" hidden="1">
      <c r="A1514">
        <v>1035</v>
      </c>
      <c r="B1514" t="s">
        <v>695</v>
      </c>
      <c r="C1514" t="s">
        <v>685</v>
      </c>
      <c r="D1514" t="s">
        <v>686</v>
      </c>
      <c r="E1514" t="s">
        <v>29</v>
      </c>
      <c r="F1514" t="s">
        <v>747</v>
      </c>
      <c r="G1514" t="s">
        <v>788</v>
      </c>
      <c r="H1514" s="1">
        <v>43829</v>
      </c>
      <c r="I1514" t="s">
        <v>8</v>
      </c>
      <c r="J1514">
        <v>34</v>
      </c>
      <c r="K1514">
        <v>6.867</v>
      </c>
      <c r="L1514">
        <v>0</v>
      </c>
      <c r="M1514">
        <v>0</v>
      </c>
      <c r="N1514">
        <v>1</v>
      </c>
      <c r="O1514">
        <v>0</v>
      </c>
      <c r="P1514">
        <v>5000000</v>
      </c>
      <c r="Q1514">
        <v>0</v>
      </c>
      <c r="R1514">
        <v>4</v>
      </c>
      <c r="S1514">
        <v>1017</v>
      </c>
      <c r="T1514" s="1">
        <v>0</v>
      </c>
      <c r="U1514">
        <v>1</v>
      </c>
    </row>
    <row r="1515" spans="1:21" hidden="1">
      <c r="A1515">
        <v>1035</v>
      </c>
      <c r="B1515" t="s">
        <v>695</v>
      </c>
      <c r="C1515" t="s">
        <v>685</v>
      </c>
      <c r="D1515" t="s">
        <v>686</v>
      </c>
      <c r="E1515" t="s">
        <v>29</v>
      </c>
      <c r="F1515" t="s">
        <v>747</v>
      </c>
      <c r="G1515" t="s">
        <v>789</v>
      </c>
      <c r="H1515" s="1">
        <v>43829</v>
      </c>
      <c r="I1515" t="s">
        <v>7</v>
      </c>
      <c r="J1515">
        <v>34</v>
      </c>
      <c r="K1515">
        <v>6.9589999999999996</v>
      </c>
      <c r="L1515">
        <v>0</v>
      </c>
      <c r="M1515">
        <v>0</v>
      </c>
      <c r="N1515">
        <v>1</v>
      </c>
      <c r="O1515">
        <v>0</v>
      </c>
      <c r="P1515">
        <v>0</v>
      </c>
      <c r="Q1515">
        <v>2500000</v>
      </c>
      <c r="R1515">
        <v>4</v>
      </c>
      <c r="S1515">
        <v>1018</v>
      </c>
      <c r="T1515" s="1">
        <v>0</v>
      </c>
      <c r="U1515">
        <v>1</v>
      </c>
    </row>
    <row r="1516" spans="1:21" hidden="1">
      <c r="A1516">
        <v>1035</v>
      </c>
      <c r="B1516" t="s">
        <v>695</v>
      </c>
      <c r="C1516" t="s">
        <v>685</v>
      </c>
      <c r="D1516" t="s">
        <v>686</v>
      </c>
      <c r="E1516" t="s">
        <v>29</v>
      </c>
      <c r="F1516" t="s">
        <v>747</v>
      </c>
      <c r="G1516" t="s">
        <v>790</v>
      </c>
      <c r="H1516" s="1">
        <v>43829</v>
      </c>
      <c r="I1516" t="s">
        <v>7</v>
      </c>
      <c r="J1516">
        <v>34</v>
      </c>
      <c r="K1516">
        <v>6.86</v>
      </c>
      <c r="L1516">
        <v>0</v>
      </c>
      <c r="M1516">
        <v>0</v>
      </c>
      <c r="N1516">
        <v>1</v>
      </c>
      <c r="O1516">
        <v>0</v>
      </c>
      <c r="P1516">
        <v>0</v>
      </c>
      <c r="Q1516">
        <v>5000000</v>
      </c>
      <c r="R1516">
        <v>4</v>
      </c>
      <c r="S1516">
        <v>1017</v>
      </c>
      <c r="T1516" s="1">
        <v>0</v>
      </c>
      <c r="U1516">
        <v>1</v>
      </c>
    </row>
    <row r="1517" spans="1:21" hidden="1">
      <c r="A1517">
        <v>1035</v>
      </c>
      <c r="B1517" t="s">
        <v>695</v>
      </c>
      <c r="C1517" t="s">
        <v>685</v>
      </c>
      <c r="D1517" t="s">
        <v>686</v>
      </c>
      <c r="E1517" t="s">
        <v>29</v>
      </c>
      <c r="F1517" t="s">
        <v>747</v>
      </c>
      <c r="G1517" t="s">
        <v>782</v>
      </c>
      <c r="H1517" s="1">
        <v>43830</v>
      </c>
      <c r="I1517" t="s">
        <v>7</v>
      </c>
      <c r="J1517">
        <v>34</v>
      </c>
      <c r="K1517">
        <v>6.9589999999999996</v>
      </c>
      <c r="L1517">
        <v>0</v>
      </c>
      <c r="M1517">
        <v>0</v>
      </c>
      <c r="N1517">
        <v>1</v>
      </c>
      <c r="O1517">
        <v>0</v>
      </c>
      <c r="P1517">
        <v>0</v>
      </c>
      <c r="Q1517">
        <v>2000000</v>
      </c>
      <c r="R1517">
        <v>4</v>
      </c>
      <c r="S1517">
        <v>1018</v>
      </c>
      <c r="T1517" s="1">
        <v>0</v>
      </c>
      <c r="U1517">
        <v>1</v>
      </c>
    </row>
    <row r="1518" spans="1:21" hidden="1">
      <c r="A1518">
        <v>1035</v>
      </c>
      <c r="B1518" t="s">
        <v>695</v>
      </c>
      <c r="C1518" t="s">
        <v>685</v>
      </c>
      <c r="D1518" t="s">
        <v>686</v>
      </c>
      <c r="E1518" t="s">
        <v>29</v>
      </c>
      <c r="F1518" t="s">
        <v>747</v>
      </c>
      <c r="G1518" t="s">
        <v>783</v>
      </c>
      <c r="H1518" s="1">
        <v>43830</v>
      </c>
      <c r="I1518" t="s">
        <v>7</v>
      </c>
      <c r="J1518">
        <v>34</v>
      </c>
      <c r="K1518">
        <v>6.9592000000000001</v>
      </c>
      <c r="L1518">
        <v>0</v>
      </c>
      <c r="M1518">
        <v>0</v>
      </c>
      <c r="N1518">
        <v>1</v>
      </c>
      <c r="O1518">
        <v>0</v>
      </c>
      <c r="P1518">
        <v>0</v>
      </c>
      <c r="Q1518">
        <v>1000000</v>
      </c>
      <c r="R1518">
        <v>4</v>
      </c>
      <c r="S1518">
        <v>1009</v>
      </c>
      <c r="T1518" s="1">
        <v>0</v>
      </c>
      <c r="U1518">
        <v>1</v>
      </c>
    </row>
    <row r="1519" spans="1:21" hidden="1">
      <c r="A1519">
        <v>1035</v>
      </c>
      <c r="B1519" t="s">
        <v>695</v>
      </c>
      <c r="C1519" t="s">
        <v>685</v>
      </c>
      <c r="D1519" t="s">
        <v>686</v>
      </c>
      <c r="E1519" t="s">
        <v>29</v>
      </c>
      <c r="F1519" t="s">
        <v>747</v>
      </c>
      <c r="G1519" t="s">
        <v>782</v>
      </c>
      <c r="H1519" s="1">
        <v>43832</v>
      </c>
      <c r="I1519" t="s">
        <v>8</v>
      </c>
      <c r="J1519">
        <v>34</v>
      </c>
      <c r="K1519">
        <v>6.8639999999999999</v>
      </c>
      <c r="L1519">
        <v>0</v>
      </c>
      <c r="M1519">
        <v>0</v>
      </c>
      <c r="N1519">
        <v>1</v>
      </c>
      <c r="O1519">
        <v>0</v>
      </c>
      <c r="P1519">
        <v>5000000</v>
      </c>
      <c r="Q1519">
        <v>0</v>
      </c>
      <c r="R1519">
        <v>4</v>
      </c>
      <c r="S1519">
        <v>1017</v>
      </c>
      <c r="T1519" s="1">
        <v>0</v>
      </c>
      <c r="U1519">
        <v>1</v>
      </c>
    </row>
    <row r="1520" spans="1:21" hidden="1">
      <c r="A1520">
        <v>1035</v>
      </c>
      <c r="B1520" t="s">
        <v>695</v>
      </c>
      <c r="C1520" t="s">
        <v>685</v>
      </c>
      <c r="D1520" t="s">
        <v>686</v>
      </c>
      <c r="E1520" t="s">
        <v>29</v>
      </c>
      <c r="F1520" t="s">
        <v>747</v>
      </c>
      <c r="G1520" t="s">
        <v>778</v>
      </c>
      <c r="H1520" s="1">
        <v>43907</v>
      </c>
      <c r="I1520" t="s">
        <v>7</v>
      </c>
      <c r="J1520">
        <v>34</v>
      </c>
      <c r="K1520">
        <v>6.86</v>
      </c>
      <c r="L1520">
        <v>0</v>
      </c>
      <c r="M1520">
        <v>0</v>
      </c>
      <c r="N1520">
        <v>1</v>
      </c>
      <c r="O1520">
        <v>0</v>
      </c>
      <c r="P1520">
        <v>0</v>
      </c>
      <c r="Q1520">
        <v>5000000</v>
      </c>
      <c r="R1520">
        <v>4</v>
      </c>
      <c r="S1520">
        <v>1017</v>
      </c>
      <c r="T1520" s="1">
        <v>0</v>
      </c>
      <c r="U1520">
        <v>1</v>
      </c>
    </row>
    <row r="1521" spans="1:21" hidden="1">
      <c r="A1521">
        <v>1035</v>
      </c>
      <c r="B1521" t="s">
        <v>695</v>
      </c>
      <c r="C1521" t="s">
        <v>685</v>
      </c>
      <c r="D1521" t="s">
        <v>686</v>
      </c>
      <c r="E1521" t="s">
        <v>29</v>
      </c>
      <c r="F1521" t="s">
        <v>747</v>
      </c>
      <c r="G1521" t="s">
        <v>805</v>
      </c>
      <c r="H1521" s="1">
        <v>44134</v>
      </c>
      <c r="I1521" t="s">
        <v>7</v>
      </c>
      <c r="J1521">
        <v>34</v>
      </c>
      <c r="K1521">
        <v>6.9569999999999999</v>
      </c>
      <c r="L1521">
        <v>0</v>
      </c>
      <c r="M1521">
        <v>0</v>
      </c>
      <c r="N1521">
        <v>1</v>
      </c>
      <c r="O1521">
        <v>0</v>
      </c>
      <c r="P1521">
        <v>0</v>
      </c>
      <c r="Q1521">
        <v>3500000</v>
      </c>
      <c r="R1521">
        <v>4</v>
      </c>
      <c r="S1521">
        <v>1018</v>
      </c>
      <c r="T1521" s="1">
        <v>0</v>
      </c>
      <c r="U1521">
        <v>1</v>
      </c>
    </row>
    <row r="1522" spans="1:21" hidden="1">
      <c r="A1522">
        <v>1035</v>
      </c>
      <c r="B1522" t="s">
        <v>695</v>
      </c>
      <c r="C1522" t="s">
        <v>685</v>
      </c>
      <c r="D1522" t="s">
        <v>686</v>
      </c>
      <c r="E1522" t="s">
        <v>29</v>
      </c>
      <c r="F1522" t="s">
        <v>747</v>
      </c>
      <c r="G1522" t="s">
        <v>868</v>
      </c>
      <c r="H1522" s="1">
        <v>44140</v>
      </c>
      <c r="I1522" t="s">
        <v>7</v>
      </c>
      <c r="J1522">
        <v>34</v>
      </c>
      <c r="K1522">
        <v>6.9584999999999999</v>
      </c>
      <c r="L1522">
        <v>0</v>
      </c>
      <c r="M1522">
        <v>0</v>
      </c>
      <c r="N1522">
        <v>1</v>
      </c>
      <c r="O1522">
        <v>0</v>
      </c>
      <c r="P1522">
        <v>0</v>
      </c>
      <c r="Q1522">
        <v>2500000</v>
      </c>
      <c r="R1522">
        <v>4</v>
      </c>
      <c r="S1522">
        <v>1018</v>
      </c>
      <c r="T1522" s="1">
        <v>0</v>
      </c>
      <c r="U1522">
        <v>1</v>
      </c>
    </row>
    <row r="1523" spans="1:21" hidden="1">
      <c r="A1523">
        <v>1035</v>
      </c>
      <c r="B1523" t="s">
        <v>695</v>
      </c>
      <c r="C1523" t="s">
        <v>685</v>
      </c>
      <c r="D1523" t="s">
        <v>686</v>
      </c>
      <c r="E1523" t="s">
        <v>29</v>
      </c>
      <c r="F1523" t="s">
        <v>747</v>
      </c>
      <c r="G1523" t="s">
        <v>869</v>
      </c>
      <c r="H1523" s="1">
        <v>44140</v>
      </c>
      <c r="I1523" t="s">
        <v>7</v>
      </c>
      <c r="J1523">
        <v>34</v>
      </c>
      <c r="K1523">
        <v>6.9589999999999996</v>
      </c>
      <c r="L1523">
        <v>0</v>
      </c>
      <c r="M1523">
        <v>0</v>
      </c>
      <c r="N1523">
        <v>1</v>
      </c>
      <c r="O1523">
        <v>0</v>
      </c>
      <c r="P1523">
        <v>0</v>
      </c>
      <c r="Q1523">
        <v>1000000</v>
      </c>
      <c r="R1523">
        <v>4</v>
      </c>
      <c r="S1523">
        <v>1018</v>
      </c>
      <c r="T1523" s="1">
        <v>0</v>
      </c>
      <c r="U1523">
        <v>1</v>
      </c>
    </row>
    <row r="1524" spans="1:21" hidden="1">
      <c r="A1524">
        <v>1035</v>
      </c>
      <c r="B1524" t="s">
        <v>695</v>
      </c>
      <c r="C1524" t="s">
        <v>685</v>
      </c>
      <c r="D1524" t="s">
        <v>686</v>
      </c>
      <c r="E1524" t="s">
        <v>29</v>
      </c>
      <c r="F1524" t="s">
        <v>747</v>
      </c>
      <c r="G1524" t="s">
        <v>717</v>
      </c>
      <c r="H1524" s="1">
        <v>44160</v>
      </c>
      <c r="I1524" t="s">
        <v>7</v>
      </c>
      <c r="J1524">
        <v>34</v>
      </c>
      <c r="K1524">
        <v>6.9596</v>
      </c>
      <c r="L1524">
        <v>0</v>
      </c>
      <c r="M1524">
        <v>0</v>
      </c>
      <c r="N1524">
        <v>1</v>
      </c>
      <c r="O1524">
        <v>0</v>
      </c>
      <c r="P1524">
        <v>0</v>
      </c>
      <c r="Q1524">
        <v>5000000</v>
      </c>
      <c r="R1524">
        <v>4</v>
      </c>
      <c r="S1524">
        <v>1016</v>
      </c>
      <c r="T1524" s="1">
        <v>0</v>
      </c>
      <c r="U1524">
        <v>1</v>
      </c>
    </row>
    <row r="1525" spans="1:21" hidden="1">
      <c r="A1525">
        <v>1035</v>
      </c>
      <c r="B1525" t="s">
        <v>695</v>
      </c>
      <c r="C1525" t="s">
        <v>685</v>
      </c>
      <c r="D1525" t="s">
        <v>686</v>
      </c>
      <c r="E1525" t="s">
        <v>29</v>
      </c>
      <c r="F1525" t="s">
        <v>747</v>
      </c>
      <c r="G1525" t="s">
        <v>782</v>
      </c>
      <c r="H1525" s="1">
        <v>44161</v>
      </c>
      <c r="I1525" t="s">
        <v>7</v>
      </c>
      <c r="J1525">
        <v>34</v>
      </c>
      <c r="K1525">
        <v>6.9596</v>
      </c>
      <c r="L1525">
        <v>0</v>
      </c>
      <c r="M1525">
        <v>0</v>
      </c>
      <c r="N1525">
        <v>1</v>
      </c>
      <c r="O1525">
        <v>0</v>
      </c>
      <c r="P1525">
        <v>0</v>
      </c>
      <c r="Q1525">
        <v>5000000</v>
      </c>
      <c r="R1525">
        <v>4</v>
      </c>
      <c r="S1525">
        <v>1005</v>
      </c>
      <c r="T1525" s="1">
        <v>0</v>
      </c>
      <c r="U1525">
        <v>1</v>
      </c>
    </row>
    <row r="1526" spans="1:21" hidden="1">
      <c r="A1526">
        <v>1035</v>
      </c>
      <c r="B1526" t="s">
        <v>695</v>
      </c>
      <c r="C1526" t="s">
        <v>685</v>
      </c>
      <c r="D1526" t="s">
        <v>686</v>
      </c>
      <c r="E1526" t="s">
        <v>29</v>
      </c>
      <c r="F1526" t="s">
        <v>747</v>
      </c>
      <c r="G1526" t="s">
        <v>783</v>
      </c>
      <c r="H1526" s="1">
        <v>44161</v>
      </c>
      <c r="I1526" t="s">
        <v>7</v>
      </c>
      <c r="J1526">
        <v>34</v>
      </c>
      <c r="K1526">
        <v>6.9596</v>
      </c>
      <c r="L1526">
        <v>0</v>
      </c>
      <c r="M1526">
        <v>0</v>
      </c>
      <c r="N1526">
        <v>1</v>
      </c>
      <c r="O1526">
        <v>0</v>
      </c>
      <c r="P1526">
        <v>0</v>
      </c>
      <c r="Q1526">
        <v>1000000</v>
      </c>
      <c r="R1526">
        <v>4</v>
      </c>
      <c r="S1526">
        <v>1034</v>
      </c>
      <c r="T1526" s="1">
        <v>0</v>
      </c>
      <c r="U1526">
        <v>1</v>
      </c>
    </row>
    <row r="1527" spans="1:21" hidden="1">
      <c r="A1527">
        <v>1035</v>
      </c>
      <c r="B1527" t="s">
        <v>695</v>
      </c>
      <c r="C1527" t="s">
        <v>685</v>
      </c>
      <c r="D1527" t="s">
        <v>686</v>
      </c>
      <c r="E1527" t="s">
        <v>29</v>
      </c>
      <c r="F1527" t="s">
        <v>747</v>
      </c>
      <c r="G1527" t="s">
        <v>784</v>
      </c>
      <c r="H1527" s="1">
        <v>44161</v>
      </c>
      <c r="I1527" t="s">
        <v>7</v>
      </c>
      <c r="J1527">
        <v>34</v>
      </c>
      <c r="K1527">
        <v>6.9596</v>
      </c>
      <c r="L1527">
        <v>0</v>
      </c>
      <c r="M1527">
        <v>0</v>
      </c>
      <c r="N1527">
        <v>1</v>
      </c>
      <c r="O1527">
        <v>0</v>
      </c>
      <c r="P1527">
        <v>0</v>
      </c>
      <c r="Q1527">
        <v>2500000</v>
      </c>
      <c r="R1527">
        <v>4</v>
      </c>
      <c r="S1527">
        <v>1016</v>
      </c>
      <c r="T1527" s="1">
        <v>0</v>
      </c>
      <c r="U1527">
        <v>1</v>
      </c>
    </row>
    <row r="1528" spans="1:21" hidden="1">
      <c r="A1528">
        <v>1035</v>
      </c>
      <c r="B1528" t="s">
        <v>695</v>
      </c>
      <c r="C1528" t="s">
        <v>685</v>
      </c>
      <c r="D1528" t="s">
        <v>686</v>
      </c>
      <c r="E1528" t="s">
        <v>29</v>
      </c>
      <c r="F1528" t="s">
        <v>747</v>
      </c>
      <c r="G1528" t="s">
        <v>6</v>
      </c>
      <c r="H1528" s="1">
        <v>44169</v>
      </c>
      <c r="I1528" t="s">
        <v>7</v>
      </c>
      <c r="J1528">
        <v>34</v>
      </c>
      <c r="K1528">
        <v>6.9596</v>
      </c>
      <c r="L1528">
        <v>0</v>
      </c>
      <c r="M1528">
        <v>0</v>
      </c>
      <c r="N1528">
        <v>1</v>
      </c>
      <c r="O1528">
        <v>0</v>
      </c>
      <c r="P1528">
        <v>0</v>
      </c>
      <c r="Q1528">
        <v>1000000</v>
      </c>
      <c r="R1528">
        <v>4</v>
      </c>
      <c r="S1528">
        <v>1005</v>
      </c>
      <c r="T1528" s="1">
        <v>0</v>
      </c>
      <c r="U1528">
        <v>1</v>
      </c>
    </row>
    <row r="1529" spans="1:21" hidden="1">
      <c r="A1529">
        <v>1035</v>
      </c>
      <c r="B1529" t="s">
        <v>695</v>
      </c>
      <c r="C1529" t="s">
        <v>685</v>
      </c>
      <c r="D1529" t="s">
        <v>686</v>
      </c>
      <c r="E1529" t="s">
        <v>29</v>
      </c>
      <c r="F1529" t="s">
        <v>747</v>
      </c>
      <c r="G1529" t="s">
        <v>785</v>
      </c>
      <c r="H1529" s="1">
        <v>44215</v>
      </c>
      <c r="I1529" t="s">
        <v>7</v>
      </c>
      <c r="J1529">
        <v>34</v>
      </c>
      <c r="K1529">
        <v>6.9596</v>
      </c>
      <c r="L1529">
        <v>0</v>
      </c>
      <c r="M1529">
        <v>0</v>
      </c>
      <c r="N1529">
        <v>1</v>
      </c>
      <c r="O1529">
        <v>0</v>
      </c>
      <c r="P1529">
        <v>0</v>
      </c>
      <c r="Q1529">
        <v>5000000</v>
      </c>
      <c r="R1529">
        <v>4</v>
      </c>
      <c r="S1529">
        <v>1016</v>
      </c>
      <c r="T1529" s="1">
        <v>0</v>
      </c>
      <c r="U1529">
        <v>1</v>
      </c>
    </row>
    <row r="1530" spans="1:21" hidden="1">
      <c r="A1530">
        <v>1035</v>
      </c>
      <c r="B1530" t="s">
        <v>695</v>
      </c>
      <c r="C1530" t="s">
        <v>685</v>
      </c>
      <c r="D1530" t="s">
        <v>686</v>
      </c>
      <c r="E1530" t="s">
        <v>29</v>
      </c>
      <c r="F1530" t="s">
        <v>747</v>
      </c>
      <c r="G1530" t="s">
        <v>800</v>
      </c>
      <c r="H1530" s="1">
        <v>44356</v>
      </c>
      <c r="I1530" t="s">
        <v>8</v>
      </c>
      <c r="J1530">
        <v>34</v>
      </c>
      <c r="K1530">
        <v>6.91</v>
      </c>
      <c r="L1530">
        <v>0</v>
      </c>
      <c r="M1530">
        <v>0</v>
      </c>
      <c r="N1530">
        <v>1</v>
      </c>
      <c r="O1530">
        <v>0</v>
      </c>
      <c r="P1530">
        <v>2000000</v>
      </c>
      <c r="Q1530">
        <v>0</v>
      </c>
      <c r="R1530">
        <v>4</v>
      </c>
      <c r="S1530">
        <v>1018</v>
      </c>
      <c r="T1530" s="1">
        <v>0</v>
      </c>
      <c r="U1530">
        <v>1</v>
      </c>
    </row>
    <row r="1531" spans="1:21" hidden="1">
      <c r="A1531">
        <v>1035</v>
      </c>
      <c r="B1531" t="s">
        <v>695</v>
      </c>
      <c r="C1531" t="s">
        <v>685</v>
      </c>
      <c r="D1531" t="s">
        <v>686</v>
      </c>
      <c r="E1531" t="s">
        <v>29</v>
      </c>
      <c r="F1531" t="s">
        <v>747</v>
      </c>
      <c r="G1531" t="s">
        <v>784</v>
      </c>
      <c r="H1531" s="1">
        <v>44357</v>
      </c>
      <c r="I1531" t="s">
        <v>8</v>
      </c>
      <c r="J1531">
        <v>34</v>
      </c>
      <c r="K1531">
        <v>6.9</v>
      </c>
      <c r="L1531">
        <v>0</v>
      </c>
      <c r="M1531">
        <v>0</v>
      </c>
      <c r="N1531">
        <v>1</v>
      </c>
      <c r="O1531">
        <v>0</v>
      </c>
      <c r="P1531">
        <v>2000000</v>
      </c>
      <c r="Q1531">
        <v>0</v>
      </c>
      <c r="R1531">
        <v>4</v>
      </c>
      <c r="S1531">
        <v>1016</v>
      </c>
      <c r="T1531" s="1">
        <v>0</v>
      </c>
      <c r="U1531">
        <v>1</v>
      </c>
    </row>
    <row r="1532" spans="1:21" hidden="1">
      <c r="A1532">
        <v>1035</v>
      </c>
      <c r="B1532" t="s">
        <v>695</v>
      </c>
      <c r="C1532" t="s">
        <v>685</v>
      </c>
      <c r="D1532" t="s">
        <v>686</v>
      </c>
      <c r="E1532" t="s">
        <v>29</v>
      </c>
      <c r="F1532" t="s">
        <v>747</v>
      </c>
      <c r="G1532" t="s">
        <v>28</v>
      </c>
      <c r="H1532" s="1">
        <v>44362</v>
      </c>
      <c r="I1532" t="s">
        <v>8</v>
      </c>
      <c r="J1532">
        <v>34</v>
      </c>
      <c r="K1532">
        <v>6.9379999999999997</v>
      </c>
      <c r="L1532">
        <v>0</v>
      </c>
      <c r="M1532">
        <v>0</v>
      </c>
      <c r="N1532">
        <v>1</v>
      </c>
      <c r="O1532">
        <v>0</v>
      </c>
      <c r="P1532">
        <v>2000000</v>
      </c>
      <c r="Q1532">
        <v>0</v>
      </c>
      <c r="R1532">
        <v>4</v>
      </c>
      <c r="S1532">
        <v>1018</v>
      </c>
      <c r="T1532" s="1">
        <v>0</v>
      </c>
      <c r="U1532">
        <v>1</v>
      </c>
    </row>
    <row r="1533" spans="1:21" hidden="1">
      <c r="A1533">
        <v>1035</v>
      </c>
      <c r="B1533" t="s">
        <v>695</v>
      </c>
      <c r="C1533" t="s">
        <v>685</v>
      </c>
      <c r="D1533" t="s">
        <v>686</v>
      </c>
      <c r="E1533" t="s">
        <v>29</v>
      </c>
      <c r="F1533" t="s">
        <v>747</v>
      </c>
      <c r="G1533" t="s">
        <v>797</v>
      </c>
      <c r="H1533" s="1">
        <v>44365</v>
      </c>
      <c r="I1533" t="s">
        <v>8</v>
      </c>
      <c r="J1533">
        <v>34</v>
      </c>
      <c r="K1533">
        <v>6.95</v>
      </c>
      <c r="L1533">
        <v>0</v>
      </c>
      <c r="M1533">
        <v>0</v>
      </c>
      <c r="N1533">
        <v>1</v>
      </c>
      <c r="O1533">
        <v>0</v>
      </c>
      <c r="P1533">
        <v>1000000</v>
      </c>
      <c r="Q1533">
        <v>0</v>
      </c>
      <c r="R1533">
        <v>4</v>
      </c>
      <c r="S1533">
        <v>1018</v>
      </c>
      <c r="T1533" s="1">
        <v>0</v>
      </c>
      <c r="U1533">
        <v>1</v>
      </c>
    </row>
    <row r="1534" spans="1:21" hidden="1">
      <c r="A1534">
        <v>1035</v>
      </c>
      <c r="B1534" t="s">
        <v>695</v>
      </c>
      <c r="C1534" t="s">
        <v>685</v>
      </c>
      <c r="D1534" t="s">
        <v>686</v>
      </c>
      <c r="E1534" t="s">
        <v>29</v>
      </c>
      <c r="F1534" t="s">
        <v>747</v>
      </c>
      <c r="G1534" t="s">
        <v>797</v>
      </c>
      <c r="H1534" s="1">
        <v>44390</v>
      </c>
      <c r="I1534" t="s">
        <v>8</v>
      </c>
      <c r="J1534">
        <v>34</v>
      </c>
      <c r="K1534">
        <v>6.92</v>
      </c>
      <c r="L1534">
        <v>0</v>
      </c>
      <c r="M1534">
        <v>0</v>
      </c>
      <c r="N1534">
        <v>1</v>
      </c>
      <c r="O1534">
        <v>0</v>
      </c>
      <c r="P1534">
        <v>2000000</v>
      </c>
      <c r="Q1534">
        <v>0</v>
      </c>
      <c r="R1534">
        <v>4</v>
      </c>
      <c r="S1534">
        <v>1018</v>
      </c>
      <c r="T1534" s="1">
        <v>0</v>
      </c>
      <c r="U1534">
        <v>1</v>
      </c>
    </row>
    <row r="1535" spans="1:21" hidden="1">
      <c r="A1535">
        <v>1035</v>
      </c>
      <c r="B1535" t="s">
        <v>695</v>
      </c>
      <c r="C1535" t="s">
        <v>685</v>
      </c>
      <c r="D1535" t="s">
        <v>686</v>
      </c>
      <c r="E1535" t="s">
        <v>29</v>
      </c>
      <c r="F1535" t="s">
        <v>747</v>
      </c>
      <c r="G1535" t="s">
        <v>795</v>
      </c>
      <c r="H1535" s="1">
        <v>44635</v>
      </c>
      <c r="I1535" t="s">
        <v>8</v>
      </c>
      <c r="J1535">
        <v>34</v>
      </c>
      <c r="K1535">
        <v>6.9530000000000003</v>
      </c>
      <c r="L1535">
        <v>0</v>
      </c>
      <c r="M1535">
        <v>0</v>
      </c>
      <c r="N1535">
        <v>1</v>
      </c>
      <c r="O1535">
        <v>0</v>
      </c>
      <c r="P1535">
        <v>2000000</v>
      </c>
      <c r="Q1535">
        <v>0</v>
      </c>
      <c r="R1535">
        <v>4</v>
      </c>
      <c r="S1535">
        <v>1018</v>
      </c>
      <c r="T1535" s="1">
        <v>0</v>
      </c>
      <c r="U1535">
        <v>1</v>
      </c>
    </row>
    <row r="1536" spans="1:21" hidden="1">
      <c r="A1536">
        <v>1035</v>
      </c>
      <c r="B1536" t="s">
        <v>695</v>
      </c>
      <c r="C1536" t="s">
        <v>685</v>
      </c>
      <c r="D1536" t="s">
        <v>686</v>
      </c>
      <c r="E1536" t="s">
        <v>29</v>
      </c>
      <c r="F1536" t="s">
        <v>747</v>
      </c>
      <c r="G1536" t="s">
        <v>784</v>
      </c>
      <c r="H1536" s="1">
        <v>44988</v>
      </c>
      <c r="I1536" t="s">
        <v>7</v>
      </c>
      <c r="J1536">
        <v>34</v>
      </c>
      <c r="K1536">
        <v>6.9598000000000004</v>
      </c>
      <c r="L1536">
        <v>0</v>
      </c>
      <c r="M1536">
        <v>0</v>
      </c>
      <c r="N1536">
        <v>1</v>
      </c>
      <c r="O1536">
        <v>0</v>
      </c>
      <c r="P1536">
        <v>0</v>
      </c>
      <c r="Q1536">
        <v>1500000</v>
      </c>
      <c r="R1536">
        <v>4</v>
      </c>
      <c r="S1536">
        <v>1016</v>
      </c>
      <c r="T1536" s="1">
        <v>0</v>
      </c>
      <c r="U1536">
        <v>1</v>
      </c>
    </row>
    <row r="1537" spans="1:21" hidden="1">
      <c r="A1537">
        <v>1035</v>
      </c>
      <c r="B1537" t="s">
        <v>695</v>
      </c>
      <c r="C1537" t="s">
        <v>685</v>
      </c>
      <c r="D1537" t="s">
        <v>686</v>
      </c>
      <c r="E1537" t="s">
        <v>29</v>
      </c>
      <c r="F1537" t="s">
        <v>747</v>
      </c>
      <c r="G1537" t="s">
        <v>785</v>
      </c>
      <c r="H1537" s="1">
        <v>44988</v>
      </c>
      <c r="I1537" t="s">
        <v>7</v>
      </c>
      <c r="J1537">
        <v>34</v>
      </c>
      <c r="K1537">
        <v>6.9599000000000002</v>
      </c>
      <c r="L1537">
        <v>0</v>
      </c>
      <c r="M1537">
        <v>0</v>
      </c>
      <c r="N1537">
        <v>1</v>
      </c>
      <c r="O1537">
        <v>0</v>
      </c>
      <c r="P1537">
        <v>0</v>
      </c>
      <c r="Q1537">
        <v>1000000</v>
      </c>
      <c r="R1537">
        <v>4</v>
      </c>
      <c r="S1537">
        <v>1017</v>
      </c>
      <c r="T1537" s="1">
        <v>0</v>
      </c>
      <c r="U1537">
        <v>1</v>
      </c>
    </row>
    <row r="1538" spans="1:21" hidden="1">
      <c r="A1538">
        <v>1035</v>
      </c>
      <c r="B1538" t="s">
        <v>695</v>
      </c>
      <c r="C1538" t="s">
        <v>685</v>
      </c>
      <c r="D1538" t="s">
        <v>686</v>
      </c>
      <c r="E1538" t="s">
        <v>29</v>
      </c>
      <c r="F1538" t="s">
        <v>747</v>
      </c>
      <c r="G1538" t="s">
        <v>718</v>
      </c>
      <c r="H1538" s="1">
        <v>45027</v>
      </c>
      <c r="I1538" t="s">
        <v>8</v>
      </c>
      <c r="J1538">
        <v>34</v>
      </c>
      <c r="K1538">
        <v>6.97</v>
      </c>
      <c r="L1538">
        <v>0</v>
      </c>
      <c r="M1538">
        <v>0</v>
      </c>
      <c r="N1538">
        <v>1</v>
      </c>
      <c r="O1538">
        <v>0</v>
      </c>
      <c r="P1538">
        <v>535000</v>
      </c>
      <c r="Q1538">
        <v>0</v>
      </c>
      <c r="R1538">
        <v>4</v>
      </c>
      <c r="S1538">
        <v>1018</v>
      </c>
      <c r="T1538" s="1">
        <v>0</v>
      </c>
      <c r="U1538">
        <v>1</v>
      </c>
    </row>
    <row r="1539" spans="1:21" hidden="1">
      <c r="A1539">
        <v>1035</v>
      </c>
      <c r="B1539" t="s">
        <v>695</v>
      </c>
      <c r="C1539" t="s">
        <v>685</v>
      </c>
      <c r="D1539" t="s">
        <v>686</v>
      </c>
      <c r="E1539" t="s">
        <v>29</v>
      </c>
      <c r="F1539" t="s">
        <v>747</v>
      </c>
      <c r="G1539" t="s">
        <v>871</v>
      </c>
      <c r="H1539" s="1">
        <v>45028</v>
      </c>
      <c r="I1539" t="s">
        <v>8</v>
      </c>
      <c r="J1539">
        <v>34</v>
      </c>
      <c r="K1539">
        <v>6.97</v>
      </c>
      <c r="L1539">
        <v>0</v>
      </c>
      <c r="M1539">
        <v>0</v>
      </c>
      <c r="N1539">
        <v>1</v>
      </c>
      <c r="O1539">
        <v>0</v>
      </c>
      <c r="P1539">
        <v>532540</v>
      </c>
      <c r="Q1539">
        <v>0</v>
      </c>
      <c r="R1539">
        <v>4</v>
      </c>
      <c r="S1539">
        <v>1034</v>
      </c>
      <c r="T1539" s="1">
        <v>0</v>
      </c>
      <c r="U1539">
        <v>1</v>
      </c>
    </row>
    <row r="1540" spans="1:21">
      <c r="A1540">
        <v>1036</v>
      </c>
      <c r="B1540" t="s">
        <v>690</v>
      </c>
      <c r="C1540" t="s">
        <v>685</v>
      </c>
      <c r="D1540" t="s">
        <v>686</v>
      </c>
      <c r="E1540" t="s">
        <v>29</v>
      </c>
      <c r="F1540" t="s">
        <v>753</v>
      </c>
      <c r="G1540" t="s">
        <v>719</v>
      </c>
      <c r="H1540" s="1">
        <v>43784</v>
      </c>
      <c r="I1540" t="s">
        <v>8</v>
      </c>
      <c r="J1540">
        <v>34</v>
      </c>
      <c r="K1540">
        <v>6.97</v>
      </c>
      <c r="L1540">
        <v>0</v>
      </c>
      <c r="M1540">
        <v>0</v>
      </c>
      <c r="N1540">
        <v>1</v>
      </c>
      <c r="O1540">
        <v>0</v>
      </c>
      <c r="P1540">
        <v>1000000</v>
      </c>
      <c r="Q1540">
        <v>0</v>
      </c>
      <c r="R1540">
        <v>4</v>
      </c>
      <c r="S1540">
        <v>1014</v>
      </c>
      <c r="T1540" s="1">
        <v>0</v>
      </c>
      <c r="U1540">
        <v>1</v>
      </c>
    </row>
    <row r="1541" spans="1:21" hidden="1">
      <c r="A1541">
        <v>3001</v>
      </c>
      <c r="B1541" t="s">
        <v>695</v>
      </c>
      <c r="C1541" t="s">
        <v>685</v>
      </c>
      <c r="D1541" t="s">
        <v>686</v>
      </c>
      <c r="E1541" t="s">
        <v>29</v>
      </c>
      <c r="F1541" t="s">
        <v>3583</v>
      </c>
      <c r="G1541" t="s">
        <v>717</v>
      </c>
      <c r="H1541" s="1">
        <v>44631</v>
      </c>
      <c r="I1541" t="s">
        <v>8</v>
      </c>
      <c r="J1541">
        <v>34</v>
      </c>
      <c r="K1541">
        <v>6.9580000000000002</v>
      </c>
      <c r="N1541">
        <v>1</v>
      </c>
      <c r="O1541">
        <v>0</v>
      </c>
      <c r="P1541">
        <v>2000000</v>
      </c>
      <c r="Q1541">
        <v>0</v>
      </c>
      <c r="R1541">
        <v>4</v>
      </c>
      <c r="S1541">
        <v>1018</v>
      </c>
      <c r="T1541" s="1">
        <v>0</v>
      </c>
      <c r="U1541">
        <v>1</v>
      </c>
    </row>
    <row r="1542" spans="1:21" hidden="1">
      <c r="A1542">
        <v>3001</v>
      </c>
      <c r="B1542" t="s">
        <v>695</v>
      </c>
      <c r="C1542" t="s">
        <v>685</v>
      </c>
      <c r="D1542" t="s">
        <v>686</v>
      </c>
      <c r="E1542" t="s">
        <v>29</v>
      </c>
      <c r="F1542" t="s">
        <v>3583</v>
      </c>
      <c r="G1542" t="s">
        <v>779</v>
      </c>
      <c r="H1542" s="1">
        <v>44799</v>
      </c>
      <c r="I1542" t="s">
        <v>8</v>
      </c>
      <c r="J1542">
        <v>34</v>
      </c>
      <c r="K1542">
        <v>6.9550000000000001</v>
      </c>
      <c r="N1542">
        <v>1</v>
      </c>
      <c r="O1542">
        <v>0</v>
      </c>
      <c r="P1542">
        <v>1000000</v>
      </c>
      <c r="Q1542">
        <v>0</v>
      </c>
      <c r="R1542">
        <v>4</v>
      </c>
      <c r="S1542">
        <v>1018</v>
      </c>
      <c r="T1542" s="1">
        <v>0</v>
      </c>
      <c r="U1542">
        <v>1</v>
      </c>
    </row>
    <row r="1543" spans="1:21" hidden="1">
      <c r="A1543">
        <v>3002</v>
      </c>
      <c r="B1543" t="s">
        <v>695</v>
      </c>
      <c r="C1543" t="s">
        <v>685</v>
      </c>
      <c r="D1543" t="s">
        <v>686</v>
      </c>
      <c r="E1543" t="s">
        <v>29</v>
      </c>
      <c r="F1543" t="s">
        <v>3583</v>
      </c>
      <c r="G1543" t="s">
        <v>1111</v>
      </c>
      <c r="H1543" s="1">
        <v>44614</v>
      </c>
      <c r="I1543" t="s">
        <v>8</v>
      </c>
      <c r="J1543">
        <v>34</v>
      </c>
      <c r="K1543">
        <v>6.9</v>
      </c>
      <c r="L1543">
        <v>0</v>
      </c>
      <c r="M1543">
        <v>0</v>
      </c>
      <c r="N1543">
        <v>1</v>
      </c>
      <c r="O1543">
        <v>0</v>
      </c>
      <c r="P1543">
        <v>150000</v>
      </c>
      <c r="Q1543">
        <v>0</v>
      </c>
      <c r="R1543">
        <v>4</v>
      </c>
      <c r="S1543">
        <v>3022</v>
      </c>
      <c r="T1543" s="1">
        <v>0</v>
      </c>
      <c r="U1543">
        <v>1</v>
      </c>
    </row>
    <row r="1544" spans="1:21" hidden="1">
      <c r="A1544">
        <v>3003</v>
      </c>
      <c r="B1544" t="s">
        <v>695</v>
      </c>
      <c r="C1544" t="s">
        <v>685</v>
      </c>
      <c r="D1544" t="s">
        <v>686</v>
      </c>
      <c r="E1544" t="s">
        <v>29</v>
      </c>
      <c r="F1544" t="s">
        <v>753</v>
      </c>
      <c r="G1544" t="s">
        <v>4378</v>
      </c>
      <c r="H1544" s="1">
        <v>44355</v>
      </c>
      <c r="I1544" t="s">
        <v>7</v>
      </c>
      <c r="J1544">
        <v>34</v>
      </c>
      <c r="K1544">
        <v>6.85</v>
      </c>
      <c r="N1544">
        <v>1</v>
      </c>
      <c r="O1544">
        <v>0</v>
      </c>
      <c r="P1544">
        <v>0</v>
      </c>
      <c r="Q1544">
        <v>50000</v>
      </c>
      <c r="R1544">
        <v>4</v>
      </c>
      <c r="S1544">
        <v>1016</v>
      </c>
      <c r="T1544" s="1">
        <v>0</v>
      </c>
      <c r="U1544">
        <v>1</v>
      </c>
    </row>
    <row r="1545" spans="1:21" hidden="1">
      <c r="A1545">
        <v>3003</v>
      </c>
      <c r="B1545" t="s">
        <v>695</v>
      </c>
      <c r="C1545" t="s">
        <v>685</v>
      </c>
      <c r="D1545" t="s">
        <v>686</v>
      </c>
      <c r="E1545" t="s">
        <v>29</v>
      </c>
      <c r="F1545" t="s">
        <v>753</v>
      </c>
      <c r="G1545" t="s">
        <v>4379</v>
      </c>
      <c r="H1545" s="1">
        <v>44355</v>
      </c>
      <c r="I1545" t="s">
        <v>7</v>
      </c>
      <c r="J1545">
        <v>34</v>
      </c>
      <c r="K1545">
        <v>6.85</v>
      </c>
      <c r="N1545">
        <v>1</v>
      </c>
      <c r="O1545">
        <v>0</v>
      </c>
      <c r="P1545">
        <v>0</v>
      </c>
      <c r="Q1545">
        <v>500000</v>
      </c>
      <c r="R1545">
        <v>4</v>
      </c>
      <c r="S1545">
        <v>1018</v>
      </c>
      <c r="T1545" s="1">
        <v>0</v>
      </c>
      <c r="U1545">
        <v>1</v>
      </c>
    </row>
    <row r="1546" spans="1:21" hidden="1">
      <c r="A1546">
        <v>3003</v>
      </c>
      <c r="B1546" t="s">
        <v>695</v>
      </c>
      <c r="C1546" t="s">
        <v>685</v>
      </c>
      <c r="D1546" t="s">
        <v>686</v>
      </c>
      <c r="E1546" t="s">
        <v>29</v>
      </c>
      <c r="F1546" t="s">
        <v>753</v>
      </c>
      <c r="G1546" t="s">
        <v>4380</v>
      </c>
      <c r="H1546" s="1">
        <v>44599</v>
      </c>
      <c r="I1546" t="s">
        <v>7</v>
      </c>
      <c r="J1546">
        <v>34</v>
      </c>
      <c r="K1546">
        <v>6.95</v>
      </c>
      <c r="N1546">
        <v>1</v>
      </c>
      <c r="O1546">
        <v>0</v>
      </c>
      <c r="P1546">
        <v>0</v>
      </c>
      <c r="Q1546">
        <v>350000</v>
      </c>
      <c r="R1546">
        <v>4</v>
      </c>
      <c r="S1546">
        <v>1016</v>
      </c>
      <c r="T1546" s="1">
        <v>0</v>
      </c>
      <c r="U1546">
        <v>1</v>
      </c>
    </row>
    <row r="1547" spans="1:21" hidden="1">
      <c r="A1547">
        <v>3003</v>
      </c>
      <c r="B1547" t="s">
        <v>695</v>
      </c>
      <c r="C1547" t="s">
        <v>685</v>
      </c>
      <c r="D1547" t="s">
        <v>686</v>
      </c>
      <c r="E1547" t="s">
        <v>29</v>
      </c>
      <c r="F1547" t="s">
        <v>754</v>
      </c>
      <c r="G1547" t="s">
        <v>1000</v>
      </c>
      <c r="H1547" s="1">
        <v>44994</v>
      </c>
      <c r="I1547" t="s">
        <v>8</v>
      </c>
      <c r="J1547">
        <v>34</v>
      </c>
      <c r="K1547">
        <v>6.97</v>
      </c>
      <c r="N1547">
        <v>1</v>
      </c>
      <c r="O1547">
        <v>0</v>
      </c>
      <c r="P1547">
        <v>500000</v>
      </c>
      <c r="Q1547">
        <v>0</v>
      </c>
      <c r="R1547">
        <v>4</v>
      </c>
      <c r="S1547">
        <v>1014</v>
      </c>
      <c r="T1547" s="1">
        <v>0</v>
      </c>
      <c r="U1547">
        <v>1</v>
      </c>
    </row>
    <row r="1548" spans="1:21" hidden="1">
      <c r="A1548">
        <v>3004</v>
      </c>
      <c r="B1548" t="s">
        <v>695</v>
      </c>
      <c r="C1548" t="s">
        <v>685</v>
      </c>
      <c r="D1548" t="s">
        <v>686</v>
      </c>
      <c r="E1548" t="s">
        <v>29</v>
      </c>
      <c r="F1548" t="s">
        <v>687</v>
      </c>
      <c r="G1548" t="s">
        <v>1015</v>
      </c>
      <c r="H1548" s="1">
        <v>43815</v>
      </c>
      <c r="I1548" t="s">
        <v>8</v>
      </c>
      <c r="J1548">
        <v>34</v>
      </c>
      <c r="K1548">
        <v>6.97</v>
      </c>
      <c r="L1548">
        <v>0</v>
      </c>
      <c r="M1548">
        <v>0</v>
      </c>
      <c r="N1548">
        <v>1</v>
      </c>
      <c r="O1548">
        <v>0</v>
      </c>
      <c r="P1548">
        <v>100000</v>
      </c>
      <c r="Q1548">
        <v>0</v>
      </c>
      <c r="R1548">
        <v>4</v>
      </c>
      <c r="S1548">
        <v>1009</v>
      </c>
      <c r="T1548" s="1">
        <v>0</v>
      </c>
      <c r="U1548">
        <v>1</v>
      </c>
    </row>
    <row r="1549" spans="1:21" hidden="1">
      <c r="A1549">
        <v>3004</v>
      </c>
      <c r="B1549" t="s">
        <v>695</v>
      </c>
      <c r="C1549" t="s">
        <v>685</v>
      </c>
      <c r="D1549" t="s">
        <v>686</v>
      </c>
      <c r="E1549" t="s">
        <v>29</v>
      </c>
      <c r="F1549" t="s">
        <v>687</v>
      </c>
      <c r="G1549" t="s">
        <v>1035</v>
      </c>
      <c r="H1549" s="1">
        <v>43972</v>
      </c>
      <c r="I1549" t="s">
        <v>7</v>
      </c>
      <c r="J1549">
        <v>34</v>
      </c>
      <c r="K1549">
        <v>6.94</v>
      </c>
      <c r="L1549">
        <v>0</v>
      </c>
      <c r="M1549">
        <v>0</v>
      </c>
      <c r="N1549">
        <v>1</v>
      </c>
      <c r="O1549">
        <v>0</v>
      </c>
      <c r="P1549">
        <v>0</v>
      </c>
      <c r="Q1549">
        <v>150000</v>
      </c>
      <c r="R1549">
        <v>4</v>
      </c>
      <c r="S1549">
        <v>1014</v>
      </c>
      <c r="T1549" s="1">
        <v>0</v>
      </c>
      <c r="U1549">
        <v>1</v>
      </c>
    </row>
    <row r="1550" spans="1:21" hidden="1">
      <c r="A1550">
        <v>3004</v>
      </c>
      <c r="B1550" t="s">
        <v>695</v>
      </c>
      <c r="C1550" t="s">
        <v>685</v>
      </c>
      <c r="D1550" t="s">
        <v>686</v>
      </c>
      <c r="E1550" t="s">
        <v>29</v>
      </c>
      <c r="F1550" t="s">
        <v>687</v>
      </c>
      <c r="G1550" t="s">
        <v>1014</v>
      </c>
      <c r="H1550" s="1">
        <v>43979</v>
      </c>
      <c r="I1550" t="s">
        <v>7</v>
      </c>
      <c r="J1550">
        <v>34</v>
      </c>
      <c r="K1550">
        <v>6.94</v>
      </c>
      <c r="L1550">
        <v>0</v>
      </c>
      <c r="M1550">
        <v>0</v>
      </c>
      <c r="N1550">
        <v>1</v>
      </c>
      <c r="O1550">
        <v>0</v>
      </c>
      <c r="P1550">
        <v>0</v>
      </c>
      <c r="Q1550">
        <v>150000</v>
      </c>
      <c r="R1550">
        <v>4</v>
      </c>
      <c r="S1550">
        <v>1014</v>
      </c>
      <c r="T1550" s="1">
        <v>0</v>
      </c>
      <c r="U1550">
        <v>1</v>
      </c>
    </row>
    <row r="1551" spans="1:21" hidden="1">
      <c r="A1551">
        <v>3004</v>
      </c>
      <c r="B1551" t="s">
        <v>695</v>
      </c>
      <c r="C1551" t="s">
        <v>685</v>
      </c>
      <c r="D1551" t="s">
        <v>686</v>
      </c>
      <c r="E1551" t="s">
        <v>29</v>
      </c>
      <c r="F1551" t="s">
        <v>687</v>
      </c>
      <c r="G1551" t="s">
        <v>1046</v>
      </c>
      <c r="H1551" s="1">
        <v>44012</v>
      </c>
      <c r="I1551" t="s">
        <v>7</v>
      </c>
      <c r="J1551">
        <v>34</v>
      </c>
      <c r="K1551">
        <v>6.93</v>
      </c>
      <c r="L1551">
        <v>0</v>
      </c>
      <c r="M1551">
        <v>0</v>
      </c>
      <c r="N1551">
        <v>1</v>
      </c>
      <c r="O1551">
        <v>0</v>
      </c>
      <c r="P1551">
        <v>0</v>
      </c>
      <c r="Q1551">
        <v>100000</v>
      </c>
      <c r="R1551">
        <v>4</v>
      </c>
      <c r="S1551">
        <v>1014</v>
      </c>
      <c r="T1551" s="1">
        <v>0</v>
      </c>
      <c r="U1551">
        <v>1</v>
      </c>
    </row>
    <row r="1552" spans="1:21" hidden="1">
      <c r="A1552">
        <v>3004</v>
      </c>
      <c r="B1552" t="s">
        <v>695</v>
      </c>
      <c r="C1552" t="s">
        <v>685</v>
      </c>
      <c r="D1552" t="s">
        <v>686</v>
      </c>
      <c r="E1552" t="s">
        <v>29</v>
      </c>
      <c r="F1552" t="s">
        <v>687</v>
      </c>
      <c r="G1552" t="s">
        <v>1038</v>
      </c>
      <c r="H1552" s="1">
        <v>44067</v>
      </c>
      <c r="I1552" t="s">
        <v>7</v>
      </c>
      <c r="J1552">
        <v>34</v>
      </c>
      <c r="K1552">
        <v>6.93</v>
      </c>
      <c r="L1552">
        <v>0</v>
      </c>
      <c r="M1552">
        <v>0</v>
      </c>
      <c r="N1552">
        <v>1</v>
      </c>
      <c r="O1552">
        <v>0</v>
      </c>
      <c r="P1552">
        <v>0</v>
      </c>
      <c r="Q1552">
        <v>160000</v>
      </c>
      <c r="R1552">
        <v>4</v>
      </c>
      <c r="S1552">
        <v>1014</v>
      </c>
      <c r="T1552" s="1">
        <v>0</v>
      </c>
      <c r="U1552">
        <v>1</v>
      </c>
    </row>
    <row r="1553" spans="1:21" hidden="1">
      <c r="A1553">
        <v>3004</v>
      </c>
      <c r="B1553" t="s">
        <v>695</v>
      </c>
      <c r="C1553" t="s">
        <v>685</v>
      </c>
      <c r="D1553" t="s">
        <v>686</v>
      </c>
      <c r="E1553" t="s">
        <v>29</v>
      </c>
      <c r="F1553" t="s">
        <v>687</v>
      </c>
      <c r="G1553" t="s">
        <v>1044</v>
      </c>
      <c r="H1553" s="1">
        <v>44070</v>
      </c>
      <c r="I1553" t="s">
        <v>7</v>
      </c>
      <c r="J1553">
        <v>34</v>
      </c>
      <c r="K1553">
        <v>6.93</v>
      </c>
      <c r="L1553">
        <v>0</v>
      </c>
      <c r="M1553">
        <v>0</v>
      </c>
      <c r="N1553">
        <v>1</v>
      </c>
      <c r="O1553">
        <v>0</v>
      </c>
      <c r="P1553">
        <v>0</v>
      </c>
      <c r="Q1553">
        <v>100000</v>
      </c>
      <c r="R1553">
        <v>4</v>
      </c>
      <c r="S1553">
        <v>1014</v>
      </c>
      <c r="T1553" s="1">
        <v>0</v>
      </c>
      <c r="U1553">
        <v>1</v>
      </c>
    </row>
    <row r="1554" spans="1:21" hidden="1">
      <c r="A1554">
        <v>3004</v>
      </c>
      <c r="B1554" t="s">
        <v>695</v>
      </c>
      <c r="C1554" t="s">
        <v>685</v>
      </c>
      <c r="D1554" t="s">
        <v>686</v>
      </c>
      <c r="E1554" t="s">
        <v>29</v>
      </c>
      <c r="F1554" t="s">
        <v>687</v>
      </c>
      <c r="G1554" t="s">
        <v>1044</v>
      </c>
      <c r="H1554" s="1">
        <v>44110</v>
      </c>
      <c r="I1554" t="s">
        <v>7</v>
      </c>
      <c r="J1554">
        <v>34</v>
      </c>
      <c r="K1554">
        <v>6.93</v>
      </c>
      <c r="L1554">
        <v>0</v>
      </c>
      <c r="M1554">
        <v>0</v>
      </c>
      <c r="N1554">
        <v>1</v>
      </c>
      <c r="O1554">
        <v>0</v>
      </c>
      <c r="P1554">
        <v>0</v>
      </c>
      <c r="Q1554">
        <v>100000</v>
      </c>
      <c r="R1554">
        <v>4</v>
      </c>
      <c r="S1554">
        <v>1014</v>
      </c>
      <c r="T1554" s="1">
        <v>0</v>
      </c>
      <c r="U1554">
        <v>1</v>
      </c>
    </row>
    <row r="1555" spans="1:21" hidden="1">
      <c r="A1555">
        <v>3004</v>
      </c>
      <c r="B1555" t="s">
        <v>695</v>
      </c>
      <c r="C1555" t="s">
        <v>685</v>
      </c>
      <c r="D1555" t="s">
        <v>686</v>
      </c>
      <c r="E1555" t="s">
        <v>29</v>
      </c>
      <c r="F1555" t="s">
        <v>687</v>
      </c>
      <c r="G1555" t="s">
        <v>1046</v>
      </c>
      <c r="H1555" s="1">
        <v>44194</v>
      </c>
      <c r="I1555" t="s">
        <v>7</v>
      </c>
      <c r="J1555">
        <v>34</v>
      </c>
      <c r="K1555">
        <v>6.92</v>
      </c>
      <c r="L1555">
        <v>0</v>
      </c>
      <c r="M1555">
        <v>0</v>
      </c>
      <c r="N1555">
        <v>1</v>
      </c>
      <c r="O1555">
        <v>0</v>
      </c>
      <c r="P1555">
        <v>0</v>
      </c>
      <c r="Q1555">
        <v>100000</v>
      </c>
      <c r="R1555">
        <v>4</v>
      </c>
      <c r="S1555">
        <v>1014</v>
      </c>
      <c r="T1555" s="1">
        <v>0</v>
      </c>
      <c r="U1555">
        <v>1</v>
      </c>
    </row>
    <row r="1556" spans="1:21" hidden="1">
      <c r="A1556">
        <v>3004</v>
      </c>
      <c r="B1556" t="s">
        <v>695</v>
      </c>
      <c r="C1556" t="s">
        <v>685</v>
      </c>
      <c r="D1556" t="s">
        <v>686</v>
      </c>
      <c r="E1556" t="s">
        <v>29</v>
      </c>
      <c r="F1556" t="s">
        <v>687</v>
      </c>
      <c r="G1556" t="s">
        <v>1036</v>
      </c>
      <c r="H1556" s="1">
        <v>44355</v>
      </c>
      <c r="I1556" t="s">
        <v>7</v>
      </c>
      <c r="J1556">
        <v>34</v>
      </c>
      <c r="K1556">
        <v>6.91</v>
      </c>
      <c r="L1556">
        <v>0</v>
      </c>
      <c r="M1556">
        <v>0</v>
      </c>
      <c r="N1556">
        <v>1</v>
      </c>
      <c r="O1556">
        <v>0</v>
      </c>
      <c r="P1556">
        <v>0</v>
      </c>
      <c r="Q1556">
        <v>150000</v>
      </c>
      <c r="R1556">
        <v>4</v>
      </c>
      <c r="S1556">
        <v>1014</v>
      </c>
      <c r="T1556" s="1">
        <v>0</v>
      </c>
      <c r="U1556">
        <v>1</v>
      </c>
    </row>
    <row r="1557" spans="1:21" hidden="1">
      <c r="A1557">
        <v>3004</v>
      </c>
      <c r="B1557" t="s">
        <v>695</v>
      </c>
      <c r="C1557" t="s">
        <v>685</v>
      </c>
      <c r="D1557" t="s">
        <v>686</v>
      </c>
      <c r="E1557" t="s">
        <v>29</v>
      </c>
      <c r="F1557" t="s">
        <v>687</v>
      </c>
      <c r="G1557" t="s">
        <v>1039</v>
      </c>
      <c r="H1557" s="1">
        <v>44361</v>
      </c>
      <c r="I1557" t="s">
        <v>7</v>
      </c>
      <c r="J1557">
        <v>34</v>
      </c>
      <c r="K1557">
        <v>6.9</v>
      </c>
      <c r="L1557">
        <v>0</v>
      </c>
      <c r="M1557">
        <v>0</v>
      </c>
      <c r="N1557">
        <v>1</v>
      </c>
      <c r="O1557">
        <v>0</v>
      </c>
      <c r="P1557">
        <v>0</v>
      </c>
      <c r="Q1557">
        <v>120000</v>
      </c>
      <c r="R1557">
        <v>4</v>
      </c>
      <c r="S1557">
        <v>1014</v>
      </c>
      <c r="T1557" s="1">
        <v>0</v>
      </c>
      <c r="U1557">
        <v>1</v>
      </c>
    </row>
    <row r="1558" spans="1:21" hidden="1">
      <c r="A1558">
        <v>3004</v>
      </c>
      <c r="B1558" t="s">
        <v>695</v>
      </c>
      <c r="C1558" t="s">
        <v>685</v>
      </c>
      <c r="D1558" t="s">
        <v>686</v>
      </c>
      <c r="E1558" t="s">
        <v>29</v>
      </c>
      <c r="F1558" t="s">
        <v>687</v>
      </c>
      <c r="G1558" t="s">
        <v>1046</v>
      </c>
      <c r="H1558" s="1">
        <v>44481</v>
      </c>
      <c r="I1558" t="s">
        <v>7</v>
      </c>
      <c r="J1558">
        <v>34</v>
      </c>
      <c r="K1558">
        <v>6.85</v>
      </c>
      <c r="L1558">
        <v>0</v>
      </c>
      <c r="M1558">
        <v>0</v>
      </c>
      <c r="N1558">
        <v>1</v>
      </c>
      <c r="O1558">
        <v>0</v>
      </c>
      <c r="P1558">
        <v>0</v>
      </c>
      <c r="Q1558">
        <v>340000</v>
      </c>
      <c r="R1558">
        <v>4</v>
      </c>
      <c r="S1558">
        <v>1014</v>
      </c>
      <c r="T1558" s="1">
        <v>0</v>
      </c>
      <c r="U1558">
        <v>1</v>
      </c>
    </row>
    <row r="1559" spans="1:21" hidden="1">
      <c r="A1559">
        <v>3004</v>
      </c>
      <c r="B1559" t="s">
        <v>695</v>
      </c>
      <c r="C1559" t="s">
        <v>685</v>
      </c>
      <c r="D1559" t="s">
        <v>686</v>
      </c>
      <c r="E1559" t="s">
        <v>29</v>
      </c>
      <c r="F1559" t="s">
        <v>687</v>
      </c>
      <c r="G1559" t="s">
        <v>1014</v>
      </c>
      <c r="H1559" s="1">
        <v>44707</v>
      </c>
      <c r="I1559" t="s">
        <v>7</v>
      </c>
      <c r="J1559">
        <v>34</v>
      </c>
      <c r="K1559">
        <v>6.86</v>
      </c>
      <c r="L1559">
        <v>0</v>
      </c>
      <c r="M1559">
        <v>0</v>
      </c>
      <c r="N1559">
        <v>1</v>
      </c>
      <c r="O1559">
        <v>0</v>
      </c>
      <c r="P1559">
        <v>0</v>
      </c>
      <c r="Q1559">
        <v>100000</v>
      </c>
      <c r="R1559">
        <v>4</v>
      </c>
      <c r="S1559">
        <v>1014</v>
      </c>
      <c r="T1559" s="1">
        <v>0</v>
      </c>
      <c r="U1559">
        <v>1</v>
      </c>
    </row>
    <row r="1560" spans="1:21" hidden="1">
      <c r="A1560">
        <v>3004</v>
      </c>
      <c r="B1560" t="s">
        <v>695</v>
      </c>
      <c r="C1560" t="s">
        <v>685</v>
      </c>
      <c r="D1560" t="s">
        <v>686</v>
      </c>
      <c r="E1560" t="s">
        <v>29</v>
      </c>
      <c r="F1560" t="s">
        <v>687</v>
      </c>
      <c r="G1560" t="s">
        <v>1038</v>
      </c>
      <c r="H1560" s="1">
        <v>44881</v>
      </c>
      <c r="I1560" t="s">
        <v>8</v>
      </c>
      <c r="J1560">
        <v>34</v>
      </c>
      <c r="K1560">
        <v>6.97</v>
      </c>
      <c r="L1560">
        <v>0</v>
      </c>
      <c r="M1560">
        <v>0</v>
      </c>
      <c r="N1560">
        <v>1</v>
      </c>
      <c r="O1560">
        <v>0</v>
      </c>
      <c r="P1560">
        <v>100000</v>
      </c>
      <c r="Q1560">
        <v>0</v>
      </c>
      <c r="R1560">
        <v>4</v>
      </c>
      <c r="S1560">
        <v>1014</v>
      </c>
      <c r="T1560" s="1">
        <v>0</v>
      </c>
      <c r="U1560">
        <v>1</v>
      </c>
    </row>
    <row r="1561" spans="1:21" hidden="1">
      <c r="A1561">
        <v>3004</v>
      </c>
      <c r="B1561" t="s">
        <v>695</v>
      </c>
      <c r="C1561" t="s">
        <v>696</v>
      </c>
      <c r="D1561" t="s">
        <v>686</v>
      </c>
      <c r="E1561" t="s">
        <v>29</v>
      </c>
      <c r="F1561" t="s">
        <v>687</v>
      </c>
      <c r="G1561" t="s">
        <v>1045</v>
      </c>
      <c r="H1561" s="1">
        <v>44008</v>
      </c>
      <c r="I1561" t="s">
        <v>7</v>
      </c>
      <c r="J1561">
        <v>34</v>
      </c>
      <c r="K1561">
        <v>6.93</v>
      </c>
      <c r="L1561">
        <v>0</v>
      </c>
      <c r="M1561">
        <v>0</v>
      </c>
      <c r="N1561">
        <v>1</v>
      </c>
      <c r="O1561">
        <v>0</v>
      </c>
      <c r="P1561">
        <v>0</v>
      </c>
      <c r="Q1561">
        <v>150000</v>
      </c>
      <c r="R1561">
        <v>4</v>
      </c>
      <c r="S1561">
        <v>1014</v>
      </c>
      <c r="T1561" s="1">
        <v>0</v>
      </c>
      <c r="U1561">
        <v>1</v>
      </c>
    </row>
    <row r="1562" spans="1:21" hidden="1">
      <c r="A1562">
        <v>3004</v>
      </c>
      <c r="B1562" t="s">
        <v>695</v>
      </c>
      <c r="C1562" t="s">
        <v>696</v>
      </c>
      <c r="D1562" t="s">
        <v>686</v>
      </c>
      <c r="E1562" t="s">
        <v>29</v>
      </c>
      <c r="F1562" t="s">
        <v>687</v>
      </c>
      <c r="G1562" t="s">
        <v>1038</v>
      </c>
      <c r="H1562" s="1">
        <v>44902</v>
      </c>
      <c r="I1562" t="s">
        <v>8</v>
      </c>
      <c r="J1562">
        <v>34</v>
      </c>
      <c r="K1562">
        <v>6.97</v>
      </c>
      <c r="L1562">
        <v>0</v>
      </c>
      <c r="M1562">
        <v>0</v>
      </c>
      <c r="N1562">
        <v>1</v>
      </c>
      <c r="O1562">
        <v>0</v>
      </c>
      <c r="P1562">
        <v>80000</v>
      </c>
      <c r="Q1562">
        <v>0</v>
      </c>
      <c r="R1562">
        <v>4</v>
      </c>
      <c r="S1562">
        <v>1014</v>
      </c>
      <c r="T1562" s="1">
        <v>0</v>
      </c>
      <c r="U1562">
        <v>1</v>
      </c>
    </row>
    <row r="1563" spans="1:21" hidden="1">
      <c r="A1563">
        <v>3004</v>
      </c>
      <c r="B1563" t="s">
        <v>695</v>
      </c>
      <c r="C1563" t="s">
        <v>859</v>
      </c>
      <c r="D1563" t="s">
        <v>686</v>
      </c>
      <c r="E1563" t="s">
        <v>29</v>
      </c>
      <c r="F1563" t="s">
        <v>687</v>
      </c>
      <c r="G1563" t="s">
        <v>1037</v>
      </c>
      <c r="H1563" s="1">
        <v>44011</v>
      </c>
      <c r="I1563" t="s">
        <v>7</v>
      </c>
      <c r="J1563">
        <v>34</v>
      </c>
      <c r="K1563">
        <v>6.93</v>
      </c>
      <c r="L1563">
        <v>0</v>
      </c>
      <c r="M1563">
        <v>0</v>
      </c>
      <c r="N1563">
        <v>1</v>
      </c>
      <c r="O1563">
        <v>0</v>
      </c>
      <c r="P1563">
        <v>0</v>
      </c>
      <c r="Q1563">
        <v>100000</v>
      </c>
      <c r="R1563">
        <v>4</v>
      </c>
      <c r="S1563">
        <v>1014</v>
      </c>
      <c r="T1563" s="1">
        <v>0</v>
      </c>
      <c r="U1563">
        <v>1</v>
      </c>
    </row>
    <row r="1564" spans="1:21" hidden="1">
      <c r="A1564">
        <v>3005</v>
      </c>
      <c r="B1564" t="s">
        <v>691</v>
      </c>
      <c r="C1564" t="s">
        <v>685</v>
      </c>
      <c r="D1564" t="s">
        <v>686</v>
      </c>
      <c r="E1564" t="s">
        <v>29</v>
      </c>
      <c r="F1564" t="s">
        <v>753</v>
      </c>
      <c r="G1564" t="s">
        <v>1011</v>
      </c>
      <c r="H1564" s="1">
        <v>43801</v>
      </c>
      <c r="I1564" t="s">
        <v>8</v>
      </c>
      <c r="J1564">
        <v>34</v>
      </c>
      <c r="K1564">
        <v>6.9660000000000002</v>
      </c>
      <c r="L1564">
        <v>0</v>
      </c>
      <c r="M1564">
        <v>0</v>
      </c>
      <c r="N1564">
        <v>1</v>
      </c>
      <c r="O1564">
        <v>0</v>
      </c>
      <c r="P1564">
        <v>150000</v>
      </c>
      <c r="Q1564">
        <v>0</v>
      </c>
      <c r="R1564">
        <v>4</v>
      </c>
      <c r="S1564">
        <v>1034</v>
      </c>
      <c r="T1564" s="1">
        <v>0</v>
      </c>
      <c r="U1564">
        <v>1</v>
      </c>
    </row>
    <row r="1565" spans="1:21" hidden="1">
      <c r="A1565">
        <v>3005</v>
      </c>
      <c r="B1565" t="s">
        <v>691</v>
      </c>
      <c r="C1565" t="s">
        <v>685</v>
      </c>
      <c r="D1565" t="s">
        <v>686</v>
      </c>
      <c r="E1565" t="s">
        <v>29</v>
      </c>
      <c r="F1565" t="s">
        <v>753</v>
      </c>
      <c r="G1565" t="s">
        <v>1011</v>
      </c>
      <c r="H1565" s="1">
        <v>43812</v>
      </c>
      <c r="I1565" t="s">
        <v>8</v>
      </c>
      <c r="J1565">
        <v>34</v>
      </c>
      <c r="K1565">
        <v>6.9660000000000002</v>
      </c>
      <c r="L1565">
        <v>0</v>
      </c>
      <c r="M1565">
        <v>0</v>
      </c>
      <c r="N1565">
        <v>1</v>
      </c>
      <c r="O1565">
        <v>0</v>
      </c>
      <c r="P1565">
        <v>80000</v>
      </c>
      <c r="Q1565">
        <v>0</v>
      </c>
      <c r="R1565">
        <v>4</v>
      </c>
      <c r="S1565">
        <v>1034</v>
      </c>
      <c r="T1565" s="1">
        <v>0</v>
      </c>
      <c r="U1565">
        <v>1</v>
      </c>
    </row>
    <row r="1566" spans="1:21" hidden="1">
      <c r="A1566">
        <v>3005</v>
      </c>
      <c r="B1566" t="s">
        <v>691</v>
      </c>
      <c r="C1566" t="s">
        <v>685</v>
      </c>
      <c r="D1566" t="s">
        <v>686</v>
      </c>
      <c r="E1566" t="s">
        <v>29</v>
      </c>
      <c r="F1566" t="s">
        <v>753</v>
      </c>
      <c r="G1566" t="s">
        <v>1011</v>
      </c>
      <c r="H1566" s="1">
        <v>43826</v>
      </c>
      <c r="I1566" t="s">
        <v>8</v>
      </c>
      <c r="J1566">
        <v>34</v>
      </c>
      <c r="K1566">
        <v>6.968</v>
      </c>
      <c r="L1566">
        <v>0</v>
      </c>
      <c r="M1566">
        <v>0</v>
      </c>
      <c r="N1566">
        <v>1</v>
      </c>
      <c r="O1566">
        <v>0</v>
      </c>
      <c r="P1566">
        <v>50000</v>
      </c>
      <c r="Q1566">
        <v>0</v>
      </c>
      <c r="R1566">
        <v>4</v>
      </c>
      <c r="S1566">
        <v>1034</v>
      </c>
      <c r="T1566" s="1">
        <v>0</v>
      </c>
      <c r="U1566">
        <v>1</v>
      </c>
    </row>
    <row r="1567" spans="1:21" hidden="1">
      <c r="A1567">
        <v>3005</v>
      </c>
      <c r="B1567" t="s">
        <v>691</v>
      </c>
      <c r="C1567" t="s">
        <v>685</v>
      </c>
      <c r="D1567" t="s">
        <v>686</v>
      </c>
      <c r="E1567" t="s">
        <v>29</v>
      </c>
      <c r="F1567" t="s">
        <v>753</v>
      </c>
      <c r="G1567" t="s">
        <v>4381</v>
      </c>
      <c r="H1567" s="1">
        <v>43846</v>
      </c>
      <c r="I1567" t="s">
        <v>8</v>
      </c>
      <c r="J1567">
        <v>34</v>
      </c>
      <c r="K1567">
        <v>6.9649999999999999</v>
      </c>
      <c r="L1567">
        <v>0</v>
      </c>
      <c r="M1567">
        <v>0</v>
      </c>
      <c r="N1567">
        <v>1</v>
      </c>
      <c r="O1567">
        <v>0</v>
      </c>
      <c r="P1567">
        <v>60000</v>
      </c>
      <c r="Q1567">
        <v>0</v>
      </c>
      <c r="R1567">
        <v>4</v>
      </c>
      <c r="S1567">
        <v>1034</v>
      </c>
      <c r="T1567" s="1">
        <v>0</v>
      </c>
      <c r="U1567">
        <v>1</v>
      </c>
    </row>
    <row r="1568" spans="1:21" hidden="1">
      <c r="A1568">
        <v>3005</v>
      </c>
      <c r="B1568" t="s">
        <v>691</v>
      </c>
      <c r="C1568" t="s">
        <v>685</v>
      </c>
      <c r="D1568" t="s">
        <v>686</v>
      </c>
      <c r="E1568" t="s">
        <v>29</v>
      </c>
      <c r="F1568" t="s">
        <v>753</v>
      </c>
      <c r="G1568" t="s">
        <v>1011</v>
      </c>
      <c r="H1568" s="1">
        <v>43854</v>
      </c>
      <c r="I1568" t="s">
        <v>8</v>
      </c>
      <c r="J1568">
        <v>34</v>
      </c>
      <c r="K1568">
        <v>6.9669999999999996</v>
      </c>
      <c r="L1568">
        <v>0</v>
      </c>
      <c r="M1568">
        <v>0</v>
      </c>
      <c r="N1568">
        <v>1</v>
      </c>
      <c r="O1568">
        <v>0</v>
      </c>
      <c r="P1568">
        <v>60000</v>
      </c>
      <c r="Q1568">
        <v>0</v>
      </c>
      <c r="R1568">
        <v>4</v>
      </c>
      <c r="S1568">
        <v>1034</v>
      </c>
      <c r="T1568" s="1">
        <v>0</v>
      </c>
      <c r="U1568">
        <v>1</v>
      </c>
    </row>
    <row r="1569" spans="1:21" hidden="1">
      <c r="A1569">
        <v>3005</v>
      </c>
      <c r="B1569" t="s">
        <v>691</v>
      </c>
      <c r="C1569" t="s">
        <v>685</v>
      </c>
      <c r="D1569" t="s">
        <v>686</v>
      </c>
      <c r="E1569" t="s">
        <v>29</v>
      </c>
      <c r="F1569" t="s">
        <v>753</v>
      </c>
      <c r="G1569" t="s">
        <v>1011</v>
      </c>
      <c r="H1569" s="1">
        <v>43860</v>
      </c>
      <c r="I1569" t="s">
        <v>8</v>
      </c>
      <c r="J1569">
        <v>34</v>
      </c>
      <c r="K1569">
        <v>6.9669999999999996</v>
      </c>
      <c r="L1569">
        <v>0</v>
      </c>
      <c r="M1569">
        <v>0</v>
      </c>
      <c r="N1569">
        <v>1</v>
      </c>
      <c r="O1569">
        <v>0</v>
      </c>
      <c r="P1569">
        <v>170000</v>
      </c>
      <c r="Q1569">
        <v>0</v>
      </c>
      <c r="R1569">
        <v>4</v>
      </c>
      <c r="S1569">
        <v>1034</v>
      </c>
      <c r="T1569" s="1">
        <v>0</v>
      </c>
      <c r="U1569">
        <v>1</v>
      </c>
    </row>
    <row r="1570" spans="1:21" hidden="1">
      <c r="A1570">
        <v>3005</v>
      </c>
      <c r="B1570" t="s">
        <v>691</v>
      </c>
      <c r="C1570" t="s">
        <v>685</v>
      </c>
      <c r="D1570" t="s">
        <v>686</v>
      </c>
      <c r="E1570" t="s">
        <v>29</v>
      </c>
      <c r="F1570" t="s">
        <v>753</v>
      </c>
      <c r="G1570" t="s">
        <v>1011</v>
      </c>
      <c r="H1570" s="1">
        <v>43867</v>
      </c>
      <c r="I1570" t="s">
        <v>8</v>
      </c>
      <c r="J1570">
        <v>34</v>
      </c>
      <c r="K1570">
        <v>6.9669999999999996</v>
      </c>
      <c r="L1570">
        <v>0</v>
      </c>
      <c r="M1570">
        <v>0</v>
      </c>
      <c r="N1570">
        <v>1</v>
      </c>
      <c r="O1570">
        <v>0</v>
      </c>
      <c r="P1570">
        <v>100000</v>
      </c>
      <c r="Q1570">
        <v>0</v>
      </c>
      <c r="R1570">
        <v>4</v>
      </c>
      <c r="S1570">
        <v>1034</v>
      </c>
      <c r="T1570" s="1">
        <v>0</v>
      </c>
      <c r="U1570">
        <v>1</v>
      </c>
    </row>
    <row r="1571" spans="1:21" hidden="1">
      <c r="A1571">
        <v>3005</v>
      </c>
      <c r="B1571" t="s">
        <v>691</v>
      </c>
      <c r="C1571" t="s">
        <v>685</v>
      </c>
      <c r="D1571" t="s">
        <v>686</v>
      </c>
      <c r="E1571" t="s">
        <v>29</v>
      </c>
      <c r="F1571" t="s">
        <v>753</v>
      </c>
      <c r="G1571" t="s">
        <v>1011</v>
      </c>
      <c r="H1571" s="1">
        <v>43874</v>
      </c>
      <c r="I1571" t="s">
        <v>8</v>
      </c>
      <c r="J1571">
        <v>34</v>
      </c>
      <c r="K1571">
        <v>6.968</v>
      </c>
      <c r="L1571">
        <v>0</v>
      </c>
      <c r="M1571">
        <v>0</v>
      </c>
      <c r="N1571">
        <v>1</v>
      </c>
      <c r="O1571">
        <v>0</v>
      </c>
      <c r="P1571">
        <v>50000</v>
      </c>
      <c r="Q1571">
        <v>0</v>
      </c>
      <c r="R1571">
        <v>4</v>
      </c>
      <c r="S1571">
        <v>1034</v>
      </c>
      <c r="T1571" s="1">
        <v>0</v>
      </c>
      <c r="U1571">
        <v>1</v>
      </c>
    </row>
    <row r="1572" spans="1:21" hidden="1">
      <c r="A1572">
        <v>3005</v>
      </c>
      <c r="B1572" t="s">
        <v>691</v>
      </c>
      <c r="C1572" t="s">
        <v>685</v>
      </c>
      <c r="D1572" t="s">
        <v>686</v>
      </c>
      <c r="E1572" t="s">
        <v>29</v>
      </c>
      <c r="F1572" t="s">
        <v>753</v>
      </c>
      <c r="G1572" t="s">
        <v>1011</v>
      </c>
      <c r="H1572" s="1">
        <v>43895</v>
      </c>
      <c r="I1572" t="s">
        <v>8</v>
      </c>
      <c r="J1572">
        <v>34</v>
      </c>
      <c r="K1572">
        <v>6.968</v>
      </c>
      <c r="L1572">
        <v>0</v>
      </c>
      <c r="M1572">
        <v>0</v>
      </c>
      <c r="N1572">
        <v>1</v>
      </c>
      <c r="O1572">
        <v>0</v>
      </c>
      <c r="P1572">
        <v>40000</v>
      </c>
      <c r="Q1572">
        <v>0</v>
      </c>
      <c r="R1572">
        <v>4</v>
      </c>
      <c r="S1572">
        <v>1034</v>
      </c>
      <c r="T1572" s="1">
        <v>0</v>
      </c>
      <c r="U1572">
        <v>1</v>
      </c>
    </row>
    <row r="1573" spans="1:21" hidden="1">
      <c r="A1573">
        <v>3005</v>
      </c>
      <c r="B1573" t="s">
        <v>691</v>
      </c>
      <c r="C1573" t="s">
        <v>685</v>
      </c>
      <c r="D1573" t="s">
        <v>686</v>
      </c>
      <c r="E1573" t="s">
        <v>29</v>
      </c>
      <c r="F1573" t="s">
        <v>753</v>
      </c>
      <c r="G1573" t="s">
        <v>1009</v>
      </c>
      <c r="H1573" s="1">
        <v>43959</v>
      </c>
      <c r="I1573" t="s">
        <v>8</v>
      </c>
      <c r="J1573">
        <v>34</v>
      </c>
      <c r="K1573">
        <v>6.9669999999999996</v>
      </c>
      <c r="L1573">
        <v>0</v>
      </c>
      <c r="M1573">
        <v>0</v>
      </c>
      <c r="N1573">
        <v>1</v>
      </c>
      <c r="O1573">
        <v>0</v>
      </c>
      <c r="P1573">
        <v>40000</v>
      </c>
      <c r="Q1573">
        <v>0</v>
      </c>
      <c r="R1573">
        <v>4</v>
      </c>
      <c r="S1573">
        <v>1034</v>
      </c>
      <c r="T1573" s="1">
        <v>0</v>
      </c>
      <c r="U1573">
        <v>1</v>
      </c>
    </row>
    <row r="1574" spans="1:21" hidden="1">
      <c r="A1574">
        <v>3005</v>
      </c>
      <c r="B1574" t="s">
        <v>691</v>
      </c>
      <c r="C1574" t="s">
        <v>685</v>
      </c>
      <c r="D1574" t="s">
        <v>686</v>
      </c>
      <c r="E1574" t="s">
        <v>29</v>
      </c>
      <c r="F1574" t="s">
        <v>753</v>
      </c>
      <c r="G1574" t="s">
        <v>731</v>
      </c>
      <c r="H1574" s="1">
        <v>44041</v>
      </c>
      <c r="I1574" t="s">
        <v>8</v>
      </c>
      <c r="J1574">
        <v>34</v>
      </c>
      <c r="K1574">
        <v>6.97</v>
      </c>
      <c r="L1574">
        <v>0</v>
      </c>
      <c r="M1574">
        <v>0</v>
      </c>
      <c r="N1574">
        <v>1</v>
      </c>
      <c r="O1574">
        <v>0</v>
      </c>
      <c r="P1574">
        <v>70000</v>
      </c>
      <c r="Q1574">
        <v>0</v>
      </c>
      <c r="R1574">
        <v>4</v>
      </c>
      <c r="S1574">
        <v>1014</v>
      </c>
      <c r="T1574" s="1">
        <v>0</v>
      </c>
      <c r="U1574">
        <v>1</v>
      </c>
    </row>
    <row r="1575" spans="1:21" hidden="1">
      <c r="A1575">
        <v>3005</v>
      </c>
      <c r="B1575" t="s">
        <v>691</v>
      </c>
      <c r="C1575" t="s">
        <v>685</v>
      </c>
      <c r="D1575" t="s">
        <v>686</v>
      </c>
      <c r="E1575" t="s">
        <v>29</v>
      </c>
      <c r="F1575" t="s">
        <v>753</v>
      </c>
      <c r="G1575" t="s">
        <v>731</v>
      </c>
      <c r="H1575" s="1">
        <v>44104</v>
      </c>
      <c r="I1575" t="s">
        <v>8</v>
      </c>
      <c r="J1575">
        <v>34</v>
      </c>
      <c r="K1575">
        <v>6.97</v>
      </c>
      <c r="L1575">
        <v>0</v>
      </c>
      <c r="M1575">
        <v>0</v>
      </c>
      <c r="N1575">
        <v>1</v>
      </c>
      <c r="O1575">
        <v>0</v>
      </c>
      <c r="P1575">
        <v>50000</v>
      </c>
      <c r="Q1575">
        <v>0</v>
      </c>
      <c r="R1575">
        <v>4</v>
      </c>
      <c r="S1575">
        <v>1001</v>
      </c>
      <c r="T1575" s="1">
        <v>0</v>
      </c>
      <c r="U1575">
        <v>1</v>
      </c>
    </row>
    <row r="1576" spans="1:21" hidden="1">
      <c r="A1576">
        <v>3005</v>
      </c>
      <c r="B1576" t="s">
        <v>691</v>
      </c>
      <c r="C1576" t="s">
        <v>685</v>
      </c>
      <c r="D1576" t="s">
        <v>686</v>
      </c>
      <c r="E1576" t="s">
        <v>29</v>
      </c>
      <c r="F1576" t="s">
        <v>753</v>
      </c>
      <c r="G1576" t="s">
        <v>1009</v>
      </c>
      <c r="H1576" s="1">
        <v>44105</v>
      </c>
      <c r="I1576" t="s">
        <v>8</v>
      </c>
      <c r="J1576">
        <v>34</v>
      </c>
      <c r="K1576">
        <v>6.97</v>
      </c>
      <c r="L1576">
        <v>0</v>
      </c>
      <c r="M1576">
        <v>0</v>
      </c>
      <c r="N1576">
        <v>1</v>
      </c>
      <c r="O1576">
        <v>0</v>
      </c>
      <c r="P1576">
        <v>55000</v>
      </c>
      <c r="Q1576">
        <v>0</v>
      </c>
      <c r="R1576">
        <v>4</v>
      </c>
      <c r="S1576">
        <v>1009</v>
      </c>
      <c r="T1576" s="1">
        <v>0</v>
      </c>
      <c r="U1576">
        <v>1</v>
      </c>
    </row>
    <row r="1577" spans="1:21" hidden="1">
      <c r="A1577">
        <v>3005</v>
      </c>
      <c r="B1577" t="s">
        <v>691</v>
      </c>
      <c r="C1577" t="s">
        <v>685</v>
      </c>
      <c r="D1577" t="s">
        <v>686</v>
      </c>
      <c r="E1577" t="s">
        <v>29</v>
      </c>
      <c r="F1577" t="s">
        <v>753</v>
      </c>
      <c r="G1577" t="s">
        <v>1011</v>
      </c>
      <c r="H1577" s="1">
        <v>44117</v>
      </c>
      <c r="I1577" t="s">
        <v>8</v>
      </c>
      <c r="J1577">
        <v>34</v>
      </c>
      <c r="K1577">
        <v>6.97</v>
      </c>
      <c r="L1577">
        <v>0</v>
      </c>
      <c r="M1577">
        <v>0</v>
      </c>
      <c r="N1577">
        <v>1</v>
      </c>
      <c r="O1577">
        <v>0</v>
      </c>
      <c r="P1577">
        <v>85000</v>
      </c>
      <c r="Q1577">
        <v>0</v>
      </c>
      <c r="R1577">
        <v>4</v>
      </c>
      <c r="S1577">
        <v>1009</v>
      </c>
      <c r="T1577" s="1">
        <v>0</v>
      </c>
      <c r="U1577">
        <v>1</v>
      </c>
    </row>
    <row r="1578" spans="1:21" hidden="1">
      <c r="A1578">
        <v>3005</v>
      </c>
      <c r="B1578" t="s">
        <v>691</v>
      </c>
      <c r="C1578" t="s">
        <v>685</v>
      </c>
      <c r="D1578" t="s">
        <v>686</v>
      </c>
      <c r="E1578" t="s">
        <v>29</v>
      </c>
      <c r="F1578" t="s">
        <v>753</v>
      </c>
      <c r="G1578" t="s">
        <v>731</v>
      </c>
      <c r="H1578" s="1">
        <v>44252</v>
      </c>
      <c r="I1578" t="s">
        <v>8</v>
      </c>
      <c r="J1578">
        <v>34</v>
      </c>
      <c r="K1578">
        <v>6.9669999999999996</v>
      </c>
      <c r="L1578">
        <v>0</v>
      </c>
      <c r="M1578">
        <v>0</v>
      </c>
      <c r="N1578">
        <v>1</v>
      </c>
      <c r="O1578">
        <v>0</v>
      </c>
      <c r="P1578">
        <v>35000</v>
      </c>
      <c r="Q1578">
        <v>0</v>
      </c>
      <c r="R1578">
        <v>4</v>
      </c>
      <c r="S1578">
        <v>1034</v>
      </c>
      <c r="T1578" s="1">
        <v>0</v>
      </c>
      <c r="U1578">
        <v>1</v>
      </c>
    </row>
    <row r="1579" spans="1:21" hidden="1">
      <c r="A1579">
        <v>3005</v>
      </c>
      <c r="B1579" t="s">
        <v>691</v>
      </c>
      <c r="C1579" t="s">
        <v>685</v>
      </c>
      <c r="D1579" t="s">
        <v>686</v>
      </c>
      <c r="E1579" t="s">
        <v>29</v>
      </c>
      <c r="F1579" t="s">
        <v>753</v>
      </c>
      <c r="G1579" t="s">
        <v>731</v>
      </c>
      <c r="H1579" s="1">
        <v>44308</v>
      </c>
      <c r="I1579" t="s">
        <v>8</v>
      </c>
      <c r="J1579">
        <v>34</v>
      </c>
      <c r="K1579">
        <v>6.97</v>
      </c>
      <c r="L1579">
        <v>0</v>
      </c>
      <c r="M1579">
        <v>0</v>
      </c>
      <c r="N1579">
        <v>1</v>
      </c>
      <c r="O1579">
        <v>0</v>
      </c>
      <c r="P1579">
        <v>13000</v>
      </c>
      <c r="Q1579">
        <v>0</v>
      </c>
      <c r="R1579">
        <v>4</v>
      </c>
      <c r="S1579">
        <v>1014</v>
      </c>
      <c r="T1579" s="1">
        <v>0</v>
      </c>
      <c r="U1579">
        <v>1</v>
      </c>
    </row>
    <row r="1580" spans="1:21" hidden="1">
      <c r="A1580">
        <v>3005</v>
      </c>
      <c r="B1580" t="s">
        <v>691</v>
      </c>
      <c r="C1580" t="s">
        <v>685</v>
      </c>
      <c r="D1580" t="s">
        <v>686</v>
      </c>
      <c r="E1580" t="s">
        <v>29</v>
      </c>
      <c r="F1580" t="s">
        <v>753</v>
      </c>
      <c r="G1580" t="s">
        <v>1009</v>
      </c>
      <c r="H1580" s="1">
        <v>44312</v>
      </c>
      <c r="I1580" t="s">
        <v>8</v>
      </c>
      <c r="J1580">
        <v>34</v>
      </c>
      <c r="K1580">
        <v>6.97</v>
      </c>
      <c r="L1580">
        <v>0</v>
      </c>
      <c r="M1580">
        <v>0</v>
      </c>
      <c r="N1580">
        <v>1</v>
      </c>
      <c r="O1580">
        <v>0</v>
      </c>
      <c r="P1580">
        <v>36000</v>
      </c>
      <c r="Q1580">
        <v>0</v>
      </c>
      <c r="R1580">
        <v>4</v>
      </c>
      <c r="S1580">
        <v>1009</v>
      </c>
      <c r="T1580" s="1">
        <v>0</v>
      </c>
      <c r="U1580">
        <v>1</v>
      </c>
    </row>
    <row r="1581" spans="1:21" hidden="1">
      <c r="A1581">
        <v>3005</v>
      </c>
      <c r="B1581" t="s">
        <v>691</v>
      </c>
      <c r="C1581" t="s">
        <v>685</v>
      </c>
      <c r="D1581" t="s">
        <v>686</v>
      </c>
      <c r="E1581" t="s">
        <v>29</v>
      </c>
      <c r="F1581" t="s">
        <v>753</v>
      </c>
      <c r="G1581" t="s">
        <v>1009</v>
      </c>
      <c r="H1581" s="1">
        <v>44411</v>
      </c>
      <c r="I1581" t="s">
        <v>8</v>
      </c>
      <c r="J1581">
        <v>34</v>
      </c>
      <c r="K1581">
        <v>6.97</v>
      </c>
      <c r="L1581">
        <v>0</v>
      </c>
      <c r="M1581">
        <v>0</v>
      </c>
      <c r="N1581">
        <v>1</v>
      </c>
      <c r="O1581">
        <v>0</v>
      </c>
      <c r="P1581">
        <v>12000</v>
      </c>
      <c r="Q1581">
        <v>0</v>
      </c>
      <c r="R1581">
        <v>4</v>
      </c>
      <c r="S1581">
        <v>1009</v>
      </c>
      <c r="T1581" s="1">
        <v>0</v>
      </c>
      <c r="U1581">
        <v>1</v>
      </c>
    </row>
    <row r="1582" spans="1:21" hidden="1">
      <c r="A1582">
        <v>3005</v>
      </c>
      <c r="B1582" t="s">
        <v>691</v>
      </c>
      <c r="C1582" t="s">
        <v>685</v>
      </c>
      <c r="D1582" t="s">
        <v>686</v>
      </c>
      <c r="E1582" t="s">
        <v>29</v>
      </c>
      <c r="F1582" t="s">
        <v>753</v>
      </c>
      <c r="G1582" t="s">
        <v>731</v>
      </c>
      <c r="H1582" s="1">
        <v>44426</v>
      </c>
      <c r="I1582" t="s">
        <v>8</v>
      </c>
      <c r="J1582">
        <v>34</v>
      </c>
      <c r="K1582">
        <v>6.97</v>
      </c>
      <c r="L1582">
        <v>0</v>
      </c>
      <c r="M1582">
        <v>0</v>
      </c>
      <c r="N1582">
        <v>1</v>
      </c>
      <c r="O1582">
        <v>0</v>
      </c>
      <c r="P1582">
        <v>28694.400000000001</v>
      </c>
      <c r="Q1582">
        <v>0</v>
      </c>
      <c r="R1582">
        <v>4</v>
      </c>
      <c r="S1582">
        <v>1014</v>
      </c>
      <c r="T1582" s="1">
        <v>0</v>
      </c>
      <c r="U1582">
        <v>1</v>
      </c>
    </row>
    <row r="1583" spans="1:21" hidden="1">
      <c r="A1583">
        <v>3005</v>
      </c>
      <c r="B1583" t="s">
        <v>691</v>
      </c>
      <c r="C1583" t="s">
        <v>685</v>
      </c>
      <c r="D1583" t="s">
        <v>686</v>
      </c>
      <c r="E1583" t="s">
        <v>29</v>
      </c>
      <c r="F1583" t="s">
        <v>753</v>
      </c>
      <c r="G1583" t="s">
        <v>730</v>
      </c>
      <c r="H1583" s="1">
        <v>44426</v>
      </c>
      <c r="I1583" t="s">
        <v>8</v>
      </c>
      <c r="J1583">
        <v>34</v>
      </c>
      <c r="K1583">
        <v>6.97</v>
      </c>
      <c r="L1583">
        <v>0</v>
      </c>
      <c r="M1583">
        <v>0</v>
      </c>
      <c r="N1583">
        <v>1</v>
      </c>
      <c r="O1583">
        <v>0</v>
      </c>
      <c r="P1583">
        <v>18651.36</v>
      </c>
      <c r="Q1583">
        <v>0</v>
      </c>
      <c r="R1583">
        <v>4</v>
      </c>
      <c r="S1583">
        <v>1014</v>
      </c>
      <c r="T1583" s="1">
        <v>0</v>
      </c>
      <c r="U1583">
        <v>1</v>
      </c>
    </row>
    <row r="1584" spans="1:21" hidden="1">
      <c r="A1584">
        <v>3005</v>
      </c>
      <c r="B1584" t="s">
        <v>691</v>
      </c>
      <c r="C1584" t="s">
        <v>685</v>
      </c>
      <c r="D1584" t="s">
        <v>686</v>
      </c>
      <c r="E1584" t="s">
        <v>29</v>
      </c>
      <c r="F1584" t="s">
        <v>753</v>
      </c>
      <c r="G1584" t="s">
        <v>731</v>
      </c>
      <c r="H1584" s="1">
        <v>44439</v>
      </c>
      <c r="I1584" t="s">
        <v>8</v>
      </c>
      <c r="J1584">
        <v>34</v>
      </c>
      <c r="K1584">
        <v>6.968</v>
      </c>
      <c r="L1584">
        <v>0</v>
      </c>
      <c r="M1584">
        <v>0</v>
      </c>
      <c r="N1584">
        <v>1</v>
      </c>
      <c r="O1584">
        <v>0</v>
      </c>
      <c r="P1584">
        <v>12000</v>
      </c>
      <c r="Q1584">
        <v>0</v>
      </c>
      <c r="R1584">
        <v>4</v>
      </c>
      <c r="S1584">
        <v>1018</v>
      </c>
      <c r="T1584" s="1">
        <v>0</v>
      </c>
      <c r="U1584">
        <v>1</v>
      </c>
    </row>
    <row r="1585" spans="1:21" hidden="1">
      <c r="A1585">
        <v>3005</v>
      </c>
      <c r="B1585" t="s">
        <v>691</v>
      </c>
      <c r="C1585" t="s">
        <v>685</v>
      </c>
      <c r="D1585" t="s">
        <v>686</v>
      </c>
      <c r="E1585" t="s">
        <v>29</v>
      </c>
      <c r="F1585" t="s">
        <v>753</v>
      </c>
      <c r="G1585" t="s">
        <v>1009</v>
      </c>
      <c r="H1585" s="1">
        <v>44440</v>
      </c>
      <c r="I1585" t="s">
        <v>8</v>
      </c>
      <c r="J1585">
        <v>34</v>
      </c>
      <c r="K1585">
        <v>6.968</v>
      </c>
      <c r="L1585">
        <v>0</v>
      </c>
      <c r="M1585">
        <v>0</v>
      </c>
      <c r="N1585">
        <v>1</v>
      </c>
      <c r="O1585">
        <v>0</v>
      </c>
      <c r="P1585">
        <v>67500</v>
      </c>
      <c r="Q1585">
        <v>0</v>
      </c>
      <c r="R1585">
        <v>4</v>
      </c>
      <c r="S1585">
        <v>1018</v>
      </c>
      <c r="T1585" s="1">
        <v>0</v>
      </c>
      <c r="U1585">
        <v>1</v>
      </c>
    </row>
    <row r="1586" spans="1:21" hidden="1">
      <c r="A1586">
        <v>3005</v>
      </c>
      <c r="B1586" t="s">
        <v>691</v>
      </c>
      <c r="C1586" t="s">
        <v>685</v>
      </c>
      <c r="D1586" t="s">
        <v>686</v>
      </c>
      <c r="E1586" t="s">
        <v>29</v>
      </c>
      <c r="F1586" t="s">
        <v>753</v>
      </c>
      <c r="G1586" t="s">
        <v>731</v>
      </c>
      <c r="H1586" s="1">
        <v>44441</v>
      </c>
      <c r="I1586" t="s">
        <v>7</v>
      </c>
      <c r="J1586">
        <v>34</v>
      </c>
      <c r="K1586">
        <v>6.85</v>
      </c>
      <c r="L1586">
        <v>0</v>
      </c>
      <c r="M1586">
        <v>0</v>
      </c>
      <c r="N1586">
        <v>1</v>
      </c>
      <c r="O1586">
        <v>0</v>
      </c>
      <c r="P1586">
        <v>0</v>
      </c>
      <c r="Q1586">
        <v>981.6</v>
      </c>
      <c r="R1586">
        <v>4</v>
      </c>
      <c r="S1586">
        <v>1001</v>
      </c>
      <c r="T1586" s="1">
        <v>0</v>
      </c>
      <c r="U1586">
        <v>1</v>
      </c>
    </row>
    <row r="1587" spans="1:21" hidden="1">
      <c r="A1587">
        <v>3005</v>
      </c>
      <c r="B1587" t="s">
        <v>691</v>
      </c>
      <c r="C1587" t="s">
        <v>685</v>
      </c>
      <c r="D1587" t="s">
        <v>686</v>
      </c>
      <c r="E1587" t="s">
        <v>29</v>
      </c>
      <c r="F1587" t="s">
        <v>753</v>
      </c>
      <c r="G1587" t="s">
        <v>731</v>
      </c>
      <c r="H1587" s="1">
        <v>44616</v>
      </c>
      <c r="I1587" t="s">
        <v>8</v>
      </c>
      <c r="J1587">
        <v>34</v>
      </c>
      <c r="K1587">
        <v>6.97</v>
      </c>
      <c r="L1587">
        <v>0</v>
      </c>
      <c r="M1587">
        <v>0</v>
      </c>
      <c r="N1587">
        <v>1</v>
      </c>
      <c r="O1587">
        <v>0</v>
      </c>
      <c r="P1587">
        <v>30000</v>
      </c>
      <c r="Q1587">
        <v>0</v>
      </c>
      <c r="R1587">
        <v>4</v>
      </c>
      <c r="S1587">
        <v>1018</v>
      </c>
      <c r="T1587" s="1">
        <v>0</v>
      </c>
      <c r="U1587">
        <v>1</v>
      </c>
    </row>
    <row r="1588" spans="1:21" hidden="1">
      <c r="A1588">
        <v>3005</v>
      </c>
      <c r="B1588" t="s">
        <v>691</v>
      </c>
      <c r="C1588" t="s">
        <v>685</v>
      </c>
      <c r="D1588" t="s">
        <v>686</v>
      </c>
      <c r="E1588" t="s">
        <v>29</v>
      </c>
      <c r="F1588" t="s">
        <v>753</v>
      </c>
      <c r="G1588" t="s">
        <v>731</v>
      </c>
      <c r="H1588" s="1">
        <v>44618</v>
      </c>
      <c r="I1588" t="s">
        <v>8</v>
      </c>
      <c r="J1588">
        <v>34</v>
      </c>
      <c r="K1588">
        <v>6.97</v>
      </c>
      <c r="L1588">
        <v>0</v>
      </c>
      <c r="M1588">
        <v>0</v>
      </c>
      <c r="N1588">
        <v>1</v>
      </c>
      <c r="O1588">
        <v>0</v>
      </c>
      <c r="P1588">
        <v>35000</v>
      </c>
      <c r="Q1588">
        <v>0</v>
      </c>
      <c r="R1588">
        <v>4</v>
      </c>
      <c r="S1588">
        <v>1018</v>
      </c>
      <c r="T1588" s="1">
        <v>0</v>
      </c>
      <c r="U1588">
        <v>1</v>
      </c>
    </row>
    <row r="1589" spans="1:21" hidden="1">
      <c r="A1589">
        <v>3005</v>
      </c>
      <c r="B1589" t="s">
        <v>691</v>
      </c>
      <c r="C1589" t="s">
        <v>685</v>
      </c>
      <c r="D1589" t="s">
        <v>686</v>
      </c>
      <c r="E1589" t="s">
        <v>29</v>
      </c>
      <c r="F1589" t="s">
        <v>753</v>
      </c>
      <c r="G1589" t="s">
        <v>1009</v>
      </c>
      <c r="H1589" s="1">
        <v>44631</v>
      </c>
      <c r="I1589" t="s">
        <v>8</v>
      </c>
      <c r="J1589">
        <v>34</v>
      </c>
      <c r="K1589">
        <v>6.97</v>
      </c>
      <c r="L1589">
        <v>0</v>
      </c>
      <c r="M1589">
        <v>0</v>
      </c>
      <c r="N1589">
        <v>1</v>
      </c>
      <c r="O1589">
        <v>0</v>
      </c>
      <c r="P1589">
        <v>10000</v>
      </c>
      <c r="Q1589">
        <v>0</v>
      </c>
      <c r="R1589">
        <v>4</v>
      </c>
      <c r="S1589">
        <v>1018</v>
      </c>
      <c r="T1589" s="1">
        <v>0</v>
      </c>
      <c r="U1589">
        <v>1</v>
      </c>
    </row>
    <row r="1590" spans="1:21" hidden="1">
      <c r="A1590">
        <v>3005</v>
      </c>
      <c r="B1590" t="s">
        <v>691</v>
      </c>
      <c r="C1590" t="s">
        <v>685</v>
      </c>
      <c r="D1590" t="s">
        <v>686</v>
      </c>
      <c r="E1590" t="s">
        <v>29</v>
      </c>
      <c r="F1590" t="s">
        <v>753</v>
      </c>
      <c r="G1590" t="s">
        <v>731</v>
      </c>
      <c r="H1590" s="1">
        <v>44638</v>
      </c>
      <c r="I1590" t="s">
        <v>8</v>
      </c>
      <c r="J1590">
        <v>34</v>
      </c>
      <c r="K1590">
        <v>6.97</v>
      </c>
      <c r="L1590">
        <v>0</v>
      </c>
      <c r="M1590">
        <v>0</v>
      </c>
      <c r="N1590">
        <v>1</v>
      </c>
      <c r="O1590">
        <v>0</v>
      </c>
      <c r="P1590">
        <v>50000</v>
      </c>
      <c r="Q1590">
        <v>0</v>
      </c>
      <c r="R1590">
        <v>4</v>
      </c>
      <c r="S1590">
        <v>1018</v>
      </c>
      <c r="T1590" s="1">
        <v>0</v>
      </c>
      <c r="U1590">
        <v>1</v>
      </c>
    </row>
    <row r="1591" spans="1:21" hidden="1">
      <c r="A1591">
        <v>3005</v>
      </c>
      <c r="B1591" t="s">
        <v>691</v>
      </c>
      <c r="C1591" t="s">
        <v>685</v>
      </c>
      <c r="D1591" t="s">
        <v>686</v>
      </c>
      <c r="E1591" t="s">
        <v>29</v>
      </c>
      <c r="F1591" t="s">
        <v>753</v>
      </c>
      <c r="G1591" t="s">
        <v>730</v>
      </c>
      <c r="H1591" s="1">
        <v>44638</v>
      </c>
      <c r="I1591" t="s">
        <v>8</v>
      </c>
      <c r="J1591">
        <v>34</v>
      </c>
      <c r="K1591">
        <v>6.968</v>
      </c>
      <c r="L1591">
        <v>0</v>
      </c>
      <c r="M1591">
        <v>0</v>
      </c>
      <c r="N1591">
        <v>1</v>
      </c>
      <c r="O1591">
        <v>0</v>
      </c>
      <c r="P1591">
        <v>100000</v>
      </c>
      <c r="Q1591">
        <v>0</v>
      </c>
      <c r="R1591">
        <v>4</v>
      </c>
      <c r="S1591">
        <v>1017</v>
      </c>
      <c r="T1591" s="1">
        <v>0</v>
      </c>
      <c r="U1591">
        <v>1</v>
      </c>
    </row>
    <row r="1592" spans="1:21" hidden="1">
      <c r="A1592">
        <v>3005</v>
      </c>
      <c r="B1592" t="s">
        <v>691</v>
      </c>
      <c r="C1592" t="s">
        <v>685</v>
      </c>
      <c r="D1592" t="s">
        <v>686</v>
      </c>
      <c r="E1592" t="s">
        <v>29</v>
      </c>
      <c r="F1592" t="s">
        <v>753</v>
      </c>
      <c r="G1592" t="s">
        <v>731</v>
      </c>
      <c r="H1592" s="1">
        <v>44847</v>
      </c>
      <c r="I1592" t="s">
        <v>8</v>
      </c>
      <c r="J1592">
        <v>34</v>
      </c>
      <c r="K1592">
        <v>6.97</v>
      </c>
      <c r="L1592">
        <v>0</v>
      </c>
      <c r="M1592">
        <v>0</v>
      </c>
      <c r="N1592">
        <v>1</v>
      </c>
      <c r="O1592">
        <v>0</v>
      </c>
      <c r="P1592">
        <v>70000</v>
      </c>
      <c r="Q1592">
        <v>0</v>
      </c>
      <c r="R1592">
        <v>4</v>
      </c>
      <c r="S1592">
        <v>1003</v>
      </c>
      <c r="T1592" s="1">
        <v>0</v>
      </c>
      <c r="U1592">
        <v>1</v>
      </c>
    </row>
    <row r="1593" spans="1:21" hidden="1">
      <c r="A1593">
        <v>3005</v>
      </c>
      <c r="B1593" t="s">
        <v>691</v>
      </c>
      <c r="C1593" t="s">
        <v>685</v>
      </c>
      <c r="D1593" t="s">
        <v>686</v>
      </c>
      <c r="E1593" t="s">
        <v>29</v>
      </c>
      <c r="F1593" t="s">
        <v>753</v>
      </c>
      <c r="G1593" t="s">
        <v>730</v>
      </c>
      <c r="H1593" s="1">
        <v>44858</v>
      </c>
      <c r="I1593" t="s">
        <v>8</v>
      </c>
      <c r="J1593">
        <v>34</v>
      </c>
      <c r="K1593">
        <v>6.97</v>
      </c>
      <c r="L1593">
        <v>0</v>
      </c>
      <c r="M1593">
        <v>0</v>
      </c>
      <c r="N1593">
        <v>1</v>
      </c>
      <c r="O1593">
        <v>0</v>
      </c>
      <c r="P1593">
        <v>59922.53</v>
      </c>
      <c r="Q1593">
        <v>0</v>
      </c>
      <c r="R1593">
        <v>4</v>
      </c>
      <c r="S1593">
        <v>1005</v>
      </c>
      <c r="T1593" s="1">
        <v>0</v>
      </c>
      <c r="U1593">
        <v>1</v>
      </c>
    </row>
    <row r="1594" spans="1:21" hidden="1">
      <c r="A1594">
        <v>3005</v>
      </c>
      <c r="B1594" t="s">
        <v>691</v>
      </c>
      <c r="C1594" t="s">
        <v>685</v>
      </c>
      <c r="D1594" t="s">
        <v>686</v>
      </c>
      <c r="E1594" t="s">
        <v>29</v>
      </c>
      <c r="F1594" t="s">
        <v>753</v>
      </c>
      <c r="G1594" t="s">
        <v>1009</v>
      </c>
      <c r="H1594" s="1">
        <v>44865</v>
      </c>
      <c r="I1594" t="s">
        <v>8</v>
      </c>
      <c r="J1594">
        <v>34</v>
      </c>
      <c r="K1594">
        <v>6.97</v>
      </c>
      <c r="L1594">
        <v>0</v>
      </c>
      <c r="M1594">
        <v>0</v>
      </c>
      <c r="N1594">
        <v>1</v>
      </c>
      <c r="O1594">
        <v>0</v>
      </c>
      <c r="P1594">
        <v>45000</v>
      </c>
      <c r="Q1594">
        <v>0</v>
      </c>
      <c r="R1594">
        <v>4</v>
      </c>
      <c r="S1594">
        <v>1014</v>
      </c>
      <c r="T1594" s="1">
        <v>0</v>
      </c>
      <c r="U1594">
        <v>1</v>
      </c>
    </row>
    <row r="1595" spans="1:21" hidden="1">
      <c r="A1595">
        <v>3005</v>
      </c>
      <c r="B1595" t="s">
        <v>691</v>
      </c>
      <c r="C1595" t="s">
        <v>685</v>
      </c>
      <c r="D1595" t="s">
        <v>686</v>
      </c>
      <c r="E1595" t="s">
        <v>29</v>
      </c>
      <c r="F1595" t="s">
        <v>753</v>
      </c>
      <c r="G1595" t="s">
        <v>1009</v>
      </c>
      <c r="H1595" s="1">
        <v>44883</v>
      </c>
      <c r="I1595" t="s">
        <v>8</v>
      </c>
      <c r="J1595">
        <v>34</v>
      </c>
      <c r="K1595">
        <v>6.97</v>
      </c>
      <c r="L1595">
        <v>0</v>
      </c>
      <c r="M1595">
        <v>0</v>
      </c>
      <c r="N1595">
        <v>1</v>
      </c>
      <c r="O1595">
        <v>0</v>
      </c>
      <c r="P1595">
        <v>21162.639999999999</v>
      </c>
      <c r="Q1595">
        <v>0</v>
      </c>
      <c r="R1595">
        <v>4</v>
      </c>
      <c r="S1595">
        <v>1005</v>
      </c>
      <c r="T1595" s="1">
        <v>0</v>
      </c>
      <c r="U1595">
        <v>1</v>
      </c>
    </row>
    <row r="1596" spans="1:21" hidden="1">
      <c r="A1596">
        <v>3005</v>
      </c>
      <c r="B1596" t="s">
        <v>691</v>
      </c>
      <c r="C1596" t="s">
        <v>685</v>
      </c>
      <c r="D1596" t="s">
        <v>686</v>
      </c>
      <c r="E1596" t="s">
        <v>29</v>
      </c>
      <c r="F1596" t="s">
        <v>754</v>
      </c>
      <c r="G1596" t="s">
        <v>1009</v>
      </c>
      <c r="H1596" s="1">
        <v>44134</v>
      </c>
      <c r="I1596" t="s">
        <v>8</v>
      </c>
      <c r="J1596">
        <v>34</v>
      </c>
      <c r="K1596">
        <v>6.968</v>
      </c>
      <c r="L1596">
        <v>0</v>
      </c>
      <c r="M1596">
        <v>0</v>
      </c>
      <c r="N1596">
        <v>1</v>
      </c>
      <c r="O1596">
        <v>0</v>
      </c>
      <c r="P1596">
        <v>100000</v>
      </c>
      <c r="Q1596">
        <v>0</v>
      </c>
      <c r="R1596">
        <v>4</v>
      </c>
      <c r="S1596">
        <v>1017</v>
      </c>
      <c r="T1596" s="1">
        <v>0</v>
      </c>
      <c r="U1596">
        <v>1</v>
      </c>
    </row>
    <row r="1597" spans="1:21" hidden="1">
      <c r="A1597">
        <v>3005</v>
      </c>
      <c r="B1597" t="s">
        <v>691</v>
      </c>
      <c r="C1597" t="s">
        <v>685</v>
      </c>
      <c r="D1597" t="s">
        <v>686</v>
      </c>
      <c r="E1597" t="s">
        <v>29</v>
      </c>
      <c r="F1597" t="s">
        <v>754</v>
      </c>
      <c r="G1597" t="s">
        <v>730</v>
      </c>
      <c r="H1597" s="1">
        <v>44558</v>
      </c>
      <c r="I1597" t="s">
        <v>8</v>
      </c>
      <c r="J1597">
        <v>34</v>
      </c>
      <c r="K1597">
        <v>6.9610000000000003</v>
      </c>
      <c r="L1597">
        <v>0</v>
      </c>
      <c r="M1597">
        <v>0</v>
      </c>
      <c r="N1597">
        <v>1</v>
      </c>
      <c r="O1597">
        <v>0</v>
      </c>
      <c r="P1597">
        <v>120500</v>
      </c>
      <c r="Q1597">
        <v>0</v>
      </c>
      <c r="R1597">
        <v>4</v>
      </c>
      <c r="S1597">
        <v>1017</v>
      </c>
      <c r="T1597" s="1">
        <v>0</v>
      </c>
      <c r="U1597">
        <v>1</v>
      </c>
    </row>
    <row r="1598" spans="1:21" hidden="1">
      <c r="A1598">
        <v>3006</v>
      </c>
      <c r="B1598" t="s">
        <v>691</v>
      </c>
      <c r="C1598" t="s">
        <v>685</v>
      </c>
      <c r="D1598" t="s">
        <v>686</v>
      </c>
      <c r="E1598" t="s">
        <v>29</v>
      </c>
      <c r="F1598" t="s">
        <v>753</v>
      </c>
      <c r="G1598" t="s">
        <v>4382</v>
      </c>
      <c r="H1598" s="1">
        <v>43818</v>
      </c>
      <c r="I1598" t="s">
        <v>7</v>
      </c>
      <c r="J1598">
        <v>34</v>
      </c>
      <c r="K1598">
        <v>6.85</v>
      </c>
      <c r="L1598">
        <v>0</v>
      </c>
      <c r="M1598">
        <v>0</v>
      </c>
      <c r="N1598">
        <v>1</v>
      </c>
      <c r="O1598">
        <v>0</v>
      </c>
      <c r="P1598">
        <v>0</v>
      </c>
      <c r="Q1598">
        <v>175182.48</v>
      </c>
      <c r="R1598">
        <v>4</v>
      </c>
      <c r="S1598">
        <v>1014</v>
      </c>
      <c r="T1598" s="1">
        <v>0</v>
      </c>
      <c r="U1598">
        <v>1</v>
      </c>
    </row>
    <row r="1599" spans="1:21" hidden="1">
      <c r="A1599">
        <v>3006</v>
      </c>
      <c r="B1599" t="s">
        <v>691</v>
      </c>
      <c r="C1599" t="s">
        <v>685</v>
      </c>
      <c r="D1599" t="s">
        <v>686</v>
      </c>
      <c r="E1599" t="s">
        <v>29</v>
      </c>
      <c r="F1599" t="s">
        <v>753</v>
      </c>
      <c r="G1599" t="s">
        <v>4383</v>
      </c>
      <c r="H1599" s="1">
        <v>43969</v>
      </c>
      <c r="I1599" t="s">
        <v>7</v>
      </c>
      <c r="J1599">
        <v>34</v>
      </c>
      <c r="K1599">
        <v>6.85</v>
      </c>
      <c r="L1599">
        <v>0</v>
      </c>
      <c r="M1599">
        <v>0</v>
      </c>
      <c r="N1599">
        <v>1</v>
      </c>
      <c r="O1599">
        <v>0</v>
      </c>
      <c r="P1599">
        <v>0</v>
      </c>
      <c r="Q1599">
        <v>146000</v>
      </c>
      <c r="R1599">
        <v>4</v>
      </c>
      <c r="S1599">
        <v>1003</v>
      </c>
      <c r="T1599" s="1">
        <v>0</v>
      </c>
      <c r="U1599">
        <v>1</v>
      </c>
    </row>
    <row r="1600" spans="1:21" hidden="1">
      <c r="A1600">
        <v>3006</v>
      </c>
      <c r="B1600" t="s">
        <v>691</v>
      </c>
      <c r="C1600" t="s">
        <v>685</v>
      </c>
      <c r="D1600" t="s">
        <v>686</v>
      </c>
      <c r="E1600" t="s">
        <v>29</v>
      </c>
      <c r="F1600" t="s">
        <v>753</v>
      </c>
      <c r="G1600" t="s">
        <v>4383</v>
      </c>
      <c r="H1600" s="1">
        <v>44046</v>
      </c>
      <c r="I1600" t="s">
        <v>7</v>
      </c>
      <c r="J1600">
        <v>34</v>
      </c>
      <c r="K1600">
        <v>6.85</v>
      </c>
      <c r="L1600">
        <v>0</v>
      </c>
      <c r="M1600">
        <v>0</v>
      </c>
      <c r="N1600">
        <v>1</v>
      </c>
      <c r="O1600">
        <v>0</v>
      </c>
      <c r="P1600">
        <v>0</v>
      </c>
      <c r="Q1600">
        <v>15000</v>
      </c>
      <c r="R1600">
        <v>4</v>
      </c>
      <c r="S1600">
        <v>1014</v>
      </c>
      <c r="T1600" s="1">
        <v>0</v>
      </c>
      <c r="U1600">
        <v>1</v>
      </c>
    </row>
    <row r="1601" spans="1:21" hidden="1">
      <c r="A1601">
        <v>3006</v>
      </c>
      <c r="B1601" t="s">
        <v>691</v>
      </c>
      <c r="C1601" t="s">
        <v>685</v>
      </c>
      <c r="D1601" t="s">
        <v>686</v>
      </c>
      <c r="E1601" t="s">
        <v>29</v>
      </c>
      <c r="F1601" t="s">
        <v>753</v>
      </c>
      <c r="G1601" t="s">
        <v>4384</v>
      </c>
      <c r="H1601" s="1">
        <v>44090</v>
      </c>
      <c r="I1601" t="s">
        <v>7</v>
      </c>
      <c r="J1601">
        <v>34</v>
      </c>
      <c r="K1601">
        <v>6.85</v>
      </c>
      <c r="L1601">
        <v>0</v>
      </c>
      <c r="M1601">
        <v>0</v>
      </c>
      <c r="N1601">
        <v>1</v>
      </c>
      <c r="O1601">
        <v>0</v>
      </c>
      <c r="P1601">
        <v>0</v>
      </c>
      <c r="Q1601">
        <v>145000</v>
      </c>
      <c r="R1601">
        <v>4</v>
      </c>
      <c r="S1601">
        <v>1014</v>
      </c>
      <c r="T1601" s="1">
        <v>0</v>
      </c>
      <c r="U1601">
        <v>1</v>
      </c>
    </row>
    <row r="1602" spans="1:21" hidden="1">
      <c r="A1602">
        <v>3007</v>
      </c>
      <c r="B1602" t="s">
        <v>694</v>
      </c>
      <c r="C1602" t="s">
        <v>685</v>
      </c>
      <c r="D1602" t="s">
        <v>686</v>
      </c>
      <c r="E1602" t="s">
        <v>29</v>
      </c>
      <c r="F1602" t="s">
        <v>4385</v>
      </c>
      <c r="G1602" t="s">
        <v>4386</v>
      </c>
      <c r="H1602" s="1">
        <v>44916</v>
      </c>
      <c r="I1602" t="s">
        <v>8</v>
      </c>
      <c r="J1602">
        <v>34</v>
      </c>
      <c r="K1602">
        <v>6.97</v>
      </c>
      <c r="N1602">
        <v>1</v>
      </c>
      <c r="O1602">
        <v>0</v>
      </c>
      <c r="P1602">
        <v>35000</v>
      </c>
      <c r="Q1602">
        <v>0</v>
      </c>
      <c r="R1602">
        <v>4</v>
      </c>
      <c r="S1602">
        <v>1014</v>
      </c>
      <c r="T1602" s="1">
        <v>0</v>
      </c>
      <c r="U1602">
        <v>1</v>
      </c>
    </row>
    <row r="1603" spans="1:21" hidden="1">
      <c r="A1603">
        <v>3007</v>
      </c>
      <c r="B1603" t="s">
        <v>694</v>
      </c>
      <c r="C1603" t="s">
        <v>685</v>
      </c>
      <c r="D1603" t="s">
        <v>686</v>
      </c>
      <c r="E1603" t="s">
        <v>29</v>
      </c>
      <c r="F1603" t="s">
        <v>4385</v>
      </c>
      <c r="G1603" t="s">
        <v>4387</v>
      </c>
      <c r="H1603" s="1">
        <v>44963</v>
      </c>
      <c r="I1603" t="s">
        <v>8</v>
      </c>
      <c r="J1603">
        <v>34</v>
      </c>
      <c r="K1603">
        <v>6.97</v>
      </c>
      <c r="N1603">
        <v>1</v>
      </c>
      <c r="O1603">
        <v>0</v>
      </c>
      <c r="P1603">
        <v>50000</v>
      </c>
      <c r="Q1603">
        <v>0</v>
      </c>
      <c r="R1603">
        <v>4</v>
      </c>
      <c r="S1603">
        <v>1014</v>
      </c>
      <c r="T1603" s="1">
        <v>0</v>
      </c>
      <c r="U1603">
        <v>1</v>
      </c>
    </row>
    <row r="1604" spans="1:21" hidden="1">
      <c r="A1604">
        <v>3007</v>
      </c>
      <c r="B1604" t="s">
        <v>694</v>
      </c>
      <c r="C1604" t="s">
        <v>685</v>
      </c>
      <c r="D1604" t="s">
        <v>686</v>
      </c>
      <c r="E1604" t="s">
        <v>29</v>
      </c>
      <c r="F1604" t="s">
        <v>4385</v>
      </c>
      <c r="G1604" t="s">
        <v>4388</v>
      </c>
      <c r="H1604" s="1">
        <v>44963</v>
      </c>
      <c r="I1604" t="s">
        <v>8</v>
      </c>
      <c r="J1604">
        <v>34</v>
      </c>
      <c r="K1604">
        <v>6.97</v>
      </c>
      <c r="N1604">
        <v>1</v>
      </c>
      <c r="O1604">
        <v>0</v>
      </c>
      <c r="P1604">
        <v>100430.42</v>
      </c>
      <c r="Q1604">
        <v>0</v>
      </c>
      <c r="R1604">
        <v>4</v>
      </c>
      <c r="S1604">
        <v>1014</v>
      </c>
      <c r="T1604" s="1">
        <v>0</v>
      </c>
      <c r="U1604">
        <v>1</v>
      </c>
    </row>
    <row r="1605" spans="1:21" hidden="1">
      <c r="A1605">
        <v>3007</v>
      </c>
      <c r="B1605" t="s">
        <v>694</v>
      </c>
      <c r="C1605" t="s">
        <v>685</v>
      </c>
      <c r="D1605" t="s">
        <v>686</v>
      </c>
      <c r="E1605" t="s">
        <v>29</v>
      </c>
      <c r="F1605" t="s">
        <v>4385</v>
      </c>
      <c r="G1605" t="s">
        <v>4389</v>
      </c>
      <c r="H1605" s="1">
        <v>45042</v>
      </c>
      <c r="I1605" t="s">
        <v>8</v>
      </c>
      <c r="J1605">
        <v>34</v>
      </c>
      <c r="K1605">
        <v>6.97</v>
      </c>
      <c r="N1605">
        <v>1</v>
      </c>
      <c r="O1605">
        <v>0</v>
      </c>
      <c r="P1605">
        <v>10000</v>
      </c>
      <c r="Q1605">
        <v>0</v>
      </c>
      <c r="R1605">
        <v>4</v>
      </c>
      <c r="S1605">
        <v>1014</v>
      </c>
      <c r="T1605" s="1">
        <v>0</v>
      </c>
      <c r="U1605">
        <v>1</v>
      </c>
    </row>
    <row r="1606" spans="1:21" hidden="1">
      <c r="A1606">
        <v>3007</v>
      </c>
      <c r="B1606" t="s">
        <v>694</v>
      </c>
      <c r="C1606" t="s">
        <v>685</v>
      </c>
      <c r="D1606" t="s">
        <v>686</v>
      </c>
      <c r="E1606" t="s">
        <v>29</v>
      </c>
      <c r="F1606" t="s">
        <v>753</v>
      </c>
      <c r="G1606" t="s">
        <v>4390</v>
      </c>
      <c r="H1606" s="1">
        <v>44369</v>
      </c>
      <c r="I1606" t="s">
        <v>8</v>
      </c>
      <c r="J1606">
        <v>34</v>
      </c>
      <c r="K1606">
        <v>6.97</v>
      </c>
      <c r="N1606">
        <v>1</v>
      </c>
      <c r="O1606">
        <v>0</v>
      </c>
      <c r="P1606">
        <v>60000</v>
      </c>
      <c r="Q1606">
        <v>0</v>
      </c>
      <c r="R1606">
        <v>4</v>
      </c>
      <c r="S1606">
        <v>1014</v>
      </c>
      <c r="T1606" s="1">
        <v>0</v>
      </c>
      <c r="U1606">
        <v>1</v>
      </c>
    </row>
    <row r="1607" spans="1:21" hidden="1">
      <c r="A1607">
        <v>3007</v>
      </c>
      <c r="B1607" t="s">
        <v>694</v>
      </c>
      <c r="C1607" t="s">
        <v>685</v>
      </c>
      <c r="D1607" t="s">
        <v>686</v>
      </c>
      <c r="E1607" t="s">
        <v>29</v>
      </c>
      <c r="F1607" t="s">
        <v>753</v>
      </c>
      <c r="G1607" t="s">
        <v>4391</v>
      </c>
      <c r="H1607" s="1">
        <v>44588</v>
      </c>
      <c r="I1607" t="s">
        <v>8</v>
      </c>
      <c r="J1607">
        <v>34</v>
      </c>
      <c r="K1607">
        <v>6.97</v>
      </c>
      <c r="N1607">
        <v>1</v>
      </c>
      <c r="O1607">
        <v>0</v>
      </c>
      <c r="P1607">
        <v>50000</v>
      </c>
      <c r="Q1607">
        <v>0</v>
      </c>
      <c r="R1607">
        <v>4</v>
      </c>
      <c r="S1607">
        <v>1001</v>
      </c>
      <c r="T1607" s="1">
        <v>0</v>
      </c>
      <c r="U1607">
        <v>1</v>
      </c>
    </row>
    <row r="1608" spans="1:21" hidden="1">
      <c r="A1608">
        <v>3007</v>
      </c>
      <c r="B1608" t="s">
        <v>694</v>
      </c>
      <c r="C1608" t="s">
        <v>685</v>
      </c>
      <c r="D1608" t="s">
        <v>686</v>
      </c>
      <c r="E1608" t="s">
        <v>29</v>
      </c>
      <c r="F1608" t="s">
        <v>753</v>
      </c>
      <c r="G1608" t="s">
        <v>4392</v>
      </c>
      <c r="H1608" s="1">
        <v>44634</v>
      </c>
      <c r="I1608" t="s">
        <v>8</v>
      </c>
      <c r="J1608">
        <v>34</v>
      </c>
      <c r="K1608">
        <v>6.97</v>
      </c>
      <c r="N1608">
        <v>1</v>
      </c>
      <c r="O1608">
        <v>0</v>
      </c>
      <c r="P1608">
        <v>50000</v>
      </c>
      <c r="Q1608">
        <v>0</v>
      </c>
      <c r="R1608">
        <v>4</v>
      </c>
      <c r="S1608">
        <v>1018</v>
      </c>
      <c r="T1608" s="1">
        <v>0</v>
      </c>
      <c r="U1608">
        <v>1</v>
      </c>
    </row>
    <row r="1609" spans="1:21" hidden="1">
      <c r="A1609">
        <v>3007</v>
      </c>
      <c r="B1609" t="s">
        <v>694</v>
      </c>
      <c r="C1609" t="s">
        <v>685</v>
      </c>
      <c r="D1609" t="s">
        <v>686</v>
      </c>
      <c r="E1609" t="s">
        <v>29</v>
      </c>
      <c r="F1609" t="s">
        <v>753</v>
      </c>
      <c r="G1609" t="s">
        <v>4393</v>
      </c>
      <c r="H1609" s="1">
        <v>44707</v>
      </c>
      <c r="I1609" t="s">
        <v>8</v>
      </c>
      <c r="J1609">
        <v>34</v>
      </c>
      <c r="K1609">
        <v>6.97</v>
      </c>
      <c r="N1609">
        <v>1</v>
      </c>
      <c r="O1609">
        <v>0</v>
      </c>
      <c r="P1609">
        <v>60000</v>
      </c>
      <c r="Q1609">
        <v>0</v>
      </c>
      <c r="R1609">
        <v>4</v>
      </c>
      <c r="S1609">
        <v>1001</v>
      </c>
      <c r="T1609" s="1">
        <v>0</v>
      </c>
      <c r="U1609">
        <v>1</v>
      </c>
    </row>
    <row r="1610" spans="1:21" hidden="1">
      <c r="A1610">
        <v>3007</v>
      </c>
      <c r="B1610" t="s">
        <v>694</v>
      </c>
      <c r="C1610" t="s">
        <v>685</v>
      </c>
      <c r="D1610" t="s">
        <v>686</v>
      </c>
      <c r="E1610" t="s">
        <v>29</v>
      </c>
      <c r="F1610" t="s">
        <v>686</v>
      </c>
      <c r="G1610" t="s">
        <v>4394</v>
      </c>
      <c r="H1610" s="1">
        <v>44131</v>
      </c>
      <c r="I1610" t="s">
        <v>8</v>
      </c>
      <c r="J1610">
        <v>34</v>
      </c>
      <c r="K1610">
        <v>6.97</v>
      </c>
      <c r="N1610">
        <v>1</v>
      </c>
      <c r="O1610">
        <v>0</v>
      </c>
      <c r="P1610">
        <v>50000</v>
      </c>
      <c r="Q1610">
        <v>0</v>
      </c>
      <c r="R1610">
        <v>4</v>
      </c>
      <c r="S1610">
        <v>1014</v>
      </c>
      <c r="T1610" s="1">
        <v>0</v>
      </c>
      <c r="U1610">
        <v>1</v>
      </c>
    </row>
    <row r="1611" spans="1:21" hidden="1">
      <c r="A1611">
        <v>3007</v>
      </c>
      <c r="B1611" t="s">
        <v>694</v>
      </c>
      <c r="C1611" t="s">
        <v>685</v>
      </c>
      <c r="D1611" t="s">
        <v>686</v>
      </c>
      <c r="E1611" t="s">
        <v>29</v>
      </c>
      <c r="F1611" t="s">
        <v>686</v>
      </c>
      <c r="G1611" t="s">
        <v>4395</v>
      </c>
      <c r="H1611" s="1">
        <v>44131</v>
      </c>
      <c r="I1611" t="s">
        <v>8</v>
      </c>
      <c r="J1611">
        <v>34</v>
      </c>
      <c r="K1611">
        <v>6.97</v>
      </c>
      <c r="N1611">
        <v>1</v>
      </c>
      <c r="O1611">
        <v>0</v>
      </c>
      <c r="P1611">
        <v>50000</v>
      </c>
      <c r="Q1611">
        <v>0</v>
      </c>
      <c r="R1611">
        <v>4</v>
      </c>
      <c r="S1611">
        <v>1018</v>
      </c>
      <c r="T1611" s="1">
        <v>0</v>
      </c>
      <c r="U1611">
        <v>1</v>
      </c>
    </row>
    <row r="1612" spans="1:21" hidden="1">
      <c r="A1612">
        <v>3007</v>
      </c>
      <c r="B1612" t="s">
        <v>694</v>
      </c>
      <c r="C1612" t="s">
        <v>685</v>
      </c>
      <c r="D1612" t="s">
        <v>686</v>
      </c>
      <c r="E1612" t="s">
        <v>29</v>
      </c>
      <c r="F1612" t="s">
        <v>686</v>
      </c>
      <c r="G1612" t="s">
        <v>4396</v>
      </c>
      <c r="H1612" s="1">
        <v>44895</v>
      </c>
      <c r="I1612" t="s">
        <v>8</v>
      </c>
      <c r="J1612">
        <v>34</v>
      </c>
      <c r="K1612">
        <v>6.97</v>
      </c>
      <c r="N1612">
        <v>1</v>
      </c>
      <c r="O1612">
        <v>0</v>
      </c>
      <c r="P1612">
        <v>20000</v>
      </c>
      <c r="Q1612">
        <v>0</v>
      </c>
      <c r="R1612">
        <v>4</v>
      </c>
      <c r="S1612">
        <v>1014</v>
      </c>
      <c r="T1612" s="1">
        <v>0</v>
      </c>
      <c r="U1612">
        <v>1</v>
      </c>
    </row>
    <row r="1613" spans="1:21" hidden="1">
      <c r="A1613">
        <v>3010</v>
      </c>
      <c r="B1613" t="s">
        <v>691</v>
      </c>
      <c r="C1613" t="s">
        <v>685</v>
      </c>
      <c r="D1613" t="s">
        <v>686</v>
      </c>
      <c r="E1613" t="s">
        <v>29</v>
      </c>
      <c r="F1613" t="s">
        <v>3583</v>
      </c>
      <c r="G1613" t="s">
        <v>3612</v>
      </c>
      <c r="H1613" s="1">
        <v>44357</v>
      </c>
      <c r="I1613" t="s">
        <v>8</v>
      </c>
      <c r="J1613">
        <v>34</v>
      </c>
      <c r="K1613">
        <v>6.94</v>
      </c>
      <c r="L1613">
        <v>0</v>
      </c>
      <c r="M1613">
        <v>0</v>
      </c>
      <c r="N1613">
        <v>1</v>
      </c>
      <c r="O1613">
        <v>0</v>
      </c>
      <c r="P1613">
        <v>200000</v>
      </c>
      <c r="Q1613">
        <v>0</v>
      </c>
      <c r="R1613">
        <v>4</v>
      </c>
      <c r="S1613">
        <v>1016</v>
      </c>
      <c r="T1613" s="1">
        <v>0</v>
      </c>
      <c r="U1613">
        <v>1</v>
      </c>
    </row>
    <row r="1614" spans="1:21" hidden="1">
      <c r="A1614">
        <v>3010</v>
      </c>
      <c r="B1614" t="s">
        <v>691</v>
      </c>
      <c r="C1614" t="s">
        <v>685</v>
      </c>
      <c r="D1614" t="s">
        <v>686</v>
      </c>
      <c r="E1614" t="s">
        <v>29</v>
      </c>
      <c r="F1614" t="s">
        <v>3583</v>
      </c>
      <c r="G1614" t="s">
        <v>3609</v>
      </c>
      <c r="H1614" s="1">
        <v>44411</v>
      </c>
      <c r="I1614" t="s">
        <v>8</v>
      </c>
      <c r="J1614">
        <v>34</v>
      </c>
      <c r="K1614">
        <v>6.9550000000000001</v>
      </c>
      <c r="L1614">
        <v>0</v>
      </c>
      <c r="M1614">
        <v>0</v>
      </c>
      <c r="N1614">
        <v>1</v>
      </c>
      <c r="O1614">
        <v>0</v>
      </c>
      <c r="P1614">
        <v>200000</v>
      </c>
      <c r="Q1614">
        <v>0</v>
      </c>
      <c r="R1614">
        <v>4</v>
      </c>
      <c r="S1614">
        <v>1016</v>
      </c>
      <c r="T1614" s="1">
        <v>0</v>
      </c>
      <c r="U1614">
        <v>1</v>
      </c>
    </row>
    <row r="1615" spans="1:21" hidden="1">
      <c r="A1615">
        <v>3010</v>
      </c>
      <c r="B1615" t="s">
        <v>691</v>
      </c>
      <c r="C1615" t="s">
        <v>685</v>
      </c>
      <c r="D1615" t="s">
        <v>686</v>
      </c>
      <c r="E1615" t="s">
        <v>29</v>
      </c>
      <c r="F1615" t="s">
        <v>3583</v>
      </c>
      <c r="G1615" t="s">
        <v>3612</v>
      </c>
      <c r="H1615" s="1">
        <v>44432</v>
      </c>
      <c r="I1615" t="s">
        <v>8</v>
      </c>
      <c r="J1615">
        <v>34</v>
      </c>
      <c r="K1615">
        <v>6.94</v>
      </c>
      <c r="L1615">
        <v>0</v>
      </c>
      <c r="M1615">
        <v>0</v>
      </c>
      <c r="N1615">
        <v>1</v>
      </c>
      <c r="O1615">
        <v>0</v>
      </c>
      <c r="P1615">
        <v>300000</v>
      </c>
      <c r="Q1615">
        <v>0</v>
      </c>
      <c r="R1615">
        <v>4</v>
      </c>
      <c r="S1615">
        <v>1016</v>
      </c>
      <c r="T1615" s="1">
        <v>0</v>
      </c>
      <c r="U1615">
        <v>1</v>
      </c>
    </row>
    <row r="1616" spans="1:21" hidden="1">
      <c r="A1616">
        <v>3010</v>
      </c>
      <c r="B1616" t="s">
        <v>691</v>
      </c>
      <c r="C1616" t="s">
        <v>685</v>
      </c>
      <c r="D1616" t="s">
        <v>686</v>
      </c>
      <c r="E1616" t="s">
        <v>29</v>
      </c>
      <c r="F1616" t="s">
        <v>3583</v>
      </c>
      <c r="G1616" t="s">
        <v>3612</v>
      </c>
      <c r="H1616" s="1">
        <v>44649</v>
      </c>
      <c r="I1616" t="s">
        <v>8</v>
      </c>
      <c r="J1616">
        <v>34</v>
      </c>
      <c r="K1616">
        <v>6.95</v>
      </c>
      <c r="L1616">
        <v>0</v>
      </c>
      <c r="M1616">
        <v>0</v>
      </c>
      <c r="N1616">
        <v>1</v>
      </c>
      <c r="O1616">
        <v>0</v>
      </c>
      <c r="P1616">
        <v>150000</v>
      </c>
      <c r="Q1616">
        <v>0</v>
      </c>
      <c r="R1616">
        <v>4</v>
      </c>
      <c r="S1616">
        <v>1016</v>
      </c>
      <c r="T1616" s="1">
        <v>0</v>
      </c>
      <c r="U1616">
        <v>1</v>
      </c>
    </row>
    <row r="1617" spans="1:21" hidden="1">
      <c r="A1617">
        <v>3010</v>
      </c>
      <c r="B1617" t="s">
        <v>691</v>
      </c>
      <c r="C1617" t="s">
        <v>685</v>
      </c>
      <c r="D1617" t="s">
        <v>686</v>
      </c>
      <c r="E1617" t="s">
        <v>29</v>
      </c>
      <c r="F1617" t="s">
        <v>3583</v>
      </c>
      <c r="G1617" t="s">
        <v>3612</v>
      </c>
      <c r="H1617" s="1">
        <v>44658</v>
      </c>
      <c r="I1617" t="s">
        <v>8</v>
      </c>
      <c r="J1617">
        <v>34</v>
      </c>
      <c r="K1617">
        <v>6.95</v>
      </c>
      <c r="L1617">
        <v>0</v>
      </c>
      <c r="M1617">
        <v>0</v>
      </c>
      <c r="N1617">
        <v>1</v>
      </c>
      <c r="O1617">
        <v>0</v>
      </c>
      <c r="P1617">
        <v>150000</v>
      </c>
      <c r="Q1617">
        <v>0</v>
      </c>
      <c r="R1617">
        <v>4</v>
      </c>
      <c r="S1617">
        <v>1016</v>
      </c>
      <c r="T1617" s="1">
        <v>0</v>
      </c>
      <c r="U1617">
        <v>1</v>
      </c>
    </row>
    <row r="1618" spans="1:21" hidden="1">
      <c r="A1618">
        <v>3010</v>
      </c>
      <c r="B1618" t="s">
        <v>691</v>
      </c>
      <c r="C1618" t="s">
        <v>685</v>
      </c>
      <c r="D1618" t="s">
        <v>686</v>
      </c>
      <c r="E1618" t="s">
        <v>29</v>
      </c>
      <c r="F1618" t="s">
        <v>3583</v>
      </c>
      <c r="G1618" t="s">
        <v>3612</v>
      </c>
      <c r="H1618" s="1">
        <v>44671</v>
      </c>
      <c r="I1618" t="s">
        <v>8</v>
      </c>
      <c r="J1618">
        <v>34</v>
      </c>
      <c r="K1618">
        <v>6.9450000000000003</v>
      </c>
      <c r="L1618">
        <v>0</v>
      </c>
      <c r="M1618">
        <v>0</v>
      </c>
      <c r="N1618">
        <v>1</v>
      </c>
      <c r="O1618">
        <v>0</v>
      </c>
      <c r="P1618">
        <v>200000</v>
      </c>
      <c r="Q1618">
        <v>0</v>
      </c>
      <c r="R1618">
        <v>4</v>
      </c>
      <c r="S1618">
        <v>1016</v>
      </c>
      <c r="T1618" s="1">
        <v>0</v>
      </c>
      <c r="U1618">
        <v>1</v>
      </c>
    </row>
    <row r="1619" spans="1:21" hidden="1">
      <c r="A1619">
        <v>3010</v>
      </c>
      <c r="B1619" t="s">
        <v>691</v>
      </c>
      <c r="C1619" t="s">
        <v>685</v>
      </c>
      <c r="D1619" t="s">
        <v>686</v>
      </c>
      <c r="E1619" t="s">
        <v>29</v>
      </c>
      <c r="F1619" t="s">
        <v>3583</v>
      </c>
      <c r="G1619" t="s">
        <v>3608</v>
      </c>
      <c r="H1619" s="1">
        <v>44883</v>
      </c>
      <c r="I1619" t="s">
        <v>8</v>
      </c>
      <c r="J1619">
        <v>34</v>
      </c>
      <c r="K1619">
        <v>6.96</v>
      </c>
      <c r="L1619">
        <v>0</v>
      </c>
      <c r="M1619">
        <v>0</v>
      </c>
      <c r="N1619">
        <v>1</v>
      </c>
      <c r="O1619">
        <v>0</v>
      </c>
      <c r="P1619">
        <v>100000</v>
      </c>
      <c r="Q1619">
        <v>0</v>
      </c>
      <c r="R1619">
        <v>4</v>
      </c>
      <c r="S1619">
        <v>1016</v>
      </c>
      <c r="T1619" s="1">
        <v>0</v>
      </c>
      <c r="U1619">
        <v>1</v>
      </c>
    </row>
    <row r="1620" spans="1:21" hidden="1">
      <c r="A1620">
        <v>3010</v>
      </c>
      <c r="B1620" t="s">
        <v>691</v>
      </c>
      <c r="C1620" t="s">
        <v>685</v>
      </c>
      <c r="D1620" t="s">
        <v>686</v>
      </c>
      <c r="E1620" t="s">
        <v>29</v>
      </c>
      <c r="F1620" t="s">
        <v>3583</v>
      </c>
      <c r="G1620" t="s">
        <v>3615</v>
      </c>
      <c r="H1620" s="1">
        <v>44917</v>
      </c>
      <c r="I1620" t="s">
        <v>8</v>
      </c>
      <c r="J1620">
        <v>34</v>
      </c>
      <c r="K1620">
        <v>6.96</v>
      </c>
      <c r="L1620">
        <v>0</v>
      </c>
      <c r="M1620">
        <v>0</v>
      </c>
      <c r="N1620">
        <v>1</v>
      </c>
      <c r="O1620">
        <v>0</v>
      </c>
      <c r="P1620">
        <v>100000</v>
      </c>
      <c r="Q1620">
        <v>0</v>
      </c>
      <c r="R1620">
        <v>4</v>
      </c>
      <c r="S1620">
        <v>1016</v>
      </c>
      <c r="T1620" s="1">
        <v>0</v>
      </c>
      <c r="U1620">
        <v>1</v>
      </c>
    </row>
    <row r="1621" spans="1:21" hidden="1">
      <c r="A1621">
        <v>3010</v>
      </c>
      <c r="B1621" t="s">
        <v>691</v>
      </c>
      <c r="C1621" t="s">
        <v>685</v>
      </c>
      <c r="D1621" t="s">
        <v>686</v>
      </c>
      <c r="E1621" t="s">
        <v>29</v>
      </c>
      <c r="F1621" t="s">
        <v>754</v>
      </c>
      <c r="G1621" t="s">
        <v>1062</v>
      </c>
      <c r="H1621" s="1">
        <v>43858</v>
      </c>
      <c r="I1621" t="s">
        <v>7</v>
      </c>
      <c r="J1621">
        <v>34</v>
      </c>
      <c r="K1621">
        <v>6.86</v>
      </c>
      <c r="L1621">
        <v>0</v>
      </c>
      <c r="M1621">
        <v>0</v>
      </c>
      <c r="N1621">
        <v>1</v>
      </c>
      <c r="O1621">
        <v>0</v>
      </c>
      <c r="P1621">
        <v>0</v>
      </c>
      <c r="Q1621">
        <v>504910.28</v>
      </c>
      <c r="R1621">
        <v>4</v>
      </c>
      <c r="S1621">
        <v>1034</v>
      </c>
      <c r="T1621" s="1">
        <v>0</v>
      </c>
      <c r="U1621">
        <v>1</v>
      </c>
    </row>
    <row r="1622" spans="1:21" hidden="1">
      <c r="A1622">
        <v>3010</v>
      </c>
      <c r="B1622" t="s">
        <v>691</v>
      </c>
      <c r="C1622" t="s">
        <v>685</v>
      </c>
      <c r="D1622" t="s">
        <v>686</v>
      </c>
      <c r="E1622" t="s">
        <v>29</v>
      </c>
      <c r="F1622" t="s">
        <v>754</v>
      </c>
      <c r="G1622" t="s">
        <v>3610</v>
      </c>
      <c r="H1622" s="1">
        <v>43858</v>
      </c>
      <c r="I1622" t="s">
        <v>8</v>
      </c>
      <c r="J1622">
        <v>34</v>
      </c>
      <c r="K1622">
        <v>6.86</v>
      </c>
      <c r="L1622">
        <v>0</v>
      </c>
      <c r="M1622">
        <v>0</v>
      </c>
      <c r="N1622">
        <v>1</v>
      </c>
      <c r="O1622">
        <v>0</v>
      </c>
      <c r="P1622">
        <v>465683.81</v>
      </c>
      <c r="Q1622">
        <v>0</v>
      </c>
      <c r="R1622">
        <v>4</v>
      </c>
      <c r="S1622">
        <v>1034</v>
      </c>
      <c r="T1622" s="1">
        <v>0</v>
      </c>
      <c r="U1622">
        <v>1</v>
      </c>
    </row>
    <row r="1623" spans="1:21" hidden="1">
      <c r="A1623">
        <v>3010</v>
      </c>
      <c r="B1623" t="s">
        <v>691</v>
      </c>
      <c r="C1623" t="s">
        <v>685</v>
      </c>
      <c r="D1623" t="s">
        <v>686</v>
      </c>
      <c r="E1623" t="s">
        <v>29</v>
      </c>
      <c r="F1623" t="s">
        <v>754</v>
      </c>
      <c r="G1623" t="s">
        <v>1056</v>
      </c>
      <c r="H1623" s="1">
        <v>43882</v>
      </c>
      <c r="I1623" t="s">
        <v>8</v>
      </c>
      <c r="J1623">
        <v>34</v>
      </c>
      <c r="K1623">
        <v>6.86</v>
      </c>
      <c r="L1623">
        <v>0</v>
      </c>
      <c r="M1623">
        <v>0</v>
      </c>
      <c r="N1623">
        <v>1</v>
      </c>
      <c r="O1623">
        <v>0</v>
      </c>
      <c r="P1623">
        <v>505548.77</v>
      </c>
      <c r="Q1623">
        <v>0</v>
      </c>
      <c r="R1623">
        <v>4</v>
      </c>
      <c r="S1623">
        <v>1034</v>
      </c>
      <c r="T1623" s="1">
        <v>0</v>
      </c>
      <c r="U1623">
        <v>1</v>
      </c>
    </row>
    <row r="1624" spans="1:21" hidden="1">
      <c r="A1624">
        <v>3010</v>
      </c>
      <c r="B1624" t="s">
        <v>691</v>
      </c>
      <c r="C1624" t="s">
        <v>685</v>
      </c>
      <c r="D1624" t="s">
        <v>686</v>
      </c>
      <c r="E1624" t="s">
        <v>29</v>
      </c>
      <c r="F1624" t="s">
        <v>754</v>
      </c>
      <c r="G1624" t="s">
        <v>1062</v>
      </c>
      <c r="H1624" s="1">
        <v>43882</v>
      </c>
      <c r="I1624" t="s">
        <v>7</v>
      </c>
      <c r="J1624">
        <v>34</v>
      </c>
      <c r="K1624">
        <v>6.86</v>
      </c>
      <c r="L1624">
        <v>0</v>
      </c>
      <c r="M1624">
        <v>0</v>
      </c>
      <c r="N1624">
        <v>1</v>
      </c>
      <c r="O1624">
        <v>0</v>
      </c>
      <c r="P1624">
        <v>0</v>
      </c>
      <c r="Q1624">
        <v>498920.7</v>
      </c>
      <c r="R1624">
        <v>4</v>
      </c>
      <c r="S1624">
        <v>1034</v>
      </c>
      <c r="T1624" s="1">
        <v>0</v>
      </c>
      <c r="U1624">
        <v>1</v>
      </c>
    </row>
    <row r="1625" spans="1:21" hidden="1">
      <c r="A1625">
        <v>3010</v>
      </c>
      <c r="B1625" t="s">
        <v>691</v>
      </c>
      <c r="C1625" t="s">
        <v>685</v>
      </c>
      <c r="D1625" t="s">
        <v>686</v>
      </c>
      <c r="E1625" t="s">
        <v>29</v>
      </c>
      <c r="F1625" t="s">
        <v>754</v>
      </c>
      <c r="G1625" t="s">
        <v>1056</v>
      </c>
      <c r="H1625" s="1">
        <v>43910</v>
      </c>
      <c r="I1625" t="s">
        <v>7</v>
      </c>
      <c r="J1625">
        <v>34</v>
      </c>
      <c r="K1625">
        <v>6.86</v>
      </c>
      <c r="L1625">
        <v>0</v>
      </c>
      <c r="M1625">
        <v>0</v>
      </c>
      <c r="N1625">
        <v>1</v>
      </c>
      <c r="O1625">
        <v>0</v>
      </c>
      <c r="P1625">
        <v>0</v>
      </c>
      <c r="Q1625">
        <v>471101.54</v>
      </c>
      <c r="R1625">
        <v>4</v>
      </c>
      <c r="S1625">
        <v>1034</v>
      </c>
      <c r="T1625" s="1">
        <v>0</v>
      </c>
      <c r="U1625">
        <v>1</v>
      </c>
    </row>
    <row r="1626" spans="1:21" hidden="1">
      <c r="A1626">
        <v>3010</v>
      </c>
      <c r="B1626" t="s">
        <v>691</v>
      </c>
      <c r="C1626" t="s">
        <v>685</v>
      </c>
      <c r="D1626" t="s">
        <v>686</v>
      </c>
      <c r="E1626" t="s">
        <v>29</v>
      </c>
      <c r="F1626" t="s">
        <v>754</v>
      </c>
      <c r="G1626" t="s">
        <v>1062</v>
      </c>
      <c r="H1626" s="1">
        <v>43910</v>
      </c>
      <c r="I1626" t="s">
        <v>8</v>
      </c>
      <c r="J1626">
        <v>34</v>
      </c>
      <c r="K1626">
        <v>6.86</v>
      </c>
      <c r="L1626">
        <v>0</v>
      </c>
      <c r="M1626">
        <v>0</v>
      </c>
      <c r="N1626">
        <v>1</v>
      </c>
      <c r="O1626">
        <v>0</v>
      </c>
      <c r="P1626">
        <v>499654.8</v>
      </c>
      <c r="Q1626">
        <v>0</v>
      </c>
      <c r="R1626">
        <v>4</v>
      </c>
      <c r="S1626">
        <v>1034</v>
      </c>
      <c r="T1626" s="1">
        <v>0</v>
      </c>
      <c r="U1626">
        <v>1</v>
      </c>
    </row>
    <row r="1627" spans="1:21" hidden="1">
      <c r="A1627">
        <v>3010</v>
      </c>
      <c r="B1627" t="s">
        <v>691</v>
      </c>
      <c r="C1627" t="s">
        <v>685</v>
      </c>
      <c r="D1627" t="s">
        <v>686</v>
      </c>
      <c r="E1627" t="s">
        <v>29</v>
      </c>
      <c r="F1627" t="s">
        <v>754</v>
      </c>
      <c r="G1627" t="s">
        <v>1011</v>
      </c>
      <c r="H1627" s="1">
        <v>43938</v>
      </c>
      <c r="I1627" t="s">
        <v>8</v>
      </c>
      <c r="J1627">
        <v>34</v>
      </c>
      <c r="K1627">
        <v>6.86</v>
      </c>
      <c r="L1627">
        <v>0</v>
      </c>
      <c r="M1627">
        <v>0</v>
      </c>
      <c r="N1627">
        <v>1</v>
      </c>
      <c r="O1627">
        <v>0</v>
      </c>
      <c r="P1627">
        <v>471799.54</v>
      </c>
      <c r="Q1627">
        <v>0</v>
      </c>
      <c r="R1627">
        <v>4</v>
      </c>
      <c r="S1627">
        <v>1034</v>
      </c>
      <c r="T1627" s="1">
        <v>0</v>
      </c>
      <c r="U1627">
        <v>1</v>
      </c>
    </row>
    <row r="1628" spans="1:21" hidden="1">
      <c r="A1628">
        <v>3010</v>
      </c>
      <c r="B1628" t="s">
        <v>691</v>
      </c>
      <c r="C1628" t="s">
        <v>685</v>
      </c>
      <c r="D1628" t="s">
        <v>686</v>
      </c>
      <c r="E1628" t="s">
        <v>29</v>
      </c>
      <c r="F1628" t="s">
        <v>754</v>
      </c>
      <c r="G1628" t="s">
        <v>1009</v>
      </c>
      <c r="H1628" s="1">
        <v>43938</v>
      </c>
      <c r="I1628" t="s">
        <v>7</v>
      </c>
      <c r="J1628">
        <v>34</v>
      </c>
      <c r="K1628">
        <v>6.86</v>
      </c>
      <c r="L1628">
        <v>0</v>
      </c>
      <c r="M1628">
        <v>0</v>
      </c>
      <c r="N1628">
        <v>1</v>
      </c>
      <c r="O1628">
        <v>0</v>
      </c>
      <c r="P1628">
        <v>0</v>
      </c>
      <c r="Q1628">
        <v>471114.21</v>
      </c>
      <c r="R1628">
        <v>4</v>
      </c>
      <c r="S1628">
        <v>1034</v>
      </c>
      <c r="T1628" s="1">
        <v>0</v>
      </c>
      <c r="U1628">
        <v>1</v>
      </c>
    </row>
    <row r="1629" spans="1:21" hidden="1">
      <c r="A1629">
        <v>3010</v>
      </c>
      <c r="B1629" t="s">
        <v>691</v>
      </c>
      <c r="C1629" t="s">
        <v>685</v>
      </c>
      <c r="D1629" t="s">
        <v>686</v>
      </c>
      <c r="E1629" t="s">
        <v>29</v>
      </c>
      <c r="F1629" t="s">
        <v>754</v>
      </c>
      <c r="G1629" t="s">
        <v>1008</v>
      </c>
      <c r="H1629" s="1">
        <v>43966</v>
      </c>
      <c r="I1629" t="s">
        <v>7</v>
      </c>
      <c r="J1629">
        <v>34</v>
      </c>
      <c r="K1629">
        <v>6.86</v>
      </c>
      <c r="L1629">
        <v>0</v>
      </c>
      <c r="M1629">
        <v>0</v>
      </c>
      <c r="N1629">
        <v>1</v>
      </c>
      <c r="O1629">
        <v>0</v>
      </c>
      <c r="P1629">
        <v>0</v>
      </c>
      <c r="Q1629">
        <v>475308.87</v>
      </c>
      <c r="R1629">
        <v>4</v>
      </c>
      <c r="S1629">
        <v>1034</v>
      </c>
      <c r="T1629" s="1">
        <v>0</v>
      </c>
      <c r="U1629">
        <v>1</v>
      </c>
    </row>
    <row r="1630" spans="1:21" hidden="1">
      <c r="A1630">
        <v>3010</v>
      </c>
      <c r="B1630" t="s">
        <v>691</v>
      </c>
      <c r="C1630" t="s">
        <v>685</v>
      </c>
      <c r="D1630" t="s">
        <v>686</v>
      </c>
      <c r="E1630" t="s">
        <v>29</v>
      </c>
      <c r="F1630" t="s">
        <v>754</v>
      </c>
      <c r="G1630" t="s">
        <v>1012</v>
      </c>
      <c r="H1630" s="1">
        <v>43966</v>
      </c>
      <c r="I1630" t="s">
        <v>8</v>
      </c>
      <c r="J1630">
        <v>34</v>
      </c>
      <c r="K1630">
        <v>6.86</v>
      </c>
      <c r="L1630">
        <v>0</v>
      </c>
      <c r="M1630">
        <v>0</v>
      </c>
      <c r="N1630">
        <v>1</v>
      </c>
      <c r="O1630">
        <v>0</v>
      </c>
      <c r="P1630">
        <v>471817.34</v>
      </c>
      <c r="Q1630">
        <v>0</v>
      </c>
      <c r="R1630">
        <v>4</v>
      </c>
      <c r="S1630">
        <v>1034</v>
      </c>
      <c r="T1630" s="1">
        <v>0</v>
      </c>
      <c r="U1630">
        <v>1</v>
      </c>
    </row>
    <row r="1631" spans="1:21" hidden="1">
      <c r="A1631">
        <v>3010</v>
      </c>
      <c r="B1631" t="s">
        <v>691</v>
      </c>
      <c r="C1631" t="s">
        <v>685</v>
      </c>
      <c r="D1631" t="s">
        <v>686</v>
      </c>
      <c r="E1631" t="s">
        <v>29</v>
      </c>
      <c r="F1631" t="s">
        <v>754</v>
      </c>
      <c r="G1631" t="s">
        <v>1012</v>
      </c>
      <c r="H1631" s="1">
        <v>43994</v>
      </c>
      <c r="I1631" t="s">
        <v>7</v>
      </c>
      <c r="J1631">
        <v>34</v>
      </c>
      <c r="K1631">
        <v>6.86</v>
      </c>
      <c r="L1631">
        <v>0</v>
      </c>
      <c r="M1631">
        <v>0</v>
      </c>
      <c r="N1631">
        <v>1</v>
      </c>
      <c r="O1631">
        <v>0</v>
      </c>
      <c r="P1631">
        <v>0</v>
      </c>
      <c r="Q1631">
        <v>476800.14</v>
      </c>
      <c r="R1631">
        <v>4</v>
      </c>
      <c r="S1631">
        <v>1034</v>
      </c>
      <c r="T1631" s="1">
        <v>0</v>
      </c>
      <c r="U1631">
        <v>1</v>
      </c>
    </row>
    <row r="1632" spans="1:21" hidden="1">
      <c r="A1632">
        <v>3010</v>
      </c>
      <c r="B1632" t="s">
        <v>691</v>
      </c>
      <c r="C1632" t="s">
        <v>685</v>
      </c>
      <c r="D1632" t="s">
        <v>686</v>
      </c>
      <c r="E1632" t="s">
        <v>29</v>
      </c>
      <c r="F1632" t="s">
        <v>754</v>
      </c>
      <c r="G1632" t="s">
        <v>732</v>
      </c>
      <c r="H1632" s="1">
        <v>43994</v>
      </c>
      <c r="I1632" t="s">
        <v>8</v>
      </c>
      <c r="J1632">
        <v>34</v>
      </c>
      <c r="K1632">
        <v>6.86</v>
      </c>
      <c r="L1632">
        <v>0</v>
      </c>
      <c r="M1632">
        <v>0</v>
      </c>
      <c r="N1632">
        <v>1</v>
      </c>
      <c r="O1632">
        <v>0</v>
      </c>
      <c r="P1632">
        <v>476016.1</v>
      </c>
      <c r="Q1632">
        <v>0</v>
      </c>
      <c r="R1632">
        <v>4</v>
      </c>
      <c r="S1632">
        <v>1034</v>
      </c>
      <c r="T1632" s="1">
        <v>0</v>
      </c>
      <c r="U1632">
        <v>1</v>
      </c>
    </row>
    <row r="1633" spans="1:21" hidden="1">
      <c r="A1633">
        <v>3010</v>
      </c>
      <c r="B1633" t="s">
        <v>691</v>
      </c>
      <c r="C1633" t="s">
        <v>685</v>
      </c>
      <c r="D1633" t="s">
        <v>686</v>
      </c>
      <c r="E1633" t="s">
        <v>29</v>
      </c>
      <c r="F1633" t="s">
        <v>754</v>
      </c>
      <c r="G1633" t="s">
        <v>1012</v>
      </c>
      <c r="H1633" s="1">
        <v>44025</v>
      </c>
      <c r="I1633" t="s">
        <v>7</v>
      </c>
      <c r="J1633">
        <v>34</v>
      </c>
      <c r="K1633">
        <v>6.86</v>
      </c>
      <c r="L1633">
        <v>0</v>
      </c>
      <c r="M1633">
        <v>0</v>
      </c>
      <c r="N1633">
        <v>1</v>
      </c>
      <c r="O1633">
        <v>0</v>
      </c>
      <c r="P1633">
        <v>0</v>
      </c>
      <c r="Q1633">
        <v>477099.98</v>
      </c>
      <c r="R1633">
        <v>4</v>
      </c>
      <c r="S1633">
        <v>1034</v>
      </c>
      <c r="T1633" s="1">
        <v>0</v>
      </c>
      <c r="U1633">
        <v>1</v>
      </c>
    </row>
    <row r="1634" spans="1:21" hidden="1">
      <c r="A1634">
        <v>3010</v>
      </c>
      <c r="B1634" t="s">
        <v>691</v>
      </c>
      <c r="C1634" t="s">
        <v>685</v>
      </c>
      <c r="D1634" t="s">
        <v>686</v>
      </c>
      <c r="E1634" t="s">
        <v>29</v>
      </c>
      <c r="F1634" t="s">
        <v>754</v>
      </c>
      <c r="G1634" t="s">
        <v>732</v>
      </c>
      <c r="H1634" s="1">
        <v>44025</v>
      </c>
      <c r="I1634" t="s">
        <v>8</v>
      </c>
      <c r="J1634">
        <v>34</v>
      </c>
      <c r="K1634">
        <v>6.86</v>
      </c>
      <c r="L1634">
        <v>0</v>
      </c>
      <c r="M1634">
        <v>0</v>
      </c>
      <c r="N1634">
        <v>1</v>
      </c>
      <c r="O1634">
        <v>0</v>
      </c>
      <c r="P1634">
        <v>477597.45</v>
      </c>
      <c r="Q1634">
        <v>0</v>
      </c>
      <c r="R1634">
        <v>4</v>
      </c>
      <c r="S1634">
        <v>1034</v>
      </c>
      <c r="T1634" s="1">
        <v>0</v>
      </c>
      <c r="U1634">
        <v>1</v>
      </c>
    </row>
    <row r="1635" spans="1:21" hidden="1">
      <c r="A1635">
        <v>3010</v>
      </c>
      <c r="B1635" t="s">
        <v>691</v>
      </c>
      <c r="C1635" t="s">
        <v>685</v>
      </c>
      <c r="D1635" t="s">
        <v>686</v>
      </c>
      <c r="E1635" t="s">
        <v>29</v>
      </c>
      <c r="F1635" t="s">
        <v>754</v>
      </c>
      <c r="G1635" t="s">
        <v>732</v>
      </c>
      <c r="H1635" s="1">
        <v>44055</v>
      </c>
      <c r="I1635" t="s">
        <v>7</v>
      </c>
      <c r="J1635">
        <v>34</v>
      </c>
      <c r="K1635">
        <v>6.86</v>
      </c>
      <c r="L1635">
        <v>0</v>
      </c>
      <c r="M1635">
        <v>0</v>
      </c>
      <c r="N1635">
        <v>1</v>
      </c>
      <c r="O1635">
        <v>0</v>
      </c>
      <c r="P1635">
        <v>0</v>
      </c>
      <c r="Q1635">
        <v>481046.7</v>
      </c>
      <c r="R1635">
        <v>4</v>
      </c>
      <c r="S1635">
        <v>1034</v>
      </c>
      <c r="T1635" s="1">
        <v>0</v>
      </c>
      <c r="U1635">
        <v>1</v>
      </c>
    </row>
    <row r="1636" spans="1:21" hidden="1">
      <c r="A1636">
        <v>3010</v>
      </c>
      <c r="B1636" t="s">
        <v>691</v>
      </c>
      <c r="C1636" t="s">
        <v>685</v>
      </c>
      <c r="D1636" t="s">
        <v>686</v>
      </c>
      <c r="E1636" t="s">
        <v>29</v>
      </c>
      <c r="F1636" t="s">
        <v>754</v>
      </c>
      <c r="G1636" t="s">
        <v>1049</v>
      </c>
      <c r="H1636" s="1">
        <v>44055</v>
      </c>
      <c r="I1636" t="s">
        <v>8</v>
      </c>
      <c r="J1636">
        <v>34</v>
      </c>
      <c r="K1636">
        <v>6.86</v>
      </c>
      <c r="L1636">
        <v>0</v>
      </c>
      <c r="M1636">
        <v>0</v>
      </c>
      <c r="N1636">
        <v>1</v>
      </c>
      <c r="O1636">
        <v>0</v>
      </c>
      <c r="P1636">
        <v>477861.43</v>
      </c>
      <c r="Q1636">
        <v>0</v>
      </c>
      <c r="R1636">
        <v>4</v>
      </c>
      <c r="S1636">
        <v>1034</v>
      </c>
      <c r="T1636" s="1">
        <v>0</v>
      </c>
      <c r="U1636">
        <v>1</v>
      </c>
    </row>
    <row r="1637" spans="1:21" hidden="1">
      <c r="A1637">
        <v>3010</v>
      </c>
      <c r="B1637" t="s">
        <v>691</v>
      </c>
      <c r="C1637" t="s">
        <v>685</v>
      </c>
      <c r="D1637" t="s">
        <v>686</v>
      </c>
      <c r="E1637" t="s">
        <v>29</v>
      </c>
      <c r="F1637" t="s">
        <v>754</v>
      </c>
      <c r="G1637" t="s">
        <v>3608</v>
      </c>
      <c r="H1637" s="1">
        <v>44085</v>
      </c>
      <c r="I1637" t="s">
        <v>7</v>
      </c>
      <c r="J1637">
        <v>34</v>
      </c>
      <c r="K1637">
        <v>6.86</v>
      </c>
      <c r="L1637">
        <v>0</v>
      </c>
      <c r="M1637">
        <v>0</v>
      </c>
      <c r="N1637">
        <v>1</v>
      </c>
      <c r="O1637">
        <v>0</v>
      </c>
      <c r="P1637">
        <v>0</v>
      </c>
      <c r="Q1637">
        <v>481806.7</v>
      </c>
      <c r="R1637">
        <v>4</v>
      </c>
      <c r="S1637">
        <v>1034</v>
      </c>
      <c r="T1637" s="1">
        <v>0</v>
      </c>
      <c r="U1637">
        <v>1</v>
      </c>
    </row>
    <row r="1638" spans="1:21" hidden="1">
      <c r="A1638">
        <v>3010</v>
      </c>
      <c r="B1638" t="s">
        <v>691</v>
      </c>
      <c r="C1638" t="s">
        <v>685</v>
      </c>
      <c r="D1638" t="s">
        <v>686</v>
      </c>
      <c r="E1638" t="s">
        <v>29</v>
      </c>
      <c r="F1638" t="s">
        <v>754</v>
      </c>
      <c r="G1638" t="s">
        <v>3611</v>
      </c>
      <c r="H1638" s="1">
        <v>44085</v>
      </c>
      <c r="I1638" t="s">
        <v>8</v>
      </c>
      <c r="J1638">
        <v>34</v>
      </c>
      <c r="K1638">
        <v>6.86</v>
      </c>
      <c r="L1638">
        <v>0</v>
      </c>
      <c r="M1638">
        <v>0</v>
      </c>
      <c r="N1638">
        <v>1</v>
      </c>
      <c r="O1638">
        <v>0</v>
      </c>
      <c r="P1638">
        <v>481806.7</v>
      </c>
      <c r="Q1638">
        <v>0</v>
      </c>
      <c r="R1638">
        <v>4</v>
      </c>
      <c r="S1638">
        <v>1034</v>
      </c>
      <c r="T1638" s="1">
        <v>0</v>
      </c>
      <c r="U1638">
        <v>1</v>
      </c>
    </row>
    <row r="1639" spans="1:21" hidden="1">
      <c r="A1639">
        <v>3010</v>
      </c>
      <c r="B1639" t="s">
        <v>691</v>
      </c>
      <c r="C1639" t="s">
        <v>685</v>
      </c>
      <c r="D1639" t="s">
        <v>686</v>
      </c>
      <c r="E1639" t="s">
        <v>29</v>
      </c>
      <c r="F1639" t="s">
        <v>754</v>
      </c>
      <c r="G1639" t="s">
        <v>3610</v>
      </c>
      <c r="H1639" s="1">
        <v>44116</v>
      </c>
      <c r="I1639" t="s">
        <v>7</v>
      </c>
      <c r="J1639">
        <v>34</v>
      </c>
      <c r="K1639">
        <v>6.86</v>
      </c>
      <c r="L1639">
        <v>0</v>
      </c>
      <c r="M1639">
        <v>0</v>
      </c>
      <c r="N1639">
        <v>1</v>
      </c>
      <c r="O1639">
        <v>0</v>
      </c>
      <c r="P1639">
        <v>0</v>
      </c>
      <c r="Q1639">
        <v>482648.9</v>
      </c>
      <c r="R1639">
        <v>4</v>
      </c>
      <c r="S1639">
        <v>1034</v>
      </c>
      <c r="T1639" s="1">
        <v>0</v>
      </c>
      <c r="U1639">
        <v>1</v>
      </c>
    </row>
    <row r="1640" spans="1:21" hidden="1">
      <c r="A1640">
        <v>3010</v>
      </c>
      <c r="B1640" t="s">
        <v>691</v>
      </c>
      <c r="C1640" t="s">
        <v>685</v>
      </c>
      <c r="D1640" t="s">
        <v>686</v>
      </c>
      <c r="E1640" t="s">
        <v>29</v>
      </c>
      <c r="F1640" t="s">
        <v>754</v>
      </c>
      <c r="G1640" t="s">
        <v>3608</v>
      </c>
      <c r="H1640" s="1">
        <v>44116</v>
      </c>
      <c r="I1640" t="s">
        <v>8</v>
      </c>
      <c r="J1640">
        <v>34</v>
      </c>
      <c r="K1640">
        <v>6.86</v>
      </c>
      <c r="L1640">
        <v>0</v>
      </c>
      <c r="M1640">
        <v>0</v>
      </c>
      <c r="N1640">
        <v>1</v>
      </c>
      <c r="O1640">
        <v>0</v>
      </c>
      <c r="P1640">
        <v>482648.9</v>
      </c>
      <c r="Q1640">
        <v>0</v>
      </c>
      <c r="R1640">
        <v>4</v>
      </c>
      <c r="S1640">
        <v>1034</v>
      </c>
      <c r="T1640" s="1">
        <v>0</v>
      </c>
      <c r="U1640">
        <v>1</v>
      </c>
    </row>
    <row r="1641" spans="1:21" hidden="1">
      <c r="A1641">
        <v>3010</v>
      </c>
      <c r="B1641" t="s">
        <v>691</v>
      </c>
      <c r="C1641" t="s">
        <v>685</v>
      </c>
      <c r="D1641" t="s">
        <v>686</v>
      </c>
      <c r="E1641" t="s">
        <v>29</v>
      </c>
      <c r="F1641" t="s">
        <v>754</v>
      </c>
      <c r="G1641" t="s">
        <v>3612</v>
      </c>
      <c r="H1641" s="1">
        <v>44146</v>
      </c>
      <c r="I1641" t="s">
        <v>7</v>
      </c>
      <c r="J1641">
        <v>34</v>
      </c>
      <c r="K1641">
        <v>6.86</v>
      </c>
      <c r="L1641">
        <v>0</v>
      </c>
      <c r="M1641">
        <v>0</v>
      </c>
      <c r="N1641">
        <v>1</v>
      </c>
      <c r="O1641">
        <v>0</v>
      </c>
      <c r="P1641">
        <v>0</v>
      </c>
      <c r="Q1641">
        <v>483474.61</v>
      </c>
      <c r="R1641">
        <v>4</v>
      </c>
      <c r="S1641">
        <v>1034</v>
      </c>
      <c r="T1641" s="1">
        <v>0</v>
      </c>
      <c r="U1641">
        <v>1</v>
      </c>
    </row>
    <row r="1642" spans="1:21" hidden="1">
      <c r="A1642">
        <v>3010</v>
      </c>
      <c r="B1642" t="s">
        <v>691</v>
      </c>
      <c r="C1642" t="s">
        <v>685</v>
      </c>
      <c r="D1642" t="s">
        <v>686</v>
      </c>
      <c r="E1642" t="s">
        <v>29</v>
      </c>
      <c r="F1642" t="s">
        <v>754</v>
      </c>
      <c r="G1642" t="s">
        <v>3609</v>
      </c>
      <c r="H1642" s="1">
        <v>44146</v>
      </c>
      <c r="I1642" t="s">
        <v>8</v>
      </c>
      <c r="J1642">
        <v>34</v>
      </c>
      <c r="K1642">
        <v>6.86</v>
      </c>
      <c r="L1642">
        <v>0</v>
      </c>
      <c r="M1642">
        <v>0</v>
      </c>
      <c r="N1642">
        <v>1</v>
      </c>
      <c r="O1642">
        <v>0</v>
      </c>
      <c r="P1642">
        <v>483474.61</v>
      </c>
      <c r="Q1642">
        <v>0</v>
      </c>
      <c r="R1642">
        <v>4</v>
      </c>
      <c r="S1642">
        <v>1034</v>
      </c>
      <c r="T1642" s="1">
        <v>0</v>
      </c>
      <c r="U1642">
        <v>1</v>
      </c>
    </row>
    <row r="1643" spans="1:21" hidden="1">
      <c r="A1643">
        <v>3010</v>
      </c>
      <c r="B1643" t="s">
        <v>691</v>
      </c>
      <c r="C1643" t="s">
        <v>685</v>
      </c>
      <c r="D1643" t="s">
        <v>686</v>
      </c>
      <c r="E1643" t="s">
        <v>29</v>
      </c>
      <c r="F1643" t="s">
        <v>754</v>
      </c>
      <c r="G1643" t="s">
        <v>3609</v>
      </c>
      <c r="H1643" s="1">
        <v>44176</v>
      </c>
      <c r="I1643" t="s">
        <v>7</v>
      </c>
      <c r="J1643">
        <v>34</v>
      </c>
      <c r="K1643">
        <v>6.86</v>
      </c>
      <c r="L1643">
        <v>0</v>
      </c>
      <c r="M1643">
        <v>0</v>
      </c>
      <c r="N1643">
        <v>1</v>
      </c>
      <c r="O1643">
        <v>0</v>
      </c>
      <c r="P1643">
        <v>0</v>
      </c>
      <c r="Q1643">
        <v>484299.95</v>
      </c>
      <c r="R1643">
        <v>4</v>
      </c>
      <c r="S1643">
        <v>1034</v>
      </c>
      <c r="T1643" s="1">
        <v>0</v>
      </c>
      <c r="U1643">
        <v>1</v>
      </c>
    </row>
    <row r="1644" spans="1:21" hidden="1">
      <c r="A1644">
        <v>3010</v>
      </c>
      <c r="B1644" t="s">
        <v>691</v>
      </c>
      <c r="C1644" t="s">
        <v>685</v>
      </c>
      <c r="D1644" t="s">
        <v>686</v>
      </c>
      <c r="E1644" t="s">
        <v>29</v>
      </c>
      <c r="F1644" t="s">
        <v>754</v>
      </c>
      <c r="G1644" t="s">
        <v>3613</v>
      </c>
      <c r="H1644" s="1">
        <v>44176</v>
      </c>
      <c r="I1644" t="s">
        <v>8</v>
      </c>
      <c r="J1644">
        <v>34</v>
      </c>
      <c r="K1644">
        <v>6.86</v>
      </c>
      <c r="L1644">
        <v>0</v>
      </c>
      <c r="M1644">
        <v>0</v>
      </c>
      <c r="N1644">
        <v>1</v>
      </c>
      <c r="O1644">
        <v>0</v>
      </c>
      <c r="P1644">
        <v>484299.95</v>
      </c>
      <c r="Q1644">
        <v>0</v>
      </c>
      <c r="R1644">
        <v>4</v>
      </c>
      <c r="S1644">
        <v>1034</v>
      </c>
      <c r="T1644" s="1">
        <v>0</v>
      </c>
      <c r="U1644">
        <v>1</v>
      </c>
    </row>
    <row r="1645" spans="1:21" hidden="1">
      <c r="A1645">
        <v>3010</v>
      </c>
      <c r="B1645" t="s">
        <v>691</v>
      </c>
      <c r="C1645" t="s">
        <v>685</v>
      </c>
      <c r="D1645" t="s">
        <v>686</v>
      </c>
      <c r="E1645" t="s">
        <v>29</v>
      </c>
      <c r="F1645" t="s">
        <v>754</v>
      </c>
      <c r="G1645" t="s">
        <v>1062</v>
      </c>
      <c r="H1645" s="1">
        <v>44204</v>
      </c>
      <c r="I1645" t="s">
        <v>7</v>
      </c>
      <c r="J1645">
        <v>34</v>
      </c>
      <c r="K1645">
        <v>6.86</v>
      </c>
      <c r="L1645">
        <v>0</v>
      </c>
      <c r="M1645">
        <v>0</v>
      </c>
      <c r="N1645">
        <v>1</v>
      </c>
      <c r="O1645">
        <v>0</v>
      </c>
      <c r="P1645">
        <v>0</v>
      </c>
      <c r="Q1645">
        <v>461485.47</v>
      </c>
      <c r="R1645">
        <v>4</v>
      </c>
      <c r="S1645">
        <v>1034</v>
      </c>
      <c r="T1645" s="1">
        <v>0</v>
      </c>
      <c r="U1645">
        <v>1</v>
      </c>
    </row>
    <row r="1646" spans="1:21" hidden="1">
      <c r="A1646">
        <v>3010</v>
      </c>
      <c r="B1646" t="s">
        <v>691</v>
      </c>
      <c r="C1646" t="s">
        <v>685</v>
      </c>
      <c r="D1646" t="s">
        <v>686</v>
      </c>
      <c r="E1646" t="s">
        <v>29</v>
      </c>
      <c r="F1646" t="s">
        <v>754</v>
      </c>
      <c r="G1646" t="s">
        <v>3610</v>
      </c>
      <c r="H1646" s="1">
        <v>44204</v>
      </c>
      <c r="I1646" t="s">
        <v>8</v>
      </c>
      <c r="J1646">
        <v>34</v>
      </c>
      <c r="K1646">
        <v>6.86</v>
      </c>
      <c r="L1646">
        <v>0</v>
      </c>
      <c r="M1646">
        <v>0</v>
      </c>
      <c r="N1646">
        <v>1</v>
      </c>
      <c r="O1646">
        <v>0</v>
      </c>
      <c r="P1646">
        <v>485077.5</v>
      </c>
      <c r="Q1646">
        <v>0</v>
      </c>
      <c r="R1646">
        <v>4</v>
      </c>
      <c r="S1646">
        <v>1034</v>
      </c>
      <c r="T1646" s="1">
        <v>0</v>
      </c>
      <c r="U1646">
        <v>1</v>
      </c>
    </row>
    <row r="1647" spans="1:21" hidden="1">
      <c r="A1647">
        <v>3010</v>
      </c>
      <c r="B1647" t="s">
        <v>691</v>
      </c>
      <c r="C1647" t="s">
        <v>685</v>
      </c>
      <c r="D1647" t="s">
        <v>686</v>
      </c>
      <c r="E1647" t="s">
        <v>29</v>
      </c>
      <c r="F1647" t="s">
        <v>754</v>
      </c>
      <c r="G1647" t="s">
        <v>3612</v>
      </c>
      <c r="H1647" s="1">
        <v>44232</v>
      </c>
      <c r="I1647" t="s">
        <v>7</v>
      </c>
      <c r="J1647">
        <v>34</v>
      </c>
      <c r="K1647">
        <v>6.86</v>
      </c>
      <c r="L1647">
        <v>0</v>
      </c>
      <c r="M1647">
        <v>0</v>
      </c>
      <c r="N1647">
        <v>1</v>
      </c>
      <c r="O1647">
        <v>0</v>
      </c>
      <c r="P1647">
        <v>0</v>
      </c>
      <c r="Q1647">
        <v>463784.13</v>
      </c>
      <c r="R1647">
        <v>4</v>
      </c>
      <c r="S1647">
        <v>1034</v>
      </c>
      <c r="T1647" s="1">
        <v>0</v>
      </c>
      <c r="U1647">
        <v>1</v>
      </c>
    </row>
    <row r="1648" spans="1:21" hidden="1">
      <c r="A1648">
        <v>3010</v>
      </c>
      <c r="B1648" t="s">
        <v>691</v>
      </c>
      <c r="C1648" t="s">
        <v>685</v>
      </c>
      <c r="D1648" t="s">
        <v>686</v>
      </c>
      <c r="E1648" t="s">
        <v>29</v>
      </c>
      <c r="F1648" t="s">
        <v>754</v>
      </c>
      <c r="G1648" t="s">
        <v>3609</v>
      </c>
      <c r="H1648" s="1">
        <v>44232</v>
      </c>
      <c r="I1648" t="s">
        <v>8</v>
      </c>
      <c r="J1648">
        <v>34</v>
      </c>
      <c r="K1648">
        <v>6.86</v>
      </c>
      <c r="L1648">
        <v>0</v>
      </c>
      <c r="M1648">
        <v>0</v>
      </c>
      <c r="N1648">
        <v>1</v>
      </c>
      <c r="O1648">
        <v>0</v>
      </c>
      <c r="P1648">
        <v>462185.89</v>
      </c>
      <c r="Q1648">
        <v>0</v>
      </c>
      <c r="R1648">
        <v>4</v>
      </c>
      <c r="S1648">
        <v>1034</v>
      </c>
      <c r="T1648" s="1">
        <v>0</v>
      </c>
      <c r="U1648">
        <v>1</v>
      </c>
    </row>
    <row r="1649" spans="1:21" hidden="1">
      <c r="A1649">
        <v>3010</v>
      </c>
      <c r="B1649" t="s">
        <v>691</v>
      </c>
      <c r="C1649" t="s">
        <v>685</v>
      </c>
      <c r="D1649" t="s">
        <v>686</v>
      </c>
      <c r="E1649" t="s">
        <v>29</v>
      </c>
      <c r="F1649" t="s">
        <v>754</v>
      </c>
      <c r="G1649" t="s">
        <v>3611</v>
      </c>
      <c r="H1649" s="1">
        <v>44260</v>
      </c>
      <c r="I1649" t="s">
        <v>7</v>
      </c>
      <c r="J1649">
        <v>34</v>
      </c>
      <c r="K1649">
        <v>6.86</v>
      </c>
      <c r="L1649">
        <v>0</v>
      </c>
      <c r="M1649">
        <v>0</v>
      </c>
      <c r="N1649">
        <v>1</v>
      </c>
      <c r="O1649">
        <v>0</v>
      </c>
      <c r="P1649">
        <v>0</v>
      </c>
      <c r="Q1649">
        <v>464034.28</v>
      </c>
      <c r="R1649">
        <v>4</v>
      </c>
      <c r="S1649">
        <v>1034</v>
      </c>
      <c r="T1649" s="1">
        <v>0</v>
      </c>
      <c r="U1649">
        <v>1</v>
      </c>
    </row>
    <row r="1650" spans="1:21" hidden="1">
      <c r="A1650">
        <v>3010</v>
      </c>
      <c r="B1650" t="s">
        <v>691</v>
      </c>
      <c r="C1650" t="s">
        <v>685</v>
      </c>
      <c r="D1650" t="s">
        <v>686</v>
      </c>
      <c r="E1650" t="s">
        <v>29</v>
      </c>
      <c r="F1650" t="s">
        <v>754</v>
      </c>
      <c r="G1650" t="s">
        <v>3612</v>
      </c>
      <c r="H1650" s="1">
        <v>44260</v>
      </c>
      <c r="I1650" t="s">
        <v>8</v>
      </c>
      <c r="J1650">
        <v>34</v>
      </c>
      <c r="K1650">
        <v>6.86</v>
      </c>
      <c r="L1650">
        <v>0</v>
      </c>
      <c r="M1650">
        <v>0</v>
      </c>
      <c r="N1650">
        <v>1</v>
      </c>
      <c r="O1650">
        <v>0</v>
      </c>
      <c r="P1650">
        <v>464488.92</v>
      </c>
      <c r="Q1650">
        <v>0</v>
      </c>
      <c r="R1650">
        <v>4</v>
      </c>
      <c r="S1650">
        <v>1034</v>
      </c>
      <c r="T1650" s="1">
        <v>0</v>
      </c>
      <c r="U1650">
        <v>1</v>
      </c>
    </row>
    <row r="1651" spans="1:21" hidden="1">
      <c r="A1651">
        <v>3010</v>
      </c>
      <c r="B1651" t="s">
        <v>691</v>
      </c>
      <c r="C1651" t="s">
        <v>685</v>
      </c>
      <c r="D1651" t="s">
        <v>686</v>
      </c>
      <c r="E1651" t="s">
        <v>29</v>
      </c>
      <c r="F1651" t="s">
        <v>754</v>
      </c>
      <c r="G1651" t="s">
        <v>3611</v>
      </c>
      <c r="H1651" s="1">
        <v>44291</v>
      </c>
      <c r="I1651" t="s">
        <v>7</v>
      </c>
      <c r="J1651">
        <v>34</v>
      </c>
      <c r="K1651">
        <v>6.86</v>
      </c>
      <c r="L1651">
        <v>0</v>
      </c>
      <c r="M1651">
        <v>0</v>
      </c>
      <c r="N1651">
        <v>1</v>
      </c>
      <c r="O1651">
        <v>0</v>
      </c>
      <c r="P1651">
        <v>0</v>
      </c>
      <c r="Q1651">
        <v>466088.27</v>
      </c>
      <c r="R1651">
        <v>4</v>
      </c>
      <c r="S1651">
        <v>1034</v>
      </c>
      <c r="T1651" s="1">
        <v>0</v>
      </c>
      <c r="U1651">
        <v>1</v>
      </c>
    </row>
    <row r="1652" spans="1:21" hidden="1">
      <c r="A1652">
        <v>3010</v>
      </c>
      <c r="B1652" t="s">
        <v>691</v>
      </c>
      <c r="C1652" t="s">
        <v>685</v>
      </c>
      <c r="D1652" t="s">
        <v>686</v>
      </c>
      <c r="E1652" t="s">
        <v>29</v>
      </c>
      <c r="F1652" t="s">
        <v>754</v>
      </c>
      <c r="G1652" t="s">
        <v>3612</v>
      </c>
      <c r="H1652" s="1">
        <v>44291</v>
      </c>
      <c r="I1652" t="s">
        <v>8</v>
      </c>
      <c r="J1652">
        <v>34</v>
      </c>
      <c r="K1652">
        <v>6.86</v>
      </c>
      <c r="L1652">
        <v>0</v>
      </c>
      <c r="M1652">
        <v>0</v>
      </c>
      <c r="N1652">
        <v>1</v>
      </c>
      <c r="O1652">
        <v>0</v>
      </c>
      <c r="P1652">
        <v>464828.43</v>
      </c>
      <c r="Q1652">
        <v>0</v>
      </c>
      <c r="R1652">
        <v>4</v>
      </c>
      <c r="S1652">
        <v>1034</v>
      </c>
      <c r="T1652" s="1">
        <v>0</v>
      </c>
      <c r="U1652">
        <v>1</v>
      </c>
    </row>
    <row r="1653" spans="1:21" hidden="1">
      <c r="A1653">
        <v>3010</v>
      </c>
      <c r="B1653" t="s">
        <v>691</v>
      </c>
      <c r="C1653" t="s">
        <v>685</v>
      </c>
      <c r="D1653" t="s">
        <v>686</v>
      </c>
      <c r="E1653" t="s">
        <v>29</v>
      </c>
      <c r="F1653" t="s">
        <v>754</v>
      </c>
      <c r="G1653" t="s">
        <v>3612</v>
      </c>
      <c r="H1653" s="1">
        <v>44320</v>
      </c>
      <c r="I1653" t="s">
        <v>8</v>
      </c>
      <c r="J1653">
        <v>34</v>
      </c>
      <c r="K1653">
        <v>6.86</v>
      </c>
      <c r="L1653">
        <v>0</v>
      </c>
      <c r="M1653">
        <v>0</v>
      </c>
      <c r="N1653">
        <v>1</v>
      </c>
      <c r="O1653">
        <v>0</v>
      </c>
      <c r="P1653">
        <v>469322.95</v>
      </c>
      <c r="Q1653">
        <v>0</v>
      </c>
      <c r="R1653">
        <v>4</v>
      </c>
      <c r="S1653">
        <v>1034</v>
      </c>
      <c r="T1653" s="1">
        <v>0</v>
      </c>
      <c r="U1653">
        <v>1</v>
      </c>
    </row>
    <row r="1654" spans="1:21" hidden="1">
      <c r="A1654">
        <v>3010</v>
      </c>
      <c r="B1654" t="s">
        <v>691</v>
      </c>
      <c r="C1654" t="s">
        <v>685</v>
      </c>
      <c r="D1654" t="s">
        <v>686</v>
      </c>
      <c r="E1654" t="s">
        <v>29</v>
      </c>
      <c r="F1654" t="s">
        <v>754</v>
      </c>
      <c r="G1654" t="s">
        <v>3616</v>
      </c>
      <c r="H1654" s="1">
        <v>44321</v>
      </c>
      <c r="I1654" t="s">
        <v>7</v>
      </c>
      <c r="J1654">
        <v>34</v>
      </c>
      <c r="K1654">
        <v>6.86</v>
      </c>
      <c r="L1654">
        <v>0</v>
      </c>
      <c r="M1654">
        <v>0</v>
      </c>
      <c r="N1654">
        <v>1</v>
      </c>
      <c r="O1654">
        <v>0</v>
      </c>
      <c r="P1654">
        <v>0</v>
      </c>
      <c r="Q1654">
        <v>155459.79999999999</v>
      </c>
      <c r="R1654">
        <v>4</v>
      </c>
      <c r="S1654">
        <v>1034</v>
      </c>
      <c r="T1654" s="1">
        <v>0</v>
      </c>
      <c r="U1654">
        <v>1</v>
      </c>
    </row>
    <row r="1655" spans="1:21" hidden="1">
      <c r="A1655">
        <v>3010</v>
      </c>
      <c r="B1655" t="s">
        <v>691</v>
      </c>
      <c r="C1655" t="s">
        <v>685</v>
      </c>
      <c r="D1655" t="s">
        <v>686</v>
      </c>
      <c r="E1655" t="s">
        <v>29</v>
      </c>
      <c r="F1655" t="s">
        <v>754</v>
      </c>
      <c r="G1655" t="s">
        <v>3614</v>
      </c>
      <c r="H1655" s="1">
        <v>44321</v>
      </c>
      <c r="I1655" t="s">
        <v>8</v>
      </c>
      <c r="J1655">
        <v>34</v>
      </c>
      <c r="K1655">
        <v>6.97</v>
      </c>
      <c r="L1655">
        <v>0</v>
      </c>
      <c r="M1655">
        <v>0</v>
      </c>
      <c r="N1655">
        <v>1</v>
      </c>
      <c r="O1655">
        <v>0</v>
      </c>
      <c r="P1655">
        <v>155459.79999999999</v>
      </c>
      <c r="Q1655">
        <v>0</v>
      </c>
      <c r="R1655">
        <v>4</v>
      </c>
      <c r="S1655">
        <v>1034</v>
      </c>
      <c r="T1655" s="1">
        <v>0</v>
      </c>
      <c r="U1655">
        <v>1</v>
      </c>
    </row>
    <row r="1656" spans="1:21" hidden="1">
      <c r="A1656">
        <v>3010</v>
      </c>
      <c r="B1656" t="s">
        <v>691</v>
      </c>
      <c r="C1656" t="s">
        <v>685</v>
      </c>
      <c r="D1656" t="s">
        <v>686</v>
      </c>
      <c r="E1656" t="s">
        <v>29</v>
      </c>
      <c r="F1656" t="s">
        <v>4397</v>
      </c>
      <c r="G1656" t="s">
        <v>4398</v>
      </c>
      <c r="H1656" s="1">
        <v>43829</v>
      </c>
      <c r="I1656" t="s">
        <v>7</v>
      </c>
      <c r="J1656">
        <v>34</v>
      </c>
      <c r="K1656">
        <v>6.86</v>
      </c>
      <c r="L1656">
        <v>0</v>
      </c>
      <c r="M1656">
        <v>0</v>
      </c>
      <c r="N1656">
        <v>1</v>
      </c>
      <c r="O1656">
        <v>0</v>
      </c>
      <c r="P1656">
        <v>0</v>
      </c>
      <c r="Q1656">
        <v>464972.89</v>
      </c>
      <c r="R1656">
        <v>4</v>
      </c>
      <c r="S1656">
        <v>1034</v>
      </c>
      <c r="T1656" s="1">
        <v>0</v>
      </c>
      <c r="U1656">
        <v>1</v>
      </c>
    </row>
    <row r="1657" spans="1:21">
      <c r="A1657">
        <v>3012</v>
      </c>
      <c r="B1657" t="s">
        <v>691</v>
      </c>
      <c r="C1657" t="s">
        <v>695</v>
      </c>
      <c r="D1657" t="s">
        <v>686</v>
      </c>
      <c r="E1657" t="s">
        <v>29</v>
      </c>
      <c r="F1657" t="s">
        <v>4385</v>
      </c>
      <c r="G1657" t="s">
        <v>4399</v>
      </c>
      <c r="H1657" s="1">
        <v>44617</v>
      </c>
      <c r="I1657" t="s">
        <v>8</v>
      </c>
      <c r="J1657">
        <v>34</v>
      </c>
      <c r="K1657">
        <v>6.97</v>
      </c>
      <c r="N1657">
        <v>1</v>
      </c>
      <c r="O1657">
        <v>0</v>
      </c>
      <c r="P1657">
        <v>100000</v>
      </c>
      <c r="Q1657">
        <v>0</v>
      </c>
      <c r="R1657">
        <v>4</v>
      </c>
      <c r="S1657">
        <v>1001</v>
      </c>
      <c r="T1657" s="1">
        <v>0</v>
      </c>
      <c r="U1657">
        <v>1</v>
      </c>
    </row>
    <row r="1658" spans="1:21">
      <c r="A1658">
        <v>3012</v>
      </c>
      <c r="B1658" t="s">
        <v>691</v>
      </c>
      <c r="C1658" t="s">
        <v>695</v>
      </c>
      <c r="D1658" t="s">
        <v>686</v>
      </c>
      <c r="E1658" t="s">
        <v>29</v>
      </c>
      <c r="F1658" t="s">
        <v>753</v>
      </c>
      <c r="G1658" t="s">
        <v>758</v>
      </c>
      <c r="H1658" s="1">
        <v>43777</v>
      </c>
      <c r="I1658" t="s">
        <v>8</v>
      </c>
      <c r="J1658">
        <v>34</v>
      </c>
      <c r="K1658">
        <v>6.97</v>
      </c>
      <c r="N1658">
        <v>1</v>
      </c>
      <c r="O1658">
        <v>0</v>
      </c>
      <c r="P1658">
        <v>30000</v>
      </c>
      <c r="Q1658">
        <v>0</v>
      </c>
      <c r="R1658">
        <v>4</v>
      </c>
      <c r="S1658">
        <v>1014</v>
      </c>
      <c r="T1658" s="1">
        <v>0</v>
      </c>
      <c r="U1658">
        <v>1</v>
      </c>
    </row>
    <row r="1659" spans="1:21">
      <c r="A1659">
        <v>3012</v>
      </c>
      <c r="B1659" t="s">
        <v>691</v>
      </c>
      <c r="C1659" t="s">
        <v>695</v>
      </c>
      <c r="D1659" t="s">
        <v>686</v>
      </c>
      <c r="E1659" t="s">
        <v>29</v>
      </c>
      <c r="F1659" t="s">
        <v>753</v>
      </c>
      <c r="G1659" t="s">
        <v>765</v>
      </c>
      <c r="H1659" s="1">
        <v>43787</v>
      </c>
      <c r="I1659" t="s">
        <v>8</v>
      </c>
      <c r="J1659">
        <v>34</v>
      </c>
      <c r="K1659">
        <v>6.97</v>
      </c>
      <c r="N1659">
        <v>1</v>
      </c>
      <c r="O1659">
        <v>0</v>
      </c>
      <c r="P1659">
        <v>40000</v>
      </c>
      <c r="Q1659">
        <v>0</v>
      </c>
      <c r="R1659">
        <v>4</v>
      </c>
      <c r="S1659">
        <v>1014</v>
      </c>
      <c r="T1659" s="1">
        <v>0</v>
      </c>
      <c r="U1659">
        <v>1</v>
      </c>
    </row>
    <row r="1660" spans="1:21">
      <c r="A1660">
        <v>3012</v>
      </c>
      <c r="B1660" t="s">
        <v>691</v>
      </c>
      <c r="C1660" t="s">
        <v>695</v>
      </c>
      <c r="D1660" t="s">
        <v>686</v>
      </c>
      <c r="E1660" t="s">
        <v>29</v>
      </c>
      <c r="F1660" t="s">
        <v>753</v>
      </c>
      <c r="G1660" t="s">
        <v>769</v>
      </c>
      <c r="H1660" s="1">
        <v>43790</v>
      </c>
      <c r="I1660" t="s">
        <v>8</v>
      </c>
      <c r="J1660">
        <v>34</v>
      </c>
      <c r="K1660">
        <v>6.97</v>
      </c>
      <c r="N1660">
        <v>1</v>
      </c>
      <c r="O1660">
        <v>0</v>
      </c>
      <c r="P1660">
        <v>70000</v>
      </c>
      <c r="Q1660">
        <v>0</v>
      </c>
      <c r="R1660">
        <v>4</v>
      </c>
      <c r="S1660">
        <v>1014</v>
      </c>
      <c r="T1660" s="1">
        <v>0</v>
      </c>
      <c r="U1660">
        <v>1</v>
      </c>
    </row>
    <row r="1661" spans="1:21">
      <c r="A1661">
        <v>3012</v>
      </c>
      <c r="B1661" t="s">
        <v>691</v>
      </c>
      <c r="C1661" t="s">
        <v>695</v>
      </c>
      <c r="D1661" t="s">
        <v>686</v>
      </c>
      <c r="E1661" t="s">
        <v>29</v>
      </c>
      <c r="F1661" t="s">
        <v>753</v>
      </c>
      <c r="G1661" t="s">
        <v>4400</v>
      </c>
      <c r="H1661" s="1">
        <v>43805</v>
      </c>
      <c r="I1661" t="s">
        <v>8</v>
      </c>
      <c r="J1661">
        <v>34</v>
      </c>
      <c r="K1661">
        <v>6.97</v>
      </c>
      <c r="N1661">
        <v>1</v>
      </c>
      <c r="O1661">
        <v>0</v>
      </c>
      <c r="P1661">
        <v>50000</v>
      </c>
      <c r="Q1661">
        <v>0</v>
      </c>
      <c r="R1661">
        <v>4</v>
      </c>
      <c r="S1661">
        <v>1014</v>
      </c>
      <c r="T1661" s="1">
        <v>0</v>
      </c>
      <c r="U1661">
        <v>1</v>
      </c>
    </row>
    <row r="1662" spans="1:21">
      <c r="A1662">
        <v>3012</v>
      </c>
      <c r="B1662" t="s">
        <v>691</v>
      </c>
      <c r="C1662" t="s">
        <v>695</v>
      </c>
      <c r="D1662" t="s">
        <v>686</v>
      </c>
      <c r="E1662" t="s">
        <v>29</v>
      </c>
      <c r="F1662" t="s">
        <v>753</v>
      </c>
      <c r="G1662" t="s">
        <v>4401</v>
      </c>
      <c r="H1662" s="1">
        <v>43822</v>
      </c>
      <c r="I1662" t="s">
        <v>8</v>
      </c>
      <c r="J1662">
        <v>34</v>
      </c>
      <c r="K1662">
        <v>6.97</v>
      </c>
      <c r="N1662">
        <v>1</v>
      </c>
      <c r="O1662">
        <v>0</v>
      </c>
      <c r="P1662">
        <v>75000</v>
      </c>
      <c r="Q1662">
        <v>0</v>
      </c>
      <c r="R1662">
        <v>4</v>
      </c>
      <c r="S1662">
        <v>1014</v>
      </c>
      <c r="T1662" s="1">
        <v>0</v>
      </c>
      <c r="U1662">
        <v>1</v>
      </c>
    </row>
    <row r="1663" spans="1:21">
      <c r="A1663">
        <v>3012</v>
      </c>
      <c r="B1663" t="s">
        <v>691</v>
      </c>
      <c r="C1663" t="s">
        <v>695</v>
      </c>
      <c r="D1663" t="s">
        <v>686</v>
      </c>
      <c r="E1663" t="s">
        <v>29</v>
      </c>
      <c r="F1663" t="s">
        <v>754</v>
      </c>
      <c r="G1663" t="s">
        <v>4402</v>
      </c>
      <c r="H1663" s="1">
        <v>44060</v>
      </c>
      <c r="I1663" t="s">
        <v>8</v>
      </c>
      <c r="J1663">
        <v>34</v>
      </c>
      <c r="K1663">
        <v>6.97</v>
      </c>
      <c r="N1663">
        <v>1</v>
      </c>
      <c r="O1663">
        <v>0</v>
      </c>
      <c r="P1663">
        <v>50000</v>
      </c>
      <c r="Q1663">
        <v>0</v>
      </c>
      <c r="R1663">
        <v>4</v>
      </c>
      <c r="S1663">
        <v>1014</v>
      </c>
      <c r="T1663" s="1">
        <v>0</v>
      </c>
      <c r="U1663">
        <v>1</v>
      </c>
    </row>
    <row r="1664" spans="1:21">
      <c r="A1664">
        <v>3012</v>
      </c>
      <c r="B1664" t="s">
        <v>691</v>
      </c>
      <c r="C1664" t="s">
        <v>695</v>
      </c>
      <c r="D1664" t="s">
        <v>686</v>
      </c>
      <c r="E1664" t="s">
        <v>29</v>
      </c>
      <c r="F1664" t="s">
        <v>754</v>
      </c>
      <c r="G1664" t="s">
        <v>4403</v>
      </c>
      <c r="H1664" s="1">
        <v>44176</v>
      </c>
      <c r="I1664" t="s">
        <v>8</v>
      </c>
      <c r="J1664">
        <v>34</v>
      </c>
      <c r="K1664">
        <v>6.97</v>
      </c>
      <c r="N1664">
        <v>1</v>
      </c>
      <c r="O1664">
        <v>0</v>
      </c>
      <c r="P1664">
        <v>143472.01999999999</v>
      </c>
      <c r="Q1664">
        <v>0</v>
      </c>
      <c r="R1664">
        <v>4</v>
      </c>
      <c r="S1664">
        <v>1001</v>
      </c>
      <c r="T1664" s="1">
        <v>0</v>
      </c>
      <c r="U1664">
        <v>1</v>
      </c>
    </row>
    <row r="1665" spans="1:21">
      <c r="A1665">
        <v>3012</v>
      </c>
      <c r="B1665" t="s">
        <v>691</v>
      </c>
      <c r="C1665" t="s">
        <v>695</v>
      </c>
      <c r="D1665" t="s">
        <v>686</v>
      </c>
      <c r="E1665" t="s">
        <v>29</v>
      </c>
      <c r="F1665" t="s">
        <v>754</v>
      </c>
      <c r="G1665" t="s">
        <v>4404</v>
      </c>
      <c r="H1665" s="1">
        <v>44194</v>
      </c>
      <c r="I1665" t="s">
        <v>8</v>
      </c>
      <c r="J1665">
        <v>34</v>
      </c>
      <c r="K1665">
        <v>6.97</v>
      </c>
      <c r="N1665">
        <v>1</v>
      </c>
      <c r="O1665">
        <v>0</v>
      </c>
      <c r="P1665">
        <v>78909.61</v>
      </c>
      <c r="Q1665">
        <v>0</v>
      </c>
      <c r="R1665">
        <v>4</v>
      </c>
      <c r="S1665">
        <v>1001</v>
      </c>
      <c r="T1665" s="1">
        <v>0</v>
      </c>
      <c r="U1665">
        <v>1</v>
      </c>
    </row>
    <row r="1666" spans="1:21">
      <c r="A1666">
        <v>3012</v>
      </c>
      <c r="B1666" t="s">
        <v>691</v>
      </c>
      <c r="C1666" t="s">
        <v>695</v>
      </c>
      <c r="D1666" t="s">
        <v>686</v>
      </c>
      <c r="E1666" t="s">
        <v>29</v>
      </c>
      <c r="F1666" t="s">
        <v>754</v>
      </c>
      <c r="G1666" t="s">
        <v>4405</v>
      </c>
      <c r="H1666" s="1">
        <v>44529</v>
      </c>
      <c r="I1666" t="s">
        <v>8</v>
      </c>
      <c r="J1666">
        <v>34</v>
      </c>
      <c r="K1666">
        <v>6.96</v>
      </c>
      <c r="N1666">
        <v>1</v>
      </c>
      <c r="O1666">
        <v>0</v>
      </c>
      <c r="P1666">
        <v>100000</v>
      </c>
      <c r="Q1666">
        <v>0</v>
      </c>
      <c r="R1666">
        <v>4</v>
      </c>
      <c r="S1666">
        <v>1034</v>
      </c>
      <c r="T1666" s="1">
        <v>0</v>
      </c>
      <c r="U1666">
        <v>1</v>
      </c>
    </row>
    <row r="1667" spans="1:21">
      <c r="A1667">
        <v>3012</v>
      </c>
      <c r="B1667" t="s">
        <v>691</v>
      </c>
      <c r="C1667" t="s">
        <v>695</v>
      </c>
      <c r="D1667" t="s">
        <v>686</v>
      </c>
      <c r="E1667" t="s">
        <v>29</v>
      </c>
      <c r="F1667" t="s">
        <v>754</v>
      </c>
      <c r="G1667" t="s">
        <v>4406</v>
      </c>
      <c r="H1667" s="1">
        <v>44995</v>
      </c>
      <c r="I1667" t="s">
        <v>8</v>
      </c>
      <c r="J1667">
        <v>34</v>
      </c>
      <c r="K1667">
        <v>6.97</v>
      </c>
      <c r="N1667">
        <v>1</v>
      </c>
      <c r="O1667">
        <v>0</v>
      </c>
      <c r="P1667">
        <v>50215.21</v>
      </c>
      <c r="Q1667">
        <v>0</v>
      </c>
      <c r="R1667">
        <v>4</v>
      </c>
      <c r="S1667">
        <v>1014</v>
      </c>
      <c r="T1667" s="1">
        <v>0</v>
      </c>
      <c r="U1667">
        <v>1</v>
      </c>
    </row>
    <row r="1668" spans="1:21">
      <c r="A1668">
        <v>3012</v>
      </c>
      <c r="B1668" t="s">
        <v>691</v>
      </c>
      <c r="C1668" t="s">
        <v>695</v>
      </c>
      <c r="D1668" t="s">
        <v>686</v>
      </c>
      <c r="E1668" t="s">
        <v>29</v>
      </c>
      <c r="F1668" t="s">
        <v>754</v>
      </c>
      <c r="G1668" t="s">
        <v>4407</v>
      </c>
      <c r="H1668" s="1">
        <v>44995</v>
      </c>
      <c r="I1668" t="s">
        <v>8</v>
      </c>
      <c r="J1668">
        <v>34</v>
      </c>
      <c r="K1668">
        <v>6.97</v>
      </c>
      <c r="N1668">
        <v>1</v>
      </c>
      <c r="O1668">
        <v>0</v>
      </c>
      <c r="P1668">
        <v>98421.81</v>
      </c>
      <c r="Q1668">
        <v>0</v>
      </c>
      <c r="R1668">
        <v>4</v>
      </c>
      <c r="S1668">
        <v>1009</v>
      </c>
      <c r="T1668" s="1">
        <v>0</v>
      </c>
      <c r="U1668">
        <v>1</v>
      </c>
    </row>
    <row r="1669" spans="1:21" hidden="1">
      <c r="A1669">
        <v>3015</v>
      </c>
      <c r="B1669" t="s">
        <v>691</v>
      </c>
      <c r="C1669" t="s">
        <v>685</v>
      </c>
      <c r="D1669" t="s">
        <v>686</v>
      </c>
      <c r="E1669" t="s">
        <v>29</v>
      </c>
      <c r="F1669" t="s">
        <v>753</v>
      </c>
      <c r="G1669" t="s">
        <v>732</v>
      </c>
      <c r="H1669" s="1">
        <v>43774</v>
      </c>
      <c r="I1669" t="s">
        <v>8</v>
      </c>
      <c r="J1669">
        <v>34</v>
      </c>
      <c r="K1669">
        <v>6.97</v>
      </c>
      <c r="N1669">
        <v>1</v>
      </c>
      <c r="O1669">
        <v>0</v>
      </c>
      <c r="P1669">
        <v>14236.24</v>
      </c>
      <c r="Q1669">
        <v>0</v>
      </c>
      <c r="R1669">
        <v>4</v>
      </c>
      <c r="S1669">
        <v>1009</v>
      </c>
      <c r="T1669" s="1">
        <v>0</v>
      </c>
      <c r="U1669">
        <v>1</v>
      </c>
    </row>
    <row r="1670" spans="1:21" hidden="1">
      <c r="A1670">
        <v>3015</v>
      </c>
      <c r="B1670" t="s">
        <v>691</v>
      </c>
      <c r="C1670" t="s">
        <v>685</v>
      </c>
      <c r="D1670" t="s">
        <v>686</v>
      </c>
      <c r="E1670" t="s">
        <v>29</v>
      </c>
      <c r="F1670" t="s">
        <v>753</v>
      </c>
      <c r="G1670" t="s">
        <v>4408</v>
      </c>
      <c r="H1670" s="1">
        <v>44333</v>
      </c>
      <c r="I1670" t="s">
        <v>7</v>
      </c>
      <c r="J1670">
        <v>34</v>
      </c>
      <c r="K1670">
        <v>6.94</v>
      </c>
      <c r="N1670">
        <v>1</v>
      </c>
      <c r="O1670">
        <v>0</v>
      </c>
      <c r="P1670">
        <v>0</v>
      </c>
      <c r="Q1670">
        <v>114777.62</v>
      </c>
      <c r="R1670">
        <v>4</v>
      </c>
      <c r="S1670">
        <v>1009</v>
      </c>
      <c r="T1670" s="1">
        <v>0</v>
      </c>
      <c r="U1670">
        <v>1</v>
      </c>
    </row>
    <row r="1671" spans="1:21" hidden="1">
      <c r="A1671">
        <v>3016</v>
      </c>
      <c r="B1671" t="s">
        <v>691</v>
      </c>
      <c r="C1671" t="s">
        <v>685</v>
      </c>
      <c r="D1671" t="s">
        <v>686</v>
      </c>
      <c r="E1671" t="s">
        <v>29</v>
      </c>
      <c r="F1671" t="s">
        <v>687</v>
      </c>
      <c r="G1671" t="s">
        <v>759</v>
      </c>
      <c r="H1671" s="1">
        <v>43777</v>
      </c>
      <c r="I1671" t="s">
        <v>7</v>
      </c>
      <c r="J1671">
        <v>34</v>
      </c>
      <c r="K1671">
        <v>6.95</v>
      </c>
      <c r="N1671">
        <v>1</v>
      </c>
      <c r="O1671">
        <v>0</v>
      </c>
      <c r="P1671">
        <v>0</v>
      </c>
      <c r="Q1671">
        <v>26980</v>
      </c>
      <c r="R1671">
        <v>4</v>
      </c>
      <c r="S1671">
        <v>1033</v>
      </c>
      <c r="T1671" s="1">
        <v>0</v>
      </c>
      <c r="U1671">
        <v>1</v>
      </c>
    </row>
    <row r="1672" spans="1:21" hidden="1">
      <c r="A1672">
        <v>3016</v>
      </c>
      <c r="B1672" t="s">
        <v>691</v>
      </c>
      <c r="C1672" t="s">
        <v>694</v>
      </c>
      <c r="D1672" t="s">
        <v>686</v>
      </c>
      <c r="E1672" t="s">
        <v>29</v>
      </c>
      <c r="F1672" t="s">
        <v>687</v>
      </c>
      <c r="G1672" t="s">
        <v>1009</v>
      </c>
      <c r="H1672" s="1">
        <v>44250</v>
      </c>
      <c r="I1672" t="s">
        <v>8</v>
      </c>
      <c r="J1672">
        <v>34</v>
      </c>
      <c r="K1672">
        <v>6.97</v>
      </c>
      <c r="L1672">
        <v>0</v>
      </c>
      <c r="M1672">
        <v>0</v>
      </c>
      <c r="N1672">
        <v>1</v>
      </c>
      <c r="O1672">
        <v>0</v>
      </c>
      <c r="P1672">
        <v>49210.9</v>
      </c>
      <c r="Q1672">
        <v>0</v>
      </c>
      <c r="R1672">
        <v>4</v>
      </c>
      <c r="S1672">
        <v>1033</v>
      </c>
      <c r="T1672" s="1">
        <v>0</v>
      </c>
      <c r="U1672">
        <v>1</v>
      </c>
    </row>
    <row r="1673" spans="1:21" hidden="1">
      <c r="A1673">
        <v>3016</v>
      </c>
      <c r="B1673" t="s">
        <v>691</v>
      </c>
      <c r="C1673" t="s">
        <v>694</v>
      </c>
      <c r="D1673" t="s">
        <v>686</v>
      </c>
      <c r="E1673" t="s">
        <v>29</v>
      </c>
      <c r="F1673" t="s">
        <v>753</v>
      </c>
      <c r="G1673" t="s">
        <v>1009</v>
      </c>
      <c r="H1673" s="1">
        <v>43908</v>
      </c>
      <c r="I1673" t="s">
        <v>8</v>
      </c>
      <c r="J1673">
        <v>34</v>
      </c>
      <c r="K1673">
        <v>6.97</v>
      </c>
      <c r="L1673">
        <v>0</v>
      </c>
      <c r="M1673">
        <v>0</v>
      </c>
      <c r="N1673">
        <v>1</v>
      </c>
      <c r="O1673">
        <v>0</v>
      </c>
      <c r="P1673">
        <v>7173.6</v>
      </c>
      <c r="Q1673">
        <v>0</v>
      </c>
      <c r="R1673">
        <v>4</v>
      </c>
      <c r="S1673">
        <v>1014</v>
      </c>
      <c r="T1673" s="1">
        <v>0</v>
      </c>
      <c r="U1673">
        <v>1</v>
      </c>
    </row>
    <row r="1674" spans="1:21" hidden="1">
      <c r="A1674">
        <v>3016</v>
      </c>
      <c r="B1674" t="s">
        <v>691</v>
      </c>
      <c r="C1674" t="s">
        <v>773</v>
      </c>
      <c r="D1674" t="s">
        <v>686</v>
      </c>
      <c r="E1674" t="s">
        <v>29</v>
      </c>
      <c r="F1674" t="s">
        <v>687</v>
      </c>
      <c r="G1674" t="s">
        <v>1009</v>
      </c>
      <c r="H1674" s="1">
        <v>44230</v>
      </c>
      <c r="I1674" t="s">
        <v>7</v>
      </c>
      <c r="J1674">
        <v>34</v>
      </c>
      <c r="K1674">
        <v>6.85</v>
      </c>
      <c r="L1674">
        <v>0</v>
      </c>
      <c r="M1674">
        <v>0</v>
      </c>
      <c r="N1674">
        <v>1</v>
      </c>
      <c r="O1674">
        <v>0</v>
      </c>
      <c r="P1674">
        <v>0</v>
      </c>
      <c r="Q1674">
        <v>50000</v>
      </c>
      <c r="R1674">
        <v>4</v>
      </c>
      <c r="S1674">
        <v>1033</v>
      </c>
      <c r="T1674" s="1">
        <v>0</v>
      </c>
      <c r="U1674">
        <v>1</v>
      </c>
    </row>
    <row r="1675" spans="1:21">
      <c r="A1675">
        <v>3021</v>
      </c>
      <c r="B1675" t="s">
        <v>696</v>
      </c>
      <c r="C1675" t="s">
        <v>685</v>
      </c>
      <c r="D1675" t="s">
        <v>686</v>
      </c>
      <c r="E1675" t="s">
        <v>29</v>
      </c>
      <c r="F1675" t="s">
        <v>770</v>
      </c>
      <c r="G1675" t="s">
        <v>735</v>
      </c>
      <c r="H1675" s="1">
        <v>43790</v>
      </c>
      <c r="I1675" t="s">
        <v>8</v>
      </c>
      <c r="J1675">
        <v>34</v>
      </c>
      <c r="K1675">
        <v>6.97</v>
      </c>
      <c r="L1675">
        <v>0</v>
      </c>
      <c r="M1675">
        <v>0</v>
      </c>
      <c r="N1675">
        <v>1</v>
      </c>
      <c r="O1675">
        <v>0</v>
      </c>
      <c r="P1675">
        <v>120000</v>
      </c>
      <c r="Q1675">
        <v>0</v>
      </c>
      <c r="R1675">
        <v>4</v>
      </c>
      <c r="S1675">
        <v>1014</v>
      </c>
      <c r="T1675" s="1">
        <v>0</v>
      </c>
      <c r="U1675">
        <v>1</v>
      </c>
    </row>
    <row r="1676" spans="1:21">
      <c r="A1676">
        <v>3021</v>
      </c>
      <c r="B1676" t="s">
        <v>696</v>
      </c>
      <c r="C1676" t="s">
        <v>685</v>
      </c>
      <c r="D1676" t="s">
        <v>686</v>
      </c>
      <c r="E1676" t="s">
        <v>29</v>
      </c>
      <c r="F1676" t="s">
        <v>770</v>
      </c>
      <c r="G1676" t="s">
        <v>735</v>
      </c>
      <c r="H1676" s="1">
        <v>44260</v>
      </c>
      <c r="I1676" t="s">
        <v>8</v>
      </c>
      <c r="J1676">
        <v>34</v>
      </c>
      <c r="K1676">
        <v>6.97</v>
      </c>
      <c r="L1676">
        <v>0</v>
      </c>
      <c r="M1676">
        <v>0</v>
      </c>
      <c r="N1676">
        <v>1</v>
      </c>
      <c r="O1676">
        <v>0</v>
      </c>
      <c r="P1676">
        <v>110000</v>
      </c>
      <c r="Q1676">
        <v>0</v>
      </c>
      <c r="R1676">
        <v>4</v>
      </c>
      <c r="S1676">
        <v>1014</v>
      </c>
      <c r="T1676" s="1">
        <v>0</v>
      </c>
      <c r="U1676">
        <v>1</v>
      </c>
    </row>
    <row r="1677" spans="1:21">
      <c r="A1677">
        <v>3021</v>
      </c>
      <c r="B1677" t="s">
        <v>696</v>
      </c>
      <c r="C1677" t="s">
        <v>685</v>
      </c>
      <c r="D1677" t="s">
        <v>686</v>
      </c>
      <c r="E1677" t="s">
        <v>29</v>
      </c>
      <c r="F1677" t="s">
        <v>770</v>
      </c>
      <c r="G1677" t="s">
        <v>735</v>
      </c>
      <c r="H1677" s="1">
        <v>44355</v>
      </c>
      <c r="I1677" t="s">
        <v>8</v>
      </c>
      <c r="J1677">
        <v>34</v>
      </c>
      <c r="K1677">
        <v>6.97</v>
      </c>
      <c r="L1677">
        <v>0</v>
      </c>
      <c r="M1677">
        <v>0</v>
      </c>
      <c r="N1677">
        <v>1</v>
      </c>
      <c r="O1677">
        <v>0</v>
      </c>
      <c r="P1677">
        <v>50000</v>
      </c>
      <c r="Q1677">
        <v>0</v>
      </c>
      <c r="R1677">
        <v>4</v>
      </c>
      <c r="S1677">
        <v>1014</v>
      </c>
      <c r="T1677" s="1">
        <v>0</v>
      </c>
      <c r="U1677">
        <v>1</v>
      </c>
    </row>
    <row r="1678" spans="1:21">
      <c r="A1678">
        <v>3021</v>
      </c>
      <c r="B1678" t="s">
        <v>696</v>
      </c>
      <c r="C1678" t="s">
        <v>685</v>
      </c>
      <c r="D1678" t="s">
        <v>686</v>
      </c>
      <c r="E1678" t="s">
        <v>29</v>
      </c>
      <c r="F1678" t="s">
        <v>770</v>
      </c>
      <c r="G1678" t="s">
        <v>735</v>
      </c>
      <c r="H1678" s="1">
        <v>44356</v>
      </c>
      <c r="I1678" t="s">
        <v>8</v>
      </c>
      <c r="J1678">
        <v>34</v>
      </c>
      <c r="K1678">
        <v>6.97</v>
      </c>
      <c r="L1678">
        <v>0</v>
      </c>
      <c r="M1678">
        <v>0</v>
      </c>
      <c r="N1678">
        <v>1</v>
      </c>
      <c r="O1678">
        <v>0</v>
      </c>
      <c r="P1678">
        <v>15000</v>
      </c>
      <c r="Q1678">
        <v>0</v>
      </c>
      <c r="R1678">
        <v>4</v>
      </c>
      <c r="S1678">
        <v>1014</v>
      </c>
      <c r="T1678" s="1">
        <v>0</v>
      </c>
      <c r="U1678">
        <v>1</v>
      </c>
    </row>
    <row r="1679" spans="1:21">
      <c r="A1679">
        <v>3021</v>
      </c>
      <c r="B1679" t="s">
        <v>696</v>
      </c>
      <c r="C1679" t="s">
        <v>685</v>
      </c>
      <c r="D1679" t="s">
        <v>686</v>
      </c>
      <c r="E1679" t="s">
        <v>29</v>
      </c>
      <c r="F1679" t="s">
        <v>770</v>
      </c>
      <c r="G1679" t="s">
        <v>735</v>
      </c>
      <c r="H1679" s="1">
        <v>44404</v>
      </c>
      <c r="I1679" t="s">
        <v>8</v>
      </c>
      <c r="J1679">
        <v>34</v>
      </c>
      <c r="K1679">
        <v>6.97</v>
      </c>
      <c r="L1679">
        <v>0</v>
      </c>
      <c r="M1679">
        <v>0</v>
      </c>
      <c r="N1679">
        <v>1</v>
      </c>
      <c r="O1679">
        <v>0</v>
      </c>
      <c r="P1679">
        <v>99856.53</v>
      </c>
      <c r="Q1679">
        <v>0</v>
      </c>
      <c r="R1679">
        <v>4</v>
      </c>
      <c r="S1679">
        <v>1014</v>
      </c>
      <c r="T1679" s="1">
        <v>0</v>
      </c>
      <c r="U1679">
        <v>1</v>
      </c>
    </row>
    <row r="1680" spans="1:21">
      <c r="A1680">
        <v>3021</v>
      </c>
      <c r="B1680" t="s">
        <v>696</v>
      </c>
      <c r="C1680" t="s">
        <v>685</v>
      </c>
      <c r="D1680" t="s">
        <v>686</v>
      </c>
      <c r="E1680" t="s">
        <v>29</v>
      </c>
      <c r="F1680" t="s">
        <v>770</v>
      </c>
      <c r="G1680" t="s">
        <v>735</v>
      </c>
      <c r="H1680" s="1">
        <v>44718</v>
      </c>
      <c r="I1680" t="s">
        <v>8</v>
      </c>
      <c r="J1680">
        <v>34</v>
      </c>
      <c r="K1680">
        <v>6.97</v>
      </c>
      <c r="L1680">
        <v>0</v>
      </c>
      <c r="M1680">
        <v>0</v>
      </c>
      <c r="N1680">
        <v>1</v>
      </c>
      <c r="O1680">
        <v>0</v>
      </c>
      <c r="P1680">
        <v>86000</v>
      </c>
      <c r="Q1680">
        <v>0</v>
      </c>
      <c r="R1680">
        <v>4</v>
      </c>
      <c r="S1680">
        <v>1018</v>
      </c>
      <c r="T1680" s="1">
        <v>0</v>
      </c>
      <c r="U1680">
        <v>1</v>
      </c>
    </row>
    <row r="1681" spans="1:21">
      <c r="A1681">
        <v>3021</v>
      </c>
      <c r="B1681" t="s">
        <v>696</v>
      </c>
      <c r="C1681" t="s">
        <v>685</v>
      </c>
      <c r="D1681" t="s">
        <v>686</v>
      </c>
      <c r="E1681" t="s">
        <v>29</v>
      </c>
      <c r="F1681" t="s">
        <v>770</v>
      </c>
      <c r="G1681" t="s">
        <v>735</v>
      </c>
      <c r="H1681" s="1">
        <v>44907</v>
      </c>
      <c r="I1681" t="s">
        <v>7</v>
      </c>
      <c r="J1681">
        <v>34</v>
      </c>
      <c r="K1681">
        <v>6.94</v>
      </c>
      <c r="L1681">
        <v>0</v>
      </c>
      <c r="M1681">
        <v>0</v>
      </c>
      <c r="N1681">
        <v>1</v>
      </c>
      <c r="O1681">
        <v>0</v>
      </c>
      <c r="P1681">
        <v>0</v>
      </c>
      <c r="Q1681">
        <v>600000</v>
      </c>
      <c r="R1681">
        <v>4</v>
      </c>
      <c r="S1681">
        <v>1001</v>
      </c>
      <c r="T1681" s="1">
        <v>0</v>
      </c>
      <c r="U1681">
        <v>1</v>
      </c>
    </row>
    <row r="1682" spans="1:21" hidden="1">
      <c r="A1682">
        <v>3022</v>
      </c>
      <c r="B1682" t="s">
        <v>695</v>
      </c>
      <c r="C1682" t="s">
        <v>685</v>
      </c>
      <c r="D1682" t="s">
        <v>686</v>
      </c>
      <c r="E1682" t="s">
        <v>29</v>
      </c>
      <c r="F1682" t="s">
        <v>747</v>
      </c>
      <c r="G1682" t="s">
        <v>4409</v>
      </c>
      <c r="H1682" s="1">
        <v>44614</v>
      </c>
      <c r="I1682" t="s">
        <v>7</v>
      </c>
      <c r="J1682">
        <v>34</v>
      </c>
      <c r="K1682">
        <v>6.9</v>
      </c>
      <c r="N1682">
        <v>1</v>
      </c>
      <c r="O1682">
        <v>0</v>
      </c>
      <c r="P1682">
        <v>0</v>
      </c>
      <c r="Q1682">
        <v>150000</v>
      </c>
      <c r="R1682">
        <v>4</v>
      </c>
      <c r="S1682">
        <v>3002</v>
      </c>
      <c r="T1682" s="1">
        <v>0</v>
      </c>
      <c r="U1682">
        <v>1</v>
      </c>
    </row>
    <row r="1683" spans="1:21" hidden="1">
      <c r="A1683">
        <v>3024</v>
      </c>
      <c r="B1683" t="s">
        <v>685</v>
      </c>
      <c r="C1683" t="s">
        <v>685</v>
      </c>
      <c r="D1683" t="s">
        <v>686</v>
      </c>
      <c r="E1683" t="s">
        <v>29</v>
      </c>
      <c r="F1683" t="s">
        <v>687</v>
      </c>
      <c r="G1683" t="s">
        <v>764</v>
      </c>
      <c r="H1683" s="1">
        <v>43783</v>
      </c>
      <c r="I1683" t="s">
        <v>8</v>
      </c>
      <c r="J1683">
        <v>34</v>
      </c>
      <c r="K1683">
        <v>6.97</v>
      </c>
      <c r="N1683">
        <v>1</v>
      </c>
      <c r="O1683">
        <v>0</v>
      </c>
      <c r="P1683">
        <v>80000</v>
      </c>
      <c r="Q1683">
        <v>0</v>
      </c>
      <c r="R1683">
        <v>4</v>
      </c>
      <c r="S1683">
        <v>1018</v>
      </c>
      <c r="T1683" s="1">
        <v>0</v>
      </c>
      <c r="U1683">
        <v>1</v>
      </c>
    </row>
    <row r="1684" spans="1:21" hidden="1">
      <c r="A1684">
        <v>3024</v>
      </c>
      <c r="B1684" t="s">
        <v>685</v>
      </c>
      <c r="C1684" t="s">
        <v>685</v>
      </c>
      <c r="D1684" t="s">
        <v>686</v>
      </c>
      <c r="E1684" t="s">
        <v>29</v>
      </c>
      <c r="F1684" t="s">
        <v>4385</v>
      </c>
      <c r="G1684" t="s">
        <v>4410</v>
      </c>
      <c r="H1684" s="1">
        <v>44760</v>
      </c>
      <c r="I1684" t="s">
        <v>7</v>
      </c>
      <c r="J1684">
        <v>34</v>
      </c>
      <c r="K1684">
        <v>6.9349999999999996</v>
      </c>
      <c r="N1684">
        <v>1</v>
      </c>
      <c r="O1684">
        <v>0</v>
      </c>
      <c r="P1684">
        <v>1000000</v>
      </c>
      <c r="Q1684">
        <v>0</v>
      </c>
      <c r="R1684">
        <v>4</v>
      </c>
      <c r="S1684">
        <v>1033</v>
      </c>
      <c r="T1684" s="1">
        <v>0</v>
      </c>
      <c r="U1684">
        <v>1</v>
      </c>
    </row>
    <row r="1685" spans="1:21" hidden="1">
      <c r="A1685">
        <v>3024</v>
      </c>
      <c r="B1685" t="s">
        <v>685</v>
      </c>
      <c r="C1685" t="s">
        <v>685</v>
      </c>
      <c r="D1685" t="s">
        <v>686</v>
      </c>
      <c r="E1685" t="s">
        <v>29</v>
      </c>
      <c r="F1685" t="s">
        <v>753</v>
      </c>
      <c r="G1685" t="s">
        <v>4411</v>
      </c>
      <c r="H1685" s="1">
        <v>43803</v>
      </c>
      <c r="I1685" t="s">
        <v>8</v>
      </c>
      <c r="J1685">
        <v>34</v>
      </c>
      <c r="K1685">
        <v>6.97</v>
      </c>
      <c r="N1685">
        <v>1</v>
      </c>
      <c r="O1685">
        <v>0</v>
      </c>
      <c r="P1685">
        <v>150000</v>
      </c>
      <c r="Q1685">
        <v>0</v>
      </c>
      <c r="R1685">
        <v>4</v>
      </c>
      <c r="S1685">
        <v>1018</v>
      </c>
      <c r="T1685" s="1">
        <v>0</v>
      </c>
      <c r="U1685">
        <v>1</v>
      </c>
    </row>
    <row r="1686" spans="1:21" hidden="1">
      <c r="A1686">
        <v>3024</v>
      </c>
      <c r="B1686" t="s">
        <v>685</v>
      </c>
      <c r="C1686" t="s">
        <v>685</v>
      </c>
      <c r="D1686" t="s">
        <v>686</v>
      </c>
      <c r="E1686" t="s">
        <v>29</v>
      </c>
      <c r="F1686" t="s">
        <v>753</v>
      </c>
      <c r="G1686" t="s">
        <v>4412</v>
      </c>
      <c r="H1686" s="1">
        <v>43822</v>
      </c>
      <c r="I1686" t="s">
        <v>8</v>
      </c>
      <c r="J1686">
        <v>34</v>
      </c>
      <c r="K1686">
        <v>6.97</v>
      </c>
      <c r="N1686">
        <v>1</v>
      </c>
      <c r="O1686">
        <v>0</v>
      </c>
      <c r="P1686">
        <v>60000</v>
      </c>
      <c r="Q1686">
        <v>0</v>
      </c>
      <c r="R1686">
        <v>4</v>
      </c>
      <c r="S1686">
        <v>1018</v>
      </c>
      <c r="T1686" s="1">
        <v>0</v>
      </c>
      <c r="U1686">
        <v>1</v>
      </c>
    </row>
    <row r="1687" spans="1:21" hidden="1">
      <c r="A1687">
        <v>3024</v>
      </c>
      <c r="B1687" t="s">
        <v>685</v>
      </c>
      <c r="C1687" t="s">
        <v>685</v>
      </c>
      <c r="D1687" t="s">
        <v>686</v>
      </c>
      <c r="E1687" t="s">
        <v>29</v>
      </c>
      <c r="F1687" t="s">
        <v>753</v>
      </c>
      <c r="G1687" t="s">
        <v>4413</v>
      </c>
      <c r="H1687" s="1">
        <v>43830</v>
      </c>
      <c r="I1687" t="s">
        <v>8</v>
      </c>
      <c r="J1687">
        <v>34</v>
      </c>
      <c r="K1687">
        <v>6.97</v>
      </c>
      <c r="N1687">
        <v>1</v>
      </c>
      <c r="O1687">
        <v>0</v>
      </c>
      <c r="P1687">
        <v>20000</v>
      </c>
      <c r="Q1687">
        <v>0</v>
      </c>
      <c r="R1687">
        <v>4</v>
      </c>
      <c r="S1687">
        <v>1009</v>
      </c>
      <c r="T1687" s="1">
        <v>0</v>
      </c>
      <c r="U1687">
        <v>1</v>
      </c>
    </row>
    <row r="1688" spans="1:21" hidden="1">
      <c r="A1688">
        <v>3024</v>
      </c>
      <c r="B1688" t="s">
        <v>685</v>
      </c>
      <c r="C1688" t="s">
        <v>685</v>
      </c>
      <c r="D1688" t="s">
        <v>686</v>
      </c>
      <c r="E1688" t="s">
        <v>29</v>
      </c>
      <c r="F1688" t="s">
        <v>753</v>
      </c>
      <c r="G1688" t="s">
        <v>4414</v>
      </c>
      <c r="H1688" s="1">
        <v>43837</v>
      </c>
      <c r="I1688" t="s">
        <v>8</v>
      </c>
      <c r="J1688">
        <v>34</v>
      </c>
      <c r="K1688">
        <v>6.97</v>
      </c>
      <c r="N1688">
        <v>1</v>
      </c>
      <c r="O1688">
        <v>0</v>
      </c>
      <c r="P1688">
        <v>20000</v>
      </c>
      <c r="Q1688">
        <v>0</v>
      </c>
      <c r="R1688">
        <v>4</v>
      </c>
      <c r="S1688">
        <v>1018</v>
      </c>
      <c r="T1688" s="1">
        <v>0</v>
      </c>
      <c r="U1688">
        <v>1</v>
      </c>
    </row>
    <row r="1689" spans="1:21" hidden="1">
      <c r="A1689">
        <v>3024</v>
      </c>
      <c r="B1689" t="s">
        <v>685</v>
      </c>
      <c r="C1689" t="s">
        <v>685</v>
      </c>
      <c r="D1689" t="s">
        <v>686</v>
      </c>
      <c r="E1689" t="s">
        <v>29</v>
      </c>
      <c r="F1689" t="s">
        <v>753</v>
      </c>
      <c r="G1689" t="s">
        <v>4415</v>
      </c>
      <c r="H1689" s="1">
        <v>43840</v>
      </c>
      <c r="I1689" t="s">
        <v>8</v>
      </c>
      <c r="J1689">
        <v>34</v>
      </c>
      <c r="K1689">
        <v>6.97</v>
      </c>
      <c r="N1689">
        <v>1</v>
      </c>
      <c r="O1689">
        <v>0</v>
      </c>
      <c r="P1689">
        <v>20000</v>
      </c>
      <c r="Q1689">
        <v>0</v>
      </c>
      <c r="R1689">
        <v>4</v>
      </c>
      <c r="S1689">
        <v>1018</v>
      </c>
      <c r="T1689" s="1">
        <v>0</v>
      </c>
      <c r="U1689">
        <v>1</v>
      </c>
    </row>
    <row r="1690" spans="1:21" hidden="1">
      <c r="A1690">
        <v>3024</v>
      </c>
      <c r="B1690" t="s">
        <v>685</v>
      </c>
      <c r="C1690" t="s">
        <v>685</v>
      </c>
      <c r="D1690" t="s">
        <v>686</v>
      </c>
      <c r="E1690" t="s">
        <v>29</v>
      </c>
      <c r="F1690" t="s">
        <v>753</v>
      </c>
      <c r="G1690" t="s">
        <v>4416</v>
      </c>
      <c r="H1690" s="1">
        <v>43847</v>
      </c>
      <c r="I1690" t="s">
        <v>8</v>
      </c>
      <c r="J1690">
        <v>34</v>
      </c>
      <c r="K1690">
        <v>6.97</v>
      </c>
      <c r="N1690">
        <v>1</v>
      </c>
      <c r="O1690">
        <v>0</v>
      </c>
      <c r="P1690">
        <v>100000</v>
      </c>
      <c r="Q1690">
        <v>0</v>
      </c>
      <c r="R1690">
        <v>4</v>
      </c>
      <c r="S1690">
        <v>1018</v>
      </c>
      <c r="T1690" s="1">
        <v>0</v>
      </c>
      <c r="U1690">
        <v>1</v>
      </c>
    </row>
    <row r="1691" spans="1:21" hidden="1">
      <c r="A1691">
        <v>3024</v>
      </c>
      <c r="B1691" t="s">
        <v>685</v>
      </c>
      <c r="C1691" t="s">
        <v>685</v>
      </c>
      <c r="D1691" t="s">
        <v>686</v>
      </c>
      <c r="E1691" t="s">
        <v>29</v>
      </c>
      <c r="F1691" t="s">
        <v>753</v>
      </c>
      <c r="G1691" t="s">
        <v>4417</v>
      </c>
      <c r="H1691" s="1">
        <v>43851</v>
      </c>
      <c r="I1691" t="s">
        <v>8</v>
      </c>
      <c r="J1691">
        <v>34</v>
      </c>
      <c r="K1691">
        <v>6.97</v>
      </c>
      <c r="N1691">
        <v>1</v>
      </c>
      <c r="O1691">
        <v>0</v>
      </c>
      <c r="P1691">
        <v>50000</v>
      </c>
      <c r="Q1691">
        <v>0</v>
      </c>
      <c r="R1691">
        <v>4</v>
      </c>
      <c r="S1691">
        <v>1009</v>
      </c>
      <c r="T1691" s="1">
        <v>0</v>
      </c>
      <c r="U1691">
        <v>1</v>
      </c>
    </row>
    <row r="1692" spans="1:21" hidden="1">
      <c r="A1692">
        <v>3024</v>
      </c>
      <c r="B1692" t="s">
        <v>685</v>
      </c>
      <c r="C1692" t="s">
        <v>685</v>
      </c>
      <c r="D1692" t="s">
        <v>686</v>
      </c>
      <c r="E1692" t="s">
        <v>29</v>
      </c>
      <c r="F1692" t="s">
        <v>753</v>
      </c>
      <c r="G1692" t="s">
        <v>4418</v>
      </c>
      <c r="H1692" s="1">
        <v>43854</v>
      </c>
      <c r="I1692" t="s">
        <v>8</v>
      </c>
      <c r="J1692">
        <v>34</v>
      </c>
      <c r="K1692">
        <v>6.97</v>
      </c>
      <c r="N1692">
        <v>1</v>
      </c>
      <c r="O1692">
        <v>0</v>
      </c>
      <c r="P1692">
        <v>20000</v>
      </c>
      <c r="Q1692">
        <v>0</v>
      </c>
      <c r="R1692">
        <v>4</v>
      </c>
      <c r="S1692">
        <v>1018</v>
      </c>
      <c r="T1692" s="1">
        <v>0</v>
      </c>
      <c r="U1692">
        <v>1</v>
      </c>
    </row>
    <row r="1693" spans="1:21" hidden="1">
      <c r="A1693">
        <v>3024</v>
      </c>
      <c r="B1693" t="s">
        <v>685</v>
      </c>
      <c r="C1693" t="s">
        <v>685</v>
      </c>
      <c r="D1693" t="s">
        <v>686</v>
      </c>
      <c r="E1693" t="s">
        <v>29</v>
      </c>
      <c r="F1693" t="s">
        <v>753</v>
      </c>
      <c r="G1693" t="s">
        <v>4419</v>
      </c>
      <c r="H1693" s="1">
        <v>43857</v>
      </c>
      <c r="I1693" t="s">
        <v>8</v>
      </c>
      <c r="J1693">
        <v>34</v>
      </c>
      <c r="K1693">
        <v>6.97</v>
      </c>
      <c r="N1693">
        <v>1</v>
      </c>
      <c r="O1693">
        <v>0</v>
      </c>
      <c r="P1693">
        <v>150000</v>
      </c>
      <c r="Q1693">
        <v>0</v>
      </c>
      <c r="R1693">
        <v>4</v>
      </c>
      <c r="S1693">
        <v>1018</v>
      </c>
      <c r="T1693" s="1">
        <v>0</v>
      </c>
      <c r="U1693">
        <v>1</v>
      </c>
    </row>
    <row r="1694" spans="1:21" hidden="1">
      <c r="A1694">
        <v>3024</v>
      </c>
      <c r="B1694" t="s">
        <v>685</v>
      </c>
      <c r="C1694" t="s">
        <v>685</v>
      </c>
      <c r="D1694" t="s">
        <v>686</v>
      </c>
      <c r="E1694" t="s">
        <v>29</v>
      </c>
      <c r="F1694" t="s">
        <v>753</v>
      </c>
      <c r="G1694" t="s">
        <v>4420</v>
      </c>
      <c r="H1694" s="1">
        <v>43861</v>
      </c>
      <c r="I1694" t="s">
        <v>8</v>
      </c>
      <c r="J1694">
        <v>34</v>
      </c>
      <c r="K1694">
        <v>6.97</v>
      </c>
      <c r="N1694">
        <v>1</v>
      </c>
      <c r="O1694">
        <v>0</v>
      </c>
      <c r="P1694">
        <v>30000</v>
      </c>
      <c r="Q1694">
        <v>0</v>
      </c>
      <c r="R1694">
        <v>4</v>
      </c>
      <c r="S1694">
        <v>1018</v>
      </c>
      <c r="T1694" s="1">
        <v>0</v>
      </c>
      <c r="U1694">
        <v>1</v>
      </c>
    </row>
    <row r="1695" spans="1:21" hidden="1">
      <c r="A1695">
        <v>3024</v>
      </c>
      <c r="B1695" t="s">
        <v>685</v>
      </c>
      <c r="C1695" t="s">
        <v>685</v>
      </c>
      <c r="D1695" t="s">
        <v>686</v>
      </c>
      <c r="E1695" t="s">
        <v>29</v>
      </c>
      <c r="F1695" t="s">
        <v>753</v>
      </c>
      <c r="G1695" t="s">
        <v>4421</v>
      </c>
      <c r="H1695" s="1">
        <v>43865</v>
      </c>
      <c r="I1695" t="s">
        <v>8</v>
      </c>
      <c r="J1695">
        <v>34</v>
      </c>
      <c r="K1695">
        <v>6.97</v>
      </c>
      <c r="N1695">
        <v>1</v>
      </c>
      <c r="O1695">
        <v>0</v>
      </c>
      <c r="P1695">
        <v>100000</v>
      </c>
      <c r="Q1695">
        <v>0</v>
      </c>
      <c r="R1695">
        <v>4</v>
      </c>
      <c r="S1695">
        <v>1018</v>
      </c>
      <c r="T1695" s="1">
        <v>0</v>
      </c>
      <c r="U1695">
        <v>1</v>
      </c>
    </row>
    <row r="1696" spans="1:21" hidden="1">
      <c r="A1696">
        <v>3024</v>
      </c>
      <c r="B1696" t="s">
        <v>685</v>
      </c>
      <c r="C1696" t="s">
        <v>685</v>
      </c>
      <c r="D1696" t="s">
        <v>686</v>
      </c>
      <c r="E1696" t="s">
        <v>29</v>
      </c>
      <c r="F1696" t="s">
        <v>753</v>
      </c>
      <c r="G1696" t="s">
        <v>4422</v>
      </c>
      <c r="H1696" s="1">
        <v>43866</v>
      </c>
      <c r="I1696" t="s">
        <v>8</v>
      </c>
      <c r="J1696">
        <v>34</v>
      </c>
      <c r="K1696">
        <v>6.97</v>
      </c>
      <c r="N1696">
        <v>1</v>
      </c>
      <c r="O1696">
        <v>0</v>
      </c>
      <c r="P1696">
        <v>8000</v>
      </c>
      <c r="Q1696">
        <v>0</v>
      </c>
      <c r="R1696">
        <v>4</v>
      </c>
      <c r="S1696">
        <v>1009</v>
      </c>
      <c r="T1696" s="1">
        <v>0</v>
      </c>
      <c r="U1696">
        <v>1</v>
      </c>
    </row>
    <row r="1697" spans="1:21" hidden="1">
      <c r="A1697">
        <v>3024</v>
      </c>
      <c r="B1697" t="s">
        <v>685</v>
      </c>
      <c r="C1697" t="s">
        <v>685</v>
      </c>
      <c r="D1697" t="s">
        <v>686</v>
      </c>
      <c r="E1697" t="s">
        <v>29</v>
      </c>
      <c r="F1697" t="s">
        <v>753</v>
      </c>
      <c r="G1697" t="s">
        <v>4423</v>
      </c>
      <c r="H1697" s="1">
        <v>43866</v>
      </c>
      <c r="I1697" t="s">
        <v>8</v>
      </c>
      <c r="J1697">
        <v>34</v>
      </c>
      <c r="K1697">
        <v>6.97</v>
      </c>
      <c r="N1697">
        <v>1</v>
      </c>
      <c r="O1697">
        <v>0</v>
      </c>
      <c r="P1697">
        <v>5000</v>
      </c>
      <c r="Q1697">
        <v>0</v>
      </c>
      <c r="R1697">
        <v>4</v>
      </c>
      <c r="S1697">
        <v>1009</v>
      </c>
      <c r="T1697" s="1">
        <v>0</v>
      </c>
      <c r="U1697">
        <v>1</v>
      </c>
    </row>
    <row r="1698" spans="1:21" hidden="1">
      <c r="A1698">
        <v>3024</v>
      </c>
      <c r="B1698" t="s">
        <v>685</v>
      </c>
      <c r="C1698" t="s">
        <v>685</v>
      </c>
      <c r="D1698" t="s">
        <v>686</v>
      </c>
      <c r="E1698" t="s">
        <v>29</v>
      </c>
      <c r="F1698" t="s">
        <v>753</v>
      </c>
      <c r="G1698" t="s">
        <v>4424</v>
      </c>
      <c r="H1698" s="1">
        <v>43866</v>
      </c>
      <c r="I1698" t="s">
        <v>8</v>
      </c>
      <c r="J1698">
        <v>34</v>
      </c>
      <c r="K1698">
        <v>6.97</v>
      </c>
      <c r="N1698">
        <v>1</v>
      </c>
      <c r="O1698">
        <v>0</v>
      </c>
      <c r="P1698">
        <v>7000</v>
      </c>
      <c r="Q1698">
        <v>0</v>
      </c>
      <c r="R1698">
        <v>4</v>
      </c>
      <c r="S1698">
        <v>1009</v>
      </c>
      <c r="T1698" s="1">
        <v>0</v>
      </c>
      <c r="U1698">
        <v>1</v>
      </c>
    </row>
    <row r="1699" spans="1:21" hidden="1">
      <c r="A1699">
        <v>3024</v>
      </c>
      <c r="B1699" t="s">
        <v>685</v>
      </c>
      <c r="C1699" t="s">
        <v>685</v>
      </c>
      <c r="D1699" t="s">
        <v>686</v>
      </c>
      <c r="E1699" t="s">
        <v>29</v>
      </c>
      <c r="F1699" t="s">
        <v>753</v>
      </c>
      <c r="G1699" t="s">
        <v>4425</v>
      </c>
      <c r="H1699" s="1">
        <v>43867</v>
      </c>
      <c r="I1699" t="s">
        <v>8</v>
      </c>
      <c r="J1699">
        <v>34</v>
      </c>
      <c r="K1699">
        <v>6.97</v>
      </c>
      <c r="N1699">
        <v>1</v>
      </c>
      <c r="O1699">
        <v>0</v>
      </c>
      <c r="P1699">
        <v>8000</v>
      </c>
      <c r="Q1699">
        <v>0</v>
      </c>
      <c r="R1699">
        <v>4</v>
      </c>
      <c r="S1699">
        <v>1009</v>
      </c>
      <c r="T1699" s="1">
        <v>0</v>
      </c>
      <c r="U1699">
        <v>1</v>
      </c>
    </row>
    <row r="1700" spans="1:21" hidden="1">
      <c r="A1700">
        <v>3024</v>
      </c>
      <c r="B1700" t="s">
        <v>685</v>
      </c>
      <c r="C1700" t="s">
        <v>685</v>
      </c>
      <c r="D1700" t="s">
        <v>686</v>
      </c>
      <c r="E1700" t="s">
        <v>29</v>
      </c>
      <c r="F1700" t="s">
        <v>753</v>
      </c>
      <c r="G1700" t="s">
        <v>4426</v>
      </c>
      <c r="H1700" s="1">
        <v>43867</v>
      </c>
      <c r="I1700" t="s">
        <v>8</v>
      </c>
      <c r="J1700">
        <v>34</v>
      </c>
      <c r="K1700">
        <v>6.97</v>
      </c>
      <c r="N1700">
        <v>1</v>
      </c>
      <c r="O1700">
        <v>0</v>
      </c>
      <c r="P1700">
        <v>7000</v>
      </c>
      <c r="Q1700">
        <v>0</v>
      </c>
      <c r="R1700">
        <v>4</v>
      </c>
      <c r="S1700">
        <v>1009</v>
      </c>
      <c r="T1700" s="1">
        <v>0</v>
      </c>
      <c r="U1700">
        <v>1</v>
      </c>
    </row>
    <row r="1701" spans="1:21" hidden="1">
      <c r="A1701">
        <v>3024</v>
      </c>
      <c r="B1701" t="s">
        <v>685</v>
      </c>
      <c r="C1701" t="s">
        <v>685</v>
      </c>
      <c r="D1701" t="s">
        <v>686</v>
      </c>
      <c r="E1701" t="s">
        <v>29</v>
      </c>
      <c r="F1701" t="s">
        <v>753</v>
      </c>
      <c r="G1701" t="s">
        <v>4427</v>
      </c>
      <c r="H1701" s="1">
        <v>43867</v>
      </c>
      <c r="I1701" t="s">
        <v>8</v>
      </c>
      <c r="J1701">
        <v>34</v>
      </c>
      <c r="K1701">
        <v>6.97</v>
      </c>
      <c r="N1701">
        <v>1</v>
      </c>
      <c r="O1701">
        <v>0</v>
      </c>
      <c r="P1701">
        <v>6000</v>
      </c>
      <c r="Q1701">
        <v>0</v>
      </c>
      <c r="R1701">
        <v>4</v>
      </c>
      <c r="S1701">
        <v>1009</v>
      </c>
      <c r="T1701" s="1">
        <v>0</v>
      </c>
      <c r="U1701">
        <v>1</v>
      </c>
    </row>
    <row r="1702" spans="1:21" hidden="1">
      <c r="A1702">
        <v>3024</v>
      </c>
      <c r="B1702" t="s">
        <v>685</v>
      </c>
      <c r="C1702" t="s">
        <v>685</v>
      </c>
      <c r="D1702" t="s">
        <v>686</v>
      </c>
      <c r="E1702" t="s">
        <v>29</v>
      </c>
      <c r="F1702" t="s">
        <v>753</v>
      </c>
      <c r="G1702" t="s">
        <v>4428</v>
      </c>
      <c r="H1702" s="1">
        <v>43867</v>
      </c>
      <c r="I1702" t="s">
        <v>8</v>
      </c>
      <c r="J1702">
        <v>34</v>
      </c>
      <c r="K1702">
        <v>6.97</v>
      </c>
      <c r="N1702">
        <v>1</v>
      </c>
      <c r="O1702">
        <v>0</v>
      </c>
      <c r="P1702">
        <v>9000</v>
      </c>
      <c r="Q1702">
        <v>0</v>
      </c>
      <c r="R1702">
        <v>4</v>
      </c>
      <c r="S1702">
        <v>1009</v>
      </c>
      <c r="T1702" s="1">
        <v>0</v>
      </c>
      <c r="U1702">
        <v>1</v>
      </c>
    </row>
    <row r="1703" spans="1:21" hidden="1">
      <c r="A1703">
        <v>3024</v>
      </c>
      <c r="B1703" t="s">
        <v>685</v>
      </c>
      <c r="C1703" t="s">
        <v>685</v>
      </c>
      <c r="D1703" t="s">
        <v>686</v>
      </c>
      <c r="E1703" t="s">
        <v>29</v>
      </c>
      <c r="F1703" t="s">
        <v>753</v>
      </c>
      <c r="G1703" t="s">
        <v>4429</v>
      </c>
      <c r="H1703" s="1">
        <v>43872</v>
      </c>
      <c r="I1703" t="s">
        <v>8</v>
      </c>
      <c r="J1703">
        <v>34</v>
      </c>
      <c r="K1703">
        <v>6.97</v>
      </c>
      <c r="N1703">
        <v>1</v>
      </c>
      <c r="O1703">
        <v>0</v>
      </c>
      <c r="P1703">
        <v>7000</v>
      </c>
      <c r="Q1703">
        <v>0</v>
      </c>
      <c r="R1703">
        <v>4</v>
      </c>
      <c r="S1703">
        <v>1009</v>
      </c>
      <c r="T1703" s="1">
        <v>0</v>
      </c>
      <c r="U1703">
        <v>1</v>
      </c>
    </row>
    <row r="1704" spans="1:21" hidden="1">
      <c r="A1704">
        <v>3024</v>
      </c>
      <c r="B1704" t="s">
        <v>685</v>
      </c>
      <c r="C1704" t="s">
        <v>685</v>
      </c>
      <c r="D1704" t="s">
        <v>686</v>
      </c>
      <c r="E1704" t="s">
        <v>29</v>
      </c>
      <c r="F1704" t="s">
        <v>753</v>
      </c>
      <c r="G1704" t="s">
        <v>4430</v>
      </c>
      <c r="H1704" s="1">
        <v>43872</v>
      </c>
      <c r="I1704" t="s">
        <v>8</v>
      </c>
      <c r="J1704">
        <v>34</v>
      </c>
      <c r="K1704">
        <v>6.97</v>
      </c>
      <c r="N1704">
        <v>1</v>
      </c>
      <c r="O1704">
        <v>0</v>
      </c>
      <c r="P1704">
        <v>8500</v>
      </c>
      <c r="Q1704">
        <v>0</v>
      </c>
      <c r="R1704">
        <v>4</v>
      </c>
      <c r="S1704">
        <v>1009</v>
      </c>
      <c r="T1704" s="1">
        <v>0</v>
      </c>
      <c r="U1704">
        <v>1</v>
      </c>
    </row>
    <row r="1705" spans="1:21" hidden="1">
      <c r="A1705">
        <v>3024</v>
      </c>
      <c r="B1705" t="s">
        <v>685</v>
      </c>
      <c r="C1705" t="s">
        <v>685</v>
      </c>
      <c r="D1705" t="s">
        <v>686</v>
      </c>
      <c r="E1705" t="s">
        <v>29</v>
      </c>
      <c r="F1705" t="s">
        <v>753</v>
      </c>
      <c r="G1705" t="s">
        <v>4431</v>
      </c>
      <c r="H1705" s="1">
        <v>43872</v>
      </c>
      <c r="I1705" t="s">
        <v>8</v>
      </c>
      <c r="J1705">
        <v>34</v>
      </c>
      <c r="K1705">
        <v>6.97</v>
      </c>
      <c r="N1705">
        <v>1</v>
      </c>
      <c r="O1705">
        <v>0</v>
      </c>
      <c r="P1705">
        <v>9500</v>
      </c>
      <c r="Q1705">
        <v>0</v>
      </c>
      <c r="R1705">
        <v>4</v>
      </c>
      <c r="S1705">
        <v>1009</v>
      </c>
      <c r="T1705" s="1">
        <v>0</v>
      </c>
      <c r="U1705">
        <v>1</v>
      </c>
    </row>
    <row r="1706" spans="1:21" hidden="1">
      <c r="A1706">
        <v>3024</v>
      </c>
      <c r="B1706" t="s">
        <v>685</v>
      </c>
      <c r="C1706" t="s">
        <v>685</v>
      </c>
      <c r="D1706" t="s">
        <v>686</v>
      </c>
      <c r="E1706" t="s">
        <v>29</v>
      </c>
      <c r="F1706" t="s">
        <v>753</v>
      </c>
      <c r="G1706" t="s">
        <v>4432</v>
      </c>
      <c r="H1706" s="1">
        <v>43872</v>
      </c>
      <c r="I1706" t="s">
        <v>8</v>
      </c>
      <c r="J1706">
        <v>34</v>
      </c>
      <c r="K1706">
        <v>6.97</v>
      </c>
      <c r="N1706">
        <v>1</v>
      </c>
      <c r="O1706">
        <v>0</v>
      </c>
      <c r="P1706">
        <v>5500</v>
      </c>
      <c r="Q1706">
        <v>0</v>
      </c>
      <c r="R1706">
        <v>4</v>
      </c>
      <c r="S1706">
        <v>1009</v>
      </c>
      <c r="T1706" s="1">
        <v>0</v>
      </c>
      <c r="U1706">
        <v>1</v>
      </c>
    </row>
    <row r="1707" spans="1:21" hidden="1">
      <c r="A1707">
        <v>3024</v>
      </c>
      <c r="B1707" t="s">
        <v>685</v>
      </c>
      <c r="C1707" t="s">
        <v>685</v>
      </c>
      <c r="D1707" t="s">
        <v>686</v>
      </c>
      <c r="E1707" t="s">
        <v>29</v>
      </c>
      <c r="F1707" t="s">
        <v>753</v>
      </c>
      <c r="G1707" t="s">
        <v>4433</v>
      </c>
      <c r="H1707" s="1">
        <v>43872</v>
      </c>
      <c r="I1707" t="s">
        <v>8</v>
      </c>
      <c r="J1707">
        <v>34</v>
      </c>
      <c r="K1707">
        <v>6.97</v>
      </c>
      <c r="N1707">
        <v>1</v>
      </c>
      <c r="O1707">
        <v>0</v>
      </c>
      <c r="P1707">
        <v>7500</v>
      </c>
      <c r="Q1707">
        <v>0</v>
      </c>
      <c r="R1707">
        <v>4</v>
      </c>
      <c r="S1707">
        <v>1009</v>
      </c>
      <c r="T1707" s="1">
        <v>0</v>
      </c>
      <c r="U1707">
        <v>1</v>
      </c>
    </row>
    <row r="1708" spans="1:21" hidden="1">
      <c r="A1708">
        <v>3024</v>
      </c>
      <c r="B1708" t="s">
        <v>685</v>
      </c>
      <c r="C1708" t="s">
        <v>685</v>
      </c>
      <c r="D1708" t="s">
        <v>686</v>
      </c>
      <c r="E1708" t="s">
        <v>29</v>
      </c>
      <c r="F1708" t="s">
        <v>753</v>
      </c>
      <c r="G1708" t="s">
        <v>4434</v>
      </c>
      <c r="H1708" s="1">
        <v>43872</v>
      </c>
      <c r="I1708" t="s">
        <v>8</v>
      </c>
      <c r="J1708">
        <v>34</v>
      </c>
      <c r="K1708">
        <v>6.97</v>
      </c>
      <c r="N1708">
        <v>1</v>
      </c>
      <c r="O1708">
        <v>0</v>
      </c>
      <c r="P1708">
        <v>9000</v>
      </c>
      <c r="Q1708">
        <v>0</v>
      </c>
      <c r="R1708">
        <v>4</v>
      </c>
      <c r="S1708">
        <v>1009</v>
      </c>
      <c r="T1708" s="1">
        <v>0</v>
      </c>
      <c r="U1708">
        <v>1</v>
      </c>
    </row>
    <row r="1709" spans="1:21" hidden="1">
      <c r="A1709">
        <v>3024</v>
      </c>
      <c r="B1709" t="s">
        <v>685</v>
      </c>
      <c r="C1709" t="s">
        <v>685</v>
      </c>
      <c r="D1709" t="s">
        <v>686</v>
      </c>
      <c r="E1709" t="s">
        <v>29</v>
      </c>
      <c r="F1709" t="s">
        <v>753</v>
      </c>
      <c r="G1709" t="s">
        <v>4435</v>
      </c>
      <c r="H1709" s="1">
        <v>43872</v>
      </c>
      <c r="I1709" t="s">
        <v>8</v>
      </c>
      <c r="J1709">
        <v>34</v>
      </c>
      <c r="K1709">
        <v>6.97</v>
      </c>
      <c r="N1709">
        <v>1</v>
      </c>
      <c r="O1709">
        <v>0</v>
      </c>
      <c r="P1709">
        <v>8000</v>
      </c>
      <c r="Q1709">
        <v>0</v>
      </c>
      <c r="R1709">
        <v>4</v>
      </c>
      <c r="S1709">
        <v>1009</v>
      </c>
      <c r="T1709" s="1">
        <v>0</v>
      </c>
      <c r="U1709">
        <v>1</v>
      </c>
    </row>
    <row r="1710" spans="1:21" hidden="1">
      <c r="A1710">
        <v>3024</v>
      </c>
      <c r="B1710" t="s">
        <v>685</v>
      </c>
      <c r="C1710" t="s">
        <v>685</v>
      </c>
      <c r="D1710" t="s">
        <v>686</v>
      </c>
      <c r="E1710" t="s">
        <v>29</v>
      </c>
      <c r="F1710" t="s">
        <v>753</v>
      </c>
      <c r="G1710" t="s">
        <v>4436</v>
      </c>
      <c r="H1710" s="1">
        <v>43872</v>
      </c>
      <c r="I1710" t="s">
        <v>8</v>
      </c>
      <c r="J1710">
        <v>34</v>
      </c>
      <c r="K1710">
        <v>6.97</v>
      </c>
      <c r="N1710">
        <v>1</v>
      </c>
      <c r="O1710">
        <v>0</v>
      </c>
      <c r="P1710">
        <v>5000</v>
      </c>
      <c r="Q1710">
        <v>0</v>
      </c>
      <c r="R1710">
        <v>4</v>
      </c>
      <c r="S1710">
        <v>1009</v>
      </c>
      <c r="T1710" s="1">
        <v>0</v>
      </c>
      <c r="U1710">
        <v>1</v>
      </c>
    </row>
    <row r="1711" spans="1:21" hidden="1">
      <c r="A1711">
        <v>3024</v>
      </c>
      <c r="B1711" t="s">
        <v>685</v>
      </c>
      <c r="C1711" t="s">
        <v>685</v>
      </c>
      <c r="D1711" t="s">
        <v>686</v>
      </c>
      <c r="E1711" t="s">
        <v>29</v>
      </c>
      <c r="F1711" t="s">
        <v>753</v>
      </c>
      <c r="G1711" t="s">
        <v>4437</v>
      </c>
      <c r="H1711" s="1">
        <v>44126</v>
      </c>
      <c r="I1711" t="s">
        <v>8</v>
      </c>
      <c r="J1711">
        <v>34</v>
      </c>
      <c r="K1711">
        <v>6.97</v>
      </c>
      <c r="N1711">
        <v>1</v>
      </c>
      <c r="O1711">
        <v>0</v>
      </c>
      <c r="P1711">
        <v>7000</v>
      </c>
      <c r="Q1711">
        <v>0</v>
      </c>
      <c r="R1711">
        <v>4</v>
      </c>
      <c r="S1711">
        <v>1009</v>
      </c>
      <c r="T1711" s="1">
        <v>0</v>
      </c>
      <c r="U1711">
        <v>1</v>
      </c>
    </row>
    <row r="1712" spans="1:21" hidden="1">
      <c r="A1712">
        <v>3024</v>
      </c>
      <c r="B1712" t="s">
        <v>685</v>
      </c>
      <c r="C1712" t="s">
        <v>685</v>
      </c>
      <c r="D1712" t="s">
        <v>686</v>
      </c>
      <c r="E1712" t="s">
        <v>29</v>
      </c>
      <c r="F1712" t="s">
        <v>753</v>
      </c>
      <c r="G1712" t="s">
        <v>4438</v>
      </c>
      <c r="H1712" s="1">
        <v>44126</v>
      </c>
      <c r="I1712" t="s">
        <v>8</v>
      </c>
      <c r="J1712">
        <v>34</v>
      </c>
      <c r="K1712">
        <v>6.97</v>
      </c>
      <c r="N1712">
        <v>1</v>
      </c>
      <c r="O1712">
        <v>0</v>
      </c>
      <c r="P1712">
        <v>6000</v>
      </c>
      <c r="Q1712">
        <v>0</v>
      </c>
      <c r="R1712">
        <v>4</v>
      </c>
      <c r="S1712">
        <v>1009</v>
      </c>
      <c r="T1712" s="1">
        <v>0</v>
      </c>
      <c r="U1712">
        <v>1</v>
      </c>
    </row>
    <row r="1713" spans="1:21" hidden="1">
      <c r="A1713">
        <v>3024</v>
      </c>
      <c r="B1713" t="s">
        <v>685</v>
      </c>
      <c r="C1713" t="s">
        <v>685</v>
      </c>
      <c r="D1713" t="s">
        <v>686</v>
      </c>
      <c r="E1713" t="s">
        <v>29</v>
      </c>
      <c r="F1713" t="s">
        <v>753</v>
      </c>
      <c r="G1713" t="s">
        <v>4439</v>
      </c>
      <c r="H1713" s="1">
        <v>44126</v>
      </c>
      <c r="I1713" t="s">
        <v>8</v>
      </c>
      <c r="J1713">
        <v>34</v>
      </c>
      <c r="K1713">
        <v>6.97</v>
      </c>
      <c r="N1713">
        <v>1</v>
      </c>
      <c r="O1713">
        <v>0</v>
      </c>
      <c r="P1713">
        <v>9000</v>
      </c>
      <c r="Q1713">
        <v>0</v>
      </c>
      <c r="R1713">
        <v>4</v>
      </c>
      <c r="S1713">
        <v>1009</v>
      </c>
      <c r="T1713" s="1">
        <v>0</v>
      </c>
      <c r="U1713">
        <v>1</v>
      </c>
    </row>
    <row r="1714" spans="1:21" hidden="1">
      <c r="A1714">
        <v>3024</v>
      </c>
      <c r="B1714" t="s">
        <v>685</v>
      </c>
      <c r="C1714" t="s">
        <v>685</v>
      </c>
      <c r="D1714" t="s">
        <v>686</v>
      </c>
      <c r="E1714" t="s">
        <v>29</v>
      </c>
      <c r="F1714" t="s">
        <v>753</v>
      </c>
      <c r="G1714" t="s">
        <v>4440</v>
      </c>
      <c r="H1714" s="1">
        <v>44126</v>
      </c>
      <c r="I1714" t="s">
        <v>8</v>
      </c>
      <c r="J1714">
        <v>34</v>
      </c>
      <c r="K1714">
        <v>6.97</v>
      </c>
      <c r="N1714">
        <v>1</v>
      </c>
      <c r="O1714">
        <v>0</v>
      </c>
      <c r="P1714">
        <v>8000</v>
      </c>
      <c r="Q1714">
        <v>0</v>
      </c>
      <c r="R1714">
        <v>4</v>
      </c>
      <c r="S1714">
        <v>1009</v>
      </c>
      <c r="T1714" s="1">
        <v>0</v>
      </c>
      <c r="U1714">
        <v>1</v>
      </c>
    </row>
    <row r="1715" spans="1:21" hidden="1">
      <c r="A1715">
        <v>3024</v>
      </c>
      <c r="B1715" t="s">
        <v>685</v>
      </c>
      <c r="C1715" t="s">
        <v>685</v>
      </c>
      <c r="D1715" t="s">
        <v>686</v>
      </c>
      <c r="E1715" t="s">
        <v>29</v>
      </c>
      <c r="F1715" t="s">
        <v>753</v>
      </c>
      <c r="G1715" t="s">
        <v>4441</v>
      </c>
      <c r="H1715" s="1">
        <v>44198</v>
      </c>
      <c r="I1715" t="s">
        <v>8</v>
      </c>
      <c r="J1715">
        <v>34</v>
      </c>
      <c r="K1715">
        <v>6.97</v>
      </c>
      <c r="N1715">
        <v>1</v>
      </c>
      <c r="O1715">
        <v>0</v>
      </c>
      <c r="P1715">
        <v>50000</v>
      </c>
      <c r="Q1715">
        <v>0</v>
      </c>
      <c r="R1715">
        <v>4</v>
      </c>
      <c r="S1715">
        <v>1018</v>
      </c>
      <c r="T1715" s="1">
        <v>0</v>
      </c>
      <c r="U1715">
        <v>1</v>
      </c>
    </row>
    <row r="1716" spans="1:21" hidden="1">
      <c r="A1716">
        <v>3024</v>
      </c>
      <c r="B1716" t="s">
        <v>685</v>
      </c>
      <c r="C1716" t="s">
        <v>685</v>
      </c>
      <c r="D1716" t="s">
        <v>686</v>
      </c>
      <c r="E1716" t="s">
        <v>29</v>
      </c>
      <c r="F1716" t="s">
        <v>753</v>
      </c>
      <c r="G1716" t="s">
        <v>4442</v>
      </c>
      <c r="H1716" s="1">
        <v>44357</v>
      </c>
      <c r="I1716" t="s">
        <v>8</v>
      </c>
      <c r="J1716">
        <v>34</v>
      </c>
      <c r="K1716">
        <v>6.97</v>
      </c>
      <c r="N1716">
        <v>1</v>
      </c>
      <c r="O1716">
        <v>0</v>
      </c>
      <c r="P1716">
        <v>8500</v>
      </c>
      <c r="Q1716">
        <v>0</v>
      </c>
      <c r="R1716">
        <v>4</v>
      </c>
      <c r="S1716">
        <v>1009</v>
      </c>
      <c r="T1716" s="1">
        <v>0</v>
      </c>
      <c r="U1716">
        <v>1</v>
      </c>
    </row>
    <row r="1717" spans="1:21" hidden="1">
      <c r="A1717">
        <v>3024</v>
      </c>
      <c r="B1717" t="s">
        <v>685</v>
      </c>
      <c r="C1717" t="s">
        <v>685</v>
      </c>
      <c r="D1717" t="s">
        <v>686</v>
      </c>
      <c r="E1717" t="s">
        <v>29</v>
      </c>
      <c r="F1717" t="s">
        <v>753</v>
      </c>
      <c r="G1717" t="s">
        <v>4443</v>
      </c>
      <c r="H1717" s="1">
        <v>44357</v>
      </c>
      <c r="I1717" t="s">
        <v>8</v>
      </c>
      <c r="J1717">
        <v>34</v>
      </c>
      <c r="K1717">
        <v>6.97</v>
      </c>
      <c r="N1717">
        <v>1</v>
      </c>
      <c r="O1717">
        <v>0</v>
      </c>
      <c r="P1717">
        <v>9500</v>
      </c>
      <c r="Q1717">
        <v>0</v>
      </c>
      <c r="R1717">
        <v>4</v>
      </c>
      <c r="S1717">
        <v>1009</v>
      </c>
      <c r="T1717" s="1">
        <v>0</v>
      </c>
      <c r="U1717">
        <v>1</v>
      </c>
    </row>
    <row r="1718" spans="1:21" hidden="1">
      <c r="A1718">
        <v>3024</v>
      </c>
      <c r="B1718" t="s">
        <v>685</v>
      </c>
      <c r="C1718" t="s">
        <v>685</v>
      </c>
      <c r="D1718" t="s">
        <v>686</v>
      </c>
      <c r="E1718" t="s">
        <v>29</v>
      </c>
      <c r="F1718" t="s">
        <v>753</v>
      </c>
      <c r="G1718" t="s">
        <v>4444</v>
      </c>
      <c r="H1718" s="1">
        <v>44357</v>
      </c>
      <c r="I1718" t="s">
        <v>8</v>
      </c>
      <c r="J1718">
        <v>34</v>
      </c>
      <c r="K1718">
        <v>6.97</v>
      </c>
      <c r="N1718">
        <v>1</v>
      </c>
      <c r="O1718">
        <v>0</v>
      </c>
      <c r="P1718">
        <v>9000</v>
      </c>
      <c r="Q1718">
        <v>0</v>
      </c>
      <c r="R1718">
        <v>4</v>
      </c>
      <c r="S1718">
        <v>1009</v>
      </c>
      <c r="T1718" s="1">
        <v>0</v>
      </c>
      <c r="U1718">
        <v>1</v>
      </c>
    </row>
    <row r="1719" spans="1:21" hidden="1">
      <c r="A1719">
        <v>3024</v>
      </c>
      <c r="B1719" t="s">
        <v>685</v>
      </c>
      <c r="C1719" t="s">
        <v>685</v>
      </c>
      <c r="D1719" t="s">
        <v>686</v>
      </c>
      <c r="E1719" t="s">
        <v>29</v>
      </c>
      <c r="F1719" t="s">
        <v>753</v>
      </c>
      <c r="G1719" t="s">
        <v>4445</v>
      </c>
      <c r="H1719" s="1">
        <v>44357</v>
      </c>
      <c r="I1719" t="s">
        <v>8</v>
      </c>
      <c r="J1719">
        <v>34</v>
      </c>
      <c r="K1719">
        <v>6.97</v>
      </c>
      <c r="N1719">
        <v>1</v>
      </c>
      <c r="O1719">
        <v>0</v>
      </c>
      <c r="P1719">
        <v>3000</v>
      </c>
      <c r="Q1719">
        <v>0</v>
      </c>
      <c r="R1719">
        <v>4</v>
      </c>
      <c r="S1719">
        <v>1009</v>
      </c>
      <c r="T1719" s="1">
        <v>0</v>
      </c>
      <c r="U1719">
        <v>1</v>
      </c>
    </row>
    <row r="1720" spans="1:21" hidden="1">
      <c r="A1720">
        <v>3024</v>
      </c>
      <c r="B1720" t="s">
        <v>685</v>
      </c>
      <c r="C1720" t="s">
        <v>685</v>
      </c>
      <c r="D1720" t="s">
        <v>686</v>
      </c>
      <c r="E1720" t="s">
        <v>29</v>
      </c>
      <c r="F1720" t="s">
        <v>753</v>
      </c>
      <c r="G1720" t="s">
        <v>4446</v>
      </c>
      <c r="H1720" s="1">
        <v>44456</v>
      </c>
      <c r="I1720" t="s">
        <v>8</v>
      </c>
      <c r="J1720">
        <v>34</v>
      </c>
      <c r="K1720">
        <v>6.97</v>
      </c>
      <c r="N1720">
        <v>1</v>
      </c>
      <c r="O1720">
        <v>1</v>
      </c>
      <c r="P1720">
        <v>3000</v>
      </c>
      <c r="Q1720">
        <v>0</v>
      </c>
      <c r="R1720">
        <v>4</v>
      </c>
      <c r="S1720">
        <v>1009</v>
      </c>
      <c r="T1720" s="1">
        <v>0</v>
      </c>
      <c r="U1720">
        <v>1</v>
      </c>
    </row>
    <row r="1721" spans="1:21" hidden="1">
      <c r="A1721">
        <v>3024</v>
      </c>
      <c r="B1721" t="s">
        <v>685</v>
      </c>
      <c r="C1721" t="s">
        <v>685</v>
      </c>
      <c r="D1721" t="s">
        <v>686</v>
      </c>
      <c r="E1721" t="s">
        <v>29</v>
      </c>
      <c r="F1721" t="s">
        <v>753</v>
      </c>
      <c r="G1721" t="s">
        <v>4447</v>
      </c>
      <c r="H1721" s="1">
        <v>44462</v>
      </c>
      <c r="I1721" t="s">
        <v>8</v>
      </c>
      <c r="J1721">
        <v>34</v>
      </c>
      <c r="K1721">
        <v>6.97</v>
      </c>
      <c r="N1721">
        <v>1</v>
      </c>
      <c r="O1721">
        <v>1</v>
      </c>
      <c r="P1721">
        <v>3000</v>
      </c>
      <c r="Q1721">
        <v>0</v>
      </c>
      <c r="R1721">
        <v>4</v>
      </c>
      <c r="S1721">
        <v>1009</v>
      </c>
      <c r="T1721" s="1">
        <v>0</v>
      </c>
      <c r="U1721">
        <v>1</v>
      </c>
    </row>
    <row r="1722" spans="1:21" hidden="1">
      <c r="A1722">
        <v>3024</v>
      </c>
      <c r="B1722" t="s">
        <v>685</v>
      </c>
      <c r="C1722" t="s">
        <v>685</v>
      </c>
      <c r="D1722" t="s">
        <v>686</v>
      </c>
      <c r="E1722" t="s">
        <v>29</v>
      </c>
      <c r="F1722" t="s">
        <v>753</v>
      </c>
      <c r="G1722" t="s">
        <v>3970</v>
      </c>
      <c r="H1722" s="1">
        <v>45017</v>
      </c>
      <c r="I1722" t="s">
        <v>8</v>
      </c>
      <c r="J1722">
        <v>34</v>
      </c>
      <c r="K1722">
        <v>6.97</v>
      </c>
      <c r="N1722">
        <v>1</v>
      </c>
      <c r="O1722">
        <v>0</v>
      </c>
      <c r="P1722">
        <v>30129.119999999999</v>
      </c>
      <c r="Q1722">
        <v>0</v>
      </c>
      <c r="R1722">
        <v>4</v>
      </c>
      <c r="S1722">
        <v>1009</v>
      </c>
      <c r="T1722" s="1">
        <v>0</v>
      </c>
      <c r="U1722">
        <v>1</v>
      </c>
    </row>
    <row r="1723" spans="1:21" hidden="1">
      <c r="A1723">
        <v>3024</v>
      </c>
      <c r="B1723" t="s">
        <v>685</v>
      </c>
      <c r="C1723" t="s">
        <v>685</v>
      </c>
      <c r="D1723" t="s">
        <v>686</v>
      </c>
      <c r="E1723" t="s">
        <v>29</v>
      </c>
      <c r="F1723" t="s">
        <v>686</v>
      </c>
      <c r="G1723" t="s">
        <v>3942</v>
      </c>
      <c r="H1723" s="1">
        <v>43833</v>
      </c>
      <c r="I1723" t="s">
        <v>8</v>
      </c>
      <c r="J1723">
        <v>34</v>
      </c>
      <c r="K1723">
        <v>6.97</v>
      </c>
      <c r="N1723">
        <v>1</v>
      </c>
      <c r="O1723">
        <v>0</v>
      </c>
      <c r="P1723">
        <v>150000</v>
      </c>
      <c r="Q1723">
        <v>0</v>
      </c>
      <c r="R1723">
        <v>4</v>
      </c>
      <c r="S1723">
        <v>1009</v>
      </c>
      <c r="T1723" s="1">
        <v>0</v>
      </c>
      <c r="U1723">
        <v>1</v>
      </c>
    </row>
    <row r="1724" spans="1:21" hidden="1">
      <c r="A1724">
        <v>3024</v>
      </c>
      <c r="B1724" t="s">
        <v>685</v>
      </c>
      <c r="C1724" t="s">
        <v>685</v>
      </c>
      <c r="D1724" t="s">
        <v>686</v>
      </c>
      <c r="E1724" t="s">
        <v>29</v>
      </c>
      <c r="F1724" t="s">
        <v>686</v>
      </c>
      <c r="G1724" t="s">
        <v>4448</v>
      </c>
      <c r="H1724" s="1">
        <v>44936</v>
      </c>
      <c r="I1724" t="s">
        <v>8</v>
      </c>
      <c r="J1724">
        <v>34</v>
      </c>
      <c r="K1724">
        <v>6.97</v>
      </c>
      <c r="N1724">
        <v>1</v>
      </c>
      <c r="O1724">
        <v>1</v>
      </c>
      <c r="P1724">
        <v>119671.9</v>
      </c>
      <c r="Q1724">
        <v>0</v>
      </c>
      <c r="R1724">
        <v>4</v>
      </c>
      <c r="S1724">
        <v>1016</v>
      </c>
      <c r="T1724" s="1">
        <v>0</v>
      </c>
      <c r="U1724">
        <v>1</v>
      </c>
    </row>
    <row r="1725" spans="1:21" hidden="1">
      <c r="A1725">
        <v>3024</v>
      </c>
      <c r="B1725" t="s">
        <v>685</v>
      </c>
      <c r="C1725" t="s">
        <v>685</v>
      </c>
      <c r="D1725" t="s">
        <v>686</v>
      </c>
      <c r="E1725" t="s">
        <v>29</v>
      </c>
      <c r="F1725" t="s">
        <v>686</v>
      </c>
      <c r="G1725" t="s">
        <v>4867</v>
      </c>
      <c r="H1725" s="1">
        <v>45050</v>
      </c>
      <c r="I1725" t="s">
        <v>8</v>
      </c>
      <c r="J1725">
        <v>34</v>
      </c>
      <c r="K1725">
        <v>6.97</v>
      </c>
      <c r="N1725">
        <v>1</v>
      </c>
      <c r="O1725">
        <v>1</v>
      </c>
      <c r="P1725">
        <v>30000</v>
      </c>
      <c r="Q1725">
        <v>0</v>
      </c>
      <c r="R1725">
        <v>4</v>
      </c>
      <c r="S1725">
        <v>1009</v>
      </c>
      <c r="T1725" s="1">
        <v>0</v>
      </c>
      <c r="U1725">
        <v>1</v>
      </c>
    </row>
    <row r="1726" spans="1:21" hidden="1">
      <c r="A1726">
        <v>3026</v>
      </c>
      <c r="B1726" t="s">
        <v>694</v>
      </c>
      <c r="C1726" t="s">
        <v>685</v>
      </c>
      <c r="D1726" t="s">
        <v>686</v>
      </c>
      <c r="E1726" t="s">
        <v>29</v>
      </c>
      <c r="F1726" t="s">
        <v>687</v>
      </c>
      <c r="G1726" t="s">
        <v>4117</v>
      </c>
      <c r="H1726" s="1">
        <v>44942</v>
      </c>
      <c r="I1726" t="s">
        <v>7</v>
      </c>
      <c r="J1726">
        <v>34</v>
      </c>
      <c r="K1726">
        <v>6.85</v>
      </c>
      <c r="L1726">
        <v>0</v>
      </c>
      <c r="M1726">
        <v>0</v>
      </c>
      <c r="N1726">
        <v>1</v>
      </c>
      <c r="O1726">
        <v>0</v>
      </c>
      <c r="P1726">
        <v>0</v>
      </c>
      <c r="Q1726">
        <v>14.6</v>
      </c>
      <c r="R1726">
        <v>4</v>
      </c>
      <c r="S1726">
        <v>1009</v>
      </c>
      <c r="T1726" s="1">
        <v>0</v>
      </c>
      <c r="U1726">
        <v>1</v>
      </c>
    </row>
    <row r="1727" spans="1:21" hidden="1">
      <c r="A1727">
        <v>3027</v>
      </c>
      <c r="B1727" t="s">
        <v>693</v>
      </c>
      <c r="C1727" t="s">
        <v>694</v>
      </c>
      <c r="D1727" t="s">
        <v>686</v>
      </c>
      <c r="E1727" t="s">
        <v>29</v>
      </c>
      <c r="F1727" t="s">
        <v>687</v>
      </c>
      <c r="G1727" t="s">
        <v>3606</v>
      </c>
      <c r="H1727" s="1">
        <v>43832</v>
      </c>
      <c r="I1727" t="s">
        <v>8</v>
      </c>
      <c r="J1727">
        <v>34</v>
      </c>
      <c r="K1727">
        <v>6.97</v>
      </c>
      <c r="L1727">
        <v>0</v>
      </c>
      <c r="M1727">
        <v>0</v>
      </c>
      <c r="N1727">
        <v>1</v>
      </c>
      <c r="O1727">
        <v>0</v>
      </c>
      <c r="P1727">
        <v>30000</v>
      </c>
      <c r="Q1727">
        <v>0</v>
      </c>
      <c r="R1727">
        <v>4</v>
      </c>
      <c r="S1727">
        <v>1014</v>
      </c>
      <c r="T1727" s="1">
        <v>0</v>
      </c>
      <c r="U1727">
        <v>1</v>
      </c>
    </row>
    <row r="1728" spans="1:21" hidden="1">
      <c r="A1728">
        <v>3027</v>
      </c>
      <c r="B1728" t="s">
        <v>693</v>
      </c>
      <c r="C1728" t="s">
        <v>694</v>
      </c>
      <c r="D1728" t="s">
        <v>686</v>
      </c>
      <c r="E1728" t="s">
        <v>29</v>
      </c>
      <c r="F1728" t="s">
        <v>687</v>
      </c>
      <c r="G1728" t="s">
        <v>3606</v>
      </c>
      <c r="H1728" s="1">
        <v>43839</v>
      </c>
      <c r="I1728" t="s">
        <v>8</v>
      </c>
      <c r="J1728">
        <v>34</v>
      </c>
      <c r="K1728">
        <v>6.97</v>
      </c>
      <c r="L1728">
        <v>0</v>
      </c>
      <c r="M1728">
        <v>0</v>
      </c>
      <c r="N1728">
        <v>1</v>
      </c>
      <c r="O1728">
        <v>0</v>
      </c>
      <c r="P1728">
        <v>20000</v>
      </c>
      <c r="Q1728">
        <v>0</v>
      </c>
      <c r="R1728">
        <v>4</v>
      </c>
      <c r="S1728">
        <v>1014</v>
      </c>
      <c r="T1728" s="1">
        <v>0</v>
      </c>
      <c r="U1728">
        <v>1</v>
      </c>
    </row>
    <row r="1729" spans="1:21" hidden="1">
      <c r="A1729">
        <v>3027</v>
      </c>
      <c r="B1729" t="s">
        <v>694</v>
      </c>
      <c r="C1729" t="s">
        <v>694</v>
      </c>
      <c r="D1729" t="s">
        <v>686</v>
      </c>
      <c r="E1729" t="s">
        <v>29</v>
      </c>
      <c r="F1729" t="s">
        <v>687</v>
      </c>
      <c r="G1729" t="s">
        <v>3606</v>
      </c>
      <c r="H1729" s="1">
        <v>43838</v>
      </c>
      <c r="I1729" t="s">
        <v>8</v>
      </c>
      <c r="J1729">
        <v>34</v>
      </c>
      <c r="K1729">
        <v>6.97</v>
      </c>
      <c r="L1729">
        <v>0</v>
      </c>
      <c r="M1729">
        <v>0</v>
      </c>
      <c r="N1729">
        <v>1</v>
      </c>
      <c r="O1729">
        <v>0</v>
      </c>
      <c r="P1729">
        <v>80000</v>
      </c>
      <c r="Q1729">
        <v>0</v>
      </c>
      <c r="R1729">
        <v>4</v>
      </c>
      <c r="S1729">
        <v>1014</v>
      </c>
      <c r="T1729" s="1">
        <v>0</v>
      </c>
      <c r="U1729">
        <v>1</v>
      </c>
    </row>
    <row r="1730" spans="1:21" hidden="1">
      <c r="A1730">
        <v>3027</v>
      </c>
      <c r="B1730" t="s">
        <v>694</v>
      </c>
      <c r="C1730" t="s">
        <v>694</v>
      </c>
      <c r="D1730" t="s">
        <v>686</v>
      </c>
      <c r="E1730" t="s">
        <v>29</v>
      </c>
      <c r="F1730" t="s">
        <v>687</v>
      </c>
      <c r="G1730" t="s">
        <v>3606</v>
      </c>
      <c r="H1730" s="1">
        <v>43894</v>
      </c>
      <c r="I1730" t="s">
        <v>8</v>
      </c>
      <c r="J1730">
        <v>34</v>
      </c>
      <c r="K1730">
        <v>6.97</v>
      </c>
      <c r="L1730">
        <v>0</v>
      </c>
      <c r="M1730">
        <v>0</v>
      </c>
      <c r="N1730">
        <v>1</v>
      </c>
      <c r="O1730">
        <v>0</v>
      </c>
      <c r="P1730">
        <v>10000</v>
      </c>
      <c r="Q1730">
        <v>0</v>
      </c>
      <c r="R1730">
        <v>4</v>
      </c>
      <c r="S1730">
        <v>1014</v>
      </c>
      <c r="T1730" s="1">
        <v>0</v>
      </c>
      <c r="U1730">
        <v>1</v>
      </c>
    </row>
    <row r="1731" spans="1:21">
      <c r="A1731">
        <v>3028</v>
      </c>
      <c r="B1731" t="s">
        <v>694</v>
      </c>
      <c r="C1731" t="s">
        <v>685</v>
      </c>
      <c r="D1731" t="s">
        <v>686</v>
      </c>
      <c r="E1731" t="s">
        <v>29</v>
      </c>
      <c r="F1731" t="s">
        <v>753</v>
      </c>
      <c r="G1731" t="s">
        <v>4449</v>
      </c>
      <c r="H1731" s="1">
        <v>43840</v>
      </c>
      <c r="I1731" t="s">
        <v>8</v>
      </c>
      <c r="J1731">
        <v>34</v>
      </c>
      <c r="K1731">
        <v>6.97</v>
      </c>
      <c r="N1731">
        <v>1</v>
      </c>
      <c r="O1731">
        <v>0</v>
      </c>
      <c r="P1731">
        <v>10000</v>
      </c>
      <c r="Q1731">
        <v>0</v>
      </c>
      <c r="R1731">
        <v>4</v>
      </c>
      <c r="S1731">
        <v>1035</v>
      </c>
      <c r="T1731" s="1">
        <v>0</v>
      </c>
      <c r="U1731">
        <v>1</v>
      </c>
    </row>
    <row r="1732" spans="1:21">
      <c r="A1732">
        <v>3028</v>
      </c>
      <c r="B1732" t="s">
        <v>694</v>
      </c>
      <c r="C1732" t="s">
        <v>685</v>
      </c>
      <c r="D1732" t="s">
        <v>686</v>
      </c>
      <c r="E1732" t="s">
        <v>29</v>
      </c>
      <c r="F1732" t="s">
        <v>753</v>
      </c>
      <c r="G1732" t="s">
        <v>4450</v>
      </c>
      <c r="H1732" s="1">
        <v>44132</v>
      </c>
      <c r="I1732" t="s">
        <v>8</v>
      </c>
      <c r="J1732">
        <v>34</v>
      </c>
      <c r="K1732">
        <v>6.97</v>
      </c>
      <c r="N1732">
        <v>1</v>
      </c>
      <c r="O1732">
        <v>0</v>
      </c>
      <c r="P1732">
        <v>10000</v>
      </c>
      <c r="Q1732">
        <v>0</v>
      </c>
      <c r="R1732">
        <v>4</v>
      </c>
      <c r="S1732">
        <v>1014</v>
      </c>
      <c r="T1732" s="1">
        <v>0</v>
      </c>
      <c r="U1732">
        <v>1</v>
      </c>
    </row>
    <row r="1733" spans="1:21">
      <c r="A1733">
        <v>3028</v>
      </c>
      <c r="B1733" t="s">
        <v>694</v>
      </c>
      <c r="C1733" t="s">
        <v>685</v>
      </c>
      <c r="D1733" t="s">
        <v>686</v>
      </c>
      <c r="E1733" t="s">
        <v>29</v>
      </c>
      <c r="F1733" t="s">
        <v>753</v>
      </c>
      <c r="G1733" t="s">
        <v>4451</v>
      </c>
      <c r="H1733" s="1">
        <v>44202</v>
      </c>
      <c r="I1733" t="s">
        <v>8</v>
      </c>
      <c r="J1733">
        <v>34</v>
      </c>
      <c r="K1733">
        <v>6.97</v>
      </c>
      <c r="N1733">
        <v>1</v>
      </c>
      <c r="O1733">
        <v>0</v>
      </c>
      <c r="P1733">
        <v>15000</v>
      </c>
      <c r="Q1733">
        <v>0</v>
      </c>
      <c r="R1733">
        <v>4</v>
      </c>
      <c r="S1733">
        <v>1014</v>
      </c>
      <c r="T1733" s="1">
        <v>0</v>
      </c>
      <c r="U1733">
        <v>1</v>
      </c>
    </row>
    <row r="1734" spans="1:21">
      <c r="A1734">
        <v>3028</v>
      </c>
      <c r="B1734" t="s">
        <v>694</v>
      </c>
      <c r="C1734" t="s">
        <v>685</v>
      </c>
      <c r="D1734" t="s">
        <v>686</v>
      </c>
      <c r="E1734" t="s">
        <v>29</v>
      </c>
      <c r="F1734" t="s">
        <v>753</v>
      </c>
      <c r="G1734" t="s">
        <v>4452</v>
      </c>
      <c r="H1734" s="1">
        <v>44236</v>
      </c>
      <c r="I1734" t="s">
        <v>8</v>
      </c>
      <c r="J1734">
        <v>34</v>
      </c>
      <c r="K1734">
        <v>6.97</v>
      </c>
      <c r="N1734">
        <v>1</v>
      </c>
      <c r="O1734">
        <v>0</v>
      </c>
      <c r="P1734">
        <v>10000</v>
      </c>
      <c r="Q1734">
        <v>0</v>
      </c>
      <c r="R1734">
        <v>4</v>
      </c>
      <c r="S1734">
        <v>1014</v>
      </c>
      <c r="T1734" s="1">
        <v>0</v>
      </c>
      <c r="U1734">
        <v>1</v>
      </c>
    </row>
    <row r="1735" spans="1:21">
      <c r="A1735">
        <v>3028</v>
      </c>
      <c r="B1735" t="s">
        <v>694</v>
      </c>
      <c r="C1735" t="s">
        <v>685</v>
      </c>
      <c r="D1735" t="s">
        <v>686</v>
      </c>
      <c r="E1735" t="s">
        <v>29</v>
      </c>
      <c r="F1735" t="s">
        <v>753</v>
      </c>
      <c r="G1735" t="s">
        <v>4453</v>
      </c>
      <c r="H1735" s="1">
        <v>44657</v>
      </c>
      <c r="I1735" t="s">
        <v>8</v>
      </c>
      <c r="J1735">
        <v>34</v>
      </c>
      <c r="K1735">
        <v>6.97</v>
      </c>
      <c r="N1735">
        <v>1</v>
      </c>
      <c r="O1735">
        <v>0</v>
      </c>
      <c r="P1735">
        <v>15000</v>
      </c>
      <c r="Q1735">
        <v>0</v>
      </c>
      <c r="R1735">
        <v>4</v>
      </c>
      <c r="S1735">
        <v>1014</v>
      </c>
      <c r="T1735" s="1">
        <v>0</v>
      </c>
      <c r="U1735">
        <v>1</v>
      </c>
    </row>
    <row r="1736" spans="1:21">
      <c r="A1736">
        <v>3028</v>
      </c>
      <c r="B1736" t="s">
        <v>694</v>
      </c>
      <c r="C1736" t="s">
        <v>685</v>
      </c>
      <c r="D1736" t="s">
        <v>686</v>
      </c>
      <c r="E1736" t="s">
        <v>29</v>
      </c>
      <c r="F1736" t="s">
        <v>753</v>
      </c>
      <c r="G1736" t="s">
        <v>4454</v>
      </c>
      <c r="H1736" s="1">
        <v>44995</v>
      </c>
      <c r="I1736" t="s">
        <v>8</v>
      </c>
      <c r="J1736">
        <v>34</v>
      </c>
      <c r="K1736">
        <v>6.97</v>
      </c>
      <c r="N1736">
        <v>1</v>
      </c>
      <c r="O1736">
        <v>0</v>
      </c>
      <c r="P1736">
        <v>10000</v>
      </c>
      <c r="Q1736">
        <v>0</v>
      </c>
      <c r="R1736">
        <v>4</v>
      </c>
      <c r="S1736">
        <v>1014</v>
      </c>
      <c r="T1736" s="1">
        <v>0</v>
      </c>
      <c r="U1736">
        <v>1</v>
      </c>
    </row>
    <row r="1737" spans="1:21">
      <c r="A1737">
        <v>3028</v>
      </c>
      <c r="B1737" t="s">
        <v>694</v>
      </c>
      <c r="C1737" t="s">
        <v>685</v>
      </c>
      <c r="D1737" t="s">
        <v>686</v>
      </c>
      <c r="E1737" t="s">
        <v>29</v>
      </c>
      <c r="F1737" t="s">
        <v>753</v>
      </c>
      <c r="G1737" t="s">
        <v>4455</v>
      </c>
      <c r="H1737" s="1">
        <v>45030</v>
      </c>
      <c r="I1737" t="s">
        <v>8</v>
      </c>
      <c r="J1737">
        <v>34</v>
      </c>
      <c r="K1737">
        <v>6.97</v>
      </c>
      <c r="N1737">
        <v>1</v>
      </c>
      <c r="O1737">
        <v>0</v>
      </c>
      <c r="P1737">
        <v>10000</v>
      </c>
      <c r="Q1737">
        <v>0</v>
      </c>
      <c r="R1737">
        <v>4</v>
      </c>
      <c r="S1737">
        <v>1014</v>
      </c>
      <c r="T1737" s="1">
        <v>0</v>
      </c>
      <c r="U1737">
        <v>1</v>
      </c>
    </row>
    <row r="1738" spans="1:21">
      <c r="A1738">
        <v>3028</v>
      </c>
      <c r="B1738" t="s">
        <v>694</v>
      </c>
      <c r="C1738" t="s">
        <v>685</v>
      </c>
      <c r="D1738" t="s">
        <v>686</v>
      </c>
      <c r="E1738" t="s">
        <v>29</v>
      </c>
      <c r="F1738" t="s">
        <v>754</v>
      </c>
      <c r="G1738" t="s">
        <v>755</v>
      </c>
      <c r="H1738" s="1">
        <v>43775</v>
      </c>
      <c r="I1738" t="s">
        <v>8</v>
      </c>
      <c r="J1738">
        <v>34</v>
      </c>
      <c r="K1738">
        <v>6.97</v>
      </c>
      <c r="N1738">
        <v>1</v>
      </c>
      <c r="O1738">
        <v>0</v>
      </c>
      <c r="P1738">
        <v>30000</v>
      </c>
      <c r="Q1738">
        <v>0</v>
      </c>
      <c r="R1738">
        <v>4</v>
      </c>
      <c r="S1738">
        <v>1001</v>
      </c>
      <c r="T1738" s="1">
        <v>0</v>
      </c>
      <c r="U1738">
        <v>1</v>
      </c>
    </row>
    <row r="1739" spans="1:21">
      <c r="A1739">
        <v>3028</v>
      </c>
      <c r="B1739" t="s">
        <v>694</v>
      </c>
      <c r="C1739" t="s">
        <v>685</v>
      </c>
      <c r="D1739" t="s">
        <v>686</v>
      </c>
      <c r="E1739" t="s">
        <v>29</v>
      </c>
      <c r="F1739" t="s">
        <v>754</v>
      </c>
      <c r="G1739" t="s">
        <v>4456</v>
      </c>
      <c r="H1739" s="1">
        <v>44102</v>
      </c>
      <c r="I1739" t="s">
        <v>8</v>
      </c>
      <c r="J1739">
        <v>34</v>
      </c>
      <c r="K1739">
        <v>6.97</v>
      </c>
      <c r="N1739">
        <v>1</v>
      </c>
      <c r="O1739">
        <v>0</v>
      </c>
      <c r="P1739">
        <v>15000</v>
      </c>
      <c r="Q1739">
        <v>0</v>
      </c>
      <c r="R1739">
        <v>4</v>
      </c>
      <c r="S1739">
        <v>1014</v>
      </c>
      <c r="T1739" s="1">
        <v>0</v>
      </c>
      <c r="U1739">
        <v>1</v>
      </c>
    </row>
    <row r="1740" spans="1:21">
      <c r="A1740">
        <v>3028</v>
      </c>
      <c r="B1740" t="s">
        <v>694</v>
      </c>
      <c r="C1740" t="s">
        <v>685</v>
      </c>
      <c r="D1740" t="s">
        <v>686</v>
      </c>
      <c r="E1740" t="s">
        <v>29</v>
      </c>
      <c r="F1740" t="s">
        <v>754</v>
      </c>
      <c r="G1740" t="s">
        <v>4457</v>
      </c>
      <c r="H1740" s="1">
        <v>44187</v>
      </c>
      <c r="I1740" t="s">
        <v>8</v>
      </c>
      <c r="J1740">
        <v>34</v>
      </c>
      <c r="K1740">
        <v>6.97</v>
      </c>
      <c r="N1740">
        <v>1</v>
      </c>
      <c r="O1740">
        <v>0</v>
      </c>
      <c r="P1740">
        <v>10000</v>
      </c>
      <c r="Q1740">
        <v>0</v>
      </c>
      <c r="R1740">
        <v>4</v>
      </c>
      <c r="S1740">
        <v>1014</v>
      </c>
      <c r="T1740" s="1">
        <v>0</v>
      </c>
      <c r="U1740">
        <v>1</v>
      </c>
    </row>
    <row r="1741" spans="1:21">
      <c r="A1741">
        <v>3028</v>
      </c>
      <c r="B1741" t="s">
        <v>694</v>
      </c>
      <c r="C1741" t="s">
        <v>685</v>
      </c>
      <c r="D1741" t="s">
        <v>686</v>
      </c>
      <c r="E1741" t="s">
        <v>29</v>
      </c>
      <c r="F1741" t="s">
        <v>754</v>
      </c>
      <c r="G1741" t="s">
        <v>4458</v>
      </c>
      <c r="H1741" s="1">
        <v>44295</v>
      </c>
      <c r="I1741" t="s">
        <v>8</v>
      </c>
      <c r="J1741">
        <v>34</v>
      </c>
      <c r="K1741">
        <v>6.97</v>
      </c>
      <c r="N1741">
        <v>1</v>
      </c>
      <c r="O1741">
        <v>0</v>
      </c>
      <c r="P1741">
        <v>15000</v>
      </c>
      <c r="Q1741">
        <v>0</v>
      </c>
      <c r="R1741">
        <v>4</v>
      </c>
      <c r="S1741">
        <v>1014</v>
      </c>
      <c r="T1741" s="1">
        <v>0</v>
      </c>
      <c r="U1741">
        <v>1</v>
      </c>
    </row>
    <row r="1742" spans="1:21">
      <c r="A1742">
        <v>3028</v>
      </c>
      <c r="B1742" t="s">
        <v>694</v>
      </c>
      <c r="C1742" t="s">
        <v>685</v>
      </c>
      <c r="D1742" t="s">
        <v>686</v>
      </c>
      <c r="E1742" t="s">
        <v>29</v>
      </c>
      <c r="F1742" t="s">
        <v>754</v>
      </c>
      <c r="G1742" t="s">
        <v>4459</v>
      </c>
      <c r="H1742" s="1">
        <v>44559</v>
      </c>
      <c r="I1742" t="s">
        <v>8</v>
      </c>
      <c r="J1742">
        <v>34</v>
      </c>
      <c r="K1742">
        <v>6.97</v>
      </c>
      <c r="N1742">
        <v>1</v>
      </c>
      <c r="O1742">
        <v>0</v>
      </c>
      <c r="P1742">
        <v>10000</v>
      </c>
      <c r="Q1742">
        <v>0</v>
      </c>
      <c r="R1742">
        <v>4</v>
      </c>
      <c r="S1742">
        <v>1014</v>
      </c>
      <c r="T1742" s="1">
        <v>0</v>
      </c>
      <c r="U1742">
        <v>1</v>
      </c>
    </row>
    <row r="1743" spans="1:21">
      <c r="A1743">
        <v>3029</v>
      </c>
      <c r="B1743" t="s">
        <v>694</v>
      </c>
      <c r="C1743" t="s">
        <v>693</v>
      </c>
      <c r="D1743" t="s">
        <v>686</v>
      </c>
      <c r="E1743" t="s">
        <v>29</v>
      </c>
      <c r="F1743" t="s">
        <v>754</v>
      </c>
      <c r="G1743" t="s">
        <v>841</v>
      </c>
      <c r="H1743" s="1">
        <v>43845</v>
      </c>
      <c r="I1743" t="s">
        <v>8</v>
      </c>
      <c r="J1743">
        <v>34</v>
      </c>
      <c r="K1743">
        <v>6.97</v>
      </c>
      <c r="N1743">
        <v>1</v>
      </c>
      <c r="O1743">
        <v>0</v>
      </c>
      <c r="P1743">
        <v>5738.88</v>
      </c>
      <c r="Q1743">
        <v>0</v>
      </c>
      <c r="R1743">
        <v>4</v>
      </c>
      <c r="S1743">
        <v>1014</v>
      </c>
      <c r="T1743" s="1">
        <v>0</v>
      </c>
      <c r="U1743">
        <v>1</v>
      </c>
    </row>
    <row r="1744" spans="1:21">
      <c r="A1744">
        <v>3029</v>
      </c>
      <c r="B1744" t="s">
        <v>694</v>
      </c>
      <c r="C1744" t="s">
        <v>693</v>
      </c>
      <c r="D1744" t="s">
        <v>686</v>
      </c>
      <c r="E1744" t="s">
        <v>29</v>
      </c>
      <c r="F1744" t="s">
        <v>754</v>
      </c>
      <c r="G1744" t="s">
        <v>4460</v>
      </c>
      <c r="H1744" s="1">
        <v>44077</v>
      </c>
      <c r="I1744" t="s">
        <v>8</v>
      </c>
      <c r="J1744">
        <v>34</v>
      </c>
      <c r="K1744">
        <v>6.97</v>
      </c>
      <c r="L1744">
        <v>0</v>
      </c>
      <c r="M1744">
        <v>0</v>
      </c>
      <c r="N1744">
        <v>1</v>
      </c>
      <c r="O1744">
        <v>0</v>
      </c>
      <c r="P1744">
        <v>5021.5200000000004</v>
      </c>
      <c r="Q1744">
        <v>0</v>
      </c>
      <c r="R1744">
        <v>4</v>
      </c>
      <c r="S1744">
        <v>1014</v>
      </c>
      <c r="T1744" s="1">
        <v>0</v>
      </c>
      <c r="U1744">
        <v>1</v>
      </c>
    </row>
    <row r="1745" spans="1:21">
      <c r="A1745">
        <v>3029</v>
      </c>
      <c r="B1745" t="s">
        <v>694</v>
      </c>
      <c r="C1745" t="s">
        <v>693</v>
      </c>
      <c r="D1745" t="s">
        <v>686</v>
      </c>
      <c r="E1745" t="s">
        <v>29</v>
      </c>
      <c r="F1745" t="s">
        <v>754</v>
      </c>
      <c r="G1745" t="s">
        <v>4461</v>
      </c>
      <c r="H1745" s="1">
        <v>44168</v>
      </c>
      <c r="I1745" t="s">
        <v>8</v>
      </c>
      <c r="J1745">
        <v>34</v>
      </c>
      <c r="K1745">
        <v>6.97</v>
      </c>
      <c r="L1745">
        <v>0</v>
      </c>
      <c r="M1745">
        <v>0</v>
      </c>
      <c r="N1745">
        <v>1</v>
      </c>
      <c r="O1745">
        <v>0</v>
      </c>
      <c r="P1745">
        <v>2952.65</v>
      </c>
      <c r="Q1745">
        <v>0</v>
      </c>
      <c r="R1745">
        <v>4</v>
      </c>
      <c r="S1745">
        <v>1014</v>
      </c>
      <c r="T1745" s="1">
        <v>0</v>
      </c>
      <c r="U1745">
        <v>1</v>
      </c>
    </row>
    <row r="1746" spans="1:21">
      <c r="A1746">
        <v>3029</v>
      </c>
      <c r="B1746" t="s">
        <v>694</v>
      </c>
      <c r="C1746" t="s">
        <v>693</v>
      </c>
      <c r="D1746" t="s">
        <v>686</v>
      </c>
      <c r="E1746" t="s">
        <v>29</v>
      </c>
      <c r="F1746" t="s">
        <v>754</v>
      </c>
      <c r="G1746" t="s">
        <v>4462</v>
      </c>
      <c r="H1746" s="1">
        <v>44561</v>
      </c>
      <c r="I1746" t="s">
        <v>8</v>
      </c>
      <c r="J1746">
        <v>34</v>
      </c>
      <c r="K1746">
        <v>6.97</v>
      </c>
      <c r="N1746">
        <v>1</v>
      </c>
      <c r="O1746">
        <v>0</v>
      </c>
      <c r="P1746">
        <v>5021.5200000000004</v>
      </c>
      <c r="Q1746">
        <v>0</v>
      </c>
      <c r="R1746">
        <v>4</v>
      </c>
      <c r="S1746">
        <v>1014</v>
      </c>
      <c r="T1746" s="1">
        <v>0</v>
      </c>
      <c r="U1746">
        <v>1</v>
      </c>
    </row>
    <row r="1747" spans="1:21">
      <c r="A1747">
        <v>3029</v>
      </c>
      <c r="B1747" t="s">
        <v>694</v>
      </c>
      <c r="C1747" t="s">
        <v>693</v>
      </c>
      <c r="D1747" t="s">
        <v>686</v>
      </c>
      <c r="E1747" t="s">
        <v>29</v>
      </c>
      <c r="F1747" t="s">
        <v>754</v>
      </c>
      <c r="G1747" t="s">
        <v>4463</v>
      </c>
      <c r="H1747" s="1">
        <v>44651</v>
      </c>
      <c r="I1747" t="s">
        <v>8</v>
      </c>
      <c r="J1747">
        <v>34</v>
      </c>
      <c r="K1747">
        <v>6.97</v>
      </c>
      <c r="L1747">
        <v>0</v>
      </c>
      <c r="M1747">
        <v>0</v>
      </c>
      <c r="N1747">
        <v>1</v>
      </c>
      <c r="O1747">
        <v>1</v>
      </c>
      <c r="P1747">
        <v>5000</v>
      </c>
      <c r="Q1747">
        <v>0</v>
      </c>
      <c r="R1747">
        <v>4</v>
      </c>
      <c r="S1747">
        <v>1014</v>
      </c>
      <c r="T1747" s="1">
        <v>0</v>
      </c>
      <c r="U1747">
        <v>1</v>
      </c>
    </row>
    <row r="1748" spans="1:21">
      <c r="A1748">
        <v>3029</v>
      </c>
      <c r="B1748" t="s">
        <v>694</v>
      </c>
      <c r="C1748" t="s">
        <v>693</v>
      </c>
      <c r="D1748" t="s">
        <v>686</v>
      </c>
      <c r="E1748" t="s">
        <v>29</v>
      </c>
      <c r="F1748" t="s">
        <v>754</v>
      </c>
      <c r="G1748" t="s">
        <v>4464</v>
      </c>
      <c r="H1748" s="1">
        <v>44669</v>
      </c>
      <c r="I1748" t="s">
        <v>8</v>
      </c>
      <c r="J1748">
        <v>34</v>
      </c>
      <c r="K1748">
        <v>6.97</v>
      </c>
      <c r="L1748">
        <v>0</v>
      </c>
      <c r="M1748">
        <v>0</v>
      </c>
      <c r="N1748">
        <v>1</v>
      </c>
      <c r="O1748">
        <v>1</v>
      </c>
      <c r="P1748">
        <v>15000</v>
      </c>
      <c r="Q1748">
        <v>0</v>
      </c>
      <c r="R1748">
        <v>4</v>
      </c>
      <c r="S1748">
        <v>1014</v>
      </c>
      <c r="T1748" s="1">
        <v>0</v>
      </c>
      <c r="U1748">
        <v>1</v>
      </c>
    </row>
    <row r="1749" spans="1:21">
      <c r="A1749">
        <v>3029</v>
      </c>
      <c r="B1749" t="s">
        <v>694</v>
      </c>
      <c r="C1749" t="s">
        <v>693</v>
      </c>
      <c r="D1749" t="s">
        <v>686</v>
      </c>
      <c r="E1749" t="s">
        <v>29</v>
      </c>
      <c r="F1749" t="s">
        <v>754</v>
      </c>
      <c r="G1749" t="s">
        <v>4465</v>
      </c>
      <c r="H1749" s="1">
        <v>44686</v>
      </c>
      <c r="I1749" t="s">
        <v>8</v>
      </c>
      <c r="J1749">
        <v>34</v>
      </c>
      <c r="K1749">
        <v>6.97</v>
      </c>
      <c r="L1749">
        <v>0</v>
      </c>
      <c r="M1749">
        <v>0</v>
      </c>
      <c r="N1749">
        <v>1</v>
      </c>
      <c r="O1749">
        <v>0</v>
      </c>
      <c r="P1749">
        <v>1968.44</v>
      </c>
      <c r="Q1749">
        <v>0</v>
      </c>
      <c r="R1749">
        <v>4</v>
      </c>
      <c r="S1749">
        <v>1014</v>
      </c>
      <c r="T1749" s="1">
        <v>0</v>
      </c>
      <c r="U1749">
        <v>1</v>
      </c>
    </row>
    <row r="1750" spans="1:21">
      <c r="A1750">
        <v>3029</v>
      </c>
      <c r="B1750" t="s">
        <v>694</v>
      </c>
      <c r="C1750" t="s">
        <v>693</v>
      </c>
      <c r="D1750" t="s">
        <v>686</v>
      </c>
      <c r="E1750" t="s">
        <v>29</v>
      </c>
      <c r="F1750" t="s">
        <v>754</v>
      </c>
      <c r="G1750" t="s">
        <v>4466</v>
      </c>
      <c r="H1750" s="1">
        <v>44715</v>
      </c>
      <c r="I1750" t="s">
        <v>8</v>
      </c>
      <c r="J1750">
        <v>34</v>
      </c>
      <c r="K1750">
        <v>6.97</v>
      </c>
      <c r="L1750">
        <v>0</v>
      </c>
      <c r="M1750">
        <v>0</v>
      </c>
      <c r="N1750">
        <v>1</v>
      </c>
      <c r="O1750">
        <v>0</v>
      </c>
      <c r="P1750">
        <v>3000</v>
      </c>
      <c r="Q1750">
        <v>0</v>
      </c>
      <c r="R1750">
        <v>4</v>
      </c>
      <c r="S1750">
        <v>1014</v>
      </c>
      <c r="T1750" s="1">
        <v>0</v>
      </c>
      <c r="U1750">
        <v>1</v>
      </c>
    </row>
    <row r="1751" spans="1:21">
      <c r="A1751">
        <v>3029</v>
      </c>
      <c r="B1751" t="s">
        <v>694</v>
      </c>
      <c r="C1751" t="s">
        <v>693</v>
      </c>
      <c r="D1751" t="s">
        <v>686</v>
      </c>
      <c r="E1751" t="s">
        <v>29</v>
      </c>
      <c r="F1751" t="s">
        <v>754</v>
      </c>
      <c r="G1751" t="s">
        <v>4467</v>
      </c>
      <c r="H1751" s="1">
        <v>44837</v>
      </c>
      <c r="I1751" t="s">
        <v>8</v>
      </c>
      <c r="J1751">
        <v>34</v>
      </c>
      <c r="K1751">
        <v>6.97</v>
      </c>
      <c r="L1751">
        <v>0</v>
      </c>
      <c r="M1751">
        <v>0</v>
      </c>
      <c r="N1751">
        <v>1</v>
      </c>
      <c r="O1751">
        <v>0</v>
      </c>
      <c r="P1751">
        <v>5000</v>
      </c>
      <c r="Q1751">
        <v>0</v>
      </c>
      <c r="R1751">
        <v>4</v>
      </c>
      <c r="S1751">
        <v>1014</v>
      </c>
      <c r="T1751" s="1">
        <v>0</v>
      </c>
      <c r="U1751">
        <v>1</v>
      </c>
    </row>
    <row r="1752" spans="1:21">
      <c r="A1752">
        <v>3029</v>
      </c>
      <c r="B1752" t="s">
        <v>694</v>
      </c>
      <c r="C1752" t="s">
        <v>693</v>
      </c>
      <c r="D1752" t="s">
        <v>686</v>
      </c>
      <c r="E1752" t="s">
        <v>29</v>
      </c>
      <c r="F1752" t="s">
        <v>754</v>
      </c>
      <c r="G1752" t="s">
        <v>4468</v>
      </c>
      <c r="H1752" s="1">
        <v>44865</v>
      </c>
      <c r="I1752" t="s">
        <v>8</v>
      </c>
      <c r="J1752">
        <v>34</v>
      </c>
      <c r="K1752">
        <v>6.97</v>
      </c>
      <c r="L1752">
        <v>0</v>
      </c>
      <c r="M1752">
        <v>0</v>
      </c>
      <c r="N1752">
        <v>1</v>
      </c>
      <c r="O1752">
        <v>0</v>
      </c>
      <c r="P1752">
        <v>2000</v>
      </c>
      <c r="Q1752">
        <v>0</v>
      </c>
      <c r="R1752">
        <v>4</v>
      </c>
      <c r="S1752">
        <v>1014</v>
      </c>
      <c r="T1752" s="1">
        <v>0</v>
      </c>
      <c r="U1752">
        <v>1</v>
      </c>
    </row>
    <row r="1753" spans="1:21">
      <c r="A1753">
        <v>3029</v>
      </c>
      <c r="B1753" t="s">
        <v>694</v>
      </c>
      <c r="C1753" t="s">
        <v>693</v>
      </c>
      <c r="D1753" t="s">
        <v>686</v>
      </c>
      <c r="E1753" t="s">
        <v>29</v>
      </c>
      <c r="F1753" t="s">
        <v>754</v>
      </c>
      <c r="G1753" t="s">
        <v>4469</v>
      </c>
      <c r="H1753" s="1">
        <v>44895</v>
      </c>
      <c r="I1753" t="s">
        <v>8</v>
      </c>
      <c r="J1753">
        <v>34</v>
      </c>
      <c r="K1753">
        <v>6.97</v>
      </c>
      <c r="L1753">
        <v>0</v>
      </c>
      <c r="M1753">
        <v>0</v>
      </c>
      <c r="N1753">
        <v>1</v>
      </c>
      <c r="O1753">
        <v>0</v>
      </c>
      <c r="P1753">
        <v>3000</v>
      </c>
      <c r="Q1753">
        <v>0</v>
      </c>
      <c r="R1753">
        <v>4</v>
      </c>
      <c r="S1753">
        <v>1014</v>
      </c>
      <c r="T1753" s="1">
        <v>0</v>
      </c>
      <c r="U1753">
        <v>1</v>
      </c>
    </row>
    <row r="1754" spans="1:21">
      <c r="A1754">
        <v>3029</v>
      </c>
      <c r="B1754" t="s">
        <v>694</v>
      </c>
      <c r="C1754" t="s">
        <v>693</v>
      </c>
      <c r="D1754" t="s">
        <v>686</v>
      </c>
      <c r="E1754" t="s">
        <v>29</v>
      </c>
      <c r="F1754" t="s">
        <v>754</v>
      </c>
      <c r="G1754" t="s">
        <v>4470</v>
      </c>
      <c r="H1754" s="1">
        <v>44956</v>
      </c>
      <c r="I1754" t="s">
        <v>8</v>
      </c>
      <c r="J1754">
        <v>34</v>
      </c>
      <c r="K1754">
        <v>6.97</v>
      </c>
      <c r="L1754">
        <v>0</v>
      </c>
      <c r="M1754">
        <v>0</v>
      </c>
      <c r="N1754">
        <v>1</v>
      </c>
      <c r="O1754">
        <v>0</v>
      </c>
      <c r="P1754">
        <v>3000</v>
      </c>
      <c r="Q1754">
        <v>0</v>
      </c>
      <c r="R1754">
        <v>4</v>
      </c>
      <c r="S1754">
        <v>1014</v>
      </c>
      <c r="T1754" s="1">
        <v>0</v>
      </c>
      <c r="U1754">
        <v>1</v>
      </c>
    </row>
    <row r="1755" spans="1:21">
      <c r="A1755">
        <v>3029</v>
      </c>
      <c r="B1755" t="s">
        <v>694</v>
      </c>
      <c r="C1755" t="s">
        <v>693</v>
      </c>
      <c r="D1755" t="s">
        <v>686</v>
      </c>
      <c r="E1755" t="s">
        <v>29</v>
      </c>
      <c r="F1755" t="s">
        <v>754</v>
      </c>
      <c r="G1755" t="s">
        <v>4471</v>
      </c>
      <c r="H1755" s="1">
        <v>44985</v>
      </c>
      <c r="I1755" t="s">
        <v>8</v>
      </c>
      <c r="J1755">
        <v>34</v>
      </c>
      <c r="K1755">
        <v>6.97</v>
      </c>
      <c r="L1755">
        <v>0</v>
      </c>
      <c r="M1755">
        <v>0</v>
      </c>
      <c r="N1755">
        <v>1</v>
      </c>
      <c r="O1755">
        <v>0</v>
      </c>
      <c r="P1755">
        <v>3000</v>
      </c>
      <c r="Q1755">
        <v>0</v>
      </c>
      <c r="R1755">
        <v>4</v>
      </c>
      <c r="S1755">
        <v>1014</v>
      </c>
      <c r="T1755" s="1">
        <v>0</v>
      </c>
      <c r="U1755">
        <v>1</v>
      </c>
    </row>
    <row r="1756" spans="1:21">
      <c r="A1756">
        <v>3029</v>
      </c>
      <c r="B1756" t="s">
        <v>694</v>
      </c>
      <c r="C1756" t="s">
        <v>693</v>
      </c>
      <c r="D1756" t="s">
        <v>686</v>
      </c>
      <c r="E1756" t="s">
        <v>29</v>
      </c>
      <c r="F1756" t="s">
        <v>686</v>
      </c>
      <c r="G1756" t="s">
        <v>760</v>
      </c>
      <c r="H1756" s="1">
        <v>43777</v>
      </c>
      <c r="I1756" t="s">
        <v>8</v>
      </c>
      <c r="J1756">
        <v>34</v>
      </c>
      <c r="K1756">
        <v>6.97</v>
      </c>
      <c r="N1756">
        <v>1</v>
      </c>
      <c r="O1756">
        <v>0</v>
      </c>
      <c r="P1756">
        <v>5021.5200000000004</v>
      </c>
      <c r="Q1756">
        <v>0</v>
      </c>
      <c r="R1756">
        <v>4</v>
      </c>
      <c r="S1756">
        <v>1014</v>
      </c>
      <c r="T1756" s="1">
        <v>0</v>
      </c>
      <c r="U1756">
        <v>1</v>
      </c>
    </row>
    <row r="1757" spans="1:21">
      <c r="A1757">
        <v>3029</v>
      </c>
      <c r="B1757" t="s">
        <v>694</v>
      </c>
      <c r="C1757" t="s">
        <v>693</v>
      </c>
      <c r="D1757" t="s">
        <v>686</v>
      </c>
      <c r="E1757" t="s">
        <v>29</v>
      </c>
      <c r="F1757" t="s">
        <v>686</v>
      </c>
      <c r="G1757" t="s">
        <v>4472</v>
      </c>
      <c r="H1757" s="1">
        <v>43823</v>
      </c>
      <c r="I1757" t="s">
        <v>8</v>
      </c>
      <c r="J1757">
        <v>34</v>
      </c>
      <c r="K1757">
        <v>6.97</v>
      </c>
      <c r="N1757">
        <v>1</v>
      </c>
      <c r="O1757">
        <v>0</v>
      </c>
      <c r="P1757">
        <v>6456.24</v>
      </c>
      <c r="Q1757">
        <v>0</v>
      </c>
      <c r="R1757">
        <v>4</v>
      </c>
      <c r="S1757">
        <v>1014</v>
      </c>
      <c r="T1757" s="1">
        <v>0</v>
      </c>
      <c r="U1757">
        <v>1</v>
      </c>
    </row>
    <row r="1758" spans="1:21">
      <c r="A1758">
        <v>3029</v>
      </c>
      <c r="B1758" t="s">
        <v>694</v>
      </c>
      <c r="C1758" t="s">
        <v>693</v>
      </c>
      <c r="D1758" t="s">
        <v>686</v>
      </c>
      <c r="E1758" t="s">
        <v>29</v>
      </c>
      <c r="F1758" t="s">
        <v>686</v>
      </c>
      <c r="G1758" t="s">
        <v>998</v>
      </c>
      <c r="H1758" s="1">
        <v>43873</v>
      </c>
      <c r="I1758" t="s">
        <v>8</v>
      </c>
      <c r="J1758">
        <v>34</v>
      </c>
      <c r="K1758">
        <v>6.97</v>
      </c>
      <c r="N1758">
        <v>1</v>
      </c>
      <c r="O1758">
        <v>0</v>
      </c>
      <c r="P1758">
        <v>5021.5200000000004</v>
      </c>
      <c r="Q1758">
        <v>0</v>
      </c>
      <c r="R1758">
        <v>4</v>
      </c>
      <c r="S1758">
        <v>1014</v>
      </c>
      <c r="T1758" s="1">
        <v>0</v>
      </c>
      <c r="U1758">
        <v>1</v>
      </c>
    </row>
    <row r="1759" spans="1:21" hidden="1">
      <c r="A1759">
        <v>3030</v>
      </c>
      <c r="B1759" t="s">
        <v>685</v>
      </c>
      <c r="C1759" t="s">
        <v>691</v>
      </c>
      <c r="D1759" t="s">
        <v>686</v>
      </c>
      <c r="E1759" t="s">
        <v>29</v>
      </c>
      <c r="F1759" t="s">
        <v>983</v>
      </c>
      <c r="G1759" t="s">
        <v>689</v>
      </c>
      <c r="H1759" s="1">
        <v>44904</v>
      </c>
      <c r="I1759" t="s">
        <v>8</v>
      </c>
      <c r="J1759">
        <v>34</v>
      </c>
      <c r="K1759">
        <v>6.97</v>
      </c>
      <c r="L1759">
        <v>0</v>
      </c>
      <c r="M1759">
        <v>0</v>
      </c>
      <c r="N1759">
        <v>1</v>
      </c>
      <c r="O1759">
        <v>0</v>
      </c>
      <c r="P1759">
        <v>135</v>
      </c>
      <c r="Q1759">
        <v>0</v>
      </c>
      <c r="R1759">
        <v>4</v>
      </c>
      <c r="S1759">
        <v>1009</v>
      </c>
      <c r="T1759" s="1">
        <v>0</v>
      </c>
      <c r="U1759">
        <v>1</v>
      </c>
    </row>
    <row r="1760" spans="1:21" hidden="1">
      <c r="A1760">
        <v>3031</v>
      </c>
      <c r="B1760" t="s">
        <v>692</v>
      </c>
      <c r="C1760" t="s">
        <v>685</v>
      </c>
      <c r="D1760" t="s">
        <v>686</v>
      </c>
      <c r="E1760" t="s">
        <v>29</v>
      </c>
      <c r="F1760" t="s">
        <v>687</v>
      </c>
      <c r="G1760" t="s">
        <v>1061</v>
      </c>
      <c r="H1760" s="1">
        <v>44210</v>
      </c>
      <c r="I1760" t="s">
        <v>7</v>
      </c>
      <c r="J1760">
        <v>34</v>
      </c>
      <c r="K1760">
        <v>6.85</v>
      </c>
      <c r="L1760">
        <v>0</v>
      </c>
      <c r="M1760">
        <v>0</v>
      </c>
      <c r="N1760">
        <v>1</v>
      </c>
      <c r="O1760">
        <v>0</v>
      </c>
      <c r="P1760">
        <v>0</v>
      </c>
      <c r="Q1760">
        <v>14600</v>
      </c>
      <c r="R1760">
        <v>4</v>
      </c>
      <c r="S1760">
        <v>1009</v>
      </c>
      <c r="T1760" s="1">
        <v>0</v>
      </c>
      <c r="U1760">
        <v>1</v>
      </c>
    </row>
    <row r="1761" spans="1:21" hidden="1">
      <c r="A1761">
        <v>3031</v>
      </c>
      <c r="B1761" t="s">
        <v>692</v>
      </c>
      <c r="C1761" t="s">
        <v>685</v>
      </c>
      <c r="D1761" t="s">
        <v>686</v>
      </c>
      <c r="E1761" t="s">
        <v>29</v>
      </c>
      <c r="F1761" t="s">
        <v>687</v>
      </c>
      <c r="G1761" t="s">
        <v>3580</v>
      </c>
      <c r="H1761" s="1">
        <v>44291</v>
      </c>
      <c r="I1761" t="s">
        <v>8</v>
      </c>
      <c r="J1761">
        <v>34</v>
      </c>
      <c r="K1761">
        <v>6.97</v>
      </c>
      <c r="L1761">
        <v>0</v>
      </c>
      <c r="M1761">
        <v>0</v>
      </c>
      <c r="N1761">
        <v>1</v>
      </c>
      <c r="O1761">
        <v>0</v>
      </c>
      <c r="P1761">
        <v>40000</v>
      </c>
      <c r="Q1761">
        <v>0</v>
      </c>
      <c r="R1761">
        <v>4</v>
      </c>
      <c r="S1761">
        <v>1001</v>
      </c>
      <c r="T1761" s="1">
        <v>0</v>
      </c>
      <c r="U1761">
        <v>1</v>
      </c>
    </row>
    <row r="1762" spans="1:21" hidden="1">
      <c r="A1762">
        <v>3031</v>
      </c>
      <c r="B1762" t="s">
        <v>692</v>
      </c>
      <c r="C1762" t="s">
        <v>685</v>
      </c>
      <c r="D1762" t="s">
        <v>686</v>
      </c>
      <c r="E1762" t="s">
        <v>29</v>
      </c>
      <c r="F1762" t="s">
        <v>687</v>
      </c>
      <c r="G1762" t="s">
        <v>1061</v>
      </c>
      <c r="H1762" s="1">
        <v>44305</v>
      </c>
      <c r="I1762" t="s">
        <v>8</v>
      </c>
      <c r="J1762">
        <v>34</v>
      </c>
      <c r="K1762">
        <v>6.97</v>
      </c>
      <c r="L1762">
        <v>0</v>
      </c>
      <c r="M1762">
        <v>0</v>
      </c>
      <c r="N1762">
        <v>1</v>
      </c>
      <c r="O1762">
        <v>0</v>
      </c>
      <c r="P1762">
        <v>50000</v>
      </c>
      <c r="Q1762">
        <v>0</v>
      </c>
      <c r="R1762">
        <v>4</v>
      </c>
      <c r="S1762">
        <v>1001</v>
      </c>
      <c r="T1762" s="1">
        <v>0</v>
      </c>
      <c r="U1762">
        <v>1</v>
      </c>
    </row>
    <row r="1763" spans="1:21">
      <c r="A1763">
        <v>3034</v>
      </c>
      <c r="B1763" t="s">
        <v>694</v>
      </c>
      <c r="C1763" t="s">
        <v>685</v>
      </c>
      <c r="D1763" t="s">
        <v>686</v>
      </c>
      <c r="E1763" t="s">
        <v>29</v>
      </c>
      <c r="F1763" t="s">
        <v>4385</v>
      </c>
      <c r="G1763" t="s">
        <v>4473</v>
      </c>
      <c r="H1763" s="1">
        <v>43845</v>
      </c>
      <c r="I1763" t="s">
        <v>8</v>
      </c>
      <c r="J1763">
        <v>34</v>
      </c>
      <c r="K1763">
        <v>6.97</v>
      </c>
      <c r="N1763">
        <v>1</v>
      </c>
      <c r="O1763">
        <v>0</v>
      </c>
      <c r="P1763">
        <v>43041.61</v>
      </c>
      <c r="Q1763">
        <v>0</v>
      </c>
      <c r="R1763">
        <v>4</v>
      </c>
      <c r="S1763">
        <v>1001</v>
      </c>
      <c r="T1763" s="1">
        <v>0</v>
      </c>
      <c r="U1763">
        <v>1</v>
      </c>
    </row>
    <row r="1764" spans="1:21">
      <c r="A1764">
        <v>3034</v>
      </c>
      <c r="B1764" t="s">
        <v>694</v>
      </c>
      <c r="C1764" t="s">
        <v>685</v>
      </c>
      <c r="D1764" t="s">
        <v>686</v>
      </c>
      <c r="E1764" t="s">
        <v>29</v>
      </c>
      <c r="F1764" t="s">
        <v>4385</v>
      </c>
      <c r="G1764" t="s">
        <v>4474</v>
      </c>
      <c r="H1764" s="1">
        <v>43847</v>
      </c>
      <c r="I1764" t="s">
        <v>8</v>
      </c>
      <c r="J1764">
        <v>34</v>
      </c>
      <c r="K1764">
        <v>6.97</v>
      </c>
      <c r="N1764">
        <v>1</v>
      </c>
      <c r="O1764">
        <v>0</v>
      </c>
      <c r="P1764">
        <v>57388.81</v>
      </c>
      <c r="Q1764">
        <v>0</v>
      </c>
      <c r="R1764">
        <v>4</v>
      </c>
      <c r="S1764">
        <v>1014</v>
      </c>
      <c r="T1764" s="1">
        <v>0</v>
      </c>
      <c r="U1764">
        <v>1</v>
      </c>
    </row>
    <row r="1765" spans="1:21">
      <c r="A1765">
        <v>3034</v>
      </c>
      <c r="B1765" t="s">
        <v>694</v>
      </c>
      <c r="C1765" t="s">
        <v>685</v>
      </c>
      <c r="D1765" t="s">
        <v>686</v>
      </c>
      <c r="E1765" t="s">
        <v>29</v>
      </c>
      <c r="F1765" t="s">
        <v>4385</v>
      </c>
      <c r="G1765" t="s">
        <v>4475</v>
      </c>
      <c r="H1765" s="1">
        <v>43879</v>
      </c>
      <c r="I1765" t="s">
        <v>8</v>
      </c>
      <c r="J1765">
        <v>34</v>
      </c>
      <c r="K1765">
        <v>6.97</v>
      </c>
      <c r="N1765">
        <v>1</v>
      </c>
      <c r="O1765">
        <v>0</v>
      </c>
      <c r="P1765">
        <v>57388.81</v>
      </c>
      <c r="Q1765">
        <v>0</v>
      </c>
      <c r="R1765">
        <v>4</v>
      </c>
      <c r="S1765">
        <v>1018</v>
      </c>
      <c r="T1765" s="1">
        <v>0</v>
      </c>
      <c r="U1765">
        <v>1</v>
      </c>
    </row>
    <row r="1766" spans="1:21">
      <c r="A1766">
        <v>3034</v>
      </c>
      <c r="B1766" t="s">
        <v>694</v>
      </c>
      <c r="C1766" t="s">
        <v>685</v>
      </c>
      <c r="D1766" t="s">
        <v>686</v>
      </c>
      <c r="E1766" t="s">
        <v>29</v>
      </c>
      <c r="F1766" t="s">
        <v>4385</v>
      </c>
      <c r="G1766" t="s">
        <v>4476</v>
      </c>
      <c r="H1766" s="1">
        <v>43881</v>
      </c>
      <c r="I1766" t="s">
        <v>8</v>
      </c>
      <c r="J1766">
        <v>34</v>
      </c>
      <c r="K1766">
        <v>6.97</v>
      </c>
      <c r="N1766">
        <v>1</v>
      </c>
      <c r="O1766">
        <v>0</v>
      </c>
      <c r="P1766">
        <v>35868.01</v>
      </c>
      <c r="Q1766">
        <v>0</v>
      </c>
      <c r="R1766">
        <v>4</v>
      </c>
      <c r="S1766">
        <v>1014</v>
      </c>
      <c r="T1766" s="1">
        <v>0</v>
      </c>
      <c r="U1766">
        <v>1</v>
      </c>
    </row>
    <row r="1767" spans="1:21">
      <c r="A1767">
        <v>3034</v>
      </c>
      <c r="B1767" t="s">
        <v>694</v>
      </c>
      <c r="C1767" t="s">
        <v>685</v>
      </c>
      <c r="D1767" t="s">
        <v>686</v>
      </c>
      <c r="E1767" t="s">
        <v>29</v>
      </c>
      <c r="F1767" t="s">
        <v>4385</v>
      </c>
      <c r="G1767" t="s">
        <v>4477</v>
      </c>
      <c r="H1767" s="1">
        <v>43901</v>
      </c>
      <c r="I1767" t="s">
        <v>8</v>
      </c>
      <c r="J1767">
        <v>34</v>
      </c>
      <c r="K1767">
        <v>6.97</v>
      </c>
      <c r="N1767">
        <v>1</v>
      </c>
      <c r="O1767">
        <v>0</v>
      </c>
      <c r="P1767">
        <v>71736.009999999995</v>
      </c>
      <c r="Q1767">
        <v>0</v>
      </c>
      <c r="R1767">
        <v>4</v>
      </c>
      <c r="S1767">
        <v>1014</v>
      </c>
      <c r="T1767" s="1">
        <v>0</v>
      </c>
      <c r="U1767">
        <v>1</v>
      </c>
    </row>
    <row r="1768" spans="1:21">
      <c r="A1768">
        <v>3034</v>
      </c>
      <c r="B1768" t="s">
        <v>694</v>
      </c>
      <c r="C1768" t="s">
        <v>685</v>
      </c>
      <c r="D1768" t="s">
        <v>686</v>
      </c>
      <c r="E1768" t="s">
        <v>29</v>
      </c>
      <c r="F1768" t="s">
        <v>4385</v>
      </c>
      <c r="G1768" t="s">
        <v>4478</v>
      </c>
      <c r="H1768" s="1">
        <v>43904</v>
      </c>
      <c r="I1768" t="s">
        <v>8</v>
      </c>
      <c r="J1768">
        <v>34</v>
      </c>
      <c r="K1768">
        <v>6.97</v>
      </c>
      <c r="N1768">
        <v>1</v>
      </c>
      <c r="O1768">
        <v>0</v>
      </c>
      <c r="P1768">
        <v>43041.61</v>
      </c>
      <c r="Q1768">
        <v>0</v>
      </c>
      <c r="R1768">
        <v>4</v>
      </c>
      <c r="S1768">
        <v>1014</v>
      </c>
      <c r="T1768" s="1">
        <v>0</v>
      </c>
      <c r="U1768">
        <v>1</v>
      </c>
    </row>
    <row r="1769" spans="1:21">
      <c r="A1769">
        <v>3034</v>
      </c>
      <c r="B1769" t="s">
        <v>694</v>
      </c>
      <c r="C1769" t="s">
        <v>685</v>
      </c>
      <c r="D1769" t="s">
        <v>686</v>
      </c>
      <c r="E1769" t="s">
        <v>29</v>
      </c>
      <c r="F1769" t="s">
        <v>4385</v>
      </c>
      <c r="G1769" t="s">
        <v>4479</v>
      </c>
      <c r="H1769" s="1">
        <v>43950</v>
      </c>
      <c r="I1769" t="s">
        <v>8</v>
      </c>
      <c r="J1769">
        <v>34</v>
      </c>
      <c r="K1769">
        <v>6.97</v>
      </c>
      <c r="N1769">
        <v>1</v>
      </c>
      <c r="O1769">
        <v>0</v>
      </c>
      <c r="P1769">
        <v>100430.42</v>
      </c>
      <c r="Q1769">
        <v>0</v>
      </c>
      <c r="R1769">
        <v>4</v>
      </c>
      <c r="S1769">
        <v>1014</v>
      </c>
      <c r="T1769" s="1">
        <v>0</v>
      </c>
      <c r="U1769">
        <v>1</v>
      </c>
    </row>
    <row r="1770" spans="1:21">
      <c r="A1770">
        <v>3034</v>
      </c>
      <c r="B1770" t="s">
        <v>694</v>
      </c>
      <c r="C1770" t="s">
        <v>685</v>
      </c>
      <c r="D1770" t="s">
        <v>686</v>
      </c>
      <c r="E1770" t="s">
        <v>29</v>
      </c>
      <c r="F1770" t="s">
        <v>4385</v>
      </c>
      <c r="G1770" t="s">
        <v>983</v>
      </c>
      <c r="H1770" s="1">
        <v>44119</v>
      </c>
      <c r="I1770" t="s">
        <v>8</v>
      </c>
      <c r="J1770">
        <v>34</v>
      </c>
      <c r="K1770">
        <v>6.97</v>
      </c>
      <c r="N1770">
        <v>1</v>
      </c>
      <c r="O1770">
        <v>0</v>
      </c>
      <c r="P1770">
        <v>143472.01999999999</v>
      </c>
      <c r="Q1770">
        <v>0</v>
      </c>
      <c r="R1770">
        <v>4</v>
      </c>
      <c r="S1770">
        <v>1014</v>
      </c>
      <c r="T1770" s="1">
        <v>0</v>
      </c>
      <c r="U1770">
        <v>1</v>
      </c>
    </row>
    <row r="1771" spans="1:21">
      <c r="A1771">
        <v>3034</v>
      </c>
      <c r="B1771" t="s">
        <v>694</v>
      </c>
      <c r="C1771" t="s">
        <v>685</v>
      </c>
      <c r="D1771" t="s">
        <v>686</v>
      </c>
      <c r="E1771" t="s">
        <v>29</v>
      </c>
      <c r="F1771" t="s">
        <v>4385</v>
      </c>
      <c r="G1771" t="s">
        <v>4480</v>
      </c>
      <c r="H1771" s="1">
        <v>44125</v>
      </c>
      <c r="I1771" t="s">
        <v>8</v>
      </c>
      <c r="J1771">
        <v>34</v>
      </c>
      <c r="K1771">
        <v>6.97</v>
      </c>
      <c r="N1771">
        <v>1</v>
      </c>
      <c r="O1771">
        <v>0</v>
      </c>
      <c r="P1771">
        <v>27259.68</v>
      </c>
      <c r="Q1771">
        <v>0</v>
      </c>
      <c r="R1771">
        <v>4</v>
      </c>
      <c r="S1771">
        <v>1014</v>
      </c>
      <c r="T1771" s="1">
        <v>0</v>
      </c>
      <c r="U1771">
        <v>1</v>
      </c>
    </row>
    <row r="1772" spans="1:21">
      <c r="A1772">
        <v>3034</v>
      </c>
      <c r="B1772" t="s">
        <v>694</v>
      </c>
      <c r="C1772" t="s">
        <v>685</v>
      </c>
      <c r="D1772" t="s">
        <v>686</v>
      </c>
      <c r="E1772" t="s">
        <v>29</v>
      </c>
      <c r="F1772" t="s">
        <v>4385</v>
      </c>
      <c r="G1772" t="s">
        <v>4481</v>
      </c>
      <c r="H1772" s="1">
        <v>44133</v>
      </c>
      <c r="I1772" t="s">
        <v>8</v>
      </c>
      <c r="J1772">
        <v>34</v>
      </c>
      <c r="K1772">
        <v>6.97</v>
      </c>
      <c r="N1772">
        <v>1</v>
      </c>
      <c r="O1772">
        <v>0</v>
      </c>
      <c r="P1772">
        <v>100430.42</v>
      </c>
      <c r="Q1772">
        <v>0</v>
      </c>
      <c r="R1772">
        <v>4</v>
      </c>
      <c r="S1772">
        <v>1014</v>
      </c>
      <c r="T1772" s="1">
        <v>0</v>
      </c>
      <c r="U1772">
        <v>1</v>
      </c>
    </row>
    <row r="1773" spans="1:21">
      <c r="A1773">
        <v>3034</v>
      </c>
      <c r="B1773" t="s">
        <v>694</v>
      </c>
      <c r="C1773" t="s">
        <v>685</v>
      </c>
      <c r="D1773" t="s">
        <v>686</v>
      </c>
      <c r="E1773" t="s">
        <v>29</v>
      </c>
      <c r="F1773" t="s">
        <v>4385</v>
      </c>
      <c r="G1773" t="s">
        <v>4482</v>
      </c>
      <c r="H1773" s="1">
        <v>44292</v>
      </c>
      <c r="I1773" t="s">
        <v>8</v>
      </c>
      <c r="J1773">
        <v>34</v>
      </c>
      <c r="K1773">
        <v>6.97</v>
      </c>
      <c r="N1773">
        <v>1</v>
      </c>
      <c r="O1773">
        <v>0</v>
      </c>
      <c r="P1773">
        <v>43041.61</v>
      </c>
      <c r="Q1773">
        <v>0</v>
      </c>
      <c r="R1773">
        <v>4</v>
      </c>
      <c r="S1773">
        <v>1014</v>
      </c>
      <c r="T1773" s="1">
        <v>0</v>
      </c>
      <c r="U1773">
        <v>1</v>
      </c>
    </row>
    <row r="1774" spans="1:21">
      <c r="A1774">
        <v>3034</v>
      </c>
      <c r="B1774" t="s">
        <v>694</v>
      </c>
      <c r="C1774" t="s">
        <v>685</v>
      </c>
      <c r="D1774" t="s">
        <v>686</v>
      </c>
      <c r="E1774" t="s">
        <v>29</v>
      </c>
      <c r="F1774" t="s">
        <v>4385</v>
      </c>
      <c r="G1774" t="s">
        <v>4483</v>
      </c>
      <c r="H1774" s="1">
        <v>44314</v>
      </c>
      <c r="I1774" t="s">
        <v>8</v>
      </c>
      <c r="J1774">
        <v>34</v>
      </c>
      <c r="K1774">
        <v>6.97</v>
      </c>
      <c r="N1774">
        <v>1</v>
      </c>
      <c r="O1774">
        <v>0</v>
      </c>
      <c r="P1774">
        <v>136298.42000000001</v>
      </c>
      <c r="Q1774">
        <v>0</v>
      </c>
      <c r="R1774">
        <v>4</v>
      </c>
      <c r="S1774">
        <v>1014</v>
      </c>
      <c r="T1774" s="1">
        <v>0</v>
      </c>
      <c r="U1774">
        <v>1</v>
      </c>
    </row>
    <row r="1775" spans="1:21">
      <c r="A1775">
        <v>3034</v>
      </c>
      <c r="B1775" t="s">
        <v>694</v>
      </c>
      <c r="C1775" t="s">
        <v>685</v>
      </c>
      <c r="D1775" t="s">
        <v>686</v>
      </c>
      <c r="E1775" t="s">
        <v>29</v>
      </c>
      <c r="F1775" t="s">
        <v>4385</v>
      </c>
      <c r="G1775" t="s">
        <v>4484</v>
      </c>
      <c r="H1775" s="1">
        <v>44354</v>
      </c>
      <c r="I1775" t="s">
        <v>8</v>
      </c>
      <c r="J1775">
        <v>34</v>
      </c>
      <c r="K1775">
        <v>6.97</v>
      </c>
      <c r="N1775">
        <v>1</v>
      </c>
      <c r="O1775">
        <v>0</v>
      </c>
      <c r="P1775">
        <v>50215.21</v>
      </c>
      <c r="Q1775">
        <v>0</v>
      </c>
      <c r="R1775">
        <v>4</v>
      </c>
      <c r="S1775">
        <v>1014</v>
      </c>
      <c r="T1775" s="1">
        <v>0</v>
      </c>
      <c r="U1775">
        <v>1</v>
      </c>
    </row>
    <row r="1776" spans="1:21">
      <c r="A1776">
        <v>3034</v>
      </c>
      <c r="B1776" t="s">
        <v>694</v>
      </c>
      <c r="C1776" t="s">
        <v>685</v>
      </c>
      <c r="D1776" t="s">
        <v>686</v>
      </c>
      <c r="E1776" t="s">
        <v>29</v>
      </c>
      <c r="F1776" t="s">
        <v>4385</v>
      </c>
      <c r="G1776" t="s">
        <v>4485</v>
      </c>
      <c r="H1776" s="1">
        <v>44372</v>
      </c>
      <c r="I1776" t="s">
        <v>8</v>
      </c>
      <c r="J1776">
        <v>34</v>
      </c>
      <c r="K1776">
        <v>6.97</v>
      </c>
      <c r="N1776">
        <v>1</v>
      </c>
      <c r="O1776">
        <v>0</v>
      </c>
      <c r="P1776">
        <v>100430.42</v>
      </c>
      <c r="Q1776">
        <v>0</v>
      </c>
      <c r="R1776">
        <v>4</v>
      </c>
      <c r="S1776">
        <v>1014</v>
      </c>
      <c r="T1776" s="1">
        <v>0</v>
      </c>
      <c r="U1776">
        <v>1</v>
      </c>
    </row>
    <row r="1777" spans="1:21">
      <c r="A1777">
        <v>3034</v>
      </c>
      <c r="B1777" t="s">
        <v>694</v>
      </c>
      <c r="C1777" t="s">
        <v>685</v>
      </c>
      <c r="D1777" t="s">
        <v>686</v>
      </c>
      <c r="E1777" t="s">
        <v>29</v>
      </c>
      <c r="F1777" t="s">
        <v>4385</v>
      </c>
      <c r="G1777" t="s">
        <v>4486</v>
      </c>
      <c r="H1777" s="1">
        <v>44393</v>
      </c>
      <c r="I1777" t="s">
        <v>8</v>
      </c>
      <c r="J1777">
        <v>34</v>
      </c>
      <c r="K1777">
        <v>6.97</v>
      </c>
      <c r="N1777">
        <v>1</v>
      </c>
      <c r="O1777">
        <v>0</v>
      </c>
      <c r="P1777">
        <v>100430.42</v>
      </c>
      <c r="Q1777">
        <v>0</v>
      </c>
      <c r="R1777">
        <v>4</v>
      </c>
      <c r="S1777">
        <v>1014</v>
      </c>
      <c r="T1777" s="1">
        <v>0</v>
      </c>
      <c r="U1777">
        <v>1</v>
      </c>
    </row>
    <row r="1778" spans="1:21">
      <c r="A1778">
        <v>3034</v>
      </c>
      <c r="B1778" t="s">
        <v>694</v>
      </c>
      <c r="C1778" t="s">
        <v>685</v>
      </c>
      <c r="D1778" t="s">
        <v>686</v>
      </c>
      <c r="E1778" t="s">
        <v>29</v>
      </c>
      <c r="F1778" t="s">
        <v>4385</v>
      </c>
      <c r="G1778" t="s">
        <v>4487</v>
      </c>
      <c r="H1778" s="1">
        <v>44394</v>
      </c>
      <c r="I1778" t="s">
        <v>8</v>
      </c>
      <c r="J1778">
        <v>34</v>
      </c>
      <c r="K1778">
        <v>6.97</v>
      </c>
      <c r="N1778">
        <v>1</v>
      </c>
      <c r="O1778">
        <v>0</v>
      </c>
      <c r="P1778">
        <v>57388.81</v>
      </c>
      <c r="Q1778">
        <v>0</v>
      </c>
      <c r="R1778">
        <v>4</v>
      </c>
      <c r="S1778">
        <v>1014</v>
      </c>
      <c r="T1778" s="1">
        <v>0</v>
      </c>
      <c r="U1778">
        <v>1</v>
      </c>
    </row>
    <row r="1779" spans="1:21">
      <c r="A1779">
        <v>3034</v>
      </c>
      <c r="B1779" t="s">
        <v>694</v>
      </c>
      <c r="C1779" t="s">
        <v>685</v>
      </c>
      <c r="D1779" t="s">
        <v>686</v>
      </c>
      <c r="E1779" t="s">
        <v>29</v>
      </c>
      <c r="F1779" t="s">
        <v>4385</v>
      </c>
      <c r="G1779" t="s">
        <v>4488</v>
      </c>
      <c r="H1779" s="1">
        <v>44498</v>
      </c>
      <c r="I1779" t="s">
        <v>8</v>
      </c>
      <c r="J1779">
        <v>34</v>
      </c>
      <c r="K1779">
        <v>6.97</v>
      </c>
      <c r="N1779">
        <v>1</v>
      </c>
      <c r="O1779">
        <v>0</v>
      </c>
      <c r="P1779">
        <v>43041.61</v>
      </c>
      <c r="Q1779">
        <v>0</v>
      </c>
      <c r="R1779">
        <v>4</v>
      </c>
      <c r="S1779">
        <v>1014</v>
      </c>
      <c r="T1779" s="1">
        <v>0</v>
      </c>
      <c r="U1779">
        <v>1</v>
      </c>
    </row>
    <row r="1780" spans="1:21">
      <c r="A1780">
        <v>3034</v>
      </c>
      <c r="B1780" t="s">
        <v>694</v>
      </c>
      <c r="C1780" t="s">
        <v>685</v>
      </c>
      <c r="D1780" t="s">
        <v>686</v>
      </c>
      <c r="E1780" t="s">
        <v>29</v>
      </c>
      <c r="F1780" t="s">
        <v>4385</v>
      </c>
      <c r="G1780" t="s">
        <v>4489</v>
      </c>
      <c r="H1780" s="1">
        <v>44510</v>
      </c>
      <c r="I1780" t="s">
        <v>8</v>
      </c>
      <c r="J1780">
        <v>34</v>
      </c>
      <c r="K1780">
        <v>6.97</v>
      </c>
      <c r="N1780">
        <v>1</v>
      </c>
      <c r="O1780">
        <v>0</v>
      </c>
      <c r="P1780">
        <v>57388.81</v>
      </c>
      <c r="Q1780">
        <v>0</v>
      </c>
      <c r="R1780">
        <v>4</v>
      </c>
      <c r="S1780">
        <v>1014</v>
      </c>
      <c r="T1780" s="1">
        <v>0</v>
      </c>
      <c r="U1780">
        <v>1</v>
      </c>
    </row>
    <row r="1781" spans="1:21">
      <c r="A1781">
        <v>3034</v>
      </c>
      <c r="B1781" t="s">
        <v>694</v>
      </c>
      <c r="C1781" t="s">
        <v>685</v>
      </c>
      <c r="D1781" t="s">
        <v>686</v>
      </c>
      <c r="E1781" t="s">
        <v>29</v>
      </c>
      <c r="F1781" t="s">
        <v>4385</v>
      </c>
      <c r="G1781" t="s">
        <v>4490</v>
      </c>
      <c r="H1781" s="1">
        <v>44511</v>
      </c>
      <c r="I1781" t="s">
        <v>8</v>
      </c>
      <c r="J1781">
        <v>34</v>
      </c>
      <c r="K1781">
        <v>6.97</v>
      </c>
      <c r="N1781">
        <v>1</v>
      </c>
      <c r="O1781">
        <v>0</v>
      </c>
      <c r="P1781">
        <v>50215.21</v>
      </c>
      <c r="Q1781">
        <v>0</v>
      </c>
      <c r="R1781">
        <v>4</v>
      </c>
      <c r="S1781">
        <v>1014</v>
      </c>
      <c r="T1781" s="1">
        <v>0</v>
      </c>
      <c r="U1781">
        <v>1</v>
      </c>
    </row>
    <row r="1782" spans="1:21">
      <c r="A1782">
        <v>3034</v>
      </c>
      <c r="B1782" t="s">
        <v>694</v>
      </c>
      <c r="C1782" t="s">
        <v>685</v>
      </c>
      <c r="D1782" t="s">
        <v>686</v>
      </c>
      <c r="E1782" t="s">
        <v>29</v>
      </c>
      <c r="F1782" t="s">
        <v>4385</v>
      </c>
      <c r="G1782" t="s">
        <v>4491</v>
      </c>
      <c r="H1782" s="1">
        <v>44613</v>
      </c>
      <c r="I1782" t="s">
        <v>8</v>
      </c>
      <c r="J1782">
        <v>34</v>
      </c>
      <c r="K1782">
        <v>6.97</v>
      </c>
      <c r="N1782">
        <v>1</v>
      </c>
      <c r="O1782">
        <v>0</v>
      </c>
      <c r="P1782">
        <v>100430.42</v>
      </c>
      <c r="Q1782">
        <v>0</v>
      </c>
      <c r="R1782">
        <v>4</v>
      </c>
      <c r="S1782">
        <v>1014</v>
      </c>
      <c r="T1782" s="1">
        <v>0</v>
      </c>
      <c r="U1782">
        <v>1</v>
      </c>
    </row>
    <row r="1783" spans="1:21">
      <c r="A1783">
        <v>3034</v>
      </c>
      <c r="B1783" t="s">
        <v>694</v>
      </c>
      <c r="C1783" t="s">
        <v>685</v>
      </c>
      <c r="D1783" t="s">
        <v>686</v>
      </c>
      <c r="E1783" t="s">
        <v>29</v>
      </c>
      <c r="F1783" t="s">
        <v>4385</v>
      </c>
      <c r="G1783" t="s">
        <v>4492</v>
      </c>
      <c r="H1783" s="1">
        <v>44671</v>
      </c>
      <c r="I1783" t="s">
        <v>8</v>
      </c>
      <c r="J1783">
        <v>34</v>
      </c>
      <c r="K1783">
        <v>6.97</v>
      </c>
      <c r="N1783">
        <v>1</v>
      </c>
      <c r="O1783">
        <v>0</v>
      </c>
      <c r="P1783">
        <v>31994.26</v>
      </c>
      <c r="Q1783">
        <v>0</v>
      </c>
      <c r="R1783">
        <v>4</v>
      </c>
      <c r="S1783">
        <v>1014</v>
      </c>
      <c r="T1783" s="1">
        <v>0</v>
      </c>
      <c r="U1783">
        <v>1</v>
      </c>
    </row>
    <row r="1784" spans="1:21">
      <c r="A1784">
        <v>3034</v>
      </c>
      <c r="B1784" t="s">
        <v>694</v>
      </c>
      <c r="C1784" t="s">
        <v>685</v>
      </c>
      <c r="D1784" t="s">
        <v>686</v>
      </c>
      <c r="E1784" t="s">
        <v>29</v>
      </c>
      <c r="F1784" t="s">
        <v>4385</v>
      </c>
      <c r="G1784" t="s">
        <v>4493</v>
      </c>
      <c r="H1784" s="1">
        <v>44672</v>
      </c>
      <c r="I1784" t="s">
        <v>8</v>
      </c>
      <c r="J1784">
        <v>34</v>
      </c>
      <c r="K1784">
        <v>6.97</v>
      </c>
      <c r="N1784">
        <v>1</v>
      </c>
      <c r="O1784">
        <v>0</v>
      </c>
      <c r="P1784">
        <v>28694.400000000001</v>
      </c>
      <c r="Q1784">
        <v>0</v>
      </c>
      <c r="R1784">
        <v>4</v>
      </c>
      <c r="S1784">
        <v>1014</v>
      </c>
      <c r="T1784" s="1">
        <v>0</v>
      </c>
      <c r="U1784">
        <v>1</v>
      </c>
    </row>
    <row r="1785" spans="1:21">
      <c r="A1785">
        <v>3034</v>
      </c>
      <c r="B1785" t="s">
        <v>694</v>
      </c>
      <c r="C1785" t="s">
        <v>685</v>
      </c>
      <c r="D1785" t="s">
        <v>686</v>
      </c>
      <c r="E1785" t="s">
        <v>29</v>
      </c>
      <c r="F1785" t="s">
        <v>4385</v>
      </c>
      <c r="G1785" t="s">
        <v>4494</v>
      </c>
      <c r="H1785" s="1">
        <v>44726</v>
      </c>
      <c r="I1785" t="s">
        <v>8</v>
      </c>
      <c r="J1785">
        <v>34</v>
      </c>
      <c r="K1785">
        <v>6.97</v>
      </c>
      <c r="N1785">
        <v>1</v>
      </c>
      <c r="O1785">
        <v>0</v>
      </c>
      <c r="P1785">
        <v>50215</v>
      </c>
      <c r="Q1785">
        <v>0</v>
      </c>
      <c r="R1785">
        <v>4</v>
      </c>
      <c r="S1785">
        <v>1014</v>
      </c>
      <c r="T1785" s="1">
        <v>0</v>
      </c>
      <c r="U1785">
        <v>1</v>
      </c>
    </row>
    <row r="1786" spans="1:21">
      <c r="A1786">
        <v>3034</v>
      </c>
      <c r="B1786" t="s">
        <v>694</v>
      </c>
      <c r="C1786" t="s">
        <v>685</v>
      </c>
      <c r="D1786" t="s">
        <v>686</v>
      </c>
      <c r="E1786" t="s">
        <v>29</v>
      </c>
      <c r="F1786" t="s">
        <v>4385</v>
      </c>
      <c r="G1786" t="s">
        <v>4495</v>
      </c>
      <c r="H1786" s="1">
        <v>44862</v>
      </c>
      <c r="I1786" t="s">
        <v>8</v>
      </c>
      <c r="J1786">
        <v>34</v>
      </c>
      <c r="K1786">
        <v>6.97</v>
      </c>
      <c r="N1786">
        <v>1</v>
      </c>
      <c r="O1786">
        <v>0</v>
      </c>
      <c r="P1786">
        <v>8929.82</v>
      </c>
      <c r="Q1786">
        <v>0</v>
      </c>
      <c r="R1786">
        <v>4</v>
      </c>
      <c r="S1786">
        <v>1014</v>
      </c>
      <c r="T1786" s="1">
        <v>0</v>
      </c>
      <c r="U1786">
        <v>1</v>
      </c>
    </row>
    <row r="1787" spans="1:21">
      <c r="A1787">
        <v>3034</v>
      </c>
      <c r="B1787" t="s">
        <v>694</v>
      </c>
      <c r="C1787" t="s">
        <v>685</v>
      </c>
      <c r="D1787" t="s">
        <v>686</v>
      </c>
      <c r="E1787" t="s">
        <v>29</v>
      </c>
      <c r="F1787" t="s">
        <v>4385</v>
      </c>
      <c r="G1787" t="s">
        <v>4496</v>
      </c>
      <c r="H1787" s="1">
        <v>44868</v>
      </c>
      <c r="I1787" t="s">
        <v>8</v>
      </c>
      <c r="J1787">
        <v>34</v>
      </c>
      <c r="K1787">
        <v>6.97</v>
      </c>
      <c r="N1787">
        <v>1</v>
      </c>
      <c r="O1787">
        <v>0</v>
      </c>
      <c r="P1787">
        <v>64562.41</v>
      </c>
      <c r="Q1787">
        <v>0</v>
      </c>
      <c r="R1787">
        <v>4</v>
      </c>
      <c r="S1787">
        <v>1014</v>
      </c>
      <c r="T1787" s="1">
        <v>0</v>
      </c>
      <c r="U1787">
        <v>1</v>
      </c>
    </row>
    <row r="1788" spans="1:21">
      <c r="A1788">
        <v>3034</v>
      </c>
      <c r="B1788" t="s">
        <v>694</v>
      </c>
      <c r="C1788" t="s">
        <v>685</v>
      </c>
      <c r="D1788" t="s">
        <v>686</v>
      </c>
      <c r="E1788" t="s">
        <v>29</v>
      </c>
      <c r="F1788" t="s">
        <v>4385</v>
      </c>
      <c r="G1788" t="s">
        <v>4497</v>
      </c>
      <c r="H1788" s="1">
        <v>44868</v>
      </c>
      <c r="I1788" t="s">
        <v>8</v>
      </c>
      <c r="J1788">
        <v>34</v>
      </c>
      <c r="K1788">
        <v>6.97</v>
      </c>
      <c r="N1788">
        <v>1</v>
      </c>
      <c r="O1788">
        <v>0</v>
      </c>
      <c r="P1788">
        <v>43041.61</v>
      </c>
      <c r="Q1788">
        <v>0</v>
      </c>
      <c r="R1788">
        <v>4</v>
      </c>
      <c r="S1788">
        <v>1014</v>
      </c>
      <c r="T1788" s="1">
        <v>0</v>
      </c>
      <c r="U1788">
        <v>1</v>
      </c>
    </row>
    <row r="1789" spans="1:21">
      <c r="A1789">
        <v>3034</v>
      </c>
      <c r="B1789" t="s">
        <v>694</v>
      </c>
      <c r="C1789" t="s">
        <v>685</v>
      </c>
      <c r="D1789" t="s">
        <v>686</v>
      </c>
      <c r="E1789" t="s">
        <v>29</v>
      </c>
      <c r="F1789" t="s">
        <v>4385</v>
      </c>
      <c r="G1789" t="s">
        <v>4498</v>
      </c>
      <c r="H1789" s="1">
        <v>44907</v>
      </c>
      <c r="I1789" t="s">
        <v>8</v>
      </c>
      <c r="J1789">
        <v>34</v>
      </c>
      <c r="K1789">
        <v>6.97</v>
      </c>
      <c r="N1789">
        <v>1</v>
      </c>
      <c r="O1789">
        <v>0</v>
      </c>
      <c r="P1789">
        <v>50215.21</v>
      </c>
      <c r="Q1789">
        <v>0</v>
      </c>
      <c r="R1789">
        <v>4</v>
      </c>
      <c r="S1789">
        <v>1014</v>
      </c>
      <c r="T1789" s="1">
        <v>0</v>
      </c>
      <c r="U1789">
        <v>1</v>
      </c>
    </row>
    <row r="1790" spans="1:21">
      <c r="A1790">
        <v>3034</v>
      </c>
      <c r="B1790" t="s">
        <v>694</v>
      </c>
      <c r="C1790" t="s">
        <v>685</v>
      </c>
      <c r="D1790" t="s">
        <v>686</v>
      </c>
      <c r="E1790" t="s">
        <v>29</v>
      </c>
      <c r="F1790" t="s">
        <v>4385</v>
      </c>
      <c r="G1790" t="s">
        <v>4499</v>
      </c>
      <c r="H1790" s="1">
        <v>44972</v>
      </c>
      <c r="I1790" t="s">
        <v>8</v>
      </c>
      <c r="J1790">
        <v>34</v>
      </c>
      <c r="K1790">
        <v>6.97</v>
      </c>
      <c r="N1790">
        <v>1</v>
      </c>
      <c r="O1790">
        <v>0</v>
      </c>
      <c r="P1790">
        <v>57388.81</v>
      </c>
      <c r="Q1790">
        <v>0</v>
      </c>
      <c r="R1790">
        <v>4</v>
      </c>
      <c r="S1790">
        <v>1014</v>
      </c>
      <c r="T1790" s="1">
        <v>0</v>
      </c>
      <c r="U1790">
        <v>1</v>
      </c>
    </row>
    <row r="1791" spans="1:21">
      <c r="A1791">
        <v>3034</v>
      </c>
      <c r="B1791" t="s">
        <v>694</v>
      </c>
      <c r="C1791" t="s">
        <v>685</v>
      </c>
      <c r="D1791" t="s">
        <v>686</v>
      </c>
      <c r="E1791" t="s">
        <v>29</v>
      </c>
      <c r="F1791" t="s">
        <v>4385</v>
      </c>
      <c r="G1791" t="s">
        <v>4500</v>
      </c>
      <c r="H1791" s="1">
        <v>44999</v>
      </c>
      <c r="I1791" t="s">
        <v>8</v>
      </c>
      <c r="J1791">
        <v>34</v>
      </c>
      <c r="K1791">
        <v>6.97</v>
      </c>
      <c r="N1791">
        <v>1</v>
      </c>
      <c r="O1791">
        <v>0</v>
      </c>
      <c r="P1791">
        <v>50215.21</v>
      </c>
      <c r="Q1791">
        <v>0</v>
      </c>
      <c r="R1791">
        <v>4</v>
      </c>
      <c r="S1791">
        <v>1014</v>
      </c>
      <c r="T1791" s="1">
        <v>0</v>
      </c>
      <c r="U1791">
        <v>1</v>
      </c>
    </row>
    <row r="1792" spans="1:21">
      <c r="A1792">
        <v>3034</v>
      </c>
      <c r="B1792" t="s">
        <v>694</v>
      </c>
      <c r="C1792" t="s">
        <v>685</v>
      </c>
      <c r="D1792" t="s">
        <v>686</v>
      </c>
      <c r="E1792" t="s">
        <v>29</v>
      </c>
      <c r="F1792" t="s">
        <v>4385</v>
      </c>
      <c r="G1792" t="s">
        <v>4501</v>
      </c>
      <c r="H1792" s="1">
        <v>45002</v>
      </c>
      <c r="I1792" t="s">
        <v>8</v>
      </c>
      <c r="J1792">
        <v>34</v>
      </c>
      <c r="K1792">
        <v>6.97</v>
      </c>
      <c r="N1792">
        <v>1</v>
      </c>
      <c r="O1792">
        <v>0</v>
      </c>
      <c r="P1792">
        <v>28694.400000000001</v>
      </c>
      <c r="Q1792">
        <v>0</v>
      </c>
      <c r="R1792">
        <v>4</v>
      </c>
      <c r="S1792">
        <v>1014</v>
      </c>
      <c r="T1792" s="1">
        <v>0</v>
      </c>
      <c r="U1792">
        <v>1</v>
      </c>
    </row>
    <row r="1793" spans="1:21">
      <c r="A1793">
        <v>3034</v>
      </c>
      <c r="B1793" t="s">
        <v>694</v>
      </c>
      <c r="C1793" t="s">
        <v>685</v>
      </c>
      <c r="D1793" t="s">
        <v>686</v>
      </c>
      <c r="E1793" t="s">
        <v>29</v>
      </c>
      <c r="F1793" t="s">
        <v>4385</v>
      </c>
      <c r="G1793" t="s">
        <v>4502</v>
      </c>
      <c r="H1793" s="1">
        <v>45027</v>
      </c>
      <c r="I1793" t="s">
        <v>8</v>
      </c>
      <c r="J1793">
        <v>34</v>
      </c>
      <c r="K1793">
        <v>6.97</v>
      </c>
      <c r="N1793">
        <v>1</v>
      </c>
      <c r="O1793">
        <v>0</v>
      </c>
      <c r="P1793">
        <v>57388.81</v>
      </c>
      <c r="Q1793">
        <v>0</v>
      </c>
      <c r="R1793">
        <v>4</v>
      </c>
      <c r="S1793">
        <v>1014</v>
      </c>
      <c r="T1793" s="1">
        <v>0</v>
      </c>
      <c r="U1793">
        <v>1</v>
      </c>
    </row>
    <row r="1794" spans="1:21">
      <c r="A1794">
        <v>3034</v>
      </c>
      <c r="B1794" t="s">
        <v>694</v>
      </c>
      <c r="C1794" t="s">
        <v>685</v>
      </c>
      <c r="D1794" t="s">
        <v>686</v>
      </c>
      <c r="E1794" t="s">
        <v>29</v>
      </c>
      <c r="F1794" t="s">
        <v>749</v>
      </c>
      <c r="G1794" t="s">
        <v>750</v>
      </c>
      <c r="H1794" s="1">
        <v>43773</v>
      </c>
      <c r="I1794" t="s">
        <v>8</v>
      </c>
      <c r="J1794">
        <v>34</v>
      </c>
      <c r="K1794">
        <v>6.97</v>
      </c>
      <c r="N1794">
        <v>1</v>
      </c>
      <c r="O1794">
        <v>0</v>
      </c>
      <c r="P1794">
        <v>210565.95</v>
      </c>
      <c r="Q1794">
        <v>0</v>
      </c>
      <c r="R1794">
        <v>4</v>
      </c>
      <c r="S1794">
        <v>1014</v>
      </c>
      <c r="T1794" s="1">
        <v>0</v>
      </c>
      <c r="U1794">
        <v>1</v>
      </c>
    </row>
    <row r="1795" spans="1:21">
      <c r="A1795">
        <v>3034</v>
      </c>
      <c r="B1795" t="s">
        <v>694</v>
      </c>
      <c r="C1795" t="s">
        <v>685</v>
      </c>
      <c r="D1795" t="s">
        <v>686</v>
      </c>
      <c r="E1795" t="s">
        <v>29</v>
      </c>
      <c r="F1795" t="s">
        <v>749</v>
      </c>
      <c r="G1795" t="s">
        <v>751</v>
      </c>
      <c r="H1795" s="1">
        <v>43773</v>
      </c>
      <c r="I1795" t="s">
        <v>8</v>
      </c>
      <c r="J1795">
        <v>34</v>
      </c>
      <c r="K1795">
        <v>6.97</v>
      </c>
      <c r="N1795">
        <v>1</v>
      </c>
      <c r="O1795">
        <v>0</v>
      </c>
      <c r="P1795">
        <v>100000</v>
      </c>
      <c r="Q1795">
        <v>0</v>
      </c>
      <c r="R1795">
        <v>4</v>
      </c>
      <c r="S1795">
        <v>1001</v>
      </c>
      <c r="T1795" s="1">
        <v>0</v>
      </c>
      <c r="U1795">
        <v>1</v>
      </c>
    </row>
    <row r="1796" spans="1:21">
      <c r="A1796">
        <v>3034</v>
      </c>
      <c r="B1796" t="s">
        <v>694</v>
      </c>
      <c r="C1796" t="s">
        <v>685</v>
      </c>
      <c r="D1796" t="s">
        <v>686</v>
      </c>
      <c r="E1796" t="s">
        <v>29</v>
      </c>
      <c r="F1796" t="s">
        <v>749</v>
      </c>
      <c r="G1796" t="s">
        <v>4503</v>
      </c>
      <c r="H1796" s="1">
        <v>44798</v>
      </c>
      <c r="I1796" t="s">
        <v>7</v>
      </c>
      <c r="J1796">
        <v>34</v>
      </c>
      <c r="K1796">
        <v>6.85</v>
      </c>
      <c r="N1796">
        <v>1</v>
      </c>
      <c r="O1796">
        <v>0</v>
      </c>
      <c r="P1796">
        <v>0</v>
      </c>
      <c r="Q1796">
        <v>291545.19</v>
      </c>
      <c r="R1796">
        <v>4</v>
      </c>
      <c r="S1796">
        <v>1033</v>
      </c>
      <c r="T1796" s="1">
        <v>0</v>
      </c>
      <c r="U1796">
        <v>1</v>
      </c>
    </row>
    <row r="1797" spans="1:21">
      <c r="A1797">
        <v>3034</v>
      </c>
      <c r="B1797" t="s">
        <v>694</v>
      </c>
      <c r="C1797" t="s">
        <v>685</v>
      </c>
      <c r="D1797" t="s">
        <v>686</v>
      </c>
      <c r="E1797" t="s">
        <v>29</v>
      </c>
      <c r="F1797" t="s">
        <v>749</v>
      </c>
      <c r="G1797" t="s">
        <v>4504</v>
      </c>
      <c r="H1797" s="1">
        <v>44798</v>
      </c>
      <c r="I1797" t="s">
        <v>7</v>
      </c>
      <c r="J1797">
        <v>34</v>
      </c>
      <c r="K1797">
        <v>6.85</v>
      </c>
      <c r="N1797">
        <v>1</v>
      </c>
      <c r="O1797">
        <v>0</v>
      </c>
      <c r="P1797">
        <v>0</v>
      </c>
      <c r="Q1797">
        <v>291545.19</v>
      </c>
      <c r="R1797">
        <v>4</v>
      </c>
      <c r="S1797">
        <v>1018</v>
      </c>
      <c r="T1797" s="1">
        <v>0</v>
      </c>
      <c r="U1797">
        <v>1</v>
      </c>
    </row>
    <row r="1798" spans="1:21">
      <c r="A1798">
        <v>3034</v>
      </c>
      <c r="B1798" t="s">
        <v>694</v>
      </c>
      <c r="C1798" t="s">
        <v>685</v>
      </c>
      <c r="D1798" t="s">
        <v>686</v>
      </c>
      <c r="E1798" t="s">
        <v>29</v>
      </c>
      <c r="F1798" t="s">
        <v>749</v>
      </c>
      <c r="G1798" t="s">
        <v>4505</v>
      </c>
      <c r="H1798" s="1">
        <v>44798</v>
      </c>
      <c r="I1798" t="s">
        <v>7</v>
      </c>
      <c r="J1798">
        <v>34</v>
      </c>
      <c r="K1798">
        <v>6.85</v>
      </c>
      <c r="N1798">
        <v>1</v>
      </c>
      <c r="O1798">
        <v>0</v>
      </c>
      <c r="P1798">
        <v>0</v>
      </c>
      <c r="Q1798">
        <v>437317.78</v>
      </c>
      <c r="R1798">
        <v>4</v>
      </c>
      <c r="S1798">
        <v>1001</v>
      </c>
      <c r="T1798" s="1">
        <v>0</v>
      </c>
      <c r="U1798">
        <v>1</v>
      </c>
    </row>
    <row r="1799" spans="1:21">
      <c r="A1799">
        <v>3034</v>
      </c>
      <c r="B1799" t="s">
        <v>694</v>
      </c>
      <c r="C1799" t="s">
        <v>685</v>
      </c>
      <c r="D1799" t="s">
        <v>686</v>
      </c>
      <c r="E1799" t="s">
        <v>29</v>
      </c>
      <c r="F1799" t="s">
        <v>749</v>
      </c>
      <c r="G1799" t="s">
        <v>4506</v>
      </c>
      <c r="H1799" s="1">
        <v>44798</v>
      </c>
      <c r="I1799" t="s">
        <v>7</v>
      </c>
      <c r="J1799">
        <v>34</v>
      </c>
      <c r="K1799">
        <v>6.85</v>
      </c>
      <c r="N1799">
        <v>1</v>
      </c>
      <c r="O1799">
        <v>0</v>
      </c>
      <c r="P1799">
        <v>0</v>
      </c>
      <c r="Q1799">
        <v>437317.78</v>
      </c>
      <c r="R1799">
        <v>4</v>
      </c>
      <c r="S1799">
        <v>1003</v>
      </c>
      <c r="T1799" s="1">
        <v>0</v>
      </c>
      <c r="U1799">
        <v>1</v>
      </c>
    </row>
    <row r="1800" spans="1:21">
      <c r="A1800">
        <v>3034</v>
      </c>
      <c r="B1800" t="s">
        <v>694</v>
      </c>
      <c r="C1800" t="s">
        <v>685</v>
      </c>
      <c r="D1800" t="s">
        <v>686</v>
      </c>
      <c r="E1800" t="s">
        <v>29</v>
      </c>
      <c r="F1800" t="s">
        <v>749</v>
      </c>
      <c r="G1800" t="s">
        <v>4278</v>
      </c>
      <c r="H1800" s="1">
        <v>44862</v>
      </c>
      <c r="I1800" t="s">
        <v>8</v>
      </c>
      <c r="J1800">
        <v>34</v>
      </c>
      <c r="K1800">
        <v>6.97</v>
      </c>
      <c r="N1800">
        <v>1</v>
      </c>
      <c r="O1800">
        <v>0</v>
      </c>
      <c r="P1800">
        <v>430416.07</v>
      </c>
      <c r="Q1800">
        <v>0</v>
      </c>
      <c r="R1800">
        <v>4</v>
      </c>
      <c r="S1800">
        <v>1033</v>
      </c>
      <c r="T1800" s="1">
        <v>0</v>
      </c>
      <c r="U1800">
        <v>1</v>
      </c>
    </row>
    <row r="1801" spans="1:21">
      <c r="A1801">
        <v>3044</v>
      </c>
      <c r="B1801" t="s">
        <v>691</v>
      </c>
      <c r="C1801" t="s">
        <v>685</v>
      </c>
      <c r="D1801" t="s">
        <v>686</v>
      </c>
      <c r="E1801" t="s">
        <v>29</v>
      </c>
      <c r="F1801" t="s">
        <v>753</v>
      </c>
      <c r="G1801" t="s">
        <v>732</v>
      </c>
      <c r="H1801" s="1">
        <v>43783</v>
      </c>
      <c r="I1801" t="s">
        <v>8</v>
      </c>
      <c r="J1801">
        <v>34</v>
      </c>
      <c r="K1801">
        <v>6.9690000000000003</v>
      </c>
      <c r="L1801">
        <v>0</v>
      </c>
      <c r="M1801">
        <v>0</v>
      </c>
      <c r="N1801">
        <v>1</v>
      </c>
      <c r="O1801">
        <v>0</v>
      </c>
      <c r="P1801">
        <v>430477.83</v>
      </c>
      <c r="Q1801">
        <v>0</v>
      </c>
      <c r="R1801">
        <v>4</v>
      </c>
      <c r="S1801">
        <v>1034</v>
      </c>
      <c r="T1801" s="1">
        <v>0</v>
      </c>
      <c r="U1801">
        <v>1</v>
      </c>
    </row>
    <row r="1802" spans="1:21">
      <c r="A1802">
        <v>3044</v>
      </c>
      <c r="B1802" t="s">
        <v>691</v>
      </c>
      <c r="C1802" t="s">
        <v>685</v>
      </c>
      <c r="D1802" t="s">
        <v>686</v>
      </c>
      <c r="E1802" t="s">
        <v>29</v>
      </c>
      <c r="F1802" t="s">
        <v>753</v>
      </c>
      <c r="G1802" t="s">
        <v>731</v>
      </c>
      <c r="H1802" s="1">
        <v>43790</v>
      </c>
      <c r="I1802" t="s">
        <v>8</v>
      </c>
      <c r="J1802">
        <v>34</v>
      </c>
      <c r="K1802">
        <v>6.97</v>
      </c>
      <c r="L1802">
        <v>0</v>
      </c>
      <c r="M1802">
        <v>0</v>
      </c>
      <c r="N1802">
        <v>1</v>
      </c>
      <c r="O1802">
        <v>0</v>
      </c>
      <c r="P1802">
        <v>21530</v>
      </c>
      <c r="Q1802">
        <v>0</v>
      </c>
      <c r="R1802">
        <v>4</v>
      </c>
      <c r="S1802">
        <v>1014</v>
      </c>
      <c r="T1802" s="1">
        <v>0</v>
      </c>
      <c r="U1802">
        <v>1</v>
      </c>
    </row>
    <row r="1803" spans="1:21">
      <c r="A1803">
        <v>3044</v>
      </c>
      <c r="B1803" t="s">
        <v>691</v>
      </c>
      <c r="C1803" t="s">
        <v>685</v>
      </c>
      <c r="D1803" t="s">
        <v>686</v>
      </c>
      <c r="E1803" t="s">
        <v>29</v>
      </c>
      <c r="F1803" t="s">
        <v>753</v>
      </c>
      <c r="G1803" t="s">
        <v>730</v>
      </c>
      <c r="H1803" s="1">
        <v>43790</v>
      </c>
      <c r="I1803" t="s">
        <v>8</v>
      </c>
      <c r="J1803">
        <v>34</v>
      </c>
      <c r="K1803">
        <v>6.97</v>
      </c>
      <c r="L1803">
        <v>0</v>
      </c>
      <c r="M1803">
        <v>0</v>
      </c>
      <c r="N1803">
        <v>1</v>
      </c>
      <c r="O1803">
        <v>0</v>
      </c>
      <c r="P1803">
        <v>28700</v>
      </c>
      <c r="Q1803">
        <v>0</v>
      </c>
      <c r="R1803">
        <v>4</v>
      </c>
      <c r="S1803">
        <v>1016</v>
      </c>
      <c r="T1803" s="1">
        <v>0</v>
      </c>
      <c r="U1803">
        <v>1</v>
      </c>
    </row>
    <row r="1804" spans="1:21">
      <c r="A1804">
        <v>3044</v>
      </c>
      <c r="B1804" t="s">
        <v>691</v>
      </c>
      <c r="C1804" t="s">
        <v>685</v>
      </c>
      <c r="D1804" t="s">
        <v>686</v>
      </c>
      <c r="E1804" t="s">
        <v>29</v>
      </c>
      <c r="F1804" t="s">
        <v>753</v>
      </c>
      <c r="G1804" t="s">
        <v>1012</v>
      </c>
      <c r="H1804" s="1">
        <v>43809</v>
      </c>
      <c r="I1804" t="s">
        <v>8</v>
      </c>
      <c r="J1804">
        <v>34</v>
      </c>
      <c r="K1804">
        <v>6.97</v>
      </c>
      <c r="L1804">
        <v>0</v>
      </c>
      <c r="M1804">
        <v>0</v>
      </c>
      <c r="N1804">
        <v>1</v>
      </c>
      <c r="O1804">
        <v>0</v>
      </c>
      <c r="P1804">
        <v>30000</v>
      </c>
      <c r="Q1804">
        <v>0</v>
      </c>
      <c r="R1804">
        <v>4</v>
      </c>
      <c r="S1804">
        <v>1016</v>
      </c>
      <c r="T1804" s="1">
        <v>0</v>
      </c>
      <c r="U1804">
        <v>1</v>
      </c>
    </row>
    <row r="1805" spans="1:21">
      <c r="A1805">
        <v>3046</v>
      </c>
      <c r="B1805" t="s">
        <v>690</v>
      </c>
      <c r="C1805" t="s">
        <v>685</v>
      </c>
      <c r="D1805" t="s">
        <v>686</v>
      </c>
      <c r="E1805" t="s">
        <v>29</v>
      </c>
      <c r="F1805" t="s">
        <v>687</v>
      </c>
      <c r="G1805" t="s">
        <v>688</v>
      </c>
      <c r="H1805" s="1">
        <v>43791</v>
      </c>
      <c r="I1805" t="s">
        <v>8</v>
      </c>
      <c r="J1805">
        <v>34</v>
      </c>
      <c r="K1805">
        <v>6.97</v>
      </c>
      <c r="L1805">
        <v>0</v>
      </c>
      <c r="M1805">
        <v>0</v>
      </c>
      <c r="N1805">
        <v>1</v>
      </c>
      <c r="O1805">
        <v>0</v>
      </c>
      <c r="P1805">
        <v>136308.92000000001</v>
      </c>
      <c r="Q1805">
        <v>0</v>
      </c>
      <c r="R1805">
        <v>4</v>
      </c>
      <c r="S1805">
        <v>1014</v>
      </c>
      <c r="T1805" s="1">
        <v>0</v>
      </c>
      <c r="U1805">
        <v>1</v>
      </c>
    </row>
    <row r="1806" spans="1:21" hidden="1">
      <c r="A1806">
        <v>3049</v>
      </c>
      <c r="B1806" t="s">
        <v>694</v>
      </c>
      <c r="C1806" t="s">
        <v>692</v>
      </c>
      <c r="D1806" t="s">
        <v>686</v>
      </c>
      <c r="E1806" t="s">
        <v>29</v>
      </c>
      <c r="F1806" t="s">
        <v>754</v>
      </c>
      <c r="G1806" t="s">
        <v>1061</v>
      </c>
      <c r="H1806" s="1">
        <v>44669</v>
      </c>
      <c r="I1806" t="s">
        <v>8</v>
      </c>
      <c r="J1806">
        <v>34</v>
      </c>
      <c r="K1806">
        <v>6.97</v>
      </c>
      <c r="L1806">
        <v>0</v>
      </c>
      <c r="M1806">
        <v>0</v>
      </c>
      <c r="N1806">
        <v>1</v>
      </c>
      <c r="O1806">
        <v>0</v>
      </c>
      <c r="P1806">
        <v>20000</v>
      </c>
      <c r="Q1806">
        <v>0</v>
      </c>
      <c r="R1806">
        <v>4</v>
      </c>
      <c r="S1806">
        <v>1014</v>
      </c>
      <c r="T1806" s="1">
        <v>0</v>
      </c>
      <c r="U1806">
        <v>1</v>
      </c>
    </row>
    <row r="1807" spans="1:21" hidden="1">
      <c r="A1807">
        <v>3052</v>
      </c>
      <c r="B1807" t="s">
        <v>693</v>
      </c>
      <c r="C1807" t="s">
        <v>685</v>
      </c>
      <c r="D1807" t="s">
        <v>686</v>
      </c>
      <c r="E1807" t="s">
        <v>29</v>
      </c>
      <c r="F1807" t="s">
        <v>753</v>
      </c>
      <c r="G1807" t="s">
        <v>1047</v>
      </c>
      <c r="H1807" s="1">
        <v>43969</v>
      </c>
      <c r="I1807" t="s">
        <v>8</v>
      </c>
      <c r="J1807">
        <v>34</v>
      </c>
      <c r="K1807">
        <v>6.97</v>
      </c>
      <c r="L1807">
        <v>0</v>
      </c>
      <c r="M1807">
        <v>0</v>
      </c>
      <c r="N1807">
        <v>1</v>
      </c>
      <c r="O1807">
        <v>0</v>
      </c>
      <c r="P1807">
        <v>0</v>
      </c>
      <c r="Q1807">
        <v>153000</v>
      </c>
      <c r="R1807">
        <v>4</v>
      </c>
      <c r="S1807">
        <v>1001</v>
      </c>
      <c r="T1807" s="1">
        <v>0</v>
      </c>
      <c r="U1807">
        <v>1</v>
      </c>
    </row>
    <row r="1808" spans="1:21" hidden="1">
      <c r="A1808">
        <v>3052</v>
      </c>
      <c r="B1808" t="s">
        <v>693</v>
      </c>
      <c r="C1808" t="s">
        <v>685</v>
      </c>
      <c r="D1808" t="s">
        <v>686</v>
      </c>
      <c r="E1808" t="s">
        <v>29</v>
      </c>
      <c r="F1808" t="s">
        <v>753</v>
      </c>
      <c r="G1808" t="s">
        <v>3606</v>
      </c>
      <c r="H1808" s="1">
        <v>43971</v>
      </c>
      <c r="I1808" t="s">
        <v>8</v>
      </c>
      <c r="J1808">
        <v>34</v>
      </c>
      <c r="K1808">
        <v>6.97</v>
      </c>
      <c r="L1808">
        <v>0</v>
      </c>
      <c r="M1808">
        <v>0</v>
      </c>
      <c r="N1808">
        <v>1</v>
      </c>
      <c r="O1808">
        <v>0</v>
      </c>
      <c r="P1808">
        <v>29000</v>
      </c>
      <c r="Q1808">
        <v>0</v>
      </c>
      <c r="R1808">
        <v>4</v>
      </c>
      <c r="S1808">
        <v>1001</v>
      </c>
      <c r="T1808" s="1">
        <v>0</v>
      </c>
      <c r="U1808">
        <v>1</v>
      </c>
    </row>
    <row r="1809" spans="1:21" hidden="1">
      <c r="A1809">
        <v>3052</v>
      </c>
      <c r="B1809" t="s">
        <v>693</v>
      </c>
      <c r="C1809" t="s">
        <v>685</v>
      </c>
      <c r="D1809" t="s">
        <v>686</v>
      </c>
      <c r="E1809" t="s">
        <v>29</v>
      </c>
      <c r="F1809" t="s">
        <v>753</v>
      </c>
      <c r="G1809" t="s">
        <v>1047</v>
      </c>
      <c r="H1809" s="1">
        <v>44006</v>
      </c>
      <c r="I1809" t="s">
        <v>8</v>
      </c>
      <c r="J1809">
        <v>34</v>
      </c>
      <c r="K1809">
        <v>6.97</v>
      </c>
      <c r="L1809">
        <v>0</v>
      </c>
      <c r="M1809">
        <v>0</v>
      </c>
      <c r="N1809">
        <v>1</v>
      </c>
      <c r="O1809">
        <v>0</v>
      </c>
      <c r="P1809">
        <v>34000</v>
      </c>
      <c r="Q1809">
        <v>0</v>
      </c>
      <c r="R1809">
        <v>4</v>
      </c>
      <c r="S1809">
        <v>1001</v>
      </c>
      <c r="T1809" s="1">
        <v>0</v>
      </c>
      <c r="U1809">
        <v>1</v>
      </c>
    </row>
    <row r="1810" spans="1:21" hidden="1">
      <c r="A1810">
        <v>3052</v>
      </c>
      <c r="B1810" t="s">
        <v>693</v>
      </c>
      <c r="C1810" t="s">
        <v>685</v>
      </c>
      <c r="D1810" t="s">
        <v>686</v>
      </c>
      <c r="E1810" t="s">
        <v>29</v>
      </c>
      <c r="F1810" t="s">
        <v>753</v>
      </c>
      <c r="G1810" t="s">
        <v>1047</v>
      </c>
      <c r="H1810" s="1">
        <v>44035</v>
      </c>
      <c r="I1810" t="s">
        <v>8</v>
      </c>
      <c r="J1810">
        <v>34</v>
      </c>
      <c r="K1810">
        <v>6.97</v>
      </c>
      <c r="L1810">
        <v>0</v>
      </c>
      <c r="M1810">
        <v>0</v>
      </c>
      <c r="N1810">
        <v>1</v>
      </c>
      <c r="O1810">
        <v>0</v>
      </c>
      <c r="P1810">
        <v>42000</v>
      </c>
      <c r="Q1810">
        <v>0</v>
      </c>
      <c r="R1810">
        <v>4</v>
      </c>
      <c r="S1810">
        <v>1001</v>
      </c>
      <c r="T1810" s="1">
        <v>0</v>
      </c>
      <c r="U1810">
        <v>1</v>
      </c>
    </row>
    <row r="1811" spans="1:21" hidden="1">
      <c r="A1811">
        <v>3052</v>
      </c>
      <c r="B1811" t="s">
        <v>693</v>
      </c>
      <c r="C1811" t="s">
        <v>685</v>
      </c>
      <c r="D1811" t="s">
        <v>686</v>
      </c>
      <c r="E1811" t="s">
        <v>29</v>
      </c>
      <c r="F1811" t="s">
        <v>753</v>
      </c>
      <c r="G1811" t="s">
        <v>1007</v>
      </c>
      <c r="H1811" s="1">
        <v>44104</v>
      </c>
      <c r="I1811" t="s">
        <v>8</v>
      </c>
      <c r="J1811">
        <v>34</v>
      </c>
      <c r="K1811">
        <v>6.97</v>
      </c>
      <c r="L1811">
        <v>0</v>
      </c>
      <c r="M1811">
        <v>0</v>
      </c>
      <c r="N1811">
        <v>1</v>
      </c>
      <c r="O1811">
        <v>0</v>
      </c>
      <c r="P1811">
        <v>50000</v>
      </c>
      <c r="Q1811">
        <v>0</v>
      </c>
      <c r="R1811">
        <v>4</v>
      </c>
      <c r="S1811">
        <v>1001</v>
      </c>
      <c r="T1811" s="1">
        <v>0</v>
      </c>
      <c r="U1811">
        <v>1</v>
      </c>
    </row>
    <row r="1812" spans="1:21" hidden="1">
      <c r="A1812">
        <v>3052</v>
      </c>
      <c r="B1812" t="s">
        <v>693</v>
      </c>
      <c r="C1812" t="s">
        <v>685</v>
      </c>
      <c r="D1812" t="s">
        <v>686</v>
      </c>
      <c r="E1812" t="s">
        <v>29</v>
      </c>
      <c r="F1812" t="s">
        <v>753</v>
      </c>
      <c r="G1812" t="s">
        <v>3606</v>
      </c>
      <c r="H1812" s="1">
        <v>44119</v>
      </c>
      <c r="I1812" t="s">
        <v>8</v>
      </c>
      <c r="J1812">
        <v>34</v>
      </c>
      <c r="K1812">
        <v>6.97</v>
      </c>
      <c r="L1812">
        <v>0</v>
      </c>
      <c r="M1812">
        <v>0</v>
      </c>
      <c r="N1812">
        <v>1</v>
      </c>
      <c r="O1812">
        <v>0</v>
      </c>
      <c r="P1812">
        <v>30000</v>
      </c>
      <c r="Q1812">
        <v>0</v>
      </c>
      <c r="R1812">
        <v>4</v>
      </c>
      <c r="S1812">
        <v>1001</v>
      </c>
      <c r="T1812" s="1">
        <v>0</v>
      </c>
      <c r="U1812">
        <v>1</v>
      </c>
    </row>
    <row r="1813" spans="1:21" hidden="1">
      <c r="A1813">
        <v>3052</v>
      </c>
      <c r="B1813" t="s">
        <v>693</v>
      </c>
      <c r="C1813" t="s">
        <v>685</v>
      </c>
      <c r="D1813" t="s">
        <v>686</v>
      </c>
      <c r="E1813" t="s">
        <v>29</v>
      </c>
      <c r="F1813" t="s">
        <v>753</v>
      </c>
      <c r="G1813" t="s">
        <v>1047</v>
      </c>
      <c r="H1813" s="1">
        <v>44135</v>
      </c>
      <c r="I1813" t="s">
        <v>7</v>
      </c>
      <c r="J1813">
        <v>34</v>
      </c>
      <c r="K1813">
        <v>6.85</v>
      </c>
      <c r="L1813">
        <v>0</v>
      </c>
      <c r="M1813">
        <v>0</v>
      </c>
      <c r="N1813">
        <v>1</v>
      </c>
      <c r="O1813">
        <v>0</v>
      </c>
      <c r="P1813">
        <v>0</v>
      </c>
      <c r="Q1813">
        <v>50000</v>
      </c>
      <c r="R1813">
        <v>4</v>
      </c>
      <c r="S1813">
        <v>1001</v>
      </c>
      <c r="T1813" s="1">
        <v>0</v>
      </c>
      <c r="U1813">
        <v>1</v>
      </c>
    </row>
    <row r="1814" spans="1:21" hidden="1">
      <c r="A1814">
        <v>3052</v>
      </c>
      <c r="B1814" t="s">
        <v>693</v>
      </c>
      <c r="C1814" t="s">
        <v>685</v>
      </c>
      <c r="D1814" t="s">
        <v>686</v>
      </c>
      <c r="E1814" t="s">
        <v>29</v>
      </c>
      <c r="F1814" t="s">
        <v>753</v>
      </c>
      <c r="G1814" t="s">
        <v>3585</v>
      </c>
      <c r="H1814" s="1">
        <v>44550</v>
      </c>
      <c r="I1814" t="s">
        <v>8</v>
      </c>
      <c r="J1814">
        <v>34</v>
      </c>
      <c r="K1814">
        <v>6.97</v>
      </c>
      <c r="L1814">
        <v>0</v>
      </c>
      <c r="M1814">
        <v>0</v>
      </c>
      <c r="N1814">
        <v>1</v>
      </c>
      <c r="O1814">
        <v>0</v>
      </c>
      <c r="P1814">
        <v>80000</v>
      </c>
      <c r="Q1814">
        <v>0</v>
      </c>
      <c r="R1814">
        <v>4</v>
      </c>
      <c r="S1814">
        <v>1001</v>
      </c>
      <c r="T1814" s="1">
        <v>0</v>
      </c>
      <c r="U1814">
        <v>1</v>
      </c>
    </row>
    <row r="1815" spans="1:21" hidden="1">
      <c r="A1815">
        <v>3052</v>
      </c>
      <c r="B1815" t="s">
        <v>693</v>
      </c>
      <c r="C1815" t="s">
        <v>685</v>
      </c>
      <c r="D1815" t="s">
        <v>686</v>
      </c>
      <c r="E1815" t="s">
        <v>29</v>
      </c>
      <c r="F1815" t="s">
        <v>753</v>
      </c>
      <c r="G1815" t="s">
        <v>3585</v>
      </c>
      <c r="H1815" s="1">
        <v>44552</v>
      </c>
      <c r="I1815" t="s">
        <v>8</v>
      </c>
      <c r="J1815">
        <v>34</v>
      </c>
      <c r="K1815">
        <v>6.97</v>
      </c>
      <c r="L1815">
        <v>0</v>
      </c>
      <c r="M1815">
        <v>0</v>
      </c>
      <c r="N1815">
        <v>1</v>
      </c>
      <c r="O1815">
        <v>0</v>
      </c>
      <c r="P1815">
        <v>150000</v>
      </c>
      <c r="Q1815">
        <v>0</v>
      </c>
      <c r="R1815">
        <v>4</v>
      </c>
      <c r="S1815">
        <v>1001</v>
      </c>
      <c r="T1815" s="1">
        <v>0</v>
      </c>
      <c r="U1815">
        <v>1</v>
      </c>
    </row>
    <row r="1816" spans="1:21" hidden="1">
      <c r="A1816">
        <v>3052</v>
      </c>
      <c r="B1816" t="s">
        <v>693</v>
      </c>
      <c r="C1816" t="s">
        <v>685</v>
      </c>
      <c r="D1816" t="s">
        <v>686</v>
      </c>
      <c r="E1816" t="s">
        <v>29</v>
      </c>
      <c r="F1816" t="s">
        <v>753</v>
      </c>
      <c r="G1816" t="s">
        <v>3606</v>
      </c>
      <c r="H1816" s="1">
        <v>44589</v>
      </c>
      <c r="I1816" t="s">
        <v>8</v>
      </c>
      <c r="J1816">
        <v>34</v>
      </c>
      <c r="K1816">
        <v>6.97</v>
      </c>
      <c r="L1816">
        <v>0</v>
      </c>
      <c r="M1816">
        <v>0</v>
      </c>
      <c r="N1816">
        <v>1</v>
      </c>
      <c r="O1816">
        <v>0</v>
      </c>
      <c r="P1816">
        <v>115000</v>
      </c>
      <c r="Q1816">
        <v>0</v>
      </c>
      <c r="R1816">
        <v>4</v>
      </c>
      <c r="S1816">
        <v>1001</v>
      </c>
      <c r="T1816" s="1">
        <v>0</v>
      </c>
      <c r="U1816">
        <v>1</v>
      </c>
    </row>
    <row r="1817" spans="1:21" hidden="1">
      <c r="A1817">
        <v>3052</v>
      </c>
      <c r="B1817" t="s">
        <v>693</v>
      </c>
      <c r="C1817" t="s">
        <v>685</v>
      </c>
      <c r="D1817" t="s">
        <v>686</v>
      </c>
      <c r="E1817" t="s">
        <v>29</v>
      </c>
      <c r="F1817" t="s">
        <v>753</v>
      </c>
      <c r="G1817" t="s">
        <v>1047</v>
      </c>
      <c r="H1817" s="1">
        <v>44632</v>
      </c>
      <c r="I1817" t="s">
        <v>8</v>
      </c>
      <c r="J1817">
        <v>34</v>
      </c>
      <c r="K1817">
        <v>6.97</v>
      </c>
      <c r="L1817">
        <v>0</v>
      </c>
      <c r="M1817">
        <v>0</v>
      </c>
      <c r="N1817">
        <v>1</v>
      </c>
      <c r="O1817">
        <v>0</v>
      </c>
      <c r="P1817">
        <v>60000</v>
      </c>
      <c r="Q1817">
        <v>0</v>
      </c>
      <c r="R1817">
        <v>4</v>
      </c>
      <c r="S1817">
        <v>1001</v>
      </c>
      <c r="T1817" s="1">
        <v>0</v>
      </c>
      <c r="U1817">
        <v>1</v>
      </c>
    </row>
    <row r="1818" spans="1:21" hidden="1">
      <c r="A1818">
        <v>3052</v>
      </c>
      <c r="B1818" t="s">
        <v>693</v>
      </c>
      <c r="C1818" t="s">
        <v>685</v>
      </c>
      <c r="D1818" t="s">
        <v>686</v>
      </c>
      <c r="E1818" t="s">
        <v>29</v>
      </c>
      <c r="F1818" t="s">
        <v>753</v>
      </c>
      <c r="G1818" t="s">
        <v>3606</v>
      </c>
      <c r="H1818" s="1">
        <v>44662</v>
      </c>
      <c r="I1818" t="s">
        <v>8</v>
      </c>
      <c r="J1818">
        <v>34</v>
      </c>
      <c r="K1818">
        <v>6.97</v>
      </c>
      <c r="L1818">
        <v>0</v>
      </c>
      <c r="M1818">
        <v>0</v>
      </c>
      <c r="N1818">
        <v>1</v>
      </c>
      <c r="O1818">
        <v>0</v>
      </c>
      <c r="P1818">
        <v>300000</v>
      </c>
      <c r="Q1818">
        <v>0</v>
      </c>
      <c r="R1818">
        <v>4</v>
      </c>
      <c r="S1818">
        <v>1001</v>
      </c>
      <c r="T1818" s="1">
        <v>0</v>
      </c>
      <c r="U1818">
        <v>1</v>
      </c>
    </row>
    <row r="1819" spans="1:21" hidden="1">
      <c r="A1819">
        <v>3052</v>
      </c>
      <c r="B1819" t="s">
        <v>693</v>
      </c>
      <c r="C1819" t="s">
        <v>685</v>
      </c>
      <c r="D1819" t="s">
        <v>686</v>
      </c>
      <c r="E1819" t="s">
        <v>29</v>
      </c>
      <c r="F1819" t="s">
        <v>753</v>
      </c>
      <c r="G1819" t="s">
        <v>1047</v>
      </c>
      <c r="H1819" s="1">
        <v>44664</v>
      </c>
      <c r="I1819" t="s">
        <v>8</v>
      </c>
      <c r="J1819">
        <v>34</v>
      </c>
      <c r="K1819">
        <v>6.97</v>
      </c>
      <c r="L1819">
        <v>0</v>
      </c>
      <c r="M1819">
        <v>0</v>
      </c>
      <c r="N1819">
        <v>1</v>
      </c>
      <c r="O1819">
        <v>0</v>
      </c>
      <c r="P1819">
        <v>80000</v>
      </c>
      <c r="Q1819">
        <v>0</v>
      </c>
      <c r="R1819">
        <v>4</v>
      </c>
      <c r="S1819">
        <v>1001</v>
      </c>
      <c r="T1819" s="1">
        <v>0</v>
      </c>
      <c r="U1819">
        <v>1</v>
      </c>
    </row>
    <row r="1820" spans="1:21" hidden="1">
      <c r="A1820">
        <v>3052</v>
      </c>
      <c r="B1820" t="s">
        <v>693</v>
      </c>
      <c r="C1820" t="s">
        <v>685</v>
      </c>
      <c r="D1820" t="s">
        <v>686</v>
      </c>
      <c r="E1820" t="s">
        <v>29</v>
      </c>
      <c r="F1820" t="s">
        <v>753</v>
      </c>
      <c r="G1820" t="s">
        <v>1047</v>
      </c>
      <c r="H1820" s="1">
        <v>44679</v>
      </c>
      <c r="I1820" t="s">
        <v>8</v>
      </c>
      <c r="J1820">
        <v>34</v>
      </c>
      <c r="K1820">
        <v>6.97</v>
      </c>
      <c r="L1820">
        <v>0</v>
      </c>
      <c r="M1820">
        <v>0</v>
      </c>
      <c r="N1820">
        <v>1</v>
      </c>
      <c r="O1820">
        <v>0</v>
      </c>
      <c r="P1820">
        <v>150000</v>
      </c>
      <c r="Q1820">
        <v>0</v>
      </c>
      <c r="R1820">
        <v>4</v>
      </c>
      <c r="S1820">
        <v>1001</v>
      </c>
      <c r="T1820" s="1">
        <v>0</v>
      </c>
      <c r="U1820">
        <v>1</v>
      </c>
    </row>
    <row r="1821" spans="1:21" hidden="1">
      <c r="A1821">
        <v>3052</v>
      </c>
      <c r="B1821" t="s">
        <v>693</v>
      </c>
      <c r="C1821" t="s">
        <v>685</v>
      </c>
      <c r="D1821" t="s">
        <v>686</v>
      </c>
      <c r="E1821" t="s">
        <v>29</v>
      </c>
      <c r="F1821" t="s">
        <v>753</v>
      </c>
      <c r="G1821" t="s">
        <v>3606</v>
      </c>
      <c r="H1821" s="1">
        <v>44680</v>
      </c>
      <c r="I1821" t="s">
        <v>7</v>
      </c>
      <c r="J1821">
        <v>34</v>
      </c>
      <c r="K1821">
        <v>6.85</v>
      </c>
      <c r="L1821">
        <v>0</v>
      </c>
      <c r="M1821">
        <v>0</v>
      </c>
      <c r="N1821">
        <v>1</v>
      </c>
      <c r="O1821">
        <v>0</v>
      </c>
      <c r="P1821">
        <v>0</v>
      </c>
      <c r="Q1821">
        <v>40000</v>
      </c>
      <c r="R1821">
        <v>4</v>
      </c>
      <c r="S1821">
        <v>1001</v>
      </c>
      <c r="T1821" s="1">
        <v>0</v>
      </c>
      <c r="U1821">
        <v>1</v>
      </c>
    </row>
    <row r="1822" spans="1:21" hidden="1">
      <c r="A1822">
        <v>3052</v>
      </c>
      <c r="B1822" t="s">
        <v>693</v>
      </c>
      <c r="C1822" t="s">
        <v>685</v>
      </c>
      <c r="D1822" t="s">
        <v>686</v>
      </c>
      <c r="E1822" t="s">
        <v>29</v>
      </c>
      <c r="F1822" t="s">
        <v>753</v>
      </c>
      <c r="G1822" t="s">
        <v>3606</v>
      </c>
      <c r="H1822" s="1">
        <v>44697</v>
      </c>
      <c r="I1822" t="s">
        <v>8</v>
      </c>
      <c r="J1822">
        <v>34</v>
      </c>
      <c r="K1822">
        <v>6.97</v>
      </c>
      <c r="L1822">
        <v>0</v>
      </c>
      <c r="M1822">
        <v>0</v>
      </c>
      <c r="N1822">
        <v>1</v>
      </c>
      <c r="O1822">
        <v>0</v>
      </c>
      <c r="P1822">
        <v>170000</v>
      </c>
      <c r="Q1822">
        <v>0</v>
      </c>
      <c r="R1822">
        <v>4</v>
      </c>
      <c r="S1822">
        <v>1001</v>
      </c>
      <c r="T1822" s="1">
        <v>0</v>
      </c>
      <c r="U1822">
        <v>1</v>
      </c>
    </row>
    <row r="1823" spans="1:21" hidden="1">
      <c r="A1823">
        <v>3052</v>
      </c>
      <c r="B1823" t="s">
        <v>693</v>
      </c>
      <c r="C1823" t="s">
        <v>685</v>
      </c>
      <c r="D1823" t="s">
        <v>686</v>
      </c>
      <c r="E1823" t="s">
        <v>29</v>
      </c>
      <c r="F1823" t="s">
        <v>753</v>
      </c>
      <c r="G1823" t="s">
        <v>3606</v>
      </c>
      <c r="H1823" s="1">
        <v>44742</v>
      </c>
      <c r="I1823" t="s">
        <v>7</v>
      </c>
      <c r="J1823">
        <v>34</v>
      </c>
      <c r="K1823">
        <v>6.85</v>
      </c>
      <c r="L1823">
        <v>0</v>
      </c>
      <c r="M1823">
        <v>0</v>
      </c>
      <c r="N1823">
        <v>1</v>
      </c>
      <c r="O1823">
        <v>0</v>
      </c>
      <c r="P1823">
        <v>0</v>
      </c>
      <c r="Q1823">
        <v>60000</v>
      </c>
      <c r="R1823">
        <v>4</v>
      </c>
      <c r="S1823">
        <v>1001</v>
      </c>
      <c r="T1823" s="1">
        <v>0</v>
      </c>
      <c r="U1823">
        <v>1</v>
      </c>
    </row>
    <row r="1824" spans="1:21" hidden="1">
      <c r="A1824">
        <v>3052</v>
      </c>
      <c r="B1824" t="s">
        <v>693</v>
      </c>
      <c r="C1824" t="s">
        <v>685</v>
      </c>
      <c r="D1824" t="s">
        <v>686</v>
      </c>
      <c r="E1824" t="s">
        <v>29</v>
      </c>
      <c r="F1824" t="s">
        <v>753</v>
      </c>
      <c r="G1824" t="s">
        <v>3606</v>
      </c>
      <c r="H1824" s="1">
        <v>44924</v>
      </c>
      <c r="I1824" t="s">
        <v>8</v>
      </c>
      <c r="J1824">
        <v>34</v>
      </c>
      <c r="K1824">
        <v>6.97</v>
      </c>
      <c r="L1824">
        <v>0</v>
      </c>
      <c r="M1824">
        <v>0</v>
      </c>
      <c r="N1824">
        <v>1</v>
      </c>
      <c r="O1824">
        <v>0</v>
      </c>
      <c r="P1824">
        <v>120000</v>
      </c>
      <c r="Q1824">
        <v>0</v>
      </c>
      <c r="R1824">
        <v>4</v>
      </c>
      <c r="S1824">
        <v>1001</v>
      </c>
      <c r="T1824" s="1">
        <v>0</v>
      </c>
      <c r="U1824">
        <v>1</v>
      </c>
    </row>
    <row r="1825" spans="1:21" hidden="1">
      <c r="A1825">
        <v>3052</v>
      </c>
      <c r="B1825" t="s">
        <v>693</v>
      </c>
      <c r="C1825" t="s">
        <v>685</v>
      </c>
      <c r="D1825" t="s">
        <v>686</v>
      </c>
      <c r="E1825" t="s">
        <v>29</v>
      </c>
      <c r="F1825" t="s">
        <v>753</v>
      </c>
      <c r="G1825" t="s">
        <v>1047</v>
      </c>
      <c r="H1825" s="1">
        <v>44951</v>
      </c>
      <c r="I1825" t="s">
        <v>8</v>
      </c>
      <c r="J1825">
        <v>34</v>
      </c>
      <c r="K1825">
        <v>6.97</v>
      </c>
      <c r="L1825">
        <v>0</v>
      </c>
      <c r="M1825">
        <v>0</v>
      </c>
      <c r="N1825">
        <v>1</v>
      </c>
      <c r="O1825">
        <v>0</v>
      </c>
      <c r="P1825">
        <v>56000</v>
      </c>
      <c r="Q1825">
        <v>0</v>
      </c>
      <c r="R1825">
        <v>4</v>
      </c>
      <c r="S1825">
        <v>1001</v>
      </c>
      <c r="T1825" s="1">
        <v>0</v>
      </c>
      <c r="U1825">
        <v>1</v>
      </c>
    </row>
    <row r="1826" spans="1:21" hidden="1">
      <c r="A1826">
        <v>3052</v>
      </c>
      <c r="B1826" t="s">
        <v>693</v>
      </c>
      <c r="C1826" t="s">
        <v>685</v>
      </c>
      <c r="D1826" t="s">
        <v>686</v>
      </c>
      <c r="E1826" t="s">
        <v>29</v>
      </c>
      <c r="F1826" t="s">
        <v>753</v>
      </c>
      <c r="G1826" t="s">
        <v>3606</v>
      </c>
      <c r="H1826" s="1">
        <v>45027</v>
      </c>
      <c r="I1826" t="s">
        <v>8</v>
      </c>
      <c r="J1826">
        <v>34</v>
      </c>
      <c r="K1826">
        <v>6.97</v>
      </c>
      <c r="L1826">
        <v>0</v>
      </c>
      <c r="M1826">
        <v>0</v>
      </c>
      <c r="N1826">
        <v>1</v>
      </c>
      <c r="O1826">
        <v>0</v>
      </c>
      <c r="P1826">
        <v>50000</v>
      </c>
      <c r="Q1826">
        <v>0</v>
      </c>
      <c r="R1826">
        <v>4</v>
      </c>
      <c r="S1826">
        <v>1001</v>
      </c>
      <c r="T1826" s="1">
        <v>0</v>
      </c>
      <c r="U1826">
        <v>1</v>
      </c>
    </row>
    <row r="1827" spans="1:21" hidden="1">
      <c r="A1827">
        <v>3053</v>
      </c>
      <c r="B1827" t="s">
        <v>691</v>
      </c>
      <c r="C1827" t="s">
        <v>685</v>
      </c>
      <c r="D1827" t="s">
        <v>686</v>
      </c>
      <c r="E1827" t="s">
        <v>29</v>
      </c>
      <c r="F1827" t="s">
        <v>753</v>
      </c>
      <c r="G1827" t="s">
        <v>4507</v>
      </c>
      <c r="H1827" s="1">
        <v>45006</v>
      </c>
      <c r="I1827" t="s">
        <v>8</v>
      </c>
      <c r="J1827">
        <v>34</v>
      </c>
      <c r="K1827">
        <v>6.97</v>
      </c>
      <c r="L1827">
        <v>0</v>
      </c>
      <c r="M1827">
        <v>0</v>
      </c>
      <c r="N1827">
        <v>1</v>
      </c>
      <c r="O1827">
        <v>0</v>
      </c>
      <c r="P1827">
        <v>90000</v>
      </c>
      <c r="Q1827">
        <v>0</v>
      </c>
      <c r="R1827">
        <v>4</v>
      </c>
      <c r="S1827">
        <v>1014</v>
      </c>
      <c r="T1827" s="1">
        <v>0</v>
      </c>
      <c r="U1827">
        <v>1</v>
      </c>
    </row>
    <row r="1828" spans="1:21" hidden="1">
      <c r="A1828">
        <v>10001</v>
      </c>
      <c r="B1828" t="s">
        <v>690</v>
      </c>
      <c r="C1828" t="s">
        <v>685</v>
      </c>
      <c r="D1828" t="s">
        <v>686</v>
      </c>
      <c r="E1828" t="s">
        <v>29</v>
      </c>
      <c r="F1828" t="s">
        <v>747</v>
      </c>
      <c r="G1828" t="s">
        <v>832</v>
      </c>
      <c r="H1828" s="1">
        <v>43900</v>
      </c>
      <c r="I1828" t="s">
        <v>8</v>
      </c>
      <c r="J1828">
        <v>34</v>
      </c>
      <c r="K1828">
        <v>6.97</v>
      </c>
      <c r="L1828">
        <v>0</v>
      </c>
      <c r="M1828">
        <v>0</v>
      </c>
      <c r="N1828">
        <v>1</v>
      </c>
      <c r="O1828">
        <v>0</v>
      </c>
      <c r="P1828">
        <v>28694.400000000001</v>
      </c>
      <c r="Q1828">
        <v>0</v>
      </c>
      <c r="R1828">
        <v>4</v>
      </c>
      <c r="S1828">
        <v>1005</v>
      </c>
      <c r="T1828" s="1">
        <v>0</v>
      </c>
      <c r="U1828">
        <v>1</v>
      </c>
    </row>
    <row r="1829" spans="1:21" hidden="1">
      <c r="A1829">
        <v>10001</v>
      </c>
      <c r="B1829" t="s">
        <v>690</v>
      </c>
      <c r="C1829" t="s">
        <v>685</v>
      </c>
      <c r="D1829" t="s">
        <v>686</v>
      </c>
      <c r="E1829" t="s">
        <v>29</v>
      </c>
      <c r="F1829" t="s">
        <v>747</v>
      </c>
      <c r="G1829" t="s">
        <v>833</v>
      </c>
      <c r="H1829" s="1">
        <v>43927</v>
      </c>
      <c r="I1829" t="s">
        <v>7</v>
      </c>
      <c r="J1829">
        <v>34</v>
      </c>
      <c r="K1829">
        <v>6.85</v>
      </c>
      <c r="L1829">
        <v>0</v>
      </c>
      <c r="M1829">
        <v>0</v>
      </c>
      <c r="N1829">
        <v>1</v>
      </c>
      <c r="O1829">
        <v>0</v>
      </c>
      <c r="P1829">
        <v>0</v>
      </c>
      <c r="Q1829">
        <v>81.37</v>
      </c>
      <c r="R1829">
        <v>4</v>
      </c>
      <c r="S1829">
        <v>1005</v>
      </c>
      <c r="T1829" s="1">
        <v>0</v>
      </c>
      <c r="U1829">
        <v>1</v>
      </c>
    </row>
    <row r="1830" spans="1:21" hidden="1">
      <c r="A1830">
        <v>10001</v>
      </c>
      <c r="B1830" t="s">
        <v>690</v>
      </c>
      <c r="C1830" t="s">
        <v>685</v>
      </c>
      <c r="D1830" t="s">
        <v>686</v>
      </c>
      <c r="E1830" t="s">
        <v>29</v>
      </c>
      <c r="F1830" t="s">
        <v>747</v>
      </c>
      <c r="G1830" t="s">
        <v>834</v>
      </c>
      <c r="H1830" s="1">
        <v>44466</v>
      </c>
      <c r="I1830" t="s">
        <v>8</v>
      </c>
      <c r="J1830">
        <v>34</v>
      </c>
      <c r="K1830">
        <v>6.9050000000000002</v>
      </c>
      <c r="L1830">
        <v>0</v>
      </c>
      <c r="M1830">
        <v>0</v>
      </c>
      <c r="N1830">
        <v>1</v>
      </c>
      <c r="O1830">
        <v>0</v>
      </c>
      <c r="P1830">
        <v>2000000</v>
      </c>
      <c r="Q1830">
        <v>0</v>
      </c>
      <c r="R1830">
        <v>4</v>
      </c>
      <c r="S1830">
        <v>1018</v>
      </c>
      <c r="T1830" s="1">
        <v>0</v>
      </c>
      <c r="U1830">
        <v>1</v>
      </c>
    </row>
    <row r="1831" spans="1:21" hidden="1">
      <c r="A1831">
        <v>10001</v>
      </c>
      <c r="B1831" t="s">
        <v>690</v>
      </c>
      <c r="C1831" t="s">
        <v>685</v>
      </c>
      <c r="D1831" t="s">
        <v>686</v>
      </c>
      <c r="E1831" t="s">
        <v>29</v>
      </c>
      <c r="F1831" t="s">
        <v>747</v>
      </c>
      <c r="G1831" t="s">
        <v>835</v>
      </c>
      <c r="H1831" s="1">
        <v>44603</v>
      </c>
      <c r="I1831" t="s">
        <v>8</v>
      </c>
      <c r="J1831">
        <v>34</v>
      </c>
      <c r="K1831">
        <v>6.97</v>
      </c>
      <c r="L1831">
        <v>0</v>
      </c>
      <c r="M1831">
        <v>0</v>
      </c>
      <c r="N1831">
        <v>1</v>
      </c>
      <c r="O1831">
        <v>0</v>
      </c>
      <c r="P1831">
        <v>2219.39</v>
      </c>
      <c r="Q1831">
        <v>0</v>
      </c>
      <c r="R1831">
        <v>4</v>
      </c>
      <c r="S1831">
        <v>1005</v>
      </c>
      <c r="T1831" s="1">
        <v>0</v>
      </c>
      <c r="U1831">
        <v>1</v>
      </c>
    </row>
    <row r="1832" spans="1:21" hidden="1">
      <c r="A1832">
        <v>10001</v>
      </c>
      <c r="B1832" t="s">
        <v>690</v>
      </c>
      <c r="C1832" t="s">
        <v>685</v>
      </c>
      <c r="D1832" t="s">
        <v>686</v>
      </c>
      <c r="E1832" t="s">
        <v>29</v>
      </c>
      <c r="F1832" t="s">
        <v>747</v>
      </c>
      <c r="G1832" t="s">
        <v>836</v>
      </c>
      <c r="H1832" s="1">
        <v>44855</v>
      </c>
      <c r="I1832" t="s">
        <v>7</v>
      </c>
      <c r="J1832">
        <v>34</v>
      </c>
      <c r="K1832">
        <v>6.85</v>
      </c>
      <c r="L1832">
        <v>0</v>
      </c>
      <c r="M1832">
        <v>0</v>
      </c>
      <c r="N1832">
        <v>1</v>
      </c>
      <c r="O1832">
        <v>0</v>
      </c>
      <c r="P1832">
        <v>0</v>
      </c>
      <c r="Q1832">
        <v>3303.6</v>
      </c>
      <c r="R1832">
        <v>4</v>
      </c>
      <c r="S1832">
        <v>1005</v>
      </c>
      <c r="T1832" s="1">
        <v>0</v>
      </c>
      <c r="U1832">
        <v>1</v>
      </c>
    </row>
    <row r="1833" spans="1:21" hidden="1">
      <c r="A1833">
        <v>10001</v>
      </c>
      <c r="B1833" t="s">
        <v>690</v>
      </c>
      <c r="C1833" t="s">
        <v>685</v>
      </c>
      <c r="D1833" t="s">
        <v>686</v>
      </c>
      <c r="E1833" t="s">
        <v>29</v>
      </c>
      <c r="F1833" t="s">
        <v>747</v>
      </c>
      <c r="G1833" t="s">
        <v>837</v>
      </c>
      <c r="H1833" s="1">
        <v>44889</v>
      </c>
      <c r="I1833" t="s">
        <v>7</v>
      </c>
      <c r="J1833">
        <v>34</v>
      </c>
      <c r="K1833">
        <v>6.85</v>
      </c>
      <c r="L1833">
        <v>0</v>
      </c>
      <c r="M1833">
        <v>0</v>
      </c>
      <c r="N1833">
        <v>1</v>
      </c>
      <c r="O1833">
        <v>0</v>
      </c>
      <c r="P1833">
        <v>0</v>
      </c>
      <c r="Q1833">
        <v>63.41</v>
      </c>
      <c r="R1833">
        <v>4</v>
      </c>
      <c r="S1833">
        <v>1005</v>
      </c>
      <c r="T1833" s="1">
        <v>0</v>
      </c>
      <c r="U1833">
        <v>1</v>
      </c>
    </row>
    <row r="1834" spans="1:21" hidden="1">
      <c r="A1834">
        <v>10001</v>
      </c>
      <c r="B1834" t="s">
        <v>690</v>
      </c>
      <c r="C1834" t="s">
        <v>685</v>
      </c>
      <c r="D1834" t="s">
        <v>686</v>
      </c>
      <c r="E1834" t="s">
        <v>29</v>
      </c>
      <c r="F1834" t="s">
        <v>747</v>
      </c>
      <c r="G1834" t="s">
        <v>838</v>
      </c>
      <c r="H1834" s="1">
        <v>44963</v>
      </c>
      <c r="I1834" t="s">
        <v>8</v>
      </c>
      <c r="J1834">
        <v>34</v>
      </c>
      <c r="K1834">
        <v>6.97</v>
      </c>
      <c r="L1834">
        <v>0</v>
      </c>
      <c r="M1834">
        <v>0</v>
      </c>
      <c r="N1834">
        <v>1</v>
      </c>
      <c r="O1834">
        <v>0</v>
      </c>
      <c r="P1834">
        <v>4000000</v>
      </c>
      <c r="Q1834">
        <v>0</v>
      </c>
      <c r="R1834">
        <v>4</v>
      </c>
      <c r="S1834">
        <v>1009</v>
      </c>
      <c r="T1834" s="1">
        <v>0</v>
      </c>
      <c r="U1834">
        <v>1</v>
      </c>
    </row>
    <row r="1835" spans="1:21" hidden="1">
      <c r="A1835">
        <v>10001</v>
      </c>
      <c r="B1835" t="s">
        <v>690</v>
      </c>
      <c r="C1835" t="s">
        <v>685</v>
      </c>
      <c r="D1835" t="s">
        <v>686</v>
      </c>
      <c r="E1835" t="s">
        <v>29</v>
      </c>
      <c r="F1835" t="s">
        <v>747</v>
      </c>
      <c r="G1835" t="s">
        <v>839</v>
      </c>
      <c r="H1835" s="1">
        <v>44963</v>
      </c>
      <c r="I1835" t="s">
        <v>8</v>
      </c>
      <c r="J1835">
        <v>34</v>
      </c>
      <c r="K1835">
        <v>6.968</v>
      </c>
      <c r="L1835">
        <v>0</v>
      </c>
      <c r="M1835">
        <v>0</v>
      </c>
      <c r="N1835">
        <v>1</v>
      </c>
      <c r="O1835">
        <v>0</v>
      </c>
      <c r="P1835">
        <v>4000000</v>
      </c>
      <c r="Q1835">
        <v>0</v>
      </c>
      <c r="R1835">
        <v>4</v>
      </c>
      <c r="S1835">
        <v>1003</v>
      </c>
      <c r="T1835" s="1">
        <v>0</v>
      </c>
      <c r="U1835">
        <v>1</v>
      </c>
    </row>
    <row r="1836" spans="1:21" hidden="1">
      <c r="A1836">
        <v>10001</v>
      </c>
      <c r="B1836" t="s">
        <v>690</v>
      </c>
      <c r="C1836" t="s">
        <v>685</v>
      </c>
      <c r="D1836" t="s">
        <v>686</v>
      </c>
      <c r="E1836" t="s">
        <v>29</v>
      </c>
      <c r="F1836" t="s">
        <v>747</v>
      </c>
      <c r="G1836" t="s">
        <v>840</v>
      </c>
      <c r="H1836" s="1">
        <v>45001</v>
      </c>
      <c r="I1836" t="s">
        <v>8</v>
      </c>
      <c r="J1836">
        <v>34</v>
      </c>
      <c r="K1836">
        <v>6.97</v>
      </c>
      <c r="L1836">
        <v>0</v>
      </c>
      <c r="M1836">
        <v>0</v>
      </c>
      <c r="N1836">
        <v>1</v>
      </c>
      <c r="O1836">
        <v>0</v>
      </c>
      <c r="P1836">
        <v>2000000</v>
      </c>
      <c r="Q1836">
        <v>0</v>
      </c>
      <c r="R1836">
        <v>4</v>
      </c>
      <c r="S1836">
        <v>1018</v>
      </c>
      <c r="T1836" s="1">
        <v>0</v>
      </c>
      <c r="U1836">
        <v>1</v>
      </c>
    </row>
    <row r="1837" spans="1:21" hidden="1">
      <c r="A1837">
        <v>27002</v>
      </c>
      <c r="B1837" t="s">
        <v>691</v>
      </c>
      <c r="C1837" t="s">
        <v>685</v>
      </c>
      <c r="D1837" t="s">
        <v>686</v>
      </c>
      <c r="E1837" t="s">
        <v>29</v>
      </c>
      <c r="F1837" t="s">
        <v>3583</v>
      </c>
      <c r="G1837" t="s">
        <v>3611</v>
      </c>
      <c r="H1837" s="1">
        <v>44649</v>
      </c>
      <c r="I1837" t="s">
        <v>8</v>
      </c>
      <c r="J1837">
        <v>34</v>
      </c>
      <c r="K1837">
        <v>6.9580000000000002</v>
      </c>
      <c r="L1837">
        <v>0</v>
      </c>
      <c r="M1837">
        <v>0</v>
      </c>
      <c r="N1837">
        <v>1</v>
      </c>
      <c r="O1837">
        <v>0</v>
      </c>
      <c r="P1837">
        <v>500000</v>
      </c>
      <c r="Q1837">
        <v>0</v>
      </c>
      <c r="R1837">
        <v>4</v>
      </c>
      <c r="S1837">
        <v>1018</v>
      </c>
      <c r="T1837" s="1">
        <v>0</v>
      </c>
      <c r="U1837">
        <v>1</v>
      </c>
    </row>
    <row r="1838" spans="1:21" hidden="1">
      <c r="A1838">
        <v>27002</v>
      </c>
      <c r="B1838" t="s">
        <v>691</v>
      </c>
      <c r="C1838" t="s">
        <v>685</v>
      </c>
      <c r="D1838" t="s">
        <v>686</v>
      </c>
      <c r="E1838" t="s">
        <v>29</v>
      </c>
      <c r="F1838" t="s">
        <v>753</v>
      </c>
      <c r="G1838" t="s">
        <v>4508</v>
      </c>
      <c r="H1838" s="1">
        <v>43829</v>
      </c>
      <c r="I1838" t="s">
        <v>7</v>
      </c>
      <c r="J1838">
        <v>34</v>
      </c>
      <c r="K1838">
        <v>6.9580000000000002</v>
      </c>
      <c r="L1838">
        <v>0</v>
      </c>
      <c r="M1838">
        <v>0</v>
      </c>
      <c r="N1838">
        <v>1</v>
      </c>
      <c r="O1838">
        <v>0</v>
      </c>
      <c r="P1838">
        <v>0</v>
      </c>
      <c r="Q1838">
        <v>500000</v>
      </c>
      <c r="R1838">
        <v>4</v>
      </c>
      <c r="S1838">
        <v>1033</v>
      </c>
      <c r="T1838" s="1">
        <v>0</v>
      </c>
      <c r="U1838">
        <v>1</v>
      </c>
    </row>
    <row r="1839" spans="1:21" hidden="1">
      <c r="A1839">
        <v>27002</v>
      </c>
      <c r="B1839" t="s">
        <v>691</v>
      </c>
      <c r="C1839" t="s">
        <v>685</v>
      </c>
      <c r="D1839" t="s">
        <v>686</v>
      </c>
      <c r="E1839" t="s">
        <v>29</v>
      </c>
      <c r="F1839" t="s">
        <v>753</v>
      </c>
      <c r="G1839" t="s">
        <v>1062</v>
      </c>
      <c r="H1839" s="1">
        <v>44028</v>
      </c>
      <c r="I1839" t="s">
        <v>8</v>
      </c>
      <c r="J1839">
        <v>34</v>
      </c>
      <c r="K1839">
        <v>6.97</v>
      </c>
      <c r="L1839">
        <v>0</v>
      </c>
      <c r="M1839">
        <v>0</v>
      </c>
      <c r="N1839">
        <v>1</v>
      </c>
      <c r="O1839">
        <v>0</v>
      </c>
      <c r="P1839">
        <v>700000</v>
      </c>
      <c r="Q1839">
        <v>0</v>
      </c>
      <c r="R1839">
        <v>4</v>
      </c>
      <c r="S1839">
        <v>1003</v>
      </c>
      <c r="T1839" s="1">
        <v>0</v>
      </c>
      <c r="U1839">
        <v>1</v>
      </c>
    </row>
    <row r="1840" spans="1:21" hidden="1">
      <c r="A1840">
        <v>27002</v>
      </c>
      <c r="B1840" t="s">
        <v>691</v>
      </c>
      <c r="C1840" t="s">
        <v>685</v>
      </c>
      <c r="D1840" t="s">
        <v>686</v>
      </c>
      <c r="E1840" t="s">
        <v>29</v>
      </c>
      <c r="F1840" t="s">
        <v>753</v>
      </c>
      <c r="G1840" t="s">
        <v>1010</v>
      </c>
      <c r="H1840" s="1">
        <v>44036</v>
      </c>
      <c r="I1840" t="s">
        <v>8</v>
      </c>
      <c r="J1840">
        <v>34</v>
      </c>
      <c r="K1840">
        <v>6.97</v>
      </c>
      <c r="L1840">
        <v>0</v>
      </c>
      <c r="M1840">
        <v>0</v>
      </c>
      <c r="N1840">
        <v>1</v>
      </c>
      <c r="O1840">
        <v>0</v>
      </c>
      <c r="P1840">
        <v>375000</v>
      </c>
      <c r="Q1840">
        <v>0</v>
      </c>
      <c r="R1840">
        <v>4</v>
      </c>
      <c r="S1840">
        <v>1003</v>
      </c>
      <c r="T1840" s="1">
        <v>0</v>
      </c>
      <c r="U1840">
        <v>1</v>
      </c>
    </row>
    <row r="1841" spans="1:21" hidden="1">
      <c r="A1841">
        <v>27002</v>
      </c>
      <c r="B1841" t="s">
        <v>691</v>
      </c>
      <c r="C1841" t="s">
        <v>685</v>
      </c>
      <c r="D1841" t="s">
        <v>686</v>
      </c>
      <c r="E1841" t="s">
        <v>29</v>
      </c>
      <c r="F1841" t="s">
        <v>753</v>
      </c>
      <c r="G1841" t="s">
        <v>730</v>
      </c>
      <c r="H1841" s="1">
        <v>44054</v>
      </c>
      <c r="I1841" t="s">
        <v>8</v>
      </c>
      <c r="J1841">
        <v>34</v>
      </c>
      <c r="K1841">
        <v>6.9649999999999999</v>
      </c>
      <c r="L1841">
        <v>0</v>
      </c>
      <c r="M1841">
        <v>0</v>
      </c>
      <c r="N1841">
        <v>1</v>
      </c>
      <c r="O1841">
        <v>0</v>
      </c>
      <c r="P1841">
        <v>200000</v>
      </c>
      <c r="Q1841">
        <v>0</v>
      </c>
      <c r="R1841">
        <v>4</v>
      </c>
      <c r="S1841">
        <v>1009</v>
      </c>
      <c r="T1841" s="1">
        <v>0</v>
      </c>
      <c r="U1841">
        <v>1</v>
      </c>
    </row>
    <row r="1842" spans="1:21" hidden="1">
      <c r="A1842">
        <v>27002</v>
      </c>
      <c r="B1842" t="s">
        <v>691</v>
      </c>
      <c r="C1842" t="s">
        <v>685</v>
      </c>
      <c r="D1842" t="s">
        <v>686</v>
      </c>
      <c r="E1842" t="s">
        <v>29</v>
      </c>
      <c r="F1842" t="s">
        <v>753</v>
      </c>
      <c r="G1842" t="s">
        <v>3610</v>
      </c>
      <c r="H1842" s="1">
        <v>44285</v>
      </c>
      <c r="I1842" t="s">
        <v>8</v>
      </c>
      <c r="J1842">
        <v>34</v>
      </c>
      <c r="K1842">
        <v>6.96</v>
      </c>
      <c r="L1842">
        <v>0</v>
      </c>
      <c r="M1842">
        <v>0</v>
      </c>
      <c r="N1842">
        <v>1</v>
      </c>
      <c r="O1842">
        <v>0</v>
      </c>
      <c r="P1842">
        <v>800000</v>
      </c>
      <c r="Q1842">
        <v>0</v>
      </c>
      <c r="R1842">
        <v>4</v>
      </c>
      <c r="S1842">
        <v>1016</v>
      </c>
      <c r="T1842" s="1">
        <v>0</v>
      </c>
      <c r="U1842">
        <v>1</v>
      </c>
    </row>
    <row r="1843" spans="1:21" hidden="1">
      <c r="A1843">
        <v>27002</v>
      </c>
      <c r="B1843" t="s">
        <v>691</v>
      </c>
      <c r="C1843" t="s">
        <v>685</v>
      </c>
      <c r="D1843" t="s">
        <v>686</v>
      </c>
      <c r="E1843" t="s">
        <v>29</v>
      </c>
      <c r="F1843" t="s">
        <v>753</v>
      </c>
      <c r="G1843" t="s">
        <v>3608</v>
      </c>
      <c r="H1843" s="1">
        <v>44417</v>
      </c>
      <c r="I1843" t="s">
        <v>8</v>
      </c>
      <c r="J1843">
        <v>34</v>
      </c>
      <c r="K1843">
        <v>6.95</v>
      </c>
      <c r="L1843">
        <v>0</v>
      </c>
      <c r="M1843">
        <v>0</v>
      </c>
      <c r="N1843">
        <v>1</v>
      </c>
      <c r="O1843">
        <v>0</v>
      </c>
      <c r="P1843">
        <v>296115.11</v>
      </c>
      <c r="Q1843">
        <v>0</v>
      </c>
      <c r="R1843">
        <v>4</v>
      </c>
      <c r="S1843">
        <v>1016</v>
      </c>
      <c r="T1843" s="1">
        <v>0</v>
      </c>
      <c r="U1843">
        <v>1</v>
      </c>
    </row>
    <row r="1844" spans="1:21" hidden="1">
      <c r="A1844">
        <v>27002</v>
      </c>
      <c r="B1844" t="s">
        <v>691</v>
      </c>
      <c r="C1844" t="s">
        <v>685</v>
      </c>
      <c r="D1844" t="s">
        <v>686</v>
      </c>
      <c r="E1844" t="s">
        <v>29</v>
      </c>
      <c r="F1844" t="s">
        <v>753</v>
      </c>
      <c r="G1844" t="s">
        <v>732</v>
      </c>
      <c r="H1844" s="1">
        <v>44442</v>
      </c>
      <c r="I1844" t="s">
        <v>8</v>
      </c>
      <c r="J1844">
        <v>34</v>
      </c>
      <c r="K1844">
        <v>6.94</v>
      </c>
      <c r="L1844">
        <v>0</v>
      </c>
      <c r="M1844">
        <v>0</v>
      </c>
      <c r="N1844">
        <v>1</v>
      </c>
      <c r="O1844">
        <v>0</v>
      </c>
      <c r="P1844">
        <v>300000</v>
      </c>
      <c r="Q1844">
        <v>0</v>
      </c>
      <c r="R1844">
        <v>4</v>
      </c>
      <c r="S1844">
        <v>1016</v>
      </c>
      <c r="T1844" s="1">
        <v>0</v>
      </c>
      <c r="U1844">
        <v>1</v>
      </c>
    </row>
    <row r="1845" spans="1:21" hidden="1">
      <c r="A1845">
        <v>27002</v>
      </c>
      <c r="B1845" t="s">
        <v>691</v>
      </c>
      <c r="C1845" t="s">
        <v>685</v>
      </c>
      <c r="D1845" t="s">
        <v>686</v>
      </c>
      <c r="E1845" t="s">
        <v>29</v>
      </c>
      <c r="F1845" t="s">
        <v>753</v>
      </c>
      <c r="G1845" t="s">
        <v>3612</v>
      </c>
      <c r="H1845" s="1">
        <v>44680</v>
      </c>
      <c r="I1845" t="s">
        <v>8</v>
      </c>
      <c r="J1845">
        <v>34</v>
      </c>
      <c r="K1845">
        <v>6.915</v>
      </c>
      <c r="L1845">
        <v>0</v>
      </c>
      <c r="M1845">
        <v>0</v>
      </c>
      <c r="N1845">
        <v>1</v>
      </c>
      <c r="O1845">
        <v>0</v>
      </c>
      <c r="P1845">
        <v>300000</v>
      </c>
      <c r="Q1845">
        <v>0</v>
      </c>
      <c r="R1845">
        <v>4</v>
      </c>
      <c r="S1845">
        <v>1009</v>
      </c>
      <c r="T1845" s="1">
        <v>0</v>
      </c>
      <c r="U1845">
        <v>1</v>
      </c>
    </row>
    <row r="1846" spans="1:21" hidden="1">
      <c r="A1846">
        <v>27002</v>
      </c>
      <c r="B1846" t="s">
        <v>691</v>
      </c>
      <c r="C1846" t="s">
        <v>685</v>
      </c>
      <c r="D1846" t="s">
        <v>686</v>
      </c>
      <c r="E1846" t="s">
        <v>29</v>
      </c>
      <c r="F1846" t="s">
        <v>753</v>
      </c>
      <c r="G1846" t="s">
        <v>3609</v>
      </c>
      <c r="H1846" s="1">
        <v>44680</v>
      </c>
      <c r="I1846" t="s">
        <v>8</v>
      </c>
      <c r="J1846">
        <v>34</v>
      </c>
      <c r="K1846">
        <v>6.915</v>
      </c>
      <c r="L1846">
        <v>0</v>
      </c>
      <c r="M1846">
        <v>0</v>
      </c>
      <c r="N1846">
        <v>1</v>
      </c>
      <c r="O1846">
        <v>0</v>
      </c>
      <c r="P1846">
        <v>200000</v>
      </c>
      <c r="Q1846">
        <v>0</v>
      </c>
      <c r="R1846">
        <v>4</v>
      </c>
      <c r="S1846">
        <v>1009</v>
      </c>
      <c r="T1846" s="1">
        <v>0</v>
      </c>
      <c r="U1846">
        <v>1</v>
      </c>
    </row>
    <row r="1847" spans="1:21" hidden="1">
      <c r="A1847">
        <v>27002</v>
      </c>
      <c r="B1847" t="s">
        <v>691</v>
      </c>
      <c r="C1847" t="s">
        <v>685</v>
      </c>
      <c r="D1847" t="s">
        <v>686</v>
      </c>
      <c r="E1847" t="s">
        <v>29</v>
      </c>
      <c r="F1847" t="s">
        <v>753</v>
      </c>
      <c r="G1847" t="s">
        <v>1062</v>
      </c>
      <c r="H1847" s="1">
        <v>44741</v>
      </c>
      <c r="I1847" t="s">
        <v>8</v>
      </c>
      <c r="J1847">
        <v>34</v>
      </c>
      <c r="K1847">
        <v>6.9249999999999998</v>
      </c>
      <c r="L1847">
        <v>0</v>
      </c>
      <c r="M1847">
        <v>0</v>
      </c>
      <c r="N1847">
        <v>1</v>
      </c>
      <c r="O1847">
        <v>0</v>
      </c>
      <c r="P1847">
        <v>500000</v>
      </c>
      <c r="Q1847">
        <v>0</v>
      </c>
      <c r="R1847">
        <v>4</v>
      </c>
      <c r="S1847">
        <v>1009</v>
      </c>
      <c r="T1847" s="1">
        <v>0</v>
      </c>
      <c r="U1847">
        <v>1</v>
      </c>
    </row>
    <row r="1848" spans="1:21" hidden="1">
      <c r="A1848">
        <v>27002</v>
      </c>
      <c r="B1848" t="s">
        <v>691</v>
      </c>
      <c r="C1848" t="s">
        <v>685</v>
      </c>
      <c r="D1848" t="s">
        <v>686</v>
      </c>
      <c r="E1848" t="s">
        <v>29</v>
      </c>
      <c r="F1848" t="s">
        <v>753</v>
      </c>
      <c r="G1848" t="s">
        <v>3611</v>
      </c>
      <c r="H1848" s="1">
        <v>44802</v>
      </c>
      <c r="I1848" t="s">
        <v>8</v>
      </c>
      <c r="J1848">
        <v>34</v>
      </c>
      <c r="K1848">
        <v>6.9480000000000004</v>
      </c>
      <c r="L1848">
        <v>0</v>
      </c>
      <c r="M1848">
        <v>0</v>
      </c>
      <c r="N1848">
        <v>1</v>
      </c>
      <c r="O1848">
        <v>0</v>
      </c>
      <c r="P1848">
        <v>500000</v>
      </c>
      <c r="Q1848">
        <v>0</v>
      </c>
      <c r="R1848">
        <v>4</v>
      </c>
      <c r="S1848">
        <v>1009</v>
      </c>
      <c r="T1848" s="1">
        <v>0</v>
      </c>
      <c r="U1848">
        <v>1</v>
      </c>
    </row>
    <row r="1849" spans="1:21" hidden="1">
      <c r="A1849">
        <v>27002</v>
      </c>
      <c r="B1849" t="s">
        <v>691</v>
      </c>
      <c r="C1849" t="s">
        <v>685</v>
      </c>
      <c r="D1849" t="s">
        <v>686</v>
      </c>
      <c r="E1849" t="s">
        <v>29</v>
      </c>
      <c r="F1849" t="s">
        <v>753</v>
      </c>
      <c r="G1849" t="s">
        <v>3612</v>
      </c>
      <c r="H1849" s="1">
        <v>44802</v>
      </c>
      <c r="I1849" t="s">
        <v>8</v>
      </c>
      <c r="J1849">
        <v>34</v>
      </c>
      <c r="K1849">
        <v>6.9480000000000004</v>
      </c>
      <c r="L1849">
        <v>0</v>
      </c>
      <c r="M1849">
        <v>0</v>
      </c>
      <c r="N1849">
        <v>1</v>
      </c>
      <c r="O1849">
        <v>0</v>
      </c>
      <c r="P1849">
        <v>400000</v>
      </c>
      <c r="Q1849">
        <v>0</v>
      </c>
      <c r="R1849">
        <v>4</v>
      </c>
      <c r="S1849">
        <v>1009</v>
      </c>
      <c r="T1849" s="1">
        <v>0</v>
      </c>
      <c r="U1849">
        <v>1</v>
      </c>
    </row>
    <row r="1850" spans="1:21" hidden="1">
      <c r="A1850">
        <v>27002</v>
      </c>
      <c r="B1850" t="s">
        <v>691</v>
      </c>
      <c r="C1850" t="s">
        <v>685</v>
      </c>
      <c r="D1850" t="s">
        <v>686</v>
      </c>
      <c r="E1850" t="s">
        <v>29</v>
      </c>
      <c r="F1850" t="s">
        <v>753</v>
      </c>
      <c r="G1850" t="s">
        <v>3612</v>
      </c>
      <c r="H1850" s="1">
        <v>44804</v>
      </c>
      <c r="I1850" t="s">
        <v>8</v>
      </c>
      <c r="J1850">
        <v>34</v>
      </c>
      <c r="K1850">
        <v>6.95</v>
      </c>
      <c r="L1850">
        <v>0</v>
      </c>
      <c r="M1850">
        <v>0</v>
      </c>
      <c r="N1850">
        <v>1</v>
      </c>
      <c r="O1850">
        <v>0</v>
      </c>
      <c r="P1850">
        <v>380000</v>
      </c>
      <c r="Q1850">
        <v>0</v>
      </c>
      <c r="R1850">
        <v>4</v>
      </c>
      <c r="S1850">
        <v>1009</v>
      </c>
      <c r="T1850" s="1">
        <v>0</v>
      </c>
      <c r="U1850">
        <v>1</v>
      </c>
    </row>
    <row r="1851" spans="1:21" hidden="1">
      <c r="A1851">
        <v>27002</v>
      </c>
      <c r="B1851" t="s">
        <v>691</v>
      </c>
      <c r="C1851" t="s">
        <v>685</v>
      </c>
      <c r="D1851" t="s">
        <v>686</v>
      </c>
      <c r="E1851" t="s">
        <v>29</v>
      </c>
      <c r="F1851" t="s">
        <v>753</v>
      </c>
      <c r="G1851" t="s">
        <v>3609</v>
      </c>
      <c r="H1851" s="1">
        <v>44804</v>
      </c>
      <c r="I1851" t="s">
        <v>8</v>
      </c>
      <c r="J1851">
        <v>34</v>
      </c>
      <c r="K1851">
        <v>6.95</v>
      </c>
      <c r="L1851">
        <v>0</v>
      </c>
      <c r="M1851">
        <v>0</v>
      </c>
      <c r="N1851">
        <v>1</v>
      </c>
      <c r="O1851">
        <v>0</v>
      </c>
      <c r="P1851">
        <v>120000</v>
      </c>
      <c r="Q1851">
        <v>0</v>
      </c>
      <c r="R1851">
        <v>4</v>
      </c>
      <c r="S1851">
        <v>1009</v>
      </c>
      <c r="T1851" s="1">
        <v>0</v>
      </c>
      <c r="U1851">
        <v>1</v>
      </c>
    </row>
    <row r="1852" spans="1:21" hidden="1">
      <c r="A1852">
        <v>27002</v>
      </c>
      <c r="B1852" t="s">
        <v>691</v>
      </c>
      <c r="C1852" t="s">
        <v>685</v>
      </c>
      <c r="D1852" t="s">
        <v>686</v>
      </c>
      <c r="E1852" t="s">
        <v>29</v>
      </c>
      <c r="F1852" t="s">
        <v>753</v>
      </c>
      <c r="G1852" t="s">
        <v>3612</v>
      </c>
      <c r="H1852" s="1">
        <v>44915</v>
      </c>
      <c r="I1852" t="s">
        <v>8</v>
      </c>
      <c r="J1852">
        <v>34</v>
      </c>
      <c r="K1852">
        <v>6.9569999999999999</v>
      </c>
      <c r="L1852">
        <v>0</v>
      </c>
      <c r="M1852">
        <v>0</v>
      </c>
      <c r="N1852">
        <v>1</v>
      </c>
      <c r="O1852">
        <v>0</v>
      </c>
      <c r="P1852">
        <v>1000000</v>
      </c>
      <c r="Q1852">
        <v>0</v>
      </c>
      <c r="R1852">
        <v>4</v>
      </c>
      <c r="S1852">
        <v>1016</v>
      </c>
      <c r="T1852" s="1">
        <v>0</v>
      </c>
      <c r="U1852">
        <v>1</v>
      </c>
    </row>
    <row r="1853" spans="1:21" hidden="1">
      <c r="A1853">
        <v>27002</v>
      </c>
      <c r="B1853" t="s">
        <v>691</v>
      </c>
      <c r="C1853" t="s">
        <v>685</v>
      </c>
      <c r="D1853" t="s">
        <v>686</v>
      </c>
      <c r="E1853" t="s">
        <v>29</v>
      </c>
      <c r="F1853" t="s">
        <v>753</v>
      </c>
      <c r="G1853" t="s">
        <v>3613</v>
      </c>
      <c r="H1853" s="1">
        <v>44981</v>
      </c>
      <c r="I1853" t="s">
        <v>8</v>
      </c>
      <c r="J1853">
        <v>34</v>
      </c>
      <c r="K1853">
        <v>6.97</v>
      </c>
      <c r="L1853">
        <v>0</v>
      </c>
      <c r="M1853">
        <v>0</v>
      </c>
      <c r="N1853">
        <v>1</v>
      </c>
      <c r="O1853">
        <v>0</v>
      </c>
      <c r="P1853">
        <v>200000</v>
      </c>
      <c r="Q1853">
        <v>0</v>
      </c>
      <c r="R1853">
        <v>4</v>
      </c>
      <c r="S1853">
        <v>1009</v>
      </c>
      <c r="T1853" s="1">
        <v>0</v>
      </c>
      <c r="U1853">
        <v>1</v>
      </c>
    </row>
    <row r="1854" spans="1:21" hidden="1">
      <c r="A1854">
        <v>27002</v>
      </c>
      <c r="B1854" t="s">
        <v>691</v>
      </c>
      <c r="C1854" t="s">
        <v>685</v>
      </c>
      <c r="D1854" t="s">
        <v>686</v>
      </c>
      <c r="E1854" t="s">
        <v>29</v>
      </c>
      <c r="F1854" t="s">
        <v>753</v>
      </c>
      <c r="G1854" t="s">
        <v>3616</v>
      </c>
      <c r="H1854" s="1">
        <v>44981</v>
      </c>
      <c r="I1854" t="s">
        <v>8</v>
      </c>
      <c r="J1854">
        <v>34</v>
      </c>
      <c r="K1854">
        <v>6.97</v>
      </c>
      <c r="L1854">
        <v>0</v>
      </c>
      <c r="M1854">
        <v>0</v>
      </c>
      <c r="N1854">
        <v>1</v>
      </c>
      <c r="O1854">
        <v>0</v>
      </c>
      <c r="P1854">
        <v>300000</v>
      </c>
      <c r="Q1854">
        <v>0</v>
      </c>
      <c r="R1854">
        <v>4</v>
      </c>
      <c r="S1854">
        <v>1005</v>
      </c>
      <c r="T1854" s="1">
        <v>0</v>
      </c>
      <c r="U1854">
        <v>1</v>
      </c>
    </row>
    <row r="1855" spans="1:21" hidden="1">
      <c r="A1855">
        <v>27003</v>
      </c>
      <c r="B1855" t="s">
        <v>690</v>
      </c>
      <c r="C1855" t="s">
        <v>685</v>
      </c>
      <c r="D1855" t="s">
        <v>686</v>
      </c>
      <c r="E1855" t="s">
        <v>29</v>
      </c>
      <c r="F1855" t="s">
        <v>747</v>
      </c>
      <c r="G1855" t="s">
        <v>1145</v>
      </c>
      <c r="H1855" s="1">
        <v>44901</v>
      </c>
      <c r="I1855" t="s">
        <v>8</v>
      </c>
      <c r="J1855">
        <v>34</v>
      </c>
      <c r="K1855">
        <v>6.9580000000000002</v>
      </c>
      <c r="L1855">
        <v>0</v>
      </c>
      <c r="M1855">
        <v>0</v>
      </c>
      <c r="N1855">
        <v>1</v>
      </c>
      <c r="O1855">
        <v>0</v>
      </c>
      <c r="P1855">
        <v>1000000</v>
      </c>
      <c r="Q1855">
        <v>0</v>
      </c>
      <c r="R1855">
        <v>4</v>
      </c>
      <c r="S1855">
        <v>1018</v>
      </c>
      <c r="T1855" s="1">
        <v>0</v>
      </c>
      <c r="U1855">
        <v>1</v>
      </c>
    </row>
    <row r="1856" spans="1:21" hidden="1">
      <c r="A1856">
        <v>27003</v>
      </c>
      <c r="B1856" t="s">
        <v>690</v>
      </c>
      <c r="C1856" t="s">
        <v>685</v>
      </c>
      <c r="D1856" t="s">
        <v>686</v>
      </c>
      <c r="E1856" t="s">
        <v>29</v>
      </c>
      <c r="F1856" t="s">
        <v>3583</v>
      </c>
      <c r="G1856" t="s">
        <v>3598</v>
      </c>
      <c r="H1856" s="1">
        <v>44581</v>
      </c>
      <c r="I1856" t="s">
        <v>7</v>
      </c>
      <c r="J1856">
        <v>34</v>
      </c>
      <c r="K1856">
        <v>6.9569999999999999</v>
      </c>
      <c r="L1856">
        <v>0</v>
      </c>
      <c r="M1856">
        <v>0</v>
      </c>
      <c r="N1856">
        <v>1</v>
      </c>
      <c r="O1856">
        <v>0</v>
      </c>
      <c r="P1856">
        <v>0</v>
      </c>
      <c r="Q1856">
        <v>1000000</v>
      </c>
      <c r="R1856">
        <v>4</v>
      </c>
      <c r="S1856">
        <v>1034</v>
      </c>
      <c r="T1856" s="1">
        <v>0</v>
      </c>
      <c r="U1856">
        <v>1</v>
      </c>
    </row>
    <row r="1857" spans="1:21" hidden="1">
      <c r="A1857">
        <v>27003</v>
      </c>
      <c r="B1857" t="s">
        <v>690</v>
      </c>
      <c r="C1857" t="s">
        <v>685</v>
      </c>
      <c r="D1857" t="s">
        <v>686</v>
      </c>
      <c r="E1857" t="s">
        <v>29</v>
      </c>
      <c r="F1857" t="s">
        <v>3583</v>
      </c>
      <c r="G1857" t="s">
        <v>1146</v>
      </c>
      <c r="H1857" s="1">
        <v>45051</v>
      </c>
      <c r="I1857" t="s">
        <v>8</v>
      </c>
      <c r="J1857">
        <v>34</v>
      </c>
      <c r="K1857">
        <v>6.9580000000000002</v>
      </c>
      <c r="L1857">
        <v>0</v>
      </c>
      <c r="M1857">
        <v>0</v>
      </c>
      <c r="N1857">
        <v>1</v>
      </c>
      <c r="O1857">
        <v>0</v>
      </c>
      <c r="P1857">
        <v>500000</v>
      </c>
      <c r="Q1857">
        <v>0</v>
      </c>
      <c r="R1857">
        <v>4</v>
      </c>
      <c r="S1857">
        <v>1033</v>
      </c>
      <c r="T1857" s="1">
        <v>0</v>
      </c>
      <c r="U1857">
        <v>1</v>
      </c>
    </row>
    <row r="1858" spans="1:21" hidden="1">
      <c r="A1858">
        <v>27003</v>
      </c>
      <c r="B1858" t="s">
        <v>690</v>
      </c>
      <c r="C1858" t="s">
        <v>685</v>
      </c>
      <c r="D1858" t="s">
        <v>686</v>
      </c>
      <c r="E1858" t="s">
        <v>29</v>
      </c>
      <c r="F1858" t="s">
        <v>753</v>
      </c>
      <c r="G1858" t="s">
        <v>3600</v>
      </c>
      <c r="H1858" s="1">
        <v>43860</v>
      </c>
      <c r="I1858" t="s">
        <v>8</v>
      </c>
      <c r="J1858">
        <v>34</v>
      </c>
      <c r="K1858">
        <v>6.97</v>
      </c>
      <c r="L1858">
        <v>0</v>
      </c>
      <c r="M1858">
        <v>0</v>
      </c>
      <c r="N1858">
        <v>1</v>
      </c>
      <c r="O1858">
        <v>0</v>
      </c>
      <c r="P1858">
        <v>145000</v>
      </c>
      <c r="Q1858">
        <v>0</v>
      </c>
      <c r="R1858">
        <v>4</v>
      </c>
      <c r="S1858">
        <v>1003</v>
      </c>
      <c r="T1858" s="1">
        <v>0</v>
      </c>
      <c r="U1858">
        <v>1</v>
      </c>
    </row>
    <row r="1859" spans="1:21" hidden="1">
      <c r="A1859">
        <v>27003</v>
      </c>
      <c r="B1859" t="s">
        <v>690</v>
      </c>
      <c r="C1859" t="s">
        <v>685</v>
      </c>
      <c r="D1859" t="s">
        <v>686</v>
      </c>
      <c r="E1859" t="s">
        <v>29</v>
      </c>
      <c r="F1859" t="s">
        <v>753</v>
      </c>
      <c r="G1859" t="s">
        <v>4509</v>
      </c>
      <c r="H1859" s="1">
        <v>43895</v>
      </c>
      <c r="I1859" t="s">
        <v>8</v>
      </c>
      <c r="J1859">
        <v>34</v>
      </c>
      <c r="K1859">
        <v>6.9610000000000003</v>
      </c>
      <c r="L1859">
        <v>0</v>
      </c>
      <c r="M1859">
        <v>0</v>
      </c>
      <c r="N1859">
        <v>1</v>
      </c>
      <c r="O1859">
        <v>0</v>
      </c>
      <c r="P1859">
        <v>700000</v>
      </c>
      <c r="Q1859">
        <v>0</v>
      </c>
      <c r="R1859">
        <v>4</v>
      </c>
      <c r="S1859">
        <v>1003</v>
      </c>
      <c r="T1859" s="1">
        <v>0</v>
      </c>
      <c r="U1859">
        <v>1</v>
      </c>
    </row>
    <row r="1860" spans="1:21" hidden="1">
      <c r="A1860">
        <v>27003</v>
      </c>
      <c r="B1860" t="s">
        <v>690</v>
      </c>
      <c r="C1860" t="s">
        <v>685</v>
      </c>
      <c r="D1860" t="s">
        <v>686</v>
      </c>
      <c r="E1860" t="s">
        <v>29</v>
      </c>
      <c r="F1860" t="s">
        <v>753</v>
      </c>
      <c r="G1860" t="s">
        <v>3597</v>
      </c>
      <c r="H1860" s="1">
        <v>44018</v>
      </c>
      <c r="I1860" t="s">
        <v>8</v>
      </c>
      <c r="J1860">
        <v>34</v>
      </c>
      <c r="K1860">
        <v>6.97</v>
      </c>
      <c r="L1860">
        <v>0</v>
      </c>
      <c r="M1860">
        <v>0</v>
      </c>
      <c r="N1860">
        <v>1</v>
      </c>
      <c r="O1860">
        <v>0</v>
      </c>
      <c r="P1860">
        <v>893.11</v>
      </c>
      <c r="Q1860">
        <v>0</v>
      </c>
      <c r="R1860">
        <v>4</v>
      </c>
      <c r="S1860">
        <v>1009</v>
      </c>
      <c r="T1860" s="1">
        <v>0</v>
      </c>
      <c r="U1860">
        <v>1</v>
      </c>
    </row>
    <row r="1861" spans="1:21" hidden="1">
      <c r="A1861">
        <v>27003</v>
      </c>
      <c r="B1861" t="s">
        <v>690</v>
      </c>
      <c r="C1861" t="s">
        <v>685</v>
      </c>
      <c r="D1861" t="s">
        <v>686</v>
      </c>
      <c r="E1861" t="s">
        <v>29</v>
      </c>
      <c r="F1861" t="s">
        <v>753</v>
      </c>
      <c r="G1861" t="s">
        <v>3601</v>
      </c>
      <c r="H1861" s="1">
        <v>44053</v>
      </c>
      <c r="I1861" t="s">
        <v>8</v>
      </c>
      <c r="J1861">
        <v>34</v>
      </c>
      <c r="K1861">
        <v>6.9610000000000003</v>
      </c>
      <c r="L1861">
        <v>0</v>
      </c>
      <c r="M1861">
        <v>0</v>
      </c>
      <c r="N1861">
        <v>1</v>
      </c>
      <c r="O1861">
        <v>0</v>
      </c>
      <c r="P1861">
        <v>500000</v>
      </c>
      <c r="Q1861">
        <v>0</v>
      </c>
      <c r="R1861">
        <v>4</v>
      </c>
      <c r="S1861">
        <v>1009</v>
      </c>
      <c r="T1861" s="1">
        <v>0</v>
      </c>
      <c r="U1861">
        <v>1</v>
      </c>
    </row>
    <row r="1862" spans="1:21" hidden="1">
      <c r="A1862">
        <v>27003</v>
      </c>
      <c r="B1862" t="s">
        <v>690</v>
      </c>
      <c r="C1862" t="s">
        <v>685</v>
      </c>
      <c r="D1862" t="s">
        <v>686</v>
      </c>
      <c r="E1862" t="s">
        <v>29</v>
      </c>
      <c r="F1862" t="s">
        <v>753</v>
      </c>
      <c r="G1862" t="s">
        <v>3586</v>
      </c>
      <c r="H1862" s="1">
        <v>44124</v>
      </c>
      <c r="I1862" t="s">
        <v>8</v>
      </c>
      <c r="J1862">
        <v>34</v>
      </c>
      <c r="K1862">
        <v>6.9610000000000003</v>
      </c>
      <c r="L1862">
        <v>0</v>
      </c>
      <c r="M1862">
        <v>0</v>
      </c>
      <c r="N1862">
        <v>1</v>
      </c>
      <c r="O1862">
        <v>0</v>
      </c>
      <c r="P1862">
        <v>860000</v>
      </c>
      <c r="Q1862">
        <v>0</v>
      </c>
      <c r="R1862">
        <v>4</v>
      </c>
      <c r="S1862">
        <v>1003</v>
      </c>
      <c r="T1862" s="1">
        <v>0</v>
      </c>
      <c r="U1862">
        <v>1</v>
      </c>
    </row>
    <row r="1863" spans="1:21" hidden="1">
      <c r="A1863">
        <v>27003</v>
      </c>
      <c r="B1863" t="s">
        <v>690</v>
      </c>
      <c r="C1863" t="s">
        <v>685</v>
      </c>
      <c r="D1863" t="s">
        <v>686</v>
      </c>
      <c r="E1863" t="s">
        <v>29</v>
      </c>
      <c r="F1863" t="s">
        <v>753</v>
      </c>
      <c r="G1863" t="s">
        <v>3582</v>
      </c>
      <c r="H1863" s="1">
        <v>44124</v>
      </c>
      <c r="I1863" t="s">
        <v>8</v>
      </c>
      <c r="J1863">
        <v>34</v>
      </c>
      <c r="K1863">
        <v>6.97</v>
      </c>
      <c r="L1863">
        <v>0</v>
      </c>
      <c r="M1863">
        <v>0</v>
      </c>
      <c r="N1863">
        <v>1</v>
      </c>
      <c r="O1863">
        <v>0</v>
      </c>
      <c r="P1863">
        <v>665.76</v>
      </c>
      <c r="Q1863">
        <v>0</v>
      </c>
      <c r="R1863">
        <v>4</v>
      </c>
      <c r="S1863">
        <v>1005</v>
      </c>
      <c r="T1863" s="1">
        <v>0</v>
      </c>
      <c r="U1863">
        <v>1</v>
      </c>
    </row>
    <row r="1864" spans="1:21" hidden="1">
      <c r="A1864">
        <v>27003</v>
      </c>
      <c r="B1864" t="s">
        <v>690</v>
      </c>
      <c r="C1864" t="s">
        <v>685</v>
      </c>
      <c r="D1864" t="s">
        <v>686</v>
      </c>
      <c r="E1864" t="s">
        <v>29</v>
      </c>
      <c r="F1864" t="s">
        <v>753</v>
      </c>
      <c r="G1864" t="s">
        <v>3617</v>
      </c>
      <c r="H1864" s="1">
        <v>44125</v>
      </c>
      <c r="I1864" t="s">
        <v>8</v>
      </c>
      <c r="J1864">
        <v>34</v>
      </c>
      <c r="K1864">
        <v>6.9610000000000003</v>
      </c>
      <c r="L1864">
        <v>0</v>
      </c>
      <c r="M1864">
        <v>0</v>
      </c>
      <c r="N1864">
        <v>1</v>
      </c>
      <c r="O1864">
        <v>0</v>
      </c>
      <c r="P1864">
        <v>600000</v>
      </c>
      <c r="Q1864">
        <v>0</v>
      </c>
      <c r="R1864">
        <v>4</v>
      </c>
      <c r="S1864">
        <v>1003</v>
      </c>
      <c r="T1864" s="1">
        <v>0</v>
      </c>
      <c r="U1864">
        <v>1</v>
      </c>
    </row>
    <row r="1865" spans="1:21" hidden="1">
      <c r="A1865">
        <v>27003</v>
      </c>
      <c r="B1865" t="s">
        <v>690</v>
      </c>
      <c r="C1865" t="s">
        <v>685</v>
      </c>
      <c r="D1865" t="s">
        <v>686</v>
      </c>
      <c r="E1865" t="s">
        <v>29</v>
      </c>
      <c r="F1865" t="s">
        <v>753</v>
      </c>
      <c r="G1865" t="s">
        <v>3595</v>
      </c>
      <c r="H1865" s="1">
        <v>44173</v>
      </c>
      <c r="I1865" t="s">
        <v>8</v>
      </c>
      <c r="J1865">
        <v>34</v>
      </c>
      <c r="K1865">
        <v>6.9610000000000003</v>
      </c>
      <c r="L1865">
        <v>0</v>
      </c>
      <c r="M1865">
        <v>0</v>
      </c>
      <c r="N1865">
        <v>1</v>
      </c>
      <c r="O1865">
        <v>0</v>
      </c>
      <c r="P1865">
        <v>160000</v>
      </c>
      <c r="Q1865">
        <v>0</v>
      </c>
      <c r="R1865">
        <v>4</v>
      </c>
      <c r="S1865">
        <v>1003</v>
      </c>
      <c r="T1865" s="1">
        <v>0</v>
      </c>
      <c r="U1865">
        <v>1</v>
      </c>
    </row>
    <row r="1866" spans="1:21" hidden="1">
      <c r="A1866">
        <v>27003</v>
      </c>
      <c r="B1866" t="s">
        <v>690</v>
      </c>
      <c r="C1866" t="s">
        <v>685</v>
      </c>
      <c r="D1866" t="s">
        <v>686</v>
      </c>
      <c r="E1866" t="s">
        <v>29</v>
      </c>
      <c r="F1866" t="s">
        <v>753</v>
      </c>
      <c r="G1866" t="s">
        <v>4510</v>
      </c>
      <c r="H1866" s="1">
        <v>44266</v>
      </c>
      <c r="I1866" t="s">
        <v>7</v>
      </c>
      <c r="J1866">
        <v>34</v>
      </c>
      <c r="K1866">
        <v>6.85</v>
      </c>
      <c r="L1866">
        <v>0</v>
      </c>
      <c r="M1866">
        <v>0</v>
      </c>
      <c r="N1866">
        <v>1</v>
      </c>
      <c r="O1866">
        <v>0</v>
      </c>
      <c r="P1866">
        <v>0</v>
      </c>
      <c r="Q1866">
        <v>422.87</v>
      </c>
      <c r="R1866">
        <v>4</v>
      </c>
      <c r="S1866">
        <v>1009</v>
      </c>
      <c r="T1866" s="1">
        <v>0</v>
      </c>
      <c r="U1866">
        <v>1</v>
      </c>
    </row>
    <row r="1867" spans="1:21" hidden="1">
      <c r="A1867">
        <v>27003</v>
      </c>
      <c r="B1867" t="s">
        <v>690</v>
      </c>
      <c r="C1867" t="s">
        <v>685</v>
      </c>
      <c r="D1867" t="s">
        <v>686</v>
      </c>
      <c r="E1867" t="s">
        <v>29</v>
      </c>
      <c r="F1867" t="s">
        <v>753</v>
      </c>
      <c r="G1867" t="s">
        <v>4511</v>
      </c>
      <c r="H1867" s="1">
        <v>44271</v>
      </c>
      <c r="I1867" t="s">
        <v>8</v>
      </c>
      <c r="J1867">
        <v>34</v>
      </c>
      <c r="K1867">
        <v>6.9610000000000003</v>
      </c>
      <c r="L1867">
        <v>0</v>
      </c>
      <c r="M1867">
        <v>0</v>
      </c>
      <c r="N1867">
        <v>1</v>
      </c>
      <c r="O1867">
        <v>0</v>
      </c>
      <c r="P1867">
        <v>400000</v>
      </c>
      <c r="Q1867">
        <v>0</v>
      </c>
      <c r="R1867">
        <v>4</v>
      </c>
      <c r="S1867">
        <v>1003</v>
      </c>
      <c r="T1867" s="1">
        <v>0</v>
      </c>
      <c r="U1867">
        <v>1</v>
      </c>
    </row>
    <row r="1868" spans="1:21" hidden="1">
      <c r="A1868">
        <v>27003</v>
      </c>
      <c r="B1868" t="s">
        <v>690</v>
      </c>
      <c r="C1868" t="s">
        <v>685</v>
      </c>
      <c r="D1868" t="s">
        <v>686</v>
      </c>
      <c r="E1868" t="s">
        <v>29</v>
      </c>
      <c r="F1868" t="s">
        <v>753</v>
      </c>
      <c r="G1868" t="s">
        <v>4512</v>
      </c>
      <c r="H1868" s="1">
        <v>44354</v>
      </c>
      <c r="I1868" t="s">
        <v>8</v>
      </c>
      <c r="J1868">
        <v>34</v>
      </c>
      <c r="K1868">
        <v>6.97</v>
      </c>
      <c r="L1868">
        <v>0</v>
      </c>
      <c r="M1868">
        <v>0</v>
      </c>
      <c r="N1868">
        <v>1</v>
      </c>
      <c r="O1868">
        <v>0</v>
      </c>
      <c r="P1868">
        <v>450000</v>
      </c>
      <c r="Q1868">
        <v>0</v>
      </c>
      <c r="R1868">
        <v>4</v>
      </c>
      <c r="S1868">
        <v>1009</v>
      </c>
      <c r="T1868" s="1">
        <v>0</v>
      </c>
      <c r="U1868">
        <v>1</v>
      </c>
    </row>
    <row r="1869" spans="1:21" hidden="1">
      <c r="A1869">
        <v>27003</v>
      </c>
      <c r="B1869" t="s">
        <v>690</v>
      </c>
      <c r="C1869" t="s">
        <v>685</v>
      </c>
      <c r="D1869" t="s">
        <v>686</v>
      </c>
      <c r="E1869" t="s">
        <v>29</v>
      </c>
      <c r="F1869" t="s">
        <v>753</v>
      </c>
      <c r="G1869" t="s">
        <v>3595</v>
      </c>
      <c r="H1869" s="1">
        <v>44407</v>
      </c>
      <c r="I1869" t="s">
        <v>8</v>
      </c>
      <c r="J1869">
        <v>34</v>
      </c>
      <c r="K1869">
        <v>6.95</v>
      </c>
      <c r="L1869">
        <v>0</v>
      </c>
      <c r="M1869">
        <v>0</v>
      </c>
      <c r="N1869">
        <v>1</v>
      </c>
      <c r="O1869">
        <v>0</v>
      </c>
      <c r="P1869">
        <v>41000</v>
      </c>
      <c r="Q1869">
        <v>0</v>
      </c>
      <c r="R1869">
        <v>4</v>
      </c>
      <c r="S1869">
        <v>1003</v>
      </c>
      <c r="T1869" s="1">
        <v>0</v>
      </c>
      <c r="U1869">
        <v>1</v>
      </c>
    </row>
    <row r="1870" spans="1:21" hidden="1">
      <c r="A1870">
        <v>27003</v>
      </c>
      <c r="B1870" t="s">
        <v>690</v>
      </c>
      <c r="C1870" t="s">
        <v>685</v>
      </c>
      <c r="D1870" t="s">
        <v>686</v>
      </c>
      <c r="E1870" t="s">
        <v>29</v>
      </c>
      <c r="F1870" t="s">
        <v>753</v>
      </c>
      <c r="G1870" t="s">
        <v>3601</v>
      </c>
      <c r="H1870" s="1">
        <v>44460</v>
      </c>
      <c r="I1870" t="s">
        <v>8</v>
      </c>
      <c r="J1870">
        <v>34</v>
      </c>
      <c r="K1870">
        <v>6.97</v>
      </c>
      <c r="L1870">
        <v>0</v>
      </c>
      <c r="M1870">
        <v>0</v>
      </c>
      <c r="N1870">
        <v>1</v>
      </c>
      <c r="O1870">
        <v>0</v>
      </c>
      <c r="P1870">
        <v>14541.01</v>
      </c>
      <c r="Q1870">
        <v>0</v>
      </c>
      <c r="R1870">
        <v>4</v>
      </c>
      <c r="S1870">
        <v>74002</v>
      </c>
      <c r="T1870" s="1">
        <v>0</v>
      </c>
      <c r="U1870">
        <v>1</v>
      </c>
    </row>
    <row r="1871" spans="1:21" hidden="1">
      <c r="A1871">
        <v>27003</v>
      </c>
      <c r="B1871" t="s">
        <v>690</v>
      </c>
      <c r="C1871" t="s">
        <v>685</v>
      </c>
      <c r="D1871" t="s">
        <v>686</v>
      </c>
      <c r="E1871" t="s">
        <v>29</v>
      </c>
      <c r="F1871" t="s">
        <v>753</v>
      </c>
      <c r="G1871" t="s">
        <v>3596</v>
      </c>
      <c r="H1871" s="1">
        <v>44516</v>
      </c>
      <c r="I1871" t="s">
        <v>8</v>
      </c>
      <c r="J1871">
        <v>34</v>
      </c>
      <c r="K1871">
        <v>6.8879999999999999</v>
      </c>
      <c r="L1871">
        <v>0</v>
      </c>
      <c r="M1871">
        <v>0</v>
      </c>
      <c r="N1871">
        <v>1</v>
      </c>
      <c r="O1871">
        <v>0</v>
      </c>
      <c r="P1871">
        <v>1000000</v>
      </c>
      <c r="Q1871">
        <v>0</v>
      </c>
      <c r="R1871">
        <v>4</v>
      </c>
      <c r="S1871">
        <v>1003</v>
      </c>
      <c r="T1871" s="1">
        <v>0</v>
      </c>
      <c r="U1871">
        <v>1</v>
      </c>
    </row>
    <row r="1872" spans="1:21" hidden="1">
      <c r="A1872">
        <v>27003</v>
      </c>
      <c r="B1872" t="s">
        <v>690</v>
      </c>
      <c r="C1872" t="s">
        <v>685</v>
      </c>
      <c r="D1872" t="s">
        <v>686</v>
      </c>
      <c r="E1872" t="s">
        <v>29</v>
      </c>
      <c r="F1872" t="s">
        <v>753</v>
      </c>
      <c r="G1872" t="s">
        <v>1146</v>
      </c>
      <c r="H1872" s="1">
        <v>44615</v>
      </c>
      <c r="I1872" t="s">
        <v>8</v>
      </c>
      <c r="J1872">
        <v>34</v>
      </c>
      <c r="K1872">
        <v>6.97</v>
      </c>
      <c r="L1872">
        <v>0</v>
      </c>
      <c r="M1872">
        <v>0</v>
      </c>
      <c r="N1872">
        <v>1</v>
      </c>
      <c r="O1872">
        <v>0</v>
      </c>
      <c r="P1872">
        <v>377.51</v>
      </c>
      <c r="Q1872">
        <v>0</v>
      </c>
      <c r="R1872">
        <v>4</v>
      </c>
      <c r="S1872">
        <v>1009</v>
      </c>
      <c r="T1872" s="1">
        <v>0</v>
      </c>
      <c r="U1872">
        <v>1</v>
      </c>
    </row>
    <row r="1873" spans="1:21" hidden="1">
      <c r="A1873">
        <v>27003</v>
      </c>
      <c r="B1873" t="s">
        <v>690</v>
      </c>
      <c r="C1873" t="s">
        <v>685</v>
      </c>
      <c r="D1873" t="s">
        <v>686</v>
      </c>
      <c r="E1873" t="s">
        <v>29</v>
      </c>
      <c r="F1873" t="s">
        <v>753</v>
      </c>
      <c r="G1873" t="s">
        <v>4509</v>
      </c>
      <c r="H1873" s="1">
        <v>44630</v>
      </c>
      <c r="I1873" t="s">
        <v>8</v>
      </c>
      <c r="J1873">
        <v>34</v>
      </c>
      <c r="K1873">
        <v>6.9610000000000003</v>
      </c>
      <c r="L1873">
        <v>0</v>
      </c>
      <c r="M1873">
        <v>0</v>
      </c>
      <c r="N1873">
        <v>1</v>
      </c>
      <c r="O1873">
        <v>0</v>
      </c>
      <c r="P1873">
        <v>1100000</v>
      </c>
      <c r="Q1873">
        <v>0</v>
      </c>
      <c r="R1873">
        <v>4</v>
      </c>
      <c r="S1873">
        <v>1003</v>
      </c>
      <c r="T1873" s="1">
        <v>0</v>
      </c>
      <c r="U1873">
        <v>1</v>
      </c>
    </row>
    <row r="1874" spans="1:21" hidden="1">
      <c r="A1874">
        <v>27003</v>
      </c>
      <c r="B1874" t="s">
        <v>690</v>
      </c>
      <c r="C1874" t="s">
        <v>685</v>
      </c>
      <c r="D1874" t="s">
        <v>686</v>
      </c>
      <c r="E1874" t="s">
        <v>29</v>
      </c>
      <c r="F1874" t="s">
        <v>753</v>
      </c>
      <c r="G1874" t="s">
        <v>4513</v>
      </c>
      <c r="H1874" s="1">
        <v>44636</v>
      </c>
      <c r="I1874" t="s">
        <v>8</v>
      </c>
      <c r="J1874">
        <v>34</v>
      </c>
      <c r="K1874">
        <v>6.9610000000000003</v>
      </c>
      <c r="L1874">
        <v>0</v>
      </c>
      <c r="M1874">
        <v>0</v>
      </c>
      <c r="N1874">
        <v>1</v>
      </c>
      <c r="O1874">
        <v>0</v>
      </c>
      <c r="P1874">
        <v>1100000</v>
      </c>
      <c r="Q1874">
        <v>0</v>
      </c>
      <c r="R1874">
        <v>4</v>
      </c>
      <c r="S1874">
        <v>1003</v>
      </c>
      <c r="T1874" s="1">
        <v>0</v>
      </c>
      <c r="U1874">
        <v>1</v>
      </c>
    </row>
    <row r="1875" spans="1:21" hidden="1">
      <c r="A1875">
        <v>27003</v>
      </c>
      <c r="B1875" t="s">
        <v>690</v>
      </c>
      <c r="C1875" t="s">
        <v>685</v>
      </c>
      <c r="D1875" t="s">
        <v>686</v>
      </c>
      <c r="E1875" t="s">
        <v>29</v>
      </c>
      <c r="F1875" t="s">
        <v>753</v>
      </c>
      <c r="G1875" t="s">
        <v>4514</v>
      </c>
      <c r="H1875" s="1">
        <v>44662</v>
      </c>
      <c r="I1875" t="s">
        <v>8</v>
      </c>
      <c r="J1875">
        <v>34</v>
      </c>
      <c r="K1875">
        <v>6.8879999999999999</v>
      </c>
      <c r="L1875">
        <v>0</v>
      </c>
      <c r="M1875">
        <v>0</v>
      </c>
      <c r="N1875">
        <v>1</v>
      </c>
      <c r="O1875">
        <v>0</v>
      </c>
      <c r="P1875">
        <v>500000</v>
      </c>
      <c r="Q1875">
        <v>0</v>
      </c>
      <c r="R1875">
        <v>4</v>
      </c>
      <c r="S1875">
        <v>1003</v>
      </c>
      <c r="T1875" s="1">
        <v>0</v>
      </c>
      <c r="U1875">
        <v>1</v>
      </c>
    </row>
    <row r="1876" spans="1:21" hidden="1">
      <c r="A1876">
        <v>27003</v>
      </c>
      <c r="B1876" t="s">
        <v>690</v>
      </c>
      <c r="C1876" t="s">
        <v>685</v>
      </c>
      <c r="D1876" t="s">
        <v>686</v>
      </c>
      <c r="E1876" t="s">
        <v>29</v>
      </c>
      <c r="F1876" t="s">
        <v>753</v>
      </c>
      <c r="G1876" t="s">
        <v>3619</v>
      </c>
      <c r="H1876" s="1">
        <v>44671</v>
      </c>
      <c r="I1876" t="s">
        <v>8</v>
      </c>
      <c r="J1876">
        <v>34</v>
      </c>
      <c r="K1876">
        <v>6.8879999999999999</v>
      </c>
      <c r="L1876">
        <v>0</v>
      </c>
      <c r="M1876">
        <v>0</v>
      </c>
      <c r="N1876">
        <v>1</v>
      </c>
      <c r="O1876">
        <v>0</v>
      </c>
      <c r="P1876">
        <v>2000000</v>
      </c>
      <c r="Q1876">
        <v>0</v>
      </c>
      <c r="R1876">
        <v>4</v>
      </c>
      <c r="S1876">
        <v>1003</v>
      </c>
      <c r="T1876" s="1">
        <v>0</v>
      </c>
      <c r="U1876">
        <v>1</v>
      </c>
    </row>
    <row r="1877" spans="1:21" hidden="1">
      <c r="A1877">
        <v>27003</v>
      </c>
      <c r="B1877" t="s">
        <v>690</v>
      </c>
      <c r="C1877" t="s">
        <v>685</v>
      </c>
      <c r="D1877" t="s">
        <v>686</v>
      </c>
      <c r="E1877" t="s">
        <v>29</v>
      </c>
      <c r="F1877" t="s">
        <v>753</v>
      </c>
      <c r="G1877" t="s">
        <v>1059</v>
      </c>
      <c r="H1877" s="1">
        <v>44678</v>
      </c>
      <c r="I1877" t="s">
        <v>8</v>
      </c>
      <c r="J1877">
        <v>34</v>
      </c>
      <c r="K1877">
        <v>6.867</v>
      </c>
      <c r="L1877">
        <v>0</v>
      </c>
      <c r="M1877">
        <v>0</v>
      </c>
      <c r="N1877">
        <v>1</v>
      </c>
      <c r="O1877">
        <v>0</v>
      </c>
      <c r="P1877">
        <v>2080000</v>
      </c>
      <c r="Q1877">
        <v>0</v>
      </c>
      <c r="R1877">
        <v>4</v>
      </c>
      <c r="S1877">
        <v>1003</v>
      </c>
      <c r="T1877" s="1">
        <v>0</v>
      </c>
      <c r="U1877">
        <v>1</v>
      </c>
    </row>
    <row r="1878" spans="1:21" hidden="1">
      <c r="A1878">
        <v>27003</v>
      </c>
      <c r="B1878" t="s">
        <v>690</v>
      </c>
      <c r="C1878" t="s">
        <v>685</v>
      </c>
      <c r="D1878" t="s">
        <v>686</v>
      </c>
      <c r="E1878" t="s">
        <v>29</v>
      </c>
      <c r="F1878" t="s">
        <v>753</v>
      </c>
      <c r="G1878" t="s">
        <v>4515</v>
      </c>
      <c r="H1878" s="1">
        <v>44690</v>
      </c>
      <c r="I1878" t="s">
        <v>8</v>
      </c>
      <c r="J1878">
        <v>34</v>
      </c>
      <c r="K1878">
        <v>6.875</v>
      </c>
      <c r="L1878">
        <v>0</v>
      </c>
      <c r="M1878">
        <v>0</v>
      </c>
      <c r="N1878">
        <v>1</v>
      </c>
      <c r="O1878">
        <v>0</v>
      </c>
      <c r="P1878">
        <v>100700</v>
      </c>
      <c r="Q1878">
        <v>0</v>
      </c>
      <c r="R1878">
        <v>4</v>
      </c>
      <c r="S1878">
        <v>1003</v>
      </c>
      <c r="T1878" s="1">
        <v>0</v>
      </c>
      <c r="U1878">
        <v>1</v>
      </c>
    </row>
    <row r="1879" spans="1:21" hidden="1">
      <c r="A1879">
        <v>27003</v>
      </c>
      <c r="B1879" t="s">
        <v>690</v>
      </c>
      <c r="C1879" t="s">
        <v>685</v>
      </c>
      <c r="D1879" t="s">
        <v>686</v>
      </c>
      <c r="E1879" t="s">
        <v>29</v>
      </c>
      <c r="F1879" t="s">
        <v>753</v>
      </c>
      <c r="G1879" t="s">
        <v>3603</v>
      </c>
      <c r="H1879" s="1">
        <v>44718</v>
      </c>
      <c r="I1879" t="s">
        <v>8</v>
      </c>
      <c r="J1879">
        <v>34</v>
      </c>
      <c r="K1879">
        <v>6.91</v>
      </c>
      <c r="L1879">
        <v>0</v>
      </c>
      <c r="M1879">
        <v>0</v>
      </c>
      <c r="N1879">
        <v>1</v>
      </c>
      <c r="O1879">
        <v>0</v>
      </c>
      <c r="P1879">
        <v>2389000</v>
      </c>
      <c r="Q1879">
        <v>0</v>
      </c>
      <c r="R1879">
        <v>4</v>
      </c>
      <c r="S1879">
        <v>1034</v>
      </c>
      <c r="T1879" s="1">
        <v>0</v>
      </c>
      <c r="U1879">
        <v>1</v>
      </c>
    </row>
    <row r="1880" spans="1:21" hidden="1">
      <c r="A1880">
        <v>27003</v>
      </c>
      <c r="B1880" t="s">
        <v>690</v>
      </c>
      <c r="C1880" t="s">
        <v>685</v>
      </c>
      <c r="D1880" t="s">
        <v>686</v>
      </c>
      <c r="E1880" t="s">
        <v>29</v>
      </c>
      <c r="F1880" t="s">
        <v>753</v>
      </c>
      <c r="G1880" t="s">
        <v>1146</v>
      </c>
      <c r="H1880" s="1">
        <v>44771</v>
      </c>
      <c r="I1880" t="s">
        <v>8</v>
      </c>
      <c r="J1880">
        <v>34</v>
      </c>
      <c r="K1880">
        <v>6.97</v>
      </c>
      <c r="L1880">
        <v>0</v>
      </c>
      <c r="M1880">
        <v>0</v>
      </c>
      <c r="N1880">
        <v>1</v>
      </c>
      <c r="O1880">
        <v>0</v>
      </c>
      <c r="P1880">
        <v>2674.28</v>
      </c>
      <c r="Q1880">
        <v>0</v>
      </c>
      <c r="R1880">
        <v>4</v>
      </c>
      <c r="S1880">
        <v>1009</v>
      </c>
      <c r="T1880" s="1">
        <v>0</v>
      </c>
      <c r="U1880">
        <v>1</v>
      </c>
    </row>
    <row r="1881" spans="1:21" hidden="1">
      <c r="A1881">
        <v>27003</v>
      </c>
      <c r="B1881" t="s">
        <v>690</v>
      </c>
      <c r="C1881" t="s">
        <v>685</v>
      </c>
      <c r="D1881" t="s">
        <v>686</v>
      </c>
      <c r="E1881" t="s">
        <v>29</v>
      </c>
      <c r="F1881" t="s">
        <v>753</v>
      </c>
      <c r="G1881" t="s">
        <v>3586</v>
      </c>
      <c r="H1881" s="1">
        <v>44771</v>
      </c>
      <c r="I1881" t="s">
        <v>8</v>
      </c>
      <c r="J1881">
        <v>34</v>
      </c>
      <c r="K1881">
        <v>6.97</v>
      </c>
      <c r="L1881">
        <v>0</v>
      </c>
      <c r="M1881">
        <v>0</v>
      </c>
      <c r="N1881">
        <v>1</v>
      </c>
      <c r="O1881">
        <v>0</v>
      </c>
      <c r="P1881">
        <v>1254.42</v>
      </c>
      <c r="Q1881">
        <v>0</v>
      </c>
      <c r="R1881">
        <v>4</v>
      </c>
      <c r="S1881">
        <v>1009</v>
      </c>
      <c r="T1881" s="1">
        <v>0</v>
      </c>
      <c r="U1881">
        <v>1</v>
      </c>
    </row>
    <row r="1882" spans="1:21" hidden="1">
      <c r="A1882">
        <v>27003</v>
      </c>
      <c r="B1882" t="s">
        <v>690</v>
      </c>
      <c r="C1882" t="s">
        <v>685</v>
      </c>
      <c r="D1882" t="s">
        <v>686</v>
      </c>
      <c r="E1882" t="s">
        <v>29</v>
      </c>
      <c r="F1882" t="s">
        <v>753</v>
      </c>
      <c r="G1882" t="s">
        <v>1145</v>
      </c>
      <c r="H1882" s="1">
        <v>44806</v>
      </c>
      <c r="I1882" t="s">
        <v>8</v>
      </c>
      <c r="J1882">
        <v>34</v>
      </c>
      <c r="K1882">
        <v>6.95</v>
      </c>
      <c r="L1882">
        <v>0</v>
      </c>
      <c r="M1882">
        <v>0</v>
      </c>
      <c r="N1882">
        <v>1</v>
      </c>
      <c r="O1882">
        <v>0</v>
      </c>
      <c r="P1882">
        <v>255000</v>
      </c>
      <c r="Q1882">
        <v>0</v>
      </c>
      <c r="R1882">
        <v>4</v>
      </c>
      <c r="S1882">
        <v>1034</v>
      </c>
      <c r="T1882" s="1">
        <v>0</v>
      </c>
      <c r="U1882">
        <v>1</v>
      </c>
    </row>
    <row r="1883" spans="1:21" hidden="1">
      <c r="A1883">
        <v>27003</v>
      </c>
      <c r="B1883" t="s">
        <v>690</v>
      </c>
      <c r="C1883" t="s">
        <v>685</v>
      </c>
      <c r="D1883" t="s">
        <v>686</v>
      </c>
      <c r="E1883" t="s">
        <v>29</v>
      </c>
      <c r="F1883" t="s">
        <v>753</v>
      </c>
      <c r="G1883" t="s">
        <v>3604</v>
      </c>
      <c r="H1883" s="1">
        <v>44869</v>
      </c>
      <c r="I1883" t="s">
        <v>8</v>
      </c>
      <c r="J1883">
        <v>34</v>
      </c>
      <c r="K1883">
        <v>6.9509999999999996</v>
      </c>
      <c r="L1883">
        <v>0</v>
      </c>
      <c r="M1883">
        <v>0</v>
      </c>
      <c r="N1883">
        <v>1</v>
      </c>
      <c r="O1883">
        <v>0</v>
      </c>
      <c r="P1883">
        <v>415000</v>
      </c>
      <c r="Q1883">
        <v>0</v>
      </c>
      <c r="R1883">
        <v>4</v>
      </c>
      <c r="S1883">
        <v>1003</v>
      </c>
      <c r="T1883" s="1">
        <v>0</v>
      </c>
      <c r="U1883">
        <v>1</v>
      </c>
    </row>
    <row r="1884" spans="1:21" hidden="1">
      <c r="A1884">
        <v>27003</v>
      </c>
      <c r="B1884" t="s">
        <v>690</v>
      </c>
      <c r="C1884" t="s">
        <v>685</v>
      </c>
      <c r="D1884" t="s">
        <v>686</v>
      </c>
      <c r="E1884" t="s">
        <v>29</v>
      </c>
      <c r="F1884" t="s">
        <v>753</v>
      </c>
      <c r="G1884" t="s">
        <v>3619</v>
      </c>
      <c r="H1884" s="1">
        <v>44879</v>
      </c>
      <c r="I1884" t="s">
        <v>7</v>
      </c>
      <c r="J1884">
        <v>34</v>
      </c>
      <c r="K1884">
        <v>6.85</v>
      </c>
      <c r="L1884">
        <v>0</v>
      </c>
      <c r="M1884">
        <v>0</v>
      </c>
      <c r="N1884">
        <v>1</v>
      </c>
      <c r="O1884">
        <v>0</v>
      </c>
      <c r="P1884">
        <v>0</v>
      </c>
      <c r="Q1884">
        <v>2859.59</v>
      </c>
      <c r="R1884">
        <v>4</v>
      </c>
      <c r="S1884">
        <v>1009</v>
      </c>
      <c r="T1884" s="1">
        <v>0</v>
      </c>
      <c r="U1884">
        <v>1</v>
      </c>
    </row>
    <row r="1885" spans="1:21" hidden="1">
      <c r="A1885">
        <v>27003</v>
      </c>
      <c r="B1885" t="s">
        <v>690</v>
      </c>
      <c r="C1885" t="s">
        <v>685</v>
      </c>
      <c r="D1885" t="s">
        <v>686</v>
      </c>
      <c r="E1885" t="s">
        <v>29</v>
      </c>
      <c r="F1885" t="s">
        <v>753</v>
      </c>
      <c r="G1885" t="s">
        <v>4516</v>
      </c>
      <c r="H1885" s="1">
        <v>44907</v>
      </c>
      <c r="I1885" t="s">
        <v>8</v>
      </c>
      <c r="J1885">
        <v>34</v>
      </c>
      <c r="K1885">
        <v>6.9610000000000003</v>
      </c>
      <c r="L1885">
        <v>0</v>
      </c>
      <c r="M1885">
        <v>0</v>
      </c>
      <c r="N1885">
        <v>1</v>
      </c>
      <c r="O1885">
        <v>0</v>
      </c>
      <c r="P1885">
        <v>107000</v>
      </c>
      <c r="Q1885">
        <v>0</v>
      </c>
      <c r="R1885">
        <v>4</v>
      </c>
      <c r="S1885">
        <v>1003</v>
      </c>
      <c r="T1885" s="1">
        <v>0</v>
      </c>
      <c r="U1885">
        <v>1</v>
      </c>
    </row>
    <row r="1886" spans="1:21" hidden="1">
      <c r="A1886">
        <v>27003</v>
      </c>
      <c r="B1886" t="s">
        <v>690</v>
      </c>
      <c r="C1886" t="s">
        <v>685</v>
      </c>
      <c r="D1886" t="s">
        <v>686</v>
      </c>
      <c r="E1886" t="s">
        <v>29</v>
      </c>
      <c r="F1886" t="s">
        <v>753</v>
      </c>
      <c r="G1886" t="s">
        <v>3595</v>
      </c>
      <c r="H1886" s="1">
        <v>44957</v>
      </c>
      <c r="I1886" t="s">
        <v>8</v>
      </c>
      <c r="J1886">
        <v>34</v>
      </c>
      <c r="K1886">
        <v>6.97</v>
      </c>
      <c r="L1886">
        <v>0</v>
      </c>
      <c r="M1886">
        <v>0</v>
      </c>
      <c r="N1886">
        <v>1</v>
      </c>
      <c r="O1886">
        <v>0</v>
      </c>
      <c r="P1886">
        <v>205000</v>
      </c>
      <c r="Q1886">
        <v>0</v>
      </c>
      <c r="R1886">
        <v>4</v>
      </c>
      <c r="S1886">
        <v>1003</v>
      </c>
      <c r="T1886" s="1">
        <v>0</v>
      </c>
      <c r="U1886">
        <v>1</v>
      </c>
    </row>
    <row r="1887" spans="1:21" hidden="1">
      <c r="A1887">
        <v>27003</v>
      </c>
      <c r="B1887" t="s">
        <v>690</v>
      </c>
      <c r="C1887" t="s">
        <v>685</v>
      </c>
      <c r="D1887" t="s">
        <v>686</v>
      </c>
      <c r="E1887" t="s">
        <v>29</v>
      </c>
      <c r="F1887" t="s">
        <v>753</v>
      </c>
      <c r="G1887" t="s">
        <v>3619</v>
      </c>
      <c r="H1887" s="1">
        <v>44984</v>
      </c>
      <c r="I1887" t="s">
        <v>7</v>
      </c>
      <c r="J1887">
        <v>34</v>
      </c>
      <c r="K1887">
        <v>6.85</v>
      </c>
      <c r="L1887">
        <v>0</v>
      </c>
      <c r="M1887">
        <v>0</v>
      </c>
      <c r="N1887">
        <v>1</v>
      </c>
      <c r="O1887">
        <v>0</v>
      </c>
      <c r="P1887">
        <v>0</v>
      </c>
      <c r="Q1887">
        <v>431.58</v>
      </c>
      <c r="R1887">
        <v>4</v>
      </c>
      <c r="S1887">
        <v>1009</v>
      </c>
      <c r="T1887" s="1">
        <v>0</v>
      </c>
      <c r="U1887">
        <v>1</v>
      </c>
    </row>
    <row r="1888" spans="1:21" hidden="1">
      <c r="A1888">
        <v>27003</v>
      </c>
      <c r="B1888" t="s">
        <v>690</v>
      </c>
      <c r="C1888" t="s">
        <v>685</v>
      </c>
      <c r="D1888" t="s">
        <v>686</v>
      </c>
      <c r="E1888" t="s">
        <v>29</v>
      </c>
      <c r="F1888" t="s">
        <v>754</v>
      </c>
      <c r="G1888" t="s">
        <v>4512</v>
      </c>
      <c r="H1888" s="1">
        <v>43805</v>
      </c>
      <c r="I1888" t="s">
        <v>8</v>
      </c>
      <c r="J1888">
        <v>34</v>
      </c>
      <c r="K1888">
        <v>6.9610000000000003</v>
      </c>
      <c r="L1888">
        <v>0</v>
      </c>
      <c r="M1888">
        <v>0</v>
      </c>
      <c r="N1888">
        <v>1</v>
      </c>
      <c r="O1888">
        <v>0</v>
      </c>
      <c r="P1888">
        <v>240000</v>
      </c>
      <c r="Q1888">
        <v>0</v>
      </c>
      <c r="R1888">
        <v>4</v>
      </c>
      <c r="S1888">
        <v>1005</v>
      </c>
      <c r="T1888" s="1">
        <v>0</v>
      </c>
      <c r="U1888">
        <v>1</v>
      </c>
    </row>
    <row r="1889" spans="1:21" hidden="1">
      <c r="A1889">
        <v>27003</v>
      </c>
      <c r="B1889" t="s">
        <v>690</v>
      </c>
      <c r="C1889" t="s">
        <v>685</v>
      </c>
      <c r="D1889" t="s">
        <v>686</v>
      </c>
      <c r="E1889" t="s">
        <v>29</v>
      </c>
      <c r="F1889" t="s">
        <v>754</v>
      </c>
      <c r="G1889" t="s">
        <v>4517</v>
      </c>
      <c r="H1889" s="1">
        <v>43817</v>
      </c>
      <c r="I1889" t="s">
        <v>8</v>
      </c>
      <c r="J1889">
        <v>34</v>
      </c>
      <c r="K1889">
        <v>6.9610000000000003</v>
      </c>
      <c r="L1889">
        <v>0</v>
      </c>
      <c r="M1889">
        <v>0</v>
      </c>
      <c r="N1889">
        <v>1</v>
      </c>
      <c r="O1889">
        <v>0</v>
      </c>
      <c r="P1889">
        <v>362062</v>
      </c>
      <c r="Q1889">
        <v>0</v>
      </c>
      <c r="R1889">
        <v>4</v>
      </c>
      <c r="S1889">
        <v>1005</v>
      </c>
      <c r="T1889" s="1">
        <v>0</v>
      </c>
      <c r="U1889">
        <v>1</v>
      </c>
    </row>
    <row r="1890" spans="1:21" hidden="1">
      <c r="A1890">
        <v>27003</v>
      </c>
      <c r="B1890" t="s">
        <v>690</v>
      </c>
      <c r="C1890" t="s">
        <v>685</v>
      </c>
      <c r="D1890" t="s">
        <v>686</v>
      </c>
      <c r="E1890" t="s">
        <v>29</v>
      </c>
      <c r="F1890" t="s">
        <v>754</v>
      </c>
      <c r="G1890" t="s">
        <v>4509</v>
      </c>
      <c r="H1890" s="1">
        <v>43868</v>
      </c>
      <c r="I1890" t="s">
        <v>8</v>
      </c>
      <c r="J1890">
        <v>34</v>
      </c>
      <c r="K1890">
        <v>6.9610000000000003</v>
      </c>
      <c r="L1890">
        <v>0</v>
      </c>
      <c r="M1890">
        <v>0</v>
      </c>
      <c r="N1890">
        <v>1</v>
      </c>
      <c r="O1890">
        <v>0</v>
      </c>
      <c r="P1890">
        <v>150000</v>
      </c>
      <c r="Q1890">
        <v>0</v>
      </c>
      <c r="R1890">
        <v>4</v>
      </c>
      <c r="S1890">
        <v>1009</v>
      </c>
      <c r="T1890" s="1">
        <v>0</v>
      </c>
      <c r="U1890">
        <v>1</v>
      </c>
    </row>
    <row r="1891" spans="1:21" hidden="1">
      <c r="A1891">
        <v>27003</v>
      </c>
      <c r="B1891" t="s">
        <v>690</v>
      </c>
      <c r="C1891" t="s">
        <v>685</v>
      </c>
      <c r="D1891" t="s">
        <v>686</v>
      </c>
      <c r="E1891" t="s">
        <v>29</v>
      </c>
      <c r="F1891" t="s">
        <v>754</v>
      </c>
      <c r="G1891" t="s">
        <v>3605</v>
      </c>
      <c r="H1891" s="1">
        <v>43999</v>
      </c>
      <c r="I1891" t="s">
        <v>7</v>
      </c>
      <c r="J1891">
        <v>34</v>
      </c>
      <c r="K1891">
        <v>6.9589999999999996</v>
      </c>
      <c r="L1891">
        <v>0</v>
      </c>
      <c r="M1891">
        <v>0</v>
      </c>
      <c r="N1891">
        <v>1</v>
      </c>
      <c r="O1891">
        <v>0</v>
      </c>
      <c r="P1891">
        <v>0</v>
      </c>
      <c r="Q1891">
        <v>1500000</v>
      </c>
      <c r="R1891">
        <v>4</v>
      </c>
      <c r="S1891">
        <v>1009</v>
      </c>
      <c r="T1891" s="1">
        <v>0</v>
      </c>
      <c r="U1891">
        <v>1</v>
      </c>
    </row>
    <row r="1892" spans="1:21" hidden="1">
      <c r="A1892">
        <v>27003</v>
      </c>
      <c r="B1892" t="s">
        <v>690</v>
      </c>
      <c r="C1892" t="s">
        <v>685</v>
      </c>
      <c r="D1892" t="s">
        <v>686</v>
      </c>
      <c r="E1892" t="s">
        <v>29</v>
      </c>
      <c r="F1892" t="s">
        <v>754</v>
      </c>
      <c r="G1892" t="s">
        <v>3604</v>
      </c>
      <c r="H1892" s="1">
        <v>44056</v>
      </c>
      <c r="I1892" t="s">
        <v>8</v>
      </c>
      <c r="J1892">
        <v>34</v>
      </c>
      <c r="K1892">
        <v>6.9610000000000003</v>
      </c>
      <c r="L1892">
        <v>0</v>
      </c>
      <c r="M1892">
        <v>0</v>
      </c>
      <c r="N1892">
        <v>1</v>
      </c>
      <c r="O1892">
        <v>0</v>
      </c>
      <c r="P1892">
        <v>200000</v>
      </c>
      <c r="Q1892">
        <v>0</v>
      </c>
      <c r="R1892">
        <v>4</v>
      </c>
      <c r="S1892">
        <v>1009</v>
      </c>
      <c r="T1892" s="1">
        <v>0</v>
      </c>
      <c r="U1892">
        <v>1</v>
      </c>
    </row>
    <row r="1893" spans="1:21" hidden="1">
      <c r="A1893">
        <v>27003</v>
      </c>
      <c r="B1893" t="s">
        <v>690</v>
      </c>
      <c r="C1893" t="s">
        <v>685</v>
      </c>
      <c r="D1893" t="s">
        <v>686</v>
      </c>
      <c r="E1893" t="s">
        <v>29</v>
      </c>
      <c r="F1893" t="s">
        <v>754</v>
      </c>
      <c r="G1893" t="s">
        <v>3586</v>
      </c>
      <c r="H1893" s="1">
        <v>44070</v>
      </c>
      <c r="I1893" t="s">
        <v>8</v>
      </c>
      <c r="J1893">
        <v>34</v>
      </c>
      <c r="K1893">
        <v>6.9610000000000003</v>
      </c>
      <c r="L1893">
        <v>0</v>
      </c>
      <c r="M1893">
        <v>0</v>
      </c>
      <c r="N1893">
        <v>1</v>
      </c>
      <c r="O1893">
        <v>0</v>
      </c>
      <c r="P1893">
        <v>800000</v>
      </c>
      <c r="Q1893">
        <v>0</v>
      </c>
      <c r="R1893">
        <v>4</v>
      </c>
      <c r="S1893">
        <v>1009</v>
      </c>
      <c r="T1893" s="1">
        <v>0</v>
      </c>
      <c r="U1893">
        <v>1</v>
      </c>
    </row>
    <row r="1894" spans="1:21" hidden="1">
      <c r="A1894">
        <v>27003</v>
      </c>
      <c r="B1894" t="s">
        <v>690</v>
      </c>
      <c r="C1894" t="s">
        <v>685</v>
      </c>
      <c r="D1894" t="s">
        <v>686</v>
      </c>
      <c r="E1894" t="s">
        <v>29</v>
      </c>
      <c r="F1894" t="s">
        <v>754</v>
      </c>
      <c r="G1894" t="s">
        <v>3582</v>
      </c>
      <c r="H1894" s="1">
        <v>44085</v>
      </c>
      <c r="I1894" t="s">
        <v>8</v>
      </c>
      <c r="J1894">
        <v>34</v>
      </c>
      <c r="K1894">
        <v>6.97</v>
      </c>
      <c r="L1894">
        <v>0</v>
      </c>
      <c r="M1894">
        <v>0</v>
      </c>
      <c r="N1894">
        <v>1</v>
      </c>
      <c r="O1894">
        <v>0</v>
      </c>
      <c r="P1894">
        <v>1150000</v>
      </c>
      <c r="Q1894">
        <v>0</v>
      </c>
      <c r="R1894">
        <v>4</v>
      </c>
      <c r="S1894">
        <v>1009</v>
      </c>
      <c r="T1894" s="1">
        <v>0</v>
      </c>
      <c r="U1894">
        <v>1</v>
      </c>
    </row>
    <row r="1895" spans="1:21" hidden="1">
      <c r="A1895">
        <v>27003</v>
      </c>
      <c r="B1895" t="s">
        <v>690</v>
      </c>
      <c r="C1895" t="s">
        <v>685</v>
      </c>
      <c r="D1895" t="s">
        <v>686</v>
      </c>
      <c r="E1895" t="s">
        <v>29</v>
      </c>
      <c r="F1895" t="s">
        <v>754</v>
      </c>
      <c r="G1895" t="s">
        <v>3617</v>
      </c>
      <c r="H1895" s="1">
        <v>44104</v>
      </c>
      <c r="I1895" t="s">
        <v>8</v>
      </c>
      <c r="J1895">
        <v>34</v>
      </c>
      <c r="K1895">
        <v>6.9610000000000003</v>
      </c>
      <c r="L1895">
        <v>0</v>
      </c>
      <c r="M1895">
        <v>0</v>
      </c>
      <c r="N1895">
        <v>1</v>
      </c>
      <c r="O1895">
        <v>0</v>
      </c>
      <c r="P1895">
        <v>500000</v>
      </c>
      <c r="Q1895">
        <v>0</v>
      </c>
      <c r="R1895">
        <v>4</v>
      </c>
      <c r="S1895">
        <v>1009</v>
      </c>
      <c r="T1895" s="1">
        <v>0</v>
      </c>
      <c r="U1895">
        <v>1</v>
      </c>
    </row>
    <row r="1896" spans="1:21" hidden="1">
      <c r="A1896">
        <v>27003</v>
      </c>
      <c r="B1896" t="s">
        <v>690</v>
      </c>
      <c r="C1896" t="s">
        <v>685</v>
      </c>
      <c r="D1896" t="s">
        <v>686</v>
      </c>
      <c r="E1896" t="s">
        <v>29</v>
      </c>
      <c r="F1896" t="s">
        <v>754</v>
      </c>
      <c r="G1896" t="s">
        <v>3581</v>
      </c>
      <c r="H1896" s="1">
        <v>44124</v>
      </c>
      <c r="I1896" t="s">
        <v>7</v>
      </c>
      <c r="J1896">
        <v>34</v>
      </c>
      <c r="K1896">
        <v>6.85</v>
      </c>
      <c r="L1896">
        <v>0</v>
      </c>
      <c r="M1896">
        <v>0</v>
      </c>
      <c r="N1896">
        <v>1</v>
      </c>
      <c r="O1896">
        <v>0</v>
      </c>
      <c r="P1896">
        <v>0</v>
      </c>
      <c r="Q1896">
        <v>665.76</v>
      </c>
      <c r="R1896">
        <v>4</v>
      </c>
      <c r="S1896">
        <v>1005</v>
      </c>
      <c r="T1896" s="1">
        <v>0</v>
      </c>
      <c r="U1896">
        <v>1</v>
      </c>
    </row>
    <row r="1897" spans="1:21" hidden="1">
      <c r="A1897">
        <v>27003</v>
      </c>
      <c r="B1897" t="s">
        <v>690</v>
      </c>
      <c r="C1897" t="s">
        <v>685</v>
      </c>
      <c r="D1897" t="s">
        <v>686</v>
      </c>
      <c r="E1897" t="s">
        <v>29</v>
      </c>
      <c r="F1897" t="s">
        <v>754</v>
      </c>
      <c r="G1897" t="s">
        <v>4516</v>
      </c>
      <c r="H1897" s="1">
        <v>44151</v>
      </c>
      <c r="I1897" t="s">
        <v>8</v>
      </c>
      <c r="J1897">
        <v>34</v>
      </c>
      <c r="K1897">
        <v>6.97</v>
      </c>
      <c r="L1897">
        <v>0</v>
      </c>
      <c r="M1897">
        <v>0</v>
      </c>
      <c r="N1897">
        <v>1</v>
      </c>
      <c r="O1897">
        <v>0</v>
      </c>
      <c r="P1897">
        <v>305882.34999999998</v>
      </c>
      <c r="Q1897">
        <v>0</v>
      </c>
      <c r="R1897">
        <v>4</v>
      </c>
      <c r="S1897">
        <v>1009</v>
      </c>
      <c r="T1897" s="1">
        <v>0</v>
      </c>
      <c r="U1897">
        <v>1</v>
      </c>
    </row>
    <row r="1898" spans="1:21" hidden="1">
      <c r="A1898">
        <v>27003</v>
      </c>
      <c r="B1898" t="s">
        <v>690</v>
      </c>
      <c r="C1898" t="s">
        <v>685</v>
      </c>
      <c r="D1898" t="s">
        <v>686</v>
      </c>
      <c r="E1898" t="s">
        <v>29</v>
      </c>
      <c r="F1898" t="s">
        <v>754</v>
      </c>
      <c r="G1898" t="s">
        <v>3619</v>
      </c>
      <c r="H1898" s="1">
        <v>44161</v>
      </c>
      <c r="I1898" t="s">
        <v>8</v>
      </c>
      <c r="J1898">
        <v>34</v>
      </c>
      <c r="K1898">
        <v>6.9619999999999997</v>
      </c>
      <c r="L1898">
        <v>0</v>
      </c>
      <c r="M1898">
        <v>0</v>
      </c>
      <c r="N1898">
        <v>1</v>
      </c>
      <c r="O1898">
        <v>0</v>
      </c>
      <c r="P1898">
        <v>800000</v>
      </c>
      <c r="Q1898">
        <v>0</v>
      </c>
      <c r="R1898">
        <v>4</v>
      </c>
      <c r="S1898">
        <v>1009</v>
      </c>
      <c r="T1898" s="1">
        <v>0</v>
      </c>
      <c r="U1898">
        <v>1</v>
      </c>
    </row>
    <row r="1899" spans="1:21" hidden="1">
      <c r="A1899">
        <v>27003</v>
      </c>
      <c r="B1899" t="s">
        <v>690</v>
      </c>
      <c r="C1899" t="s">
        <v>685</v>
      </c>
      <c r="D1899" t="s">
        <v>686</v>
      </c>
      <c r="E1899" t="s">
        <v>29</v>
      </c>
      <c r="F1899" t="s">
        <v>754</v>
      </c>
      <c r="G1899" t="s">
        <v>3602</v>
      </c>
      <c r="H1899" s="1">
        <v>44316</v>
      </c>
      <c r="I1899" t="s">
        <v>8</v>
      </c>
      <c r="J1899">
        <v>34</v>
      </c>
      <c r="K1899">
        <v>6.9630000000000001</v>
      </c>
      <c r="L1899">
        <v>0</v>
      </c>
      <c r="M1899">
        <v>0</v>
      </c>
      <c r="N1899">
        <v>1</v>
      </c>
      <c r="O1899">
        <v>0</v>
      </c>
      <c r="P1899">
        <v>160000</v>
      </c>
      <c r="Q1899">
        <v>0</v>
      </c>
      <c r="R1899">
        <v>4</v>
      </c>
      <c r="S1899">
        <v>1009</v>
      </c>
      <c r="T1899" s="1">
        <v>0</v>
      </c>
      <c r="U1899">
        <v>1</v>
      </c>
    </row>
    <row r="1900" spans="1:21" hidden="1">
      <c r="A1900">
        <v>27003</v>
      </c>
      <c r="B1900" t="s">
        <v>690</v>
      </c>
      <c r="C1900" t="s">
        <v>685</v>
      </c>
      <c r="D1900" t="s">
        <v>686</v>
      </c>
      <c r="E1900" t="s">
        <v>29</v>
      </c>
      <c r="F1900" t="s">
        <v>754</v>
      </c>
      <c r="G1900" t="s">
        <v>3602</v>
      </c>
      <c r="H1900" s="1">
        <v>44334</v>
      </c>
      <c r="I1900" t="s">
        <v>7</v>
      </c>
      <c r="J1900">
        <v>34</v>
      </c>
      <c r="K1900">
        <v>6.9550000000000001</v>
      </c>
      <c r="L1900">
        <v>0</v>
      </c>
      <c r="M1900">
        <v>0</v>
      </c>
      <c r="N1900">
        <v>1</v>
      </c>
      <c r="O1900">
        <v>0</v>
      </c>
      <c r="P1900">
        <v>0</v>
      </c>
      <c r="Q1900">
        <v>1000000</v>
      </c>
      <c r="R1900">
        <v>4</v>
      </c>
      <c r="S1900">
        <v>1033</v>
      </c>
      <c r="T1900" s="1">
        <v>0</v>
      </c>
      <c r="U1900">
        <v>1</v>
      </c>
    </row>
    <row r="1901" spans="1:21" hidden="1">
      <c r="A1901">
        <v>27003</v>
      </c>
      <c r="B1901" t="s">
        <v>690</v>
      </c>
      <c r="C1901" t="s">
        <v>685</v>
      </c>
      <c r="D1901" t="s">
        <v>686</v>
      </c>
      <c r="E1901" t="s">
        <v>29</v>
      </c>
      <c r="F1901" t="s">
        <v>754</v>
      </c>
      <c r="G1901" t="s">
        <v>3582</v>
      </c>
      <c r="H1901" s="1">
        <v>44347</v>
      </c>
      <c r="I1901" t="s">
        <v>8</v>
      </c>
      <c r="J1901">
        <v>34</v>
      </c>
      <c r="K1901">
        <v>6.9580000000000002</v>
      </c>
      <c r="L1901">
        <v>0</v>
      </c>
      <c r="M1901">
        <v>0</v>
      </c>
      <c r="N1901">
        <v>1</v>
      </c>
      <c r="O1901">
        <v>0</v>
      </c>
      <c r="P1901">
        <v>1000000</v>
      </c>
      <c r="Q1901">
        <v>0</v>
      </c>
      <c r="R1901">
        <v>4</v>
      </c>
      <c r="S1901">
        <v>1033</v>
      </c>
      <c r="T1901" s="1">
        <v>0</v>
      </c>
      <c r="U1901">
        <v>1</v>
      </c>
    </row>
    <row r="1902" spans="1:21" hidden="1">
      <c r="A1902">
        <v>27003</v>
      </c>
      <c r="B1902" t="s">
        <v>690</v>
      </c>
      <c r="C1902" t="s">
        <v>685</v>
      </c>
      <c r="D1902" t="s">
        <v>686</v>
      </c>
      <c r="E1902" t="s">
        <v>29</v>
      </c>
      <c r="F1902" t="s">
        <v>754</v>
      </c>
      <c r="G1902" t="s">
        <v>3595</v>
      </c>
      <c r="H1902" s="1">
        <v>44426</v>
      </c>
      <c r="I1902" t="s">
        <v>8</v>
      </c>
      <c r="J1902">
        <v>34</v>
      </c>
      <c r="K1902">
        <v>6.96</v>
      </c>
      <c r="L1902">
        <v>0</v>
      </c>
      <c r="M1902">
        <v>0</v>
      </c>
      <c r="N1902">
        <v>1</v>
      </c>
      <c r="O1902">
        <v>0</v>
      </c>
      <c r="P1902">
        <v>182000</v>
      </c>
      <c r="Q1902">
        <v>0</v>
      </c>
      <c r="R1902">
        <v>4</v>
      </c>
      <c r="S1902">
        <v>1009</v>
      </c>
      <c r="T1902" s="1">
        <v>0</v>
      </c>
      <c r="U1902">
        <v>1</v>
      </c>
    </row>
    <row r="1903" spans="1:21" hidden="1">
      <c r="A1903">
        <v>27003</v>
      </c>
      <c r="B1903" t="s">
        <v>690</v>
      </c>
      <c r="C1903" t="s">
        <v>685</v>
      </c>
      <c r="D1903" t="s">
        <v>686</v>
      </c>
      <c r="E1903" t="s">
        <v>29</v>
      </c>
      <c r="F1903" t="s">
        <v>754</v>
      </c>
      <c r="G1903" t="s">
        <v>3602</v>
      </c>
      <c r="H1903" s="1">
        <v>44460</v>
      </c>
      <c r="I1903" t="s">
        <v>7</v>
      </c>
      <c r="J1903">
        <v>34</v>
      </c>
      <c r="K1903">
        <v>6.87</v>
      </c>
      <c r="L1903">
        <v>0</v>
      </c>
      <c r="M1903">
        <v>0</v>
      </c>
      <c r="N1903">
        <v>1</v>
      </c>
      <c r="O1903">
        <v>0</v>
      </c>
      <c r="P1903">
        <v>0</v>
      </c>
      <c r="Q1903">
        <v>14541.01</v>
      </c>
      <c r="R1903">
        <v>4</v>
      </c>
      <c r="S1903">
        <v>74002</v>
      </c>
      <c r="T1903" s="1">
        <v>0</v>
      </c>
      <c r="U1903">
        <v>1</v>
      </c>
    </row>
    <row r="1904" spans="1:21" hidden="1">
      <c r="A1904">
        <v>27003</v>
      </c>
      <c r="B1904" t="s">
        <v>690</v>
      </c>
      <c r="C1904" t="s">
        <v>685</v>
      </c>
      <c r="D1904" t="s">
        <v>686</v>
      </c>
      <c r="E1904" t="s">
        <v>29</v>
      </c>
      <c r="F1904" t="s">
        <v>754</v>
      </c>
      <c r="G1904" t="s">
        <v>3619</v>
      </c>
      <c r="H1904" s="1">
        <v>44554</v>
      </c>
      <c r="I1904" t="s">
        <v>7</v>
      </c>
      <c r="J1904">
        <v>34</v>
      </c>
      <c r="K1904">
        <v>6.9009999999999998</v>
      </c>
      <c r="L1904">
        <v>0</v>
      </c>
      <c r="M1904">
        <v>0</v>
      </c>
      <c r="N1904">
        <v>1</v>
      </c>
      <c r="O1904">
        <v>0</v>
      </c>
      <c r="P1904">
        <v>0</v>
      </c>
      <c r="Q1904">
        <v>1000000</v>
      </c>
      <c r="R1904">
        <v>4</v>
      </c>
      <c r="S1904">
        <v>1003</v>
      </c>
      <c r="T1904" s="1">
        <v>0</v>
      </c>
      <c r="U1904">
        <v>1</v>
      </c>
    </row>
    <row r="1905" spans="1:21" hidden="1">
      <c r="A1905">
        <v>27003</v>
      </c>
      <c r="B1905" t="s">
        <v>690</v>
      </c>
      <c r="C1905" t="s">
        <v>685</v>
      </c>
      <c r="D1905" t="s">
        <v>686</v>
      </c>
      <c r="E1905" t="s">
        <v>29</v>
      </c>
      <c r="F1905" t="s">
        <v>754</v>
      </c>
      <c r="G1905" t="s">
        <v>3597</v>
      </c>
      <c r="H1905" s="1">
        <v>44610</v>
      </c>
      <c r="I1905" t="s">
        <v>8</v>
      </c>
      <c r="J1905">
        <v>34</v>
      </c>
      <c r="K1905">
        <v>6.96</v>
      </c>
      <c r="L1905">
        <v>0</v>
      </c>
      <c r="M1905">
        <v>0</v>
      </c>
      <c r="N1905">
        <v>1</v>
      </c>
      <c r="O1905">
        <v>0</v>
      </c>
      <c r="P1905">
        <v>2100000</v>
      </c>
      <c r="Q1905">
        <v>0</v>
      </c>
      <c r="R1905">
        <v>4</v>
      </c>
      <c r="S1905">
        <v>1009</v>
      </c>
      <c r="T1905" s="1">
        <v>0</v>
      </c>
      <c r="U1905">
        <v>1</v>
      </c>
    </row>
    <row r="1906" spans="1:21" hidden="1">
      <c r="A1906">
        <v>27003</v>
      </c>
      <c r="B1906" t="s">
        <v>690</v>
      </c>
      <c r="C1906" t="s">
        <v>685</v>
      </c>
      <c r="D1906" t="s">
        <v>686</v>
      </c>
      <c r="E1906" t="s">
        <v>29</v>
      </c>
      <c r="F1906" t="s">
        <v>754</v>
      </c>
      <c r="G1906" t="s">
        <v>3601</v>
      </c>
      <c r="H1906" s="1">
        <v>44628</v>
      </c>
      <c r="I1906" t="s">
        <v>8</v>
      </c>
      <c r="J1906">
        <v>34</v>
      </c>
      <c r="K1906">
        <v>6.97</v>
      </c>
      <c r="L1906">
        <v>0</v>
      </c>
      <c r="M1906">
        <v>0</v>
      </c>
      <c r="N1906">
        <v>1</v>
      </c>
      <c r="O1906">
        <v>0</v>
      </c>
      <c r="P1906">
        <v>17215.900000000001</v>
      </c>
      <c r="Q1906">
        <v>0</v>
      </c>
      <c r="R1906">
        <v>4</v>
      </c>
      <c r="S1906">
        <v>1009</v>
      </c>
      <c r="T1906" s="1">
        <v>0</v>
      </c>
      <c r="U1906">
        <v>1</v>
      </c>
    </row>
    <row r="1907" spans="1:21" hidden="1">
      <c r="A1907">
        <v>27003</v>
      </c>
      <c r="B1907" t="s">
        <v>690</v>
      </c>
      <c r="C1907" t="s">
        <v>685</v>
      </c>
      <c r="D1907" t="s">
        <v>686</v>
      </c>
      <c r="E1907" t="s">
        <v>29</v>
      </c>
      <c r="F1907" t="s">
        <v>754</v>
      </c>
      <c r="G1907" t="s">
        <v>1145</v>
      </c>
      <c r="H1907" s="1">
        <v>44638</v>
      </c>
      <c r="I1907" t="s">
        <v>8</v>
      </c>
      <c r="J1907">
        <v>34</v>
      </c>
      <c r="K1907">
        <v>6.9480000000000004</v>
      </c>
      <c r="L1907">
        <v>0</v>
      </c>
      <c r="M1907">
        <v>0</v>
      </c>
      <c r="N1907">
        <v>1</v>
      </c>
      <c r="O1907">
        <v>0</v>
      </c>
      <c r="P1907">
        <v>2100000</v>
      </c>
      <c r="Q1907">
        <v>0</v>
      </c>
      <c r="R1907">
        <v>4</v>
      </c>
      <c r="S1907">
        <v>1009</v>
      </c>
      <c r="T1907" s="1">
        <v>0</v>
      </c>
      <c r="U1907">
        <v>1</v>
      </c>
    </row>
    <row r="1908" spans="1:21" hidden="1">
      <c r="A1908">
        <v>27003</v>
      </c>
      <c r="B1908" t="s">
        <v>690</v>
      </c>
      <c r="C1908" t="s">
        <v>685</v>
      </c>
      <c r="D1908" t="s">
        <v>686</v>
      </c>
      <c r="E1908" t="s">
        <v>29</v>
      </c>
      <c r="F1908" t="s">
        <v>754</v>
      </c>
      <c r="G1908" t="s">
        <v>1145</v>
      </c>
      <c r="H1908" s="1">
        <v>44643</v>
      </c>
      <c r="I1908" t="s">
        <v>8</v>
      </c>
      <c r="J1908">
        <v>34</v>
      </c>
      <c r="K1908">
        <v>6.9480000000000004</v>
      </c>
      <c r="L1908">
        <v>0</v>
      </c>
      <c r="M1908">
        <v>0</v>
      </c>
      <c r="N1908">
        <v>1</v>
      </c>
      <c r="O1908">
        <v>0</v>
      </c>
      <c r="P1908">
        <v>600000</v>
      </c>
      <c r="Q1908">
        <v>0</v>
      </c>
      <c r="R1908">
        <v>4</v>
      </c>
      <c r="S1908">
        <v>1009</v>
      </c>
      <c r="T1908" s="1">
        <v>0</v>
      </c>
      <c r="U1908">
        <v>1</v>
      </c>
    </row>
    <row r="1909" spans="1:21" hidden="1">
      <c r="A1909">
        <v>27003</v>
      </c>
      <c r="B1909" t="s">
        <v>690</v>
      </c>
      <c r="C1909" t="s">
        <v>685</v>
      </c>
      <c r="D1909" t="s">
        <v>686</v>
      </c>
      <c r="E1909" t="s">
        <v>29</v>
      </c>
      <c r="F1909" t="s">
        <v>754</v>
      </c>
      <c r="G1909" t="s">
        <v>1066</v>
      </c>
      <c r="H1909" s="1">
        <v>44645</v>
      </c>
      <c r="I1909" t="s">
        <v>8</v>
      </c>
      <c r="J1909">
        <v>34</v>
      </c>
      <c r="K1909">
        <v>6.9480000000000004</v>
      </c>
      <c r="L1909">
        <v>0</v>
      </c>
      <c r="M1909">
        <v>0</v>
      </c>
      <c r="N1909">
        <v>1</v>
      </c>
      <c r="O1909">
        <v>0</v>
      </c>
      <c r="P1909">
        <v>200000</v>
      </c>
      <c r="Q1909">
        <v>0</v>
      </c>
      <c r="R1909">
        <v>4</v>
      </c>
      <c r="S1909">
        <v>1009</v>
      </c>
      <c r="T1909" s="1">
        <v>0</v>
      </c>
      <c r="U1909">
        <v>1</v>
      </c>
    </row>
    <row r="1910" spans="1:21" hidden="1">
      <c r="A1910">
        <v>27003</v>
      </c>
      <c r="B1910" t="s">
        <v>690</v>
      </c>
      <c r="C1910" t="s">
        <v>685</v>
      </c>
      <c r="D1910" t="s">
        <v>686</v>
      </c>
      <c r="E1910" t="s">
        <v>29</v>
      </c>
      <c r="F1910" t="s">
        <v>754</v>
      </c>
      <c r="G1910" t="s">
        <v>1058</v>
      </c>
      <c r="H1910" s="1">
        <v>44649</v>
      </c>
      <c r="I1910" t="s">
        <v>8</v>
      </c>
      <c r="J1910">
        <v>34</v>
      </c>
      <c r="K1910">
        <v>6.9480000000000004</v>
      </c>
      <c r="L1910">
        <v>0</v>
      </c>
      <c r="M1910">
        <v>0</v>
      </c>
      <c r="N1910">
        <v>1</v>
      </c>
      <c r="O1910">
        <v>0</v>
      </c>
      <c r="P1910">
        <v>2700000</v>
      </c>
      <c r="Q1910">
        <v>0</v>
      </c>
      <c r="R1910">
        <v>4</v>
      </c>
      <c r="S1910">
        <v>1009</v>
      </c>
      <c r="T1910" s="1">
        <v>0</v>
      </c>
      <c r="U1910">
        <v>1</v>
      </c>
    </row>
    <row r="1911" spans="1:21" hidden="1">
      <c r="A1911">
        <v>27003</v>
      </c>
      <c r="B1911" t="s">
        <v>690</v>
      </c>
      <c r="C1911" t="s">
        <v>685</v>
      </c>
      <c r="D1911" t="s">
        <v>686</v>
      </c>
      <c r="E1911" t="s">
        <v>29</v>
      </c>
      <c r="F1911" t="s">
        <v>754</v>
      </c>
      <c r="G1911" t="s">
        <v>3597</v>
      </c>
      <c r="H1911" s="1">
        <v>44827</v>
      </c>
      <c r="I1911" t="s">
        <v>8</v>
      </c>
      <c r="J1911">
        <v>34</v>
      </c>
      <c r="K1911">
        <v>6.95</v>
      </c>
      <c r="L1911">
        <v>0</v>
      </c>
      <c r="M1911">
        <v>0</v>
      </c>
      <c r="N1911">
        <v>1</v>
      </c>
      <c r="O1911">
        <v>0</v>
      </c>
      <c r="P1911">
        <v>500000</v>
      </c>
      <c r="Q1911">
        <v>0</v>
      </c>
      <c r="R1911">
        <v>4</v>
      </c>
      <c r="S1911">
        <v>1033</v>
      </c>
      <c r="T1911" s="1">
        <v>0</v>
      </c>
      <c r="U1911">
        <v>1</v>
      </c>
    </row>
    <row r="1912" spans="1:21" hidden="1">
      <c r="A1912">
        <v>27003</v>
      </c>
      <c r="B1912" t="s">
        <v>690</v>
      </c>
      <c r="C1912" t="s">
        <v>685</v>
      </c>
      <c r="D1912" t="s">
        <v>686</v>
      </c>
      <c r="E1912" t="s">
        <v>29</v>
      </c>
      <c r="F1912" t="s">
        <v>754</v>
      </c>
      <c r="G1912" t="s">
        <v>3581</v>
      </c>
      <c r="H1912" s="1">
        <v>44840</v>
      </c>
      <c r="I1912" t="s">
        <v>8</v>
      </c>
      <c r="J1912">
        <v>34</v>
      </c>
      <c r="K1912">
        <v>6.96</v>
      </c>
      <c r="L1912">
        <v>0</v>
      </c>
      <c r="M1912">
        <v>0</v>
      </c>
      <c r="N1912">
        <v>1</v>
      </c>
      <c r="O1912">
        <v>0</v>
      </c>
      <c r="P1912">
        <v>1150000</v>
      </c>
      <c r="Q1912">
        <v>0</v>
      </c>
      <c r="R1912">
        <v>4</v>
      </c>
      <c r="S1912">
        <v>1005</v>
      </c>
      <c r="T1912" s="1">
        <v>0</v>
      </c>
      <c r="U1912">
        <v>1</v>
      </c>
    </row>
    <row r="1913" spans="1:21" hidden="1">
      <c r="A1913">
        <v>27003</v>
      </c>
      <c r="B1913" t="s">
        <v>690</v>
      </c>
      <c r="C1913" t="s">
        <v>685</v>
      </c>
      <c r="D1913" t="s">
        <v>686</v>
      </c>
      <c r="E1913" t="s">
        <v>29</v>
      </c>
      <c r="F1913" t="s">
        <v>754</v>
      </c>
      <c r="G1913" t="s">
        <v>3598</v>
      </c>
      <c r="H1913" s="1">
        <v>44840</v>
      </c>
      <c r="I1913" t="s">
        <v>8</v>
      </c>
      <c r="J1913">
        <v>34</v>
      </c>
      <c r="K1913">
        <v>6.96</v>
      </c>
      <c r="L1913">
        <v>0</v>
      </c>
      <c r="M1913">
        <v>0</v>
      </c>
      <c r="N1913">
        <v>1</v>
      </c>
      <c r="O1913">
        <v>0</v>
      </c>
      <c r="P1913">
        <v>1150000</v>
      </c>
      <c r="Q1913">
        <v>0</v>
      </c>
      <c r="R1913">
        <v>4</v>
      </c>
      <c r="S1913">
        <v>1005</v>
      </c>
      <c r="T1913" s="1">
        <v>0</v>
      </c>
      <c r="U1913">
        <v>1</v>
      </c>
    </row>
    <row r="1914" spans="1:21" hidden="1">
      <c r="A1914">
        <v>27003</v>
      </c>
      <c r="B1914" t="s">
        <v>690</v>
      </c>
      <c r="C1914" t="s">
        <v>685</v>
      </c>
      <c r="D1914" t="s">
        <v>686</v>
      </c>
      <c r="E1914" t="s">
        <v>29</v>
      </c>
      <c r="F1914" t="s">
        <v>754</v>
      </c>
      <c r="G1914" t="s">
        <v>3602</v>
      </c>
      <c r="H1914" s="1">
        <v>44845</v>
      </c>
      <c r="I1914" t="s">
        <v>8</v>
      </c>
      <c r="J1914">
        <v>34</v>
      </c>
      <c r="K1914">
        <v>6.9630000000000001</v>
      </c>
      <c r="L1914">
        <v>0</v>
      </c>
      <c r="M1914">
        <v>0</v>
      </c>
      <c r="N1914">
        <v>1</v>
      </c>
      <c r="O1914">
        <v>0</v>
      </c>
      <c r="P1914">
        <v>1300000</v>
      </c>
      <c r="Q1914">
        <v>0</v>
      </c>
      <c r="R1914">
        <v>4</v>
      </c>
      <c r="S1914">
        <v>1009</v>
      </c>
      <c r="T1914" s="1">
        <v>0</v>
      </c>
      <c r="U1914">
        <v>1</v>
      </c>
    </row>
    <row r="1915" spans="1:21" hidden="1">
      <c r="A1915">
        <v>27003</v>
      </c>
      <c r="B1915" t="s">
        <v>690</v>
      </c>
      <c r="C1915" t="s">
        <v>685</v>
      </c>
      <c r="D1915" t="s">
        <v>686</v>
      </c>
      <c r="E1915" t="s">
        <v>29</v>
      </c>
      <c r="F1915" t="s">
        <v>754</v>
      </c>
      <c r="G1915" t="s">
        <v>3599</v>
      </c>
      <c r="H1915" s="1">
        <v>44846</v>
      </c>
      <c r="I1915" t="s">
        <v>8</v>
      </c>
      <c r="J1915">
        <v>34</v>
      </c>
      <c r="K1915">
        <v>6.96</v>
      </c>
      <c r="L1915">
        <v>0</v>
      </c>
      <c r="M1915">
        <v>0</v>
      </c>
      <c r="N1915">
        <v>1</v>
      </c>
      <c r="O1915">
        <v>0</v>
      </c>
      <c r="P1915">
        <v>700000</v>
      </c>
      <c r="Q1915">
        <v>0</v>
      </c>
      <c r="R1915">
        <v>4</v>
      </c>
      <c r="S1915">
        <v>1005</v>
      </c>
      <c r="T1915" s="1">
        <v>0</v>
      </c>
      <c r="U1915">
        <v>1</v>
      </c>
    </row>
    <row r="1916" spans="1:21" hidden="1">
      <c r="A1916">
        <v>27003</v>
      </c>
      <c r="B1916" t="s">
        <v>690</v>
      </c>
      <c r="C1916" t="s">
        <v>685</v>
      </c>
      <c r="D1916" t="s">
        <v>686</v>
      </c>
      <c r="E1916" t="s">
        <v>29</v>
      </c>
      <c r="F1916" t="s">
        <v>754</v>
      </c>
      <c r="G1916" t="s">
        <v>3581</v>
      </c>
      <c r="H1916" s="1">
        <v>44895</v>
      </c>
      <c r="I1916" t="s">
        <v>8</v>
      </c>
      <c r="J1916">
        <v>34</v>
      </c>
      <c r="K1916">
        <v>6.9604999999999997</v>
      </c>
      <c r="L1916">
        <v>0</v>
      </c>
      <c r="M1916">
        <v>0</v>
      </c>
      <c r="N1916">
        <v>1</v>
      </c>
      <c r="O1916">
        <v>0</v>
      </c>
      <c r="P1916">
        <v>1000000</v>
      </c>
      <c r="Q1916">
        <v>0</v>
      </c>
      <c r="R1916">
        <v>4</v>
      </c>
      <c r="S1916">
        <v>1009</v>
      </c>
      <c r="T1916" s="1">
        <v>0</v>
      </c>
      <c r="U1916">
        <v>1</v>
      </c>
    </row>
    <row r="1917" spans="1:21" hidden="1">
      <c r="A1917">
        <v>27003</v>
      </c>
      <c r="B1917" t="s">
        <v>690</v>
      </c>
      <c r="C1917" t="s">
        <v>685</v>
      </c>
      <c r="D1917" t="s">
        <v>686</v>
      </c>
      <c r="E1917" t="s">
        <v>29</v>
      </c>
      <c r="F1917" t="s">
        <v>754</v>
      </c>
      <c r="G1917" t="s">
        <v>3595</v>
      </c>
      <c r="H1917" s="1">
        <v>44937</v>
      </c>
      <c r="I1917" t="s">
        <v>8</v>
      </c>
      <c r="J1917">
        <v>34</v>
      </c>
      <c r="K1917">
        <v>6.97</v>
      </c>
      <c r="L1917">
        <v>0</v>
      </c>
      <c r="M1917">
        <v>0</v>
      </c>
      <c r="N1917">
        <v>1</v>
      </c>
      <c r="O1917">
        <v>0</v>
      </c>
      <c r="P1917">
        <v>160000</v>
      </c>
      <c r="Q1917">
        <v>0</v>
      </c>
      <c r="R1917">
        <v>4</v>
      </c>
      <c r="S1917">
        <v>1009</v>
      </c>
      <c r="T1917" s="1">
        <v>0</v>
      </c>
      <c r="U1917">
        <v>1</v>
      </c>
    </row>
    <row r="1918" spans="1:21" hidden="1">
      <c r="A1918">
        <v>27003</v>
      </c>
      <c r="B1918" t="s">
        <v>690</v>
      </c>
      <c r="C1918" t="s">
        <v>685</v>
      </c>
      <c r="D1918" t="s">
        <v>686</v>
      </c>
      <c r="E1918" t="s">
        <v>29</v>
      </c>
      <c r="F1918" t="s">
        <v>754</v>
      </c>
      <c r="G1918" t="s">
        <v>3582</v>
      </c>
      <c r="H1918" s="1">
        <v>44944</v>
      </c>
      <c r="I1918" t="s">
        <v>8</v>
      </c>
      <c r="J1918">
        <v>34</v>
      </c>
      <c r="K1918">
        <v>6.9660000000000002</v>
      </c>
      <c r="L1918">
        <v>0</v>
      </c>
      <c r="M1918">
        <v>0</v>
      </c>
      <c r="N1918">
        <v>1</v>
      </c>
      <c r="O1918">
        <v>0</v>
      </c>
      <c r="P1918">
        <v>500000</v>
      </c>
      <c r="Q1918">
        <v>0</v>
      </c>
      <c r="R1918">
        <v>4</v>
      </c>
      <c r="S1918">
        <v>1033</v>
      </c>
      <c r="T1918" s="1">
        <v>0</v>
      </c>
      <c r="U1918">
        <v>1</v>
      </c>
    </row>
    <row r="1919" spans="1:21" hidden="1">
      <c r="A1919">
        <v>27003</v>
      </c>
      <c r="B1919" t="s">
        <v>690</v>
      </c>
      <c r="C1919" t="s">
        <v>685</v>
      </c>
      <c r="D1919" t="s">
        <v>686</v>
      </c>
      <c r="E1919" t="s">
        <v>29</v>
      </c>
      <c r="F1919" t="s">
        <v>754</v>
      </c>
      <c r="G1919" t="s">
        <v>3581</v>
      </c>
      <c r="H1919" s="1">
        <v>44952</v>
      </c>
      <c r="I1919" t="s">
        <v>8</v>
      </c>
      <c r="J1919">
        <v>34</v>
      </c>
      <c r="K1919">
        <v>6.9669999999999996</v>
      </c>
      <c r="L1919">
        <v>0</v>
      </c>
      <c r="M1919">
        <v>0</v>
      </c>
      <c r="N1919">
        <v>1</v>
      </c>
      <c r="O1919">
        <v>0</v>
      </c>
      <c r="P1919">
        <v>500000</v>
      </c>
      <c r="Q1919">
        <v>0</v>
      </c>
      <c r="R1919">
        <v>4</v>
      </c>
      <c r="S1919">
        <v>1009</v>
      </c>
      <c r="T1919" s="1">
        <v>0</v>
      </c>
      <c r="U1919">
        <v>1</v>
      </c>
    </row>
    <row r="1920" spans="1:21" hidden="1">
      <c r="A1920">
        <v>27003</v>
      </c>
      <c r="B1920" t="s">
        <v>690</v>
      </c>
      <c r="C1920" t="s">
        <v>685</v>
      </c>
      <c r="D1920" t="s">
        <v>686</v>
      </c>
      <c r="E1920" t="s">
        <v>29</v>
      </c>
      <c r="F1920" t="s">
        <v>754</v>
      </c>
      <c r="G1920" t="s">
        <v>3601</v>
      </c>
      <c r="H1920" s="1">
        <v>44964</v>
      </c>
      <c r="I1920" t="s">
        <v>8</v>
      </c>
      <c r="J1920">
        <v>34</v>
      </c>
      <c r="K1920">
        <v>6.9660000000000002</v>
      </c>
      <c r="L1920">
        <v>0</v>
      </c>
      <c r="M1920">
        <v>0</v>
      </c>
      <c r="N1920">
        <v>1</v>
      </c>
      <c r="O1920">
        <v>0</v>
      </c>
      <c r="P1920">
        <v>300000</v>
      </c>
      <c r="Q1920">
        <v>0</v>
      </c>
      <c r="R1920">
        <v>4</v>
      </c>
      <c r="S1920">
        <v>1033</v>
      </c>
      <c r="T1920" s="1">
        <v>0</v>
      </c>
      <c r="U1920">
        <v>1</v>
      </c>
    </row>
    <row r="1921" spans="1:21" hidden="1">
      <c r="A1921">
        <v>27003</v>
      </c>
      <c r="B1921" t="s">
        <v>690</v>
      </c>
      <c r="C1921" t="s">
        <v>685</v>
      </c>
      <c r="D1921" t="s">
        <v>686</v>
      </c>
      <c r="E1921" t="s">
        <v>29</v>
      </c>
      <c r="F1921" t="s">
        <v>754</v>
      </c>
      <c r="G1921" t="s">
        <v>4518</v>
      </c>
      <c r="H1921" s="1">
        <v>44970</v>
      </c>
      <c r="I1921" t="s">
        <v>8</v>
      </c>
      <c r="J1921">
        <v>34</v>
      </c>
      <c r="K1921">
        <v>6.9669999999999996</v>
      </c>
      <c r="L1921">
        <v>0</v>
      </c>
      <c r="M1921">
        <v>0</v>
      </c>
      <c r="N1921">
        <v>1</v>
      </c>
      <c r="O1921">
        <v>0</v>
      </c>
      <c r="P1921">
        <v>500000</v>
      </c>
      <c r="Q1921">
        <v>0</v>
      </c>
      <c r="R1921">
        <v>4</v>
      </c>
      <c r="S1921">
        <v>1033</v>
      </c>
      <c r="T1921" s="1">
        <v>0</v>
      </c>
      <c r="U1921">
        <v>1</v>
      </c>
    </row>
    <row r="1922" spans="1:21" hidden="1">
      <c r="A1922">
        <v>27003</v>
      </c>
      <c r="B1922" t="s">
        <v>690</v>
      </c>
      <c r="C1922" t="s">
        <v>685</v>
      </c>
      <c r="D1922" t="s">
        <v>686</v>
      </c>
      <c r="E1922" t="s">
        <v>29</v>
      </c>
      <c r="F1922" t="s">
        <v>754</v>
      </c>
      <c r="G1922" t="s">
        <v>736</v>
      </c>
      <c r="H1922" s="1">
        <v>44988</v>
      </c>
      <c r="I1922" t="s">
        <v>8</v>
      </c>
      <c r="J1922">
        <v>34</v>
      </c>
      <c r="K1922">
        <v>6.9690000000000003</v>
      </c>
      <c r="L1922">
        <v>0</v>
      </c>
      <c r="M1922">
        <v>0</v>
      </c>
      <c r="N1922">
        <v>1</v>
      </c>
      <c r="O1922">
        <v>0</v>
      </c>
      <c r="P1922">
        <v>500000</v>
      </c>
      <c r="Q1922">
        <v>0</v>
      </c>
      <c r="R1922">
        <v>4</v>
      </c>
      <c r="S1922">
        <v>1033</v>
      </c>
      <c r="T1922" s="1">
        <v>0</v>
      </c>
      <c r="U1922">
        <v>1</v>
      </c>
    </row>
    <row r="1923" spans="1:21" hidden="1">
      <c r="A1923">
        <v>27003</v>
      </c>
      <c r="B1923" t="s">
        <v>690</v>
      </c>
      <c r="C1923" t="s">
        <v>685</v>
      </c>
      <c r="D1923" t="s">
        <v>686</v>
      </c>
      <c r="E1923" t="s">
        <v>29</v>
      </c>
      <c r="F1923" t="s">
        <v>754</v>
      </c>
      <c r="G1923" t="s">
        <v>3586</v>
      </c>
      <c r="H1923" s="1">
        <v>44998</v>
      </c>
      <c r="I1923" t="s">
        <v>8</v>
      </c>
      <c r="J1923">
        <v>34</v>
      </c>
      <c r="K1923">
        <v>6.97</v>
      </c>
      <c r="L1923">
        <v>0</v>
      </c>
      <c r="M1923">
        <v>0</v>
      </c>
      <c r="N1923">
        <v>1</v>
      </c>
      <c r="O1923">
        <v>0</v>
      </c>
      <c r="P1923">
        <v>783750</v>
      </c>
      <c r="Q1923">
        <v>0</v>
      </c>
      <c r="R1923">
        <v>4</v>
      </c>
      <c r="S1923">
        <v>1018</v>
      </c>
      <c r="T1923" s="1">
        <v>0</v>
      </c>
      <c r="U1923">
        <v>1</v>
      </c>
    </row>
    <row r="1924" spans="1:21" hidden="1">
      <c r="A1924">
        <v>27003</v>
      </c>
      <c r="B1924" t="s">
        <v>690</v>
      </c>
      <c r="C1924" t="s">
        <v>685</v>
      </c>
      <c r="D1924" t="s">
        <v>686</v>
      </c>
      <c r="E1924" t="s">
        <v>29</v>
      </c>
      <c r="F1924" t="s">
        <v>754</v>
      </c>
      <c r="G1924" t="s">
        <v>1022</v>
      </c>
      <c r="H1924" s="1">
        <v>45014</v>
      </c>
      <c r="I1924" t="s">
        <v>8</v>
      </c>
      <c r="J1924">
        <v>34</v>
      </c>
      <c r="K1924">
        <v>6.97</v>
      </c>
      <c r="L1924">
        <v>0</v>
      </c>
      <c r="M1924">
        <v>0</v>
      </c>
      <c r="N1924">
        <v>1</v>
      </c>
      <c r="O1924">
        <v>0</v>
      </c>
      <c r="P1924">
        <v>500000</v>
      </c>
      <c r="Q1924">
        <v>0</v>
      </c>
      <c r="R1924">
        <v>4</v>
      </c>
      <c r="S1924">
        <v>1018</v>
      </c>
      <c r="T1924" s="1">
        <v>0</v>
      </c>
      <c r="U1924">
        <v>1</v>
      </c>
    </row>
    <row r="1925" spans="1:21" hidden="1">
      <c r="A1925">
        <v>27003</v>
      </c>
      <c r="B1925" t="s">
        <v>690</v>
      </c>
      <c r="C1925" t="s">
        <v>685</v>
      </c>
      <c r="D1925" t="s">
        <v>686</v>
      </c>
      <c r="E1925" t="s">
        <v>29</v>
      </c>
      <c r="F1925" t="s">
        <v>754</v>
      </c>
      <c r="G1925" t="s">
        <v>3582</v>
      </c>
      <c r="H1925" s="1">
        <v>45028</v>
      </c>
      <c r="I1925" t="s">
        <v>8</v>
      </c>
      <c r="J1925">
        <v>34</v>
      </c>
      <c r="K1925">
        <v>6.97</v>
      </c>
      <c r="L1925">
        <v>0</v>
      </c>
      <c r="M1925">
        <v>0</v>
      </c>
      <c r="N1925">
        <v>1</v>
      </c>
      <c r="O1925">
        <v>0</v>
      </c>
      <c r="P1925">
        <v>1000000</v>
      </c>
      <c r="Q1925">
        <v>0</v>
      </c>
      <c r="R1925">
        <v>4</v>
      </c>
      <c r="S1925">
        <v>1018</v>
      </c>
      <c r="T1925" s="1">
        <v>0</v>
      </c>
      <c r="U1925">
        <v>1</v>
      </c>
    </row>
    <row r="1926" spans="1:21" hidden="1">
      <c r="A1926">
        <v>27003</v>
      </c>
      <c r="B1926" t="s">
        <v>690</v>
      </c>
      <c r="C1926" t="s">
        <v>685</v>
      </c>
      <c r="D1926" t="s">
        <v>686</v>
      </c>
      <c r="E1926" t="s">
        <v>29</v>
      </c>
      <c r="F1926" t="s">
        <v>754</v>
      </c>
      <c r="G1926" t="s">
        <v>3581</v>
      </c>
      <c r="H1926" s="1">
        <v>45028</v>
      </c>
      <c r="I1926" t="s">
        <v>8</v>
      </c>
      <c r="J1926">
        <v>34</v>
      </c>
      <c r="K1926">
        <v>6.97</v>
      </c>
      <c r="L1926">
        <v>0</v>
      </c>
      <c r="M1926">
        <v>0</v>
      </c>
      <c r="N1926">
        <v>1</v>
      </c>
      <c r="O1926">
        <v>0</v>
      </c>
      <c r="P1926">
        <v>71736.009999999995</v>
      </c>
      <c r="Q1926">
        <v>0</v>
      </c>
      <c r="R1926">
        <v>4</v>
      </c>
      <c r="S1926">
        <v>1009</v>
      </c>
      <c r="T1926" s="1">
        <v>0</v>
      </c>
      <c r="U1926">
        <v>1</v>
      </c>
    </row>
    <row r="1927" spans="1:21" hidden="1">
      <c r="A1927">
        <v>27003</v>
      </c>
      <c r="B1927" t="s">
        <v>690</v>
      </c>
      <c r="C1927" t="s">
        <v>685</v>
      </c>
      <c r="D1927" t="s">
        <v>686</v>
      </c>
      <c r="E1927" t="s">
        <v>29</v>
      </c>
      <c r="F1927" t="s">
        <v>754</v>
      </c>
      <c r="G1927" t="s">
        <v>1058</v>
      </c>
      <c r="H1927" s="1">
        <v>45035</v>
      </c>
      <c r="I1927" t="s">
        <v>8</v>
      </c>
      <c r="J1927">
        <v>34</v>
      </c>
      <c r="K1927">
        <v>6.97</v>
      </c>
      <c r="L1927">
        <v>0</v>
      </c>
      <c r="M1927">
        <v>0</v>
      </c>
      <c r="N1927">
        <v>1</v>
      </c>
      <c r="O1927">
        <v>0</v>
      </c>
      <c r="P1927">
        <v>800000</v>
      </c>
      <c r="Q1927">
        <v>0</v>
      </c>
      <c r="R1927">
        <v>4</v>
      </c>
      <c r="S1927">
        <v>1018</v>
      </c>
      <c r="T1927" s="1">
        <v>0</v>
      </c>
      <c r="U1927">
        <v>1</v>
      </c>
    </row>
    <row r="1928" spans="1:21" hidden="1">
      <c r="A1928">
        <v>27004</v>
      </c>
      <c r="B1928" t="s">
        <v>690</v>
      </c>
      <c r="C1928" t="s">
        <v>685</v>
      </c>
      <c r="D1928" t="s">
        <v>686</v>
      </c>
      <c r="E1928" t="s">
        <v>29</v>
      </c>
      <c r="F1928" t="s">
        <v>753</v>
      </c>
      <c r="G1928" t="s">
        <v>736</v>
      </c>
      <c r="H1928" s="1">
        <v>43784</v>
      </c>
      <c r="I1928" t="s">
        <v>7</v>
      </c>
      <c r="J1928">
        <v>34</v>
      </c>
      <c r="K1928">
        <v>6.96</v>
      </c>
      <c r="L1928">
        <v>0</v>
      </c>
      <c r="M1928">
        <v>0</v>
      </c>
      <c r="N1928">
        <v>1</v>
      </c>
      <c r="O1928">
        <v>0</v>
      </c>
      <c r="P1928">
        <v>0</v>
      </c>
      <c r="Q1928">
        <v>2970000</v>
      </c>
      <c r="R1928">
        <v>4</v>
      </c>
      <c r="S1928">
        <v>1003</v>
      </c>
      <c r="T1928" s="1">
        <v>0</v>
      </c>
      <c r="U1928">
        <v>1</v>
      </c>
    </row>
    <row r="1929" spans="1:21" hidden="1">
      <c r="A1929">
        <v>27004</v>
      </c>
      <c r="B1929" t="s">
        <v>690</v>
      </c>
      <c r="C1929" t="s">
        <v>685</v>
      </c>
      <c r="D1929" t="s">
        <v>686</v>
      </c>
      <c r="E1929" t="s">
        <v>29</v>
      </c>
      <c r="F1929" t="s">
        <v>753</v>
      </c>
      <c r="G1929" t="s">
        <v>738</v>
      </c>
      <c r="H1929" s="1">
        <v>43797</v>
      </c>
      <c r="I1929" t="s">
        <v>8</v>
      </c>
      <c r="J1929">
        <v>34</v>
      </c>
      <c r="K1929">
        <v>6.9630000000000001</v>
      </c>
      <c r="L1929">
        <v>0</v>
      </c>
      <c r="M1929">
        <v>0</v>
      </c>
      <c r="N1929">
        <v>1</v>
      </c>
      <c r="O1929">
        <v>0</v>
      </c>
      <c r="P1929">
        <v>79733.33</v>
      </c>
      <c r="Q1929">
        <v>0</v>
      </c>
      <c r="R1929">
        <v>4</v>
      </c>
      <c r="S1929">
        <v>1003</v>
      </c>
      <c r="T1929" s="1">
        <v>0</v>
      </c>
      <c r="U1929">
        <v>1</v>
      </c>
    </row>
    <row r="1930" spans="1:21" hidden="1">
      <c r="A1930">
        <v>27004</v>
      </c>
      <c r="B1930" t="s">
        <v>690</v>
      </c>
      <c r="C1930" t="s">
        <v>685</v>
      </c>
      <c r="D1930" t="s">
        <v>686</v>
      </c>
      <c r="E1930" t="s">
        <v>29</v>
      </c>
      <c r="F1930" t="s">
        <v>753</v>
      </c>
      <c r="G1930" t="s">
        <v>737</v>
      </c>
      <c r="H1930" s="1">
        <v>43797</v>
      </c>
      <c r="I1930" t="s">
        <v>8</v>
      </c>
      <c r="J1930">
        <v>34</v>
      </c>
      <c r="K1930">
        <v>6.9630000000000001</v>
      </c>
      <c r="L1930">
        <v>0</v>
      </c>
      <c r="M1930">
        <v>0</v>
      </c>
      <c r="N1930">
        <v>1</v>
      </c>
      <c r="O1930">
        <v>0</v>
      </c>
      <c r="P1930">
        <v>53155.56</v>
      </c>
      <c r="Q1930">
        <v>0</v>
      </c>
      <c r="R1930">
        <v>4</v>
      </c>
      <c r="S1930">
        <v>1003</v>
      </c>
      <c r="T1930" s="1">
        <v>0</v>
      </c>
      <c r="U1930">
        <v>1</v>
      </c>
    </row>
    <row r="1931" spans="1:21" hidden="1">
      <c r="A1931">
        <v>27004</v>
      </c>
      <c r="B1931" t="s">
        <v>690</v>
      </c>
      <c r="C1931" t="s">
        <v>685</v>
      </c>
      <c r="D1931" t="s">
        <v>686</v>
      </c>
      <c r="E1931" t="s">
        <v>29</v>
      </c>
      <c r="F1931" t="s">
        <v>753</v>
      </c>
      <c r="G1931" t="s">
        <v>1019</v>
      </c>
      <c r="H1931" s="1">
        <v>43805</v>
      </c>
      <c r="I1931" t="s">
        <v>8</v>
      </c>
      <c r="J1931">
        <v>34</v>
      </c>
      <c r="K1931">
        <v>6.9630000000000001</v>
      </c>
      <c r="L1931">
        <v>0</v>
      </c>
      <c r="M1931">
        <v>0</v>
      </c>
      <c r="N1931">
        <v>1</v>
      </c>
      <c r="O1931">
        <v>0</v>
      </c>
      <c r="P1931">
        <v>1639200</v>
      </c>
      <c r="Q1931">
        <v>0</v>
      </c>
      <c r="R1931">
        <v>4</v>
      </c>
      <c r="S1931">
        <v>1003</v>
      </c>
      <c r="T1931" s="1">
        <v>0</v>
      </c>
      <c r="U1931">
        <v>1</v>
      </c>
    </row>
    <row r="1932" spans="1:21" hidden="1">
      <c r="A1932">
        <v>27004</v>
      </c>
      <c r="B1932" t="s">
        <v>690</v>
      </c>
      <c r="C1932" t="s">
        <v>685</v>
      </c>
      <c r="D1932" t="s">
        <v>686</v>
      </c>
      <c r="E1932" t="s">
        <v>29</v>
      </c>
      <c r="F1932" t="s">
        <v>753</v>
      </c>
      <c r="G1932" t="s">
        <v>1048</v>
      </c>
      <c r="H1932" s="1">
        <v>43805</v>
      </c>
      <c r="I1932" t="s">
        <v>8</v>
      </c>
      <c r="J1932">
        <v>34</v>
      </c>
      <c r="K1932">
        <v>6.9630000000000001</v>
      </c>
      <c r="L1932">
        <v>0</v>
      </c>
      <c r="M1932">
        <v>0</v>
      </c>
      <c r="N1932">
        <v>1</v>
      </c>
      <c r="O1932">
        <v>0</v>
      </c>
      <c r="P1932">
        <v>689043.1</v>
      </c>
      <c r="Q1932">
        <v>0</v>
      </c>
      <c r="R1932">
        <v>4</v>
      </c>
      <c r="S1932">
        <v>1003</v>
      </c>
      <c r="T1932" s="1">
        <v>0</v>
      </c>
      <c r="U1932">
        <v>1</v>
      </c>
    </row>
    <row r="1933" spans="1:21" hidden="1">
      <c r="A1933">
        <v>27004</v>
      </c>
      <c r="B1933" t="s">
        <v>690</v>
      </c>
      <c r="C1933" t="s">
        <v>685</v>
      </c>
      <c r="D1933" t="s">
        <v>686</v>
      </c>
      <c r="E1933" t="s">
        <v>29</v>
      </c>
      <c r="F1933" t="s">
        <v>753</v>
      </c>
      <c r="G1933" t="s">
        <v>1020</v>
      </c>
      <c r="H1933" s="1">
        <v>43805</v>
      </c>
      <c r="I1933" t="s">
        <v>8</v>
      </c>
      <c r="J1933">
        <v>34</v>
      </c>
      <c r="K1933">
        <v>6.9630000000000001</v>
      </c>
      <c r="L1933">
        <v>0</v>
      </c>
      <c r="M1933">
        <v>0</v>
      </c>
      <c r="N1933">
        <v>1</v>
      </c>
      <c r="O1933">
        <v>0</v>
      </c>
      <c r="P1933">
        <v>390037.07</v>
      </c>
      <c r="Q1933">
        <v>0</v>
      </c>
      <c r="R1933">
        <v>4</v>
      </c>
      <c r="S1933">
        <v>1003</v>
      </c>
      <c r="T1933" s="1">
        <v>0</v>
      </c>
      <c r="U1933">
        <v>1</v>
      </c>
    </row>
    <row r="1934" spans="1:21" hidden="1">
      <c r="A1934">
        <v>27004</v>
      </c>
      <c r="B1934" t="s">
        <v>690</v>
      </c>
      <c r="C1934" t="s">
        <v>685</v>
      </c>
      <c r="D1934" t="s">
        <v>686</v>
      </c>
      <c r="E1934" t="s">
        <v>29</v>
      </c>
      <c r="F1934" t="s">
        <v>753</v>
      </c>
      <c r="G1934" t="s">
        <v>1029</v>
      </c>
      <c r="H1934" s="1">
        <v>43819</v>
      </c>
      <c r="I1934" t="s">
        <v>8</v>
      </c>
      <c r="J1934">
        <v>34</v>
      </c>
      <c r="K1934">
        <v>6.9630000000000001</v>
      </c>
      <c r="L1934">
        <v>0</v>
      </c>
      <c r="M1934">
        <v>0</v>
      </c>
      <c r="N1934">
        <v>1</v>
      </c>
      <c r="O1934">
        <v>0</v>
      </c>
      <c r="P1934">
        <v>1026433.33</v>
      </c>
      <c r="Q1934">
        <v>0</v>
      </c>
      <c r="R1934">
        <v>4</v>
      </c>
      <c r="S1934">
        <v>1003</v>
      </c>
      <c r="T1934" s="1">
        <v>0</v>
      </c>
      <c r="U1934">
        <v>1</v>
      </c>
    </row>
    <row r="1935" spans="1:21" hidden="1">
      <c r="A1935">
        <v>27004</v>
      </c>
      <c r="B1935" t="s">
        <v>690</v>
      </c>
      <c r="C1935" t="s">
        <v>685</v>
      </c>
      <c r="D1935" t="s">
        <v>686</v>
      </c>
      <c r="E1935" t="s">
        <v>29</v>
      </c>
      <c r="F1935" t="s">
        <v>753</v>
      </c>
      <c r="G1935" t="s">
        <v>1023</v>
      </c>
      <c r="H1935" s="1">
        <v>43823</v>
      </c>
      <c r="I1935" t="s">
        <v>8</v>
      </c>
      <c r="J1935">
        <v>34</v>
      </c>
      <c r="K1935">
        <v>6.9630000000000001</v>
      </c>
      <c r="L1935">
        <v>0</v>
      </c>
      <c r="M1935">
        <v>0</v>
      </c>
      <c r="N1935">
        <v>1</v>
      </c>
      <c r="O1935">
        <v>0</v>
      </c>
      <c r="P1935">
        <v>30000</v>
      </c>
      <c r="Q1935">
        <v>0</v>
      </c>
      <c r="R1935">
        <v>4</v>
      </c>
      <c r="S1935">
        <v>1003</v>
      </c>
      <c r="T1935" s="1">
        <v>0</v>
      </c>
      <c r="U1935">
        <v>1</v>
      </c>
    </row>
    <row r="1936" spans="1:21" hidden="1">
      <c r="A1936">
        <v>27004</v>
      </c>
      <c r="B1936" t="s">
        <v>690</v>
      </c>
      <c r="C1936" t="s">
        <v>685</v>
      </c>
      <c r="D1936" t="s">
        <v>686</v>
      </c>
      <c r="E1936" t="s">
        <v>29</v>
      </c>
      <c r="F1936" t="s">
        <v>753</v>
      </c>
      <c r="G1936" t="s">
        <v>1034</v>
      </c>
      <c r="H1936" s="1">
        <v>43823</v>
      </c>
      <c r="I1936" t="s">
        <v>8</v>
      </c>
      <c r="J1936">
        <v>34</v>
      </c>
      <c r="K1936">
        <v>6.9630000000000001</v>
      </c>
      <c r="L1936">
        <v>0</v>
      </c>
      <c r="M1936">
        <v>0</v>
      </c>
      <c r="N1936">
        <v>1</v>
      </c>
      <c r="O1936">
        <v>0</v>
      </c>
      <c r="P1936">
        <v>30000</v>
      </c>
      <c r="Q1936">
        <v>0</v>
      </c>
      <c r="R1936">
        <v>4</v>
      </c>
      <c r="S1936">
        <v>1003</v>
      </c>
      <c r="T1936" s="1">
        <v>0</v>
      </c>
      <c r="U1936">
        <v>1</v>
      </c>
    </row>
    <row r="1937" spans="1:21" hidden="1">
      <c r="A1937">
        <v>27004</v>
      </c>
      <c r="B1937" t="s">
        <v>690</v>
      </c>
      <c r="C1937" t="s">
        <v>685</v>
      </c>
      <c r="D1937" t="s">
        <v>686</v>
      </c>
      <c r="E1937" t="s">
        <v>29</v>
      </c>
      <c r="F1937" t="s">
        <v>753</v>
      </c>
      <c r="G1937" t="s">
        <v>1034</v>
      </c>
      <c r="H1937" s="1">
        <v>43829</v>
      </c>
      <c r="I1937" t="s">
        <v>8</v>
      </c>
      <c r="J1937">
        <v>34</v>
      </c>
      <c r="K1937">
        <v>6.9630000000000001</v>
      </c>
      <c r="L1937">
        <v>0</v>
      </c>
      <c r="M1937">
        <v>0</v>
      </c>
      <c r="N1937">
        <v>1</v>
      </c>
      <c r="O1937">
        <v>0</v>
      </c>
      <c r="P1937">
        <v>2872.33</v>
      </c>
      <c r="Q1937">
        <v>0</v>
      </c>
      <c r="R1937">
        <v>4</v>
      </c>
      <c r="S1937">
        <v>1003</v>
      </c>
      <c r="T1937" s="1">
        <v>0</v>
      </c>
      <c r="U1937">
        <v>1</v>
      </c>
    </row>
    <row r="1938" spans="1:21" hidden="1">
      <c r="A1938">
        <v>27004</v>
      </c>
      <c r="B1938" t="s">
        <v>690</v>
      </c>
      <c r="C1938" t="s">
        <v>685</v>
      </c>
      <c r="D1938" t="s">
        <v>686</v>
      </c>
      <c r="E1938" t="s">
        <v>29</v>
      </c>
      <c r="F1938" t="s">
        <v>753</v>
      </c>
      <c r="G1938" t="s">
        <v>979</v>
      </c>
      <c r="H1938" s="1">
        <v>43830</v>
      </c>
      <c r="I1938" t="s">
        <v>8</v>
      </c>
      <c r="J1938">
        <v>34</v>
      </c>
      <c r="K1938">
        <v>6.9630000000000001</v>
      </c>
      <c r="L1938">
        <v>0</v>
      </c>
      <c r="M1938">
        <v>0</v>
      </c>
      <c r="N1938">
        <v>1</v>
      </c>
      <c r="O1938">
        <v>0</v>
      </c>
      <c r="P1938">
        <v>200000</v>
      </c>
      <c r="Q1938">
        <v>0</v>
      </c>
      <c r="R1938">
        <v>4</v>
      </c>
      <c r="S1938">
        <v>1003</v>
      </c>
      <c r="T1938" s="1">
        <v>0</v>
      </c>
      <c r="U1938">
        <v>1</v>
      </c>
    </row>
    <row r="1939" spans="1:21" hidden="1">
      <c r="A1939">
        <v>27004</v>
      </c>
      <c r="B1939" t="s">
        <v>690</v>
      </c>
      <c r="C1939" t="s">
        <v>685</v>
      </c>
      <c r="D1939" t="s">
        <v>686</v>
      </c>
      <c r="E1939" t="s">
        <v>29</v>
      </c>
      <c r="F1939" t="s">
        <v>753</v>
      </c>
      <c r="G1939" t="s">
        <v>981</v>
      </c>
      <c r="H1939" s="1">
        <v>43830</v>
      </c>
      <c r="I1939" t="s">
        <v>8</v>
      </c>
      <c r="J1939">
        <v>34</v>
      </c>
      <c r="K1939">
        <v>6.9630000000000001</v>
      </c>
      <c r="L1939">
        <v>0</v>
      </c>
      <c r="M1939">
        <v>0</v>
      </c>
      <c r="N1939">
        <v>1</v>
      </c>
      <c r="O1939">
        <v>0</v>
      </c>
      <c r="P1939">
        <v>1700416.49</v>
      </c>
      <c r="Q1939">
        <v>0</v>
      </c>
      <c r="R1939">
        <v>4</v>
      </c>
      <c r="S1939">
        <v>1003</v>
      </c>
      <c r="T1939" s="1">
        <v>0</v>
      </c>
      <c r="U1939">
        <v>1</v>
      </c>
    </row>
    <row r="1940" spans="1:21" hidden="1">
      <c r="A1940">
        <v>27004</v>
      </c>
      <c r="B1940" t="s">
        <v>690</v>
      </c>
      <c r="C1940" t="s">
        <v>685</v>
      </c>
      <c r="D1940" t="s">
        <v>686</v>
      </c>
      <c r="E1940" t="s">
        <v>29</v>
      </c>
      <c r="F1940" t="s">
        <v>753</v>
      </c>
      <c r="G1940" t="s">
        <v>1023</v>
      </c>
      <c r="H1940" s="1">
        <v>43836</v>
      </c>
      <c r="I1940" t="s">
        <v>8</v>
      </c>
      <c r="J1940">
        <v>34</v>
      </c>
      <c r="K1940">
        <v>6.9630000000000001</v>
      </c>
      <c r="L1940">
        <v>0</v>
      </c>
      <c r="M1940">
        <v>0</v>
      </c>
      <c r="N1940">
        <v>1</v>
      </c>
      <c r="O1940">
        <v>0</v>
      </c>
      <c r="P1940">
        <v>119492.31</v>
      </c>
      <c r="Q1940">
        <v>0</v>
      </c>
      <c r="R1940">
        <v>4</v>
      </c>
      <c r="S1940">
        <v>1003</v>
      </c>
      <c r="T1940" s="1">
        <v>0</v>
      </c>
      <c r="U1940">
        <v>1</v>
      </c>
    </row>
    <row r="1941" spans="1:21" hidden="1">
      <c r="A1941">
        <v>27004</v>
      </c>
      <c r="B1941" t="s">
        <v>690</v>
      </c>
      <c r="C1941" t="s">
        <v>685</v>
      </c>
      <c r="D1941" t="s">
        <v>686</v>
      </c>
      <c r="E1941" t="s">
        <v>29</v>
      </c>
      <c r="F1941" t="s">
        <v>753</v>
      </c>
      <c r="G1941" t="s">
        <v>1021</v>
      </c>
      <c r="H1941" s="1">
        <v>43853</v>
      </c>
      <c r="I1941" t="s">
        <v>8</v>
      </c>
      <c r="J1941">
        <v>34</v>
      </c>
      <c r="K1941">
        <v>6.9630000000000001</v>
      </c>
      <c r="L1941">
        <v>0</v>
      </c>
      <c r="M1941">
        <v>0</v>
      </c>
      <c r="N1941">
        <v>1</v>
      </c>
      <c r="O1941">
        <v>0</v>
      </c>
      <c r="P1941">
        <v>88166.67</v>
      </c>
      <c r="Q1941">
        <v>0</v>
      </c>
      <c r="R1941">
        <v>4</v>
      </c>
      <c r="S1941">
        <v>1003</v>
      </c>
      <c r="T1941" s="1">
        <v>0</v>
      </c>
      <c r="U1941">
        <v>1</v>
      </c>
    </row>
    <row r="1942" spans="1:21" hidden="1">
      <c r="A1942">
        <v>27004</v>
      </c>
      <c r="B1942" t="s">
        <v>690</v>
      </c>
      <c r="C1942" t="s">
        <v>685</v>
      </c>
      <c r="D1942" t="s">
        <v>686</v>
      </c>
      <c r="E1942" t="s">
        <v>29</v>
      </c>
      <c r="F1942" t="s">
        <v>753</v>
      </c>
      <c r="G1942" t="s">
        <v>1030</v>
      </c>
      <c r="H1942" s="1">
        <v>43853</v>
      </c>
      <c r="I1942" t="s">
        <v>8</v>
      </c>
      <c r="J1942">
        <v>34</v>
      </c>
      <c r="K1942">
        <v>6.9630000000000001</v>
      </c>
      <c r="L1942">
        <v>0</v>
      </c>
      <c r="M1942">
        <v>0</v>
      </c>
      <c r="N1942">
        <v>1</v>
      </c>
      <c r="O1942">
        <v>0</v>
      </c>
      <c r="P1942">
        <v>58777.78</v>
      </c>
      <c r="Q1942">
        <v>0</v>
      </c>
      <c r="R1942">
        <v>4</v>
      </c>
      <c r="S1942">
        <v>1003</v>
      </c>
      <c r="T1942" s="1">
        <v>0</v>
      </c>
      <c r="U1942">
        <v>1</v>
      </c>
    </row>
    <row r="1943" spans="1:21" hidden="1">
      <c r="A1943">
        <v>27004</v>
      </c>
      <c r="B1943" t="s">
        <v>690</v>
      </c>
      <c r="C1943" t="s">
        <v>685</v>
      </c>
      <c r="D1943" t="s">
        <v>686</v>
      </c>
      <c r="E1943" t="s">
        <v>29</v>
      </c>
      <c r="F1943" t="s">
        <v>753</v>
      </c>
      <c r="G1943" t="s">
        <v>1034</v>
      </c>
      <c r="H1943" s="1">
        <v>43854</v>
      </c>
      <c r="I1943" t="s">
        <v>8</v>
      </c>
      <c r="J1943">
        <v>34</v>
      </c>
      <c r="K1943">
        <v>6.9630000000000001</v>
      </c>
      <c r="L1943">
        <v>0</v>
      </c>
      <c r="M1943">
        <v>0</v>
      </c>
      <c r="N1943">
        <v>1</v>
      </c>
      <c r="O1943">
        <v>0</v>
      </c>
      <c r="P1943">
        <v>181760.68</v>
      </c>
      <c r="Q1943">
        <v>0</v>
      </c>
      <c r="R1943">
        <v>4</v>
      </c>
      <c r="S1943">
        <v>1003</v>
      </c>
      <c r="T1943" s="1">
        <v>0</v>
      </c>
      <c r="U1943">
        <v>1</v>
      </c>
    </row>
    <row r="1944" spans="1:21" hidden="1">
      <c r="A1944">
        <v>27004</v>
      </c>
      <c r="B1944" t="s">
        <v>690</v>
      </c>
      <c r="C1944" t="s">
        <v>685</v>
      </c>
      <c r="D1944" t="s">
        <v>686</v>
      </c>
      <c r="E1944" t="s">
        <v>29</v>
      </c>
      <c r="F1944" t="s">
        <v>753</v>
      </c>
      <c r="G1944" t="s">
        <v>1023</v>
      </c>
      <c r="H1944" s="1">
        <v>43875</v>
      </c>
      <c r="I1944" t="s">
        <v>8</v>
      </c>
      <c r="J1944">
        <v>34</v>
      </c>
      <c r="K1944">
        <v>6.9630000000000001</v>
      </c>
      <c r="L1944">
        <v>0</v>
      </c>
      <c r="M1944">
        <v>0</v>
      </c>
      <c r="N1944">
        <v>1</v>
      </c>
      <c r="O1944">
        <v>0</v>
      </c>
      <c r="P1944">
        <v>513288.89</v>
      </c>
      <c r="Q1944">
        <v>0</v>
      </c>
      <c r="R1944">
        <v>4</v>
      </c>
      <c r="S1944">
        <v>1003</v>
      </c>
      <c r="T1944" s="1">
        <v>0</v>
      </c>
      <c r="U1944">
        <v>1</v>
      </c>
    </row>
    <row r="1945" spans="1:21" hidden="1">
      <c r="A1945">
        <v>27004</v>
      </c>
      <c r="B1945" t="s">
        <v>690</v>
      </c>
      <c r="C1945" t="s">
        <v>685</v>
      </c>
      <c r="D1945" t="s">
        <v>686</v>
      </c>
      <c r="E1945" t="s">
        <v>29</v>
      </c>
      <c r="F1945" t="s">
        <v>753</v>
      </c>
      <c r="G1945" t="s">
        <v>1034</v>
      </c>
      <c r="H1945" s="1">
        <v>43875</v>
      </c>
      <c r="I1945" t="s">
        <v>8</v>
      </c>
      <c r="J1945">
        <v>34</v>
      </c>
      <c r="K1945">
        <v>6.9630000000000001</v>
      </c>
      <c r="L1945">
        <v>0</v>
      </c>
      <c r="M1945">
        <v>0</v>
      </c>
      <c r="N1945">
        <v>1</v>
      </c>
      <c r="O1945">
        <v>0</v>
      </c>
      <c r="P1945">
        <v>513288.89</v>
      </c>
      <c r="Q1945">
        <v>0</v>
      </c>
      <c r="R1945">
        <v>4</v>
      </c>
      <c r="S1945">
        <v>1003</v>
      </c>
      <c r="T1945" s="1">
        <v>0</v>
      </c>
      <c r="U1945">
        <v>1</v>
      </c>
    </row>
    <row r="1946" spans="1:21" hidden="1">
      <c r="A1946">
        <v>27004</v>
      </c>
      <c r="B1946" t="s">
        <v>690</v>
      </c>
      <c r="C1946" t="s">
        <v>685</v>
      </c>
      <c r="D1946" t="s">
        <v>686</v>
      </c>
      <c r="E1946" t="s">
        <v>29</v>
      </c>
      <c r="F1946" t="s">
        <v>753</v>
      </c>
      <c r="G1946" t="s">
        <v>1029</v>
      </c>
      <c r="H1946" s="1">
        <v>43888</v>
      </c>
      <c r="I1946" t="s">
        <v>8</v>
      </c>
      <c r="J1946">
        <v>34</v>
      </c>
      <c r="K1946">
        <v>6.9630000000000001</v>
      </c>
      <c r="L1946">
        <v>0</v>
      </c>
      <c r="M1946">
        <v>0</v>
      </c>
      <c r="N1946">
        <v>1</v>
      </c>
      <c r="O1946">
        <v>0</v>
      </c>
      <c r="P1946">
        <v>22041.67</v>
      </c>
      <c r="Q1946">
        <v>0</v>
      </c>
      <c r="R1946">
        <v>4</v>
      </c>
      <c r="S1946">
        <v>1003</v>
      </c>
      <c r="T1946" s="1">
        <v>0</v>
      </c>
      <c r="U1946">
        <v>1</v>
      </c>
    </row>
    <row r="1947" spans="1:21" hidden="1">
      <c r="A1947">
        <v>27004</v>
      </c>
      <c r="B1947" t="s">
        <v>690</v>
      </c>
      <c r="C1947" t="s">
        <v>685</v>
      </c>
      <c r="D1947" t="s">
        <v>686</v>
      </c>
      <c r="E1947" t="s">
        <v>29</v>
      </c>
      <c r="F1947" t="s">
        <v>753</v>
      </c>
      <c r="G1947" t="s">
        <v>1021</v>
      </c>
      <c r="H1947" s="1">
        <v>43888</v>
      </c>
      <c r="I1947" t="s">
        <v>8</v>
      </c>
      <c r="J1947">
        <v>34</v>
      </c>
      <c r="K1947">
        <v>6.9630000000000001</v>
      </c>
      <c r="L1947">
        <v>0</v>
      </c>
      <c r="M1947">
        <v>0</v>
      </c>
      <c r="N1947">
        <v>1</v>
      </c>
      <c r="O1947">
        <v>0</v>
      </c>
      <c r="P1947">
        <v>22041.67</v>
      </c>
      <c r="Q1947">
        <v>0</v>
      </c>
      <c r="R1947">
        <v>4</v>
      </c>
      <c r="S1947">
        <v>1003</v>
      </c>
      <c r="T1947" s="1">
        <v>0</v>
      </c>
      <c r="U1947">
        <v>1</v>
      </c>
    </row>
    <row r="1948" spans="1:21" hidden="1">
      <c r="A1948">
        <v>27004</v>
      </c>
      <c r="B1948" t="s">
        <v>690</v>
      </c>
      <c r="C1948" t="s">
        <v>685</v>
      </c>
      <c r="D1948" t="s">
        <v>686</v>
      </c>
      <c r="E1948" t="s">
        <v>29</v>
      </c>
      <c r="F1948" t="s">
        <v>753</v>
      </c>
      <c r="G1948" t="s">
        <v>1029</v>
      </c>
      <c r="H1948" s="1">
        <v>43895</v>
      </c>
      <c r="I1948" t="s">
        <v>8</v>
      </c>
      <c r="J1948">
        <v>34</v>
      </c>
      <c r="K1948">
        <v>6.9630000000000001</v>
      </c>
      <c r="L1948">
        <v>0</v>
      </c>
      <c r="M1948">
        <v>0</v>
      </c>
      <c r="N1948">
        <v>1</v>
      </c>
      <c r="O1948">
        <v>0</v>
      </c>
      <c r="P1948">
        <v>242577.63</v>
      </c>
      <c r="Q1948">
        <v>0</v>
      </c>
      <c r="R1948">
        <v>4</v>
      </c>
      <c r="S1948">
        <v>1003</v>
      </c>
      <c r="T1948" s="1">
        <v>0</v>
      </c>
      <c r="U1948">
        <v>1</v>
      </c>
    </row>
    <row r="1949" spans="1:21" hidden="1">
      <c r="A1949">
        <v>27004</v>
      </c>
      <c r="B1949" t="s">
        <v>690</v>
      </c>
      <c r="C1949" t="s">
        <v>685</v>
      </c>
      <c r="D1949" t="s">
        <v>686</v>
      </c>
      <c r="E1949" t="s">
        <v>29</v>
      </c>
      <c r="F1949" t="s">
        <v>753</v>
      </c>
      <c r="G1949" t="s">
        <v>1019</v>
      </c>
      <c r="H1949" s="1">
        <v>43927</v>
      </c>
      <c r="I1949" t="s">
        <v>8</v>
      </c>
      <c r="J1949">
        <v>34</v>
      </c>
      <c r="K1949">
        <v>6.9649999999999999</v>
      </c>
      <c r="L1949">
        <v>0</v>
      </c>
      <c r="M1949">
        <v>0</v>
      </c>
      <c r="N1949">
        <v>1</v>
      </c>
      <c r="O1949">
        <v>0</v>
      </c>
      <c r="P1949">
        <v>117438.46</v>
      </c>
      <c r="Q1949">
        <v>0</v>
      </c>
      <c r="R1949">
        <v>4</v>
      </c>
      <c r="S1949">
        <v>1003</v>
      </c>
      <c r="T1949" s="1">
        <v>0</v>
      </c>
      <c r="U1949">
        <v>1</v>
      </c>
    </row>
    <row r="1950" spans="1:21" hidden="1">
      <c r="A1950">
        <v>27004</v>
      </c>
      <c r="B1950" t="s">
        <v>690</v>
      </c>
      <c r="C1950" t="s">
        <v>685</v>
      </c>
      <c r="D1950" t="s">
        <v>686</v>
      </c>
      <c r="E1950" t="s">
        <v>29</v>
      </c>
      <c r="F1950" t="s">
        <v>753</v>
      </c>
      <c r="G1950" t="s">
        <v>1019</v>
      </c>
      <c r="H1950" s="1">
        <v>43928</v>
      </c>
      <c r="I1950" t="s">
        <v>8</v>
      </c>
      <c r="J1950">
        <v>34</v>
      </c>
      <c r="K1950">
        <v>6.9649999999999999</v>
      </c>
      <c r="L1950">
        <v>0</v>
      </c>
      <c r="M1950">
        <v>0</v>
      </c>
      <c r="N1950">
        <v>1</v>
      </c>
      <c r="O1950">
        <v>0</v>
      </c>
      <c r="P1950">
        <v>1343660.42</v>
      </c>
      <c r="Q1950">
        <v>0</v>
      </c>
      <c r="R1950">
        <v>4</v>
      </c>
      <c r="S1950">
        <v>1003</v>
      </c>
      <c r="T1950" s="1">
        <v>0</v>
      </c>
      <c r="U1950">
        <v>1</v>
      </c>
    </row>
    <row r="1951" spans="1:21" hidden="1">
      <c r="A1951">
        <v>27004</v>
      </c>
      <c r="B1951" t="s">
        <v>690</v>
      </c>
      <c r="C1951" t="s">
        <v>685</v>
      </c>
      <c r="D1951" t="s">
        <v>686</v>
      </c>
      <c r="E1951" t="s">
        <v>29</v>
      </c>
      <c r="F1951" t="s">
        <v>753</v>
      </c>
      <c r="G1951" t="s">
        <v>1017</v>
      </c>
      <c r="H1951" s="1">
        <v>43948</v>
      </c>
      <c r="I1951" t="s">
        <v>8</v>
      </c>
      <c r="J1951">
        <v>34</v>
      </c>
      <c r="K1951">
        <v>6.97</v>
      </c>
      <c r="L1951">
        <v>0</v>
      </c>
      <c r="M1951">
        <v>0</v>
      </c>
      <c r="N1951">
        <v>1</v>
      </c>
      <c r="O1951">
        <v>0</v>
      </c>
      <c r="P1951">
        <v>178423.08</v>
      </c>
      <c r="Q1951">
        <v>0</v>
      </c>
      <c r="R1951">
        <v>4</v>
      </c>
      <c r="S1951">
        <v>1003</v>
      </c>
      <c r="T1951" s="1">
        <v>0</v>
      </c>
      <c r="U1951">
        <v>1</v>
      </c>
    </row>
    <row r="1952" spans="1:21" hidden="1">
      <c r="A1952">
        <v>27004</v>
      </c>
      <c r="B1952" t="s">
        <v>690</v>
      </c>
      <c r="C1952" t="s">
        <v>685</v>
      </c>
      <c r="D1952" t="s">
        <v>686</v>
      </c>
      <c r="E1952" t="s">
        <v>29</v>
      </c>
      <c r="F1952" t="s">
        <v>753</v>
      </c>
      <c r="G1952" t="s">
        <v>734</v>
      </c>
      <c r="H1952" s="1">
        <v>43964</v>
      </c>
      <c r="I1952" t="s">
        <v>8</v>
      </c>
      <c r="J1952">
        <v>34</v>
      </c>
      <c r="K1952">
        <v>6.97</v>
      </c>
      <c r="L1952">
        <v>0</v>
      </c>
      <c r="M1952">
        <v>0</v>
      </c>
      <c r="N1952">
        <v>1</v>
      </c>
      <c r="O1952">
        <v>0</v>
      </c>
      <c r="P1952">
        <v>94791.67</v>
      </c>
      <c r="Q1952">
        <v>0</v>
      </c>
      <c r="R1952">
        <v>4</v>
      </c>
      <c r="S1952">
        <v>1003</v>
      </c>
      <c r="T1952" s="1">
        <v>0</v>
      </c>
      <c r="U1952">
        <v>1</v>
      </c>
    </row>
    <row r="1953" spans="1:21" hidden="1">
      <c r="A1953">
        <v>27004</v>
      </c>
      <c r="B1953" t="s">
        <v>690</v>
      </c>
      <c r="C1953" t="s">
        <v>685</v>
      </c>
      <c r="D1953" t="s">
        <v>686</v>
      </c>
      <c r="E1953" t="s">
        <v>29</v>
      </c>
      <c r="F1953" t="s">
        <v>753</v>
      </c>
      <c r="G1953" t="s">
        <v>734</v>
      </c>
      <c r="H1953" s="1">
        <v>43979</v>
      </c>
      <c r="I1953" t="s">
        <v>8</v>
      </c>
      <c r="J1953">
        <v>34</v>
      </c>
      <c r="K1953">
        <v>6.97</v>
      </c>
      <c r="L1953">
        <v>0</v>
      </c>
      <c r="M1953">
        <v>0</v>
      </c>
      <c r="N1953">
        <v>1</v>
      </c>
      <c r="O1953">
        <v>0</v>
      </c>
      <c r="P1953">
        <v>1578866.66</v>
      </c>
      <c r="Q1953">
        <v>0</v>
      </c>
      <c r="R1953">
        <v>4</v>
      </c>
      <c r="S1953">
        <v>1003</v>
      </c>
      <c r="T1953" s="1">
        <v>0</v>
      </c>
      <c r="U1953">
        <v>1</v>
      </c>
    </row>
    <row r="1954" spans="1:21" hidden="1">
      <c r="A1954">
        <v>27004</v>
      </c>
      <c r="B1954" t="s">
        <v>690</v>
      </c>
      <c r="C1954" t="s">
        <v>685</v>
      </c>
      <c r="D1954" t="s">
        <v>686</v>
      </c>
      <c r="E1954" t="s">
        <v>29</v>
      </c>
      <c r="F1954" t="s">
        <v>753</v>
      </c>
      <c r="G1954" t="s">
        <v>1027</v>
      </c>
      <c r="H1954" s="1">
        <v>44007</v>
      </c>
      <c r="I1954" t="s">
        <v>8</v>
      </c>
      <c r="J1954">
        <v>34</v>
      </c>
      <c r="K1954">
        <v>6.9649999999999999</v>
      </c>
      <c r="L1954">
        <v>0</v>
      </c>
      <c r="M1954">
        <v>0</v>
      </c>
      <c r="N1954">
        <v>1</v>
      </c>
      <c r="O1954">
        <v>0</v>
      </c>
      <c r="P1954">
        <v>530000</v>
      </c>
      <c r="Q1954">
        <v>0</v>
      </c>
      <c r="R1954">
        <v>4</v>
      </c>
      <c r="S1954">
        <v>1003</v>
      </c>
      <c r="T1954" s="1">
        <v>0</v>
      </c>
      <c r="U1954">
        <v>1</v>
      </c>
    </row>
    <row r="1955" spans="1:21" hidden="1">
      <c r="A1955">
        <v>27004</v>
      </c>
      <c r="B1955" t="s">
        <v>690</v>
      </c>
      <c r="C1955" t="s">
        <v>685</v>
      </c>
      <c r="D1955" t="s">
        <v>686</v>
      </c>
      <c r="E1955" t="s">
        <v>29</v>
      </c>
      <c r="F1955" t="s">
        <v>753</v>
      </c>
      <c r="G1955" t="s">
        <v>1019</v>
      </c>
      <c r="H1955" s="1">
        <v>44007</v>
      </c>
      <c r="I1955" t="s">
        <v>8</v>
      </c>
      <c r="J1955">
        <v>34</v>
      </c>
      <c r="K1955">
        <v>6.9649999999999999</v>
      </c>
      <c r="L1955">
        <v>0</v>
      </c>
      <c r="M1955">
        <v>0</v>
      </c>
      <c r="N1955">
        <v>1</v>
      </c>
      <c r="O1955">
        <v>0</v>
      </c>
      <c r="P1955">
        <v>530000</v>
      </c>
      <c r="Q1955">
        <v>0</v>
      </c>
      <c r="R1955">
        <v>4</v>
      </c>
      <c r="S1955">
        <v>1003</v>
      </c>
      <c r="T1955" s="1">
        <v>0</v>
      </c>
      <c r="U1955">
        <v>1</v>
      </c>
    </row>
    <row r="1956" spans="1:21" hidden="1">
      <c r="A1956">
        <v>27004</v>
      </c>
      <c r="B1956" t="s">
        <v>690</v>
      </c>
      <c r="C1956" t="s">
        <v>685</v>
      </c>
      <c r="D1956" t="s">
        <v>686</v>
      </c>
      <c r="E1956" t="s">
        <v>29</v>
      </c>
      <c r="F1956" t="s">
        <v>753</v>
      </c>
      <c r="G1956" t="s">
        <v>1018</v>
      </c>
      <c r="H1956" s="1">
        <v>44008</v>
      </c>
      <c r="I1956" t="s">
        <v>8</v>
      </c>
      <c r="J1956">
        <v>34</v>
      </c>
      <c r="K1956">
        <v>6.9649999999999999</v>
      </c>
      <c r="L1956">
        <v>0</v>
      </c>
      <c r="M1956">
        <v>0</v>
      </c>
      <c r="N1956">
        <v>1</v>
      </c>
      <c r="O1956">
        <v>0</v>
      </c>
      <c r="P1956">
        <v>7482.19</v>
      </c>
      <c r="Q1956">
        <v>0</v>
      </c>
      <c r="R1956">
        <v>4</v>
      </c>
      <c r="S1956">
        <v>1003</v>
      </c>
      <c r="T1956" s="1">
        <v>0</v>
      </c>
      <c r="U1956">
        <v>1</v>
      </c>
    </row>
    <row r="1957" spans="1:21" hidden="1">
      <c r="A1957">
        <v>27004</v>
      </c>
      <c r="B1957" t="s">
        <v>690</v>
      </c>
      <c r="C1957" t="s">
        <v>685</v>
      </c>
      <c r="D1957" t="s">
        <v>686</v>
      </c>
      <c r="E1957" t="s">
        <v>29</v>
      </c>
      <c r="F1957" t="s">
        <v>753</v>
      </c>
      <c r="G1957" t="s">
        <v>1048</v>
      </c>
      <c r="H1957" s="1">
        <v>44036</v>
      </c>
      <c r="I1957" t="s">
        <v>8</v>
      </c>
      <c r="J1957">
        <v>34</v>
      </c>
      <c r="K1957">
        <v>6.97</v>
      </c>
      <c r="L1957">
        <v>0</v>
      </c>
      <c r="M1957">
        <v>0</v>
      </c>
      <c r="N1957">
        <v>1</v>
      </c>
      <c r="O1957">
        <v>0</v>
      </c>
      <c r="P1957">
        <v>2645347.2200000002</v>
      </c>
      <c r="Q1957">
        <v>0</v>
      </c>
      <c r="R1957">
        <v>4</v>
      </c>
      <c r="S1957">
        <v>1003</v>
      </c>
      <c r="T1957" s="1">
        <v>0</v>
      </c>
      <c r="U1957">
        <v>1</v>
      </c>
    </row>
    <row r="1958" spans="1:21" hidden="1">
      <c r="A1958">
        <v>27004</v>
      </c>
      <c r="B1958" t="s">
        <v>690</v>
      </c>
      <c r="C1958" t="s">
        <v>685</v>
      </c>
      <c r="D1958" t="s">
        <v>686</v>
      </c>
      <c r="E1958" t="s">
        <v>29</v>
      </c>
      <c r="F1958" t="s">
        <v>753</v>
      </c>
      <c r="G1958" t="s">
        <v>1026</v>
      </c>
      <c r="H1958" s="1">
        <v>44039</v>
      </c>
      <c r="I1958" t="s">
        <v>8</v>
      </c>
      <c r="J1958">
        <v>34</v>
      </c>
      <c r="K1958">
        <v>6.97</v>
      </c>
      <c r="L1958">
        <v>0</v>
      </c>
      <c r="M1958">
        <v>0</v>
      </c>
      <c r="N1958">
        <v>1</v>
      </c>
      <c r="O1958">
        <v>0</v>
      </c>
      <c r="P1958">
        <v>175723.08</v>
      </c>
      <c r="Q1958">
        <v>0</v>
      </c>
      <c r="R1958">
        <v>4</v>
      </c>
      <c r="S1958">
        <v>1003</v>
      </c>
      <c r="T1958" s="1">
        <v>0</v>
      </c>
      <c r="U1958">
        <v>1</v>
      </c>
    </row>
    <row r="1959" spans="1:21" hidden="1">
      <c r="A1959">
        <v>27004</v>
      </c>
      <c r="B1959" t="s">
        <v>690</v>
      </c>
      <c r="C1959" t="s">
        <v>685</v>
      </c>
      <c r="D1959" t="s">
        <v>686</v>
      </c>
      <c r="E1959" t="s">
        <v>29</v>
      </c>
      <c r="F1959" t="s">
        <v>753</v>
      </c>
      <c r="G1959" t="s">
        <v>1019</v>
      </c>
      <c r="H1959" s="1">
        <v>44071</v>
      </c>
      <c r="I1959" t="s">
        <v>8</v>
      </c>
      <c r="J1959">
        <v>34</v>
      </c>
      <c r="K1959">
        <v>6.9630000000000001</v>
      </c>
      <c r="L1959">
        <v>0</v>
      </c>
      <c r="M1959">
        <v>0</v>
      </c>
      <c r="N1959">
        <v>1</v>
      </c>
      <c r="O1959">
        <v>0</v>
      </c>
      <c r="P1959">
        <v>818753.73</v>
      </c>
      <c r="Q1959">
        <v>0</v>
      </c>
      <c r="R1959">
        <v>4</v>
      </c>
      <c r="S1959">
        <v>1003</v>
      </c>
      <c r="T1959" s="1">
        <v>0</v>
      </c>
      <c r="U1959">
        <v>1</v>
      </c>
    </row>
    <row r="1960" spans="1:21" hidden="1">
      <c r="A1960">
        <v>27004</v>
      </c>
      <c r="B1960" t="s">
        <v>690</v>
      </c>
      <c r="C1960" t="s">
        <v>685</v>
      </c>
      <c r="D1960" t="s">
        <v>686</v>
      </c>
      <c r="E1960" t="s">
        <v>29</v>
      </c>
      <c r="F1960" t="s">
        <v>753</v>
      </c>
      <c r="G1960" t="s">
        <v>734</v>
      </c>
      <c r="H1960" s="1">
        <v>44078</v>
      </c>
      <c r="I1960" t="s">
        <v>8</v>
      </c>
      <c r="J1960">
        <v>34</v>
      </c>
      <c r="K1960">
        <v>6.9630000000000001</v>
      </c>
      <c r="L1960">
        <v>0</v>
      </c>
      <c r="M1960">
        <v>0</v>
      </c>
      <c r="N1960">
        <v>1</v>
      </c>
      <c r="O1960">
        <v>0</v>
      </c>
      <c r="P1960">
        <v>239994.04</v>
      </c>
      <c r="Q1960">
        <v>0</v>
      </c>
      <c r="R1960">
        <v>4</v>
      </c>
      <c r="S1960">
        <v>1003</v>
      </c>
      <c r="T1960" s="1">
        <v>0</v>
      </c>
      <c r="U1960">
        <v>1</v>
      </c>
    </row>
    <row r="1961" spans="1:21" hidden="1">
      <c r="A1961">
        <v>27004</v>
      </c>
      <c r="B1961" t="s">
        <v>690</v>
      </c>
      <c r="C1961" t="s">
        <v>685</v>
      </c>
      <c r="D1961" t="s">
        <v>686</v>
      </c>
      <c r="E1961" t="s">
        <v>29</v>
      </c>
      <c r="F1961" t="s">
        <v>753</v>
      </c>
      <c r="G1961" t="s">
        <v>1019</v>
      </c>
      <c r="H1961" s="1">
        <v>44091</v>
      </c>
      <c r="I1961" t="s">
        <v>8</v>
      </c>
      <c r="J1961">
        <v>34</v>
      </c>
      <c r="K1961">
        <v>6.9630000000000001</v>
      </c>
      <c r="L1961">
        <v>0</v>
      </c>
      <c r="M1961">
        <v>0</v>
      </c>
      <c r="N1961">
        <v>1</v>
      </c>
      <c r="O1961">
        <v>0</v>
      </c>
      <c r="P1961">
        <v>676581.17</v>
      </c>
      <c r="Q1961">
        <v>0</v>
      </c>
      <c r="R1961">
        <v>4</v>
      </c>
      <c r="S1961">
        <v>1003</v>
      </c>
      <c r="T1961" s="1">
        <v>0</v>
      </c>
      <c r="U1961">
        <v>1</v>
      </c>
    </row>
    <row r="1962" spans="1:21" hidden="1">
      <c r="A1962">
        <v>27004</v>
      </c>
      <c r="B1962" t="s">
        <v>690</v>
      </c>
      <c r="C1962" t="s">
        <v>685</v>
      </c>
      <c r="D1962" t="s">
        <v>686</v>
      </c>
      <c r="E1962" t="s">
        <v>29</v>
      </c>
      <c r="F1962" t="s">
        <v>753</v>
      </c>
      <c r="G1962" t="s">
        <v>1019</v>
      </c>
      <c r="H1962" s="1">
        <v>44111</v>
      </c>
      <c r="I1962" t="s">
        <v>8</v>
      </c>
      <c r="J1962">
        <v>34</v>
      </c>
      <c r="K1962">
        <v>6.9630000000000001</v>
      </c>
      <c r="L1962">
        <v>0</v>
      </c>
      <c r="M1962">
        <v>0</v>
      </c>
      <c r="N1962">
        <v>1</v>
      </c>
      <c r="O1962">
        <v>0</v>
      </c>
      <c r="P1962">
        <v>1305450.9099999999</v>
      </c>
      <c r="Q1962">
        <v>0</v>
      </c>
      <c r="R1962">
        <v>4</v>
      </c>
      <c r="S1962">
        <v>1003</v>
      </c>
      <c r="T1962" s="1">
        <v>0</v>
      </c>
      <c r="U1962">
        <v>1</v>
      </c>
    </row>
    <row r="1963" spans="1:21" hidden="1">
      <c r="A1963">
        <v>27004</v>
      </c>
      <c r="B1963" t="s">
        <v>690</v>
      </c>
      <c r="C1963" t="s">
        <v>685</v>
      </c>
      <c r="D1963" t="s">
        <v>686</v>
      </c>
      <c r="E1963" t="s">
        <v>29</v>
      </c>
      <c r="F1963" t="s">
        <v>753</v>
      </c>
      <c r="G1963" t="s">
        <v>1048</v>
      </c>
      <c r="H1963" s="1">
        <v>44126</v>
      </c>
      <c r="I1963" t="s">
        <v>8</v>
      </c>
      <c r="J1963">
        <v>34</v>
      </c>
      <c r="K1963">
        <v>6.9630000000000001</v>
      </c>
      <c r="L1963">
        <v>0</v>
      </c>
      <c r="M1963">
        <v>0</v>
      </c>
      <c r="N1963">
        <v>1</v>
      </c>
      <c r="O1963">
        <v>0</v>
      </c>
      <c r="P1963">
        <v>173015.38</v>
      </c>
      <c r="Q1963">
        <v>0</v>
      </c>
      <c r="R1963">
        <v>4</v>
      </c>
      <c r="S1963">
        <v>1003</v>
      </c>
      <c r="T1963" s="1">
        <v>0</v>
      </c>
      <c r="U1963">
        <v>1</v>
      </c>
    </row>
    <row r="1964" spans="1:21" hidden="1">
      <c r="A1964">
        <v>27004</v>
      </c>
      <c r="B1964" t="s">
        <v>690</v>
      </c>
      <c r="C1964" t="s">
        <v>685</v>
      </c>
      <c r="D1964" t="s">
        <v>686</v>
      </c>
      <c r="E1964" t="s">
        <v>29</v>
      </c>
      <c r="F1964" t="s">
        <v>753</v>
      </c>
      <c r="G1964" t="s">
        <v>734</v>
      </c>
      <c r="H1964" s="1">
        <v>44132</v>
      </c>
      <c r="I1964" t="s">
        <v>8</v>
      </c>
      <c r="J1964">
        <v>34</v>
      </c>
      <c r="K1964">
        <v>6.9630000000000001</v>
      </c>
      <c r="L1964">
        <v>0</v>
      </c>
      <c r="M1964">
        <v>0</v>
      </c>
      <c r="N1964">
        <v>1</v>
      </c>
      <c r="O1964">
        <v>0</v>
      </c>
      <c r="P1964">
        <v>7480.04</v>
      </c>
      <c r="Q1964">
        <v>0</v>
      </c>
      <c r="R1964">
        <v>4</v>
      </c>
      <c r="S1964">
        <v>1003</v>
      </c>
      <c r="T1964" s="1">
        <v>0</v>
      </c>
      <c r="U1964">
        <v>1</v>
      </c>
    </row>
    <row r="1965" spans="1:21" hidden="1">
      <c r="A1965">
        <v>27004</v>
      </c>
      <c r="B1965" t="s">
        <v>690</v>
      </c>
      <c r="C1965" t="s">
        <v>685</v>
      </c>
      <c r="D1965" t="s">
        <v>686</v>
      </c>
      <c r="E1965" t="s">
        <v>29</v>
      </c>
      <c r="F1965" t="s">
        <v>753</v>
      </c>
      <c r="G1965" t="s">
        <v>1024</v>
      </c>
      <c r="H1965" s="1">
        <v>44146</v>
      </c>
      <c r="I1965" t="s">
        <v>8</v>
      </c>
      <c r="J1965">
        <v>34</v>
      </c>
      <c r="K1965">
        <v>6.9630000000000001</v>
      </c>
      <c r="L1965">
        <v>0</v>
      </c>
      <c r="M1965">
        <v>0</v>
      </c>
      <c r="N1965">
        <v>1</v>
      </c>
      <c r="O1965">
        <v>0</v>
      </c>
      <c r="P1965">
        <v>95833.33</v>
      </c>
      <c r="Q1965">
        <v>0</v>
      </c>
      <c r="R1965">
        <v>4</v>
      </c>
      <c r="S1965">
        <v>1003</v>
      </c>
      <c r="T1965" s="1">
        <v>0</v>
      </c>
      <c r="U1965">
        <v>1</v>
      </c>
    </row>
    <row r="1966" spans="1:21" hidden="1">
      <c r="A1966">
        <v>27004</v>
      </c>
      <c r="B1966" t="s">
        <v>690</v>
      </c>
      <c r="C1966" t="s">
        <v>685</v>
      </c>
      <c r="D1966" t="s">
        <v>686</v>
      </c>
      <c r="E1966" t="s">
        <v>29</v>
      </c>
      <c r="F1966" t="s">
        <v>753</v>
      </c>
      <c r="G1966" t="s">
        <v>1019</v>
      </c>
      <c r="H1966" s="1">
        <v>44162</v>
      </c>
      <c r="I1966" t="s">
        <v>8</v>
      </c>
      <c r="J1966">
        <v>34</v>
      </c>
      <c r="K1966">
        <v>6.9630000000000001</v>
      </c>
      <c r="L1966">
        <v>0</v>
      </c>
      <c r="M1966">
        <v>0</v>
      </c>
      <c r="N1966">
        <v>1</v>
      </c>
      <c r="O1966">
        <v>0</v>
      </c>
      <c r="P1966">
        <v>1026577.78</v>
      </c>
      <c r="Q1966">
        <v>0</v>
      </c>
      <c r="R1966">
        <v>4</v>
      </c>
      <c r="S1966">
        <v>1003</v>
      </c>
      <c r="T1966" s="1">
        <v>0</v>
      </c>
      <c r="U1966">
        <v>1</v>
      </c>
    </row>
    <row r="1967" spans="1:21" hidden="1">
      <c r="A1967">
        <v>27004</v>
      </c>
      <c r="B1967" t="s">
        <v>690</v>
      </c>
      <c r="C1967" t="s">
        <v>685</v>
      </c>
      <c r="D1967" t="s">
        <v>686</v>
      </c>
      <c r="E1967" t="s">
        <v>29</v>
      </c>
      <c r="F1967" t="s">
        <v>753</v>
      </c>
      <c r="G1967" t="s">
        <v>1048</v>
      </c>
      <c r="H1967" s="1">
        <v>44162</v>
      </c>
      <c r="I1967" t="s">
        <v>8</v>
      </c>
      <c r="J1967">
        <v>34</v>
      </c>
      <c r="K1967">
        <v>6.9630000000000001</v>
      </c>
      <c r="L1967">
        <v>0</v>
      </c>
      <c r="M1967">
        <v>0</v>
      </c>
      <c r="N1967">
        <v>1</v>
      </c>
      <c r="O1967">
        <v>0</v>
      </c>
      <c r="P1967">
        <v>1539866.67</v>
      </c>
      <c r="Q1967">
        <v>0</v>
      </c>
      <c r="R1967">
        <v>4</v>
      </c>
      <c r="S1967">
        <v>1003</v>
      </c>
      <c r="T1967" s="1">
        <v>0</v>
      </c>
      <c r="U1967">
        <v>1</v>
      </c>
    </row>
    <row r="1968" spans="1:21" hidden="1">
      <c r="A1968">
        <v>27004</v>
      </c>
      <c r="B1968" t="s">
        <v>690</v>
      </c>
      <c r="C1968" t="s">
        <v>685</v>
      </c>
      <c r="D1968" t="s">
        <v>686</v>
      </c>
      <c r="E1968" t="s">
        <v>29</v>
      </c>
      <c r="F1968" t="s">
        <v>753</v>
      </c>
      <c r="G1968" t="s">
        <v>1028</v>
      </c>
      <c r="H1968" s="1">
        <v>44174</v>
      </c>
      <c r="I1968" t="s">
        <v>8</v>
      </c>
      <c r="J1968">
        <v>34</v>
      </c>
      <c r="K1968">
        <v>6.9630000000000001</v>
      </c>
      <c r="L1968">
        <v>0</v>
      </c>
      <c r="M1968">
        <v>0</v>
      </c>
      <c r="N1968">
        <v>1</v>
      </c>
      <c r="O1968">
        <v>0</v>
      </c>
      <c r="P1968">
        <v>649069.68000000005</v>
      </c>
      <c r="Q1968">
        <v>0</v>
      </c>
      <c r="R1968">
        <v>4</v>
      </c>
      <c r="S1968">
        <v>1003</v>
      </c>
      <c r="T1968" s="1">
        <v>0</v>
      </c>
      <c r="U1968">
        <v>1</v>
      </c>
    </row>
    <row r="1969" spans="1:21" hidden="1">
      <c r="A1969">
        <v>27004</v>
      </c>
      <c r="B1969" t="s">
        <v>690</v>
      </c>
      <c r="C1969" t="s">
        <v>685</v>
      </c>
      <c r="D1969" t="s">
        <v>686</v>
      </c>
      <c r="E1969" t="s">
        <v>29</v>
      </c>
      <c r="F1969" t="s">
        <v>753</v>
      </c>
      <c r="G1969" t="s">
        <v>1023</v>
      </c>
      <c r="H1969" s="1">
        <v>44174</v>
      </c>
      <c r="I1969" t="s">
        <v>8</v>
      </c>
      <c r="J1969">
        <v>34</v>
      </c>
      <c r="K1969">
        <v>6.9630000000000001</v>
      </c>
      <c r="L1969">
        <v>0</v>
      </c>
      <c r="M1969">
        <v>0</v>
      </c>
      <c r="N1969">
        <v>1</v>
      </c>
      <c r="O1969">
        <v>0</v>
      </c>
      <c r="P1969">
        <v>365793.82</v>
      </c>
      <c r="Q1969">
        <v>0</v>
      </c>
      <c r="R1969">
        <v>4</v>
      </c>
      <c r="S1969">
        <v>1003</v>
      </c>
      <c r="T1969" s="1">
        <v>0</v>
      </c>
      <c r="U1969">
        <v>1</v>
      </c>
    </row>
    <row r="1970" spans="1:21" hidden="1">
      <c r="A1970">
        <v>27004</v>
      </c>
      <c r="B1970" t="s">
        <v>690</v>
      </c>
      <c r="C1970" t="s">
        <v>685</v>
      </c>
      <c r="D1970" t="s">
        <v>686</v>
      </c>
      <c r="E1970" t="s">
        <v>29</v>
      </c>
      <c r="F1970" t="s">
        <v>753</v>
      </c>
      <c r="G1970" t="s">
        <v>1020</v>
      </c>
      <c r="H1970" s="1">
        <v>44188</v>
      </c>
      <c r="I1970" t="s">
        <v>8</v>
      </c>
      <c r="J1970">
        <v>34</v>
      </c>
      <c r="K1970">
        <v>6.9630000000000001</v>
      </c>
      <c r="L1970">
        <v>0</v>
      </c>
      <c r="M1970">
        <v>0</v>
      </c>
      <c r="N1970">
        <v>1</v>
      </c>
      <c r="O1970">
        <v>0</v>
      </c>
      <c r="P1970">
        <v>15000</v>
      </c>
      <c r="Q1970">
        <v>0</v>
      </c>
      <c r="R1970">
        <v>4</v>
      </c>
      <c r="S1970">
        <v>1003</v>
      </c>
      <c r="T1970" s="1">
        <v>0</v>
      </c>
      <c r="U1970">
        <v>1</v>
      </c>
    </row>
    <row r="1971" spans="1:21" hidden="1">
      <c r="A1971">
        <v>27004</v>
      </c>
      <c r="B1971" t="s">
        <v>690</v>
      </c>
      <c r="C1971" t="s">
        <v>685</v>
      </c>
      <c r="D1971" t="s">
        <v>686</v>
      </c>
      <c r="E1971" t="s">
        <v>29</v>
      </c>
      <c r="F1971" t="s">
        <v>753</v>
      </c>
      <c r="G1971" t="s">
        <v>1028</v>
      </c>
      <c r="H1971" s="1">
        <v>44188</v>
      </c>
      <c r="I1971" t="s">
        <v>8</v>
      </c>
      <c r="J1971">
        <v>34</v>
      </c>
      <c r="K1971">
        <v>6.9630000000000001</v>
      </c>
      <c r="L1971">
        <v>0</v>
      </c>
      <c r="M1971">
        <v>0</v>
      </c>
      <c r="N1971">
        <v>1</v>
      </c>
      <c r="O1971">
        <v>0</v>
      </c>
      <c r="P1971">
        <v>15000</v>
      </c>
      <c r="Q1971">
        <v>0</v>
      </c>
      <c r="R1971">
        <v>4</v>
      </c>
      <c r="S1971">
        <v>1003</v>
      </c>
      <c r="T1971" s="1">
        <v>0</v>
      </c>
      <c r="U1971">
        <v>1</v>
      </c>
    </row>
    <row r="1972" spans="1:21" hidden="1">
      <c r="A1972">
        <v>27004</v>
      </c>
      <c r="B1972" t="s">
        <v>690</v>
      </c>
      <c r="C1972" t="s">
        <v>685</v>
      </c>
      <c r="D1972" t="s">
        <v>686</v>
      </c>
      <c r="E1972" t="s">
        <v>29</v>
      </c>
      <c r="F1972" t="s">
        <v>753</v>
      </c>
      <c r="G1972" t="s">
        <v>1024</v>
      </c>
      <c r="H1972" s="1">
        <v>44194</v>
      </c>
      <c r="I1972" t="s">
        <v>8</v>
      </c>
      <c r="J1972">
        <v>34</v>
      </c>
      <c r="K1972">
        <v>6.9630000000000001</v>
      </c>
      <c r="L1972">
        <v>0</v>
      </c>
      <c r="M1972">
        <v>0</v>
      </c>
      <c r="N1972">
        <v>1</v>
      </c>
      <c r="O1972">
        <v>0</v>
      </c>
      <c r="P1972">
        <v>7840.04</v>
      </c>
      <c r="Q1972">
        <v>0</v>
      </c>
      <c r="R1972">
        <v>4</v>
      </c>
      <c r="S1972">
        <v>1003</v>
      </c>
      <c r="T1972" s="1">
        <v>0</v>
      </c>
      <c r="U1972">
        <v>1</v>
      </c>
    </row>
    <row r="1973" spans="1:21" hidden="1">
      <c r="A1973">
        <v>27004</v>
      </c>
      <c r="B1973" t="s">
        <v>690</v>
      </c>
      <c r="C1973" t="s">
        <v>685</v>
      </c>
      <c r="D1973" t="s">
        <v>686</v>
      </c>
      <c r="E1973" t="s">
        <v>29</v>
      </c>
      <c r="F1973" t="s">
        <v>753</v>
      </c>
      <c r="G1973" t="s">
        <v>1022</v>
      </c>
      <c r="H1973" s="1">
        <v>44204</v>
      </c>
      <c r="I1973" t="s">
        <v>8</v>
      </c>
      <c r="J1973">
        <v>34</v>
      </c>
      <c r="K1973">
        <v>6.9630000000000001</v>
      </c>
      <c r="L1973">
        <v>0</v>
      </c>
      <c r="M1973">
        <v>0</v>
      </c>
      <c r="N1973">
        <v>1</v>
      </c>
      <c r="O1973">
        <v>0</v>
      </c>
      <c r="P1973">
        <v>20779</v>
      </c>
      <c r="Q1973">
        <v>0</v>
      </c>
      <c r="R1973">
        <v>4</v>
      </c>
      <c r="S1973">
        <v>1003</v>
      </c>
      <c r="T1973" s="1">
        <v>0</v>
      </c>
      <c r="U1973">
        <v>1</v>
      </c>
    </row>
    <row r="1974" spans="1:21" hidden="1">
      <c r="A1974">
        <v>27004</v>
      </c>
      <c r="B1974" t="s">
        <v>690</v>
      </c>
      <c r="C1974" t="s">
        <v>685</v>
      </c>
      <c r="D1974" t="s">
        <v>686</v>
      </c>
      <c r="E1974" t="s">
        <v>29</v>
      </c>
      <c r="F1974" t="s">
        <v>753</v>
      </c>
      <c r="G1974" t="s">
        <v>1031</v>
      </c>
      <c r="H1974" s="1">
        <v>44204</v>
      </c>
      <c r="I1974" t="s">
        <v>8</v>
      </c>
      <c r="J1974">
        <v>34</v>
      </c>
      <c r="K1974">
        <v>6.9630000000000001</v>
      </c>
      <c r="L1974">
        <v>0</v>
      </c>
      <c r="M1974">
        <v>0</v>
      </c>
      <c r="N1974">
        <v>1</v>
      </c>
      <c r="O1974">
        <v>0</v>
      </c>
      <c r="P1974">
        <v>10666.52</v>
      </c>
      <c r="Q1974">
        <v>0</v>
      </c>
      <c r="R1974">
        <v>4</v>
      </c>
      <c r="S1974">
        <v>1003</v>
      </c>
      <c r="T1974" s="1">
        <v>0</v>
      </c>
      <c r="U1974">
        <v>1</v>
      </c>
    </row>
    <row r="1975" spans="1:21" hidden="1">
      <c r="A1975">
        <v>27004</v>
      </c>
      <c r="B1975" t="s">
        <v>690</v>
      </c>
      <c r="C1975" t="s">
        <v>685</v>
      </c>
      <c r="D1975" t="s">
        <v>686</v>
      </c>
      <c r="E1975" t="s">
        <v>29</v>
      </c>
      <c r="F1975" t="s">
        <v>753</v>
      </c>
      <c r="G1975" t="s">
        <v>738</v>
      </c>
      <c r="H1975" s="1">
        <v>44207</v>
      </c>
      <c r="I1975" t="s">
        <v>8</v>
      </c>
      <c r="J1975">
        <v>34</v>
      </c>
      <c r="K1975">
        <v>6.9630000000000001</v>
      </c>
      <c r="L1975">
        <v>0</v>
      </c>
      <c r="M1975">
        <v>0</v>
      </c>
      <c r="N1975">
        <v>1</v>
      </c>
      <c r="O1975">
        <v>0</v>
      </c>
      <c r="P1975">
        <v>24479.17</v>
      </c>
      <c r="Q1975">
        <v>0</v>
      </c>
      <c r="R1975">
        <v>4</v>
      </c>
      <c r="S1975">
        <v>1003</v>
      </c>
      <c r="T1975" s="1">
        <v>0</v>
      </c>
      <c r="U1975">
        <v>1</v>
      </c>
    </row>
    <row r="1976" spans="1:21" hidden="1">
      <c r="A1976">
        <v>27004</v>
      </c>
      <c r="B1976" t="s">
        <v>690</v>
      </c>
      <c r="C1976" t="s">
        <v>685</v>
      </c>
      <c r="D1976" t="s">
        <v>686</v>
      </c>
      <c r="E1976" t="s">
        <v>29</v>
      </c>
      <c r="F1976" t="s">
        <v>753</v>
      </c>
      <c r="G1976" t="s">
        <v>737</v>
      </c>
      <c r="H1976" s="1">
        <v>44207</v>
      </c>
      <c r="I1976" t="s">
        <v>8</v>
      </c>
      <c r="J1976">
        <v>34</v>
      </c>
      <c r="K1976">
        <v>6.9630000000000001</v>
      </c>
      <c r="L1976">
        <v>0</v>
      </c>
      <c r="M1976">
        <v>0</v>
      </c>
      <c r="N1976">
        <v>1</v>
      </c>
      <c r="O1976">
        <v>0</v>
      </c>
      <c r="P1976">
        <v>6500</v>
      </c>
      <c r="Q1976">
        <v>0</v>
      </c>
      <c r="R1976">
        <v>4</v>
      </c>
      <c r="S1976">
        <v>1003</v>
      </c>
      <c r="T1976" s="1">
        <v>0</v>
      </c>
      <c r="U1976">
        <v>1</v>
      </c>
    </row>
    <row r="1977" spans="1:21" hidden="1">
      <c r="A1977">
        <v>27004</v>
      </c>
      <c r="B1977" t="s">
        <v>690</v>
      </c>
      <c r="C1977" t="s">
        <v>685</v>
      </c>
      <c r="D1977" t="s">
        <v>686</v>
      </c>
      <c r="E1977" t="s">
        <v>29</v>
      </c>
      <c r="F1977" t="s">
        <v>753</v>
      </c>
      <c r="G1977" t="s">
        <v>1020</v>
      </c>
      <c r="H1977" s="1">
        <v>44217</v>
      </c>
      <c r="I1977" t="s">
        <v>8</v>
      </c>
      <c r="J1977">
        <v>34</v>
      </c>
      <c r="K1977">
        <v>6.9630000000000001</v>
      </c>
      <c r="L1977">
        <v>0</v>
      </c>
      <c r="M1977">
        <v>0</v>
      </c>
      <c r="N1977">
        <v>1</v>
      </c>
      <c r="O1977">
        <v>0</v>
      </c>
      <c r="P1977">
        <v>170253.85</v>
      </c>
      <c r="Q1977">
        <v>0</v>
      </c>
      <c r="R1977">
        <v>4</v>
      </c>
      <c r="S1977">
        <v>1003</v>
      </c>
      <c r="T1977" s="1">
        <v>0</v>
      </c>
      <c r="U1977">
        <v>1</v>
      </c>
    </row>
    <row r="1978" spans="1:21" hidden="1">
      <c r="A1978">
        <v>27004</v>
      </c>
      <c r="B1978" t="s">
        <v>690</v>
      </c>
      <c r="C1978" t="s">
        <v>685</v>
      </c>
      <c r="D1978" t="s">
        <v>686</v>
      </c>
      <c r="E1978" t="s">
        <v>29</v>
      </c>
      <c r="F1978" t="s">
        <v>753</v>
      </c>
      <c r="G1978" t="s">
        <v>1048</v>
      </c>
      <c r="H1978" s="1">
        <v>44221</v>
      </c>
      <c r="I1978" t="s">
        <v>8</v>
      </c>
      <c r="J1978">
        <v>34</v>
      </c>
      <c r="K1978">
        <v>6.9630000000000001</v>
      </c>
      <c r="L1978">
        <v>0</v>
      </c>
      <c r="M1978">
        <v>0</v>
      </c>
      <c r="N1978">
        <v>1</v>
      </c>
      <c r="O1978">
        <v>0</v>
      </c>
      <c r="P1978">
        <v>44322.92</v>
      </c>
      <c r="Q1978">
        <v>0</v>
      </c>
      <c r="R1978">
        <v>4</v>
      </c>
      <c r="S1978">
        <v>1003</v>
      </c>
      <c r="T1978" s="1">
        <v>0</v>
      </c>
      <c r="U1978">
        <v>1</v>
      </c>
    </row>
    <row r="1979" spans="1:21" hidden="1">
      <c r="A1979">
        <v>27004</v>
      </c>
      <c r="B1979" t="s">
        <v>690</v>
      </c>
      <c r="C1979" t="s">
        <v>685</v>
      </c>
      <c r="D1979" t="s">
        <v>686</v>
      </c>
      <c r="E1979" t="s">
        <v>29</v>
      </c>
      <c r="F1979" t="s">
        <v>753</v>
      </c>
      <c r="G1979" t="s">
        <v>1020</v>
      </c>
      <c r="H1979" s="1">
        <v>44221</v>
      </c>
      <c r="I1979" t="s">
        <v>8</v>
      </c>
      <c r="J1979">
        <v>34</v>
      </c>
      <c r="K1979">
        <v>6.9630000000000001</v>
      </c>
      <c r="L1979">
        <v>0</v>
      </c>
      <c r="M1979">
        <v>0</v>
      </c>
      <c r="N1979">
        <v>1</v>
      </c>
      <c r="O1979">
        <v>0</v>
      </c>
      <c r="P1979">
        <v>29548.61</v>
      </c>
      <c r="Q1979">
        <v>0</v>
      </c>
      <c r="R1979">
        <v>4</v>
      </c>
      <c r="S1979">
        <v>1003</v>
      </c>
      <c r="T1979" s="1">
        <v>0</v>
      </c>
      <c r="U1979">
        <v>1</v>
      </c>
    </row>
    <row r="1980" spans="1:21" hidden="1">
      <c r="A1980">
        <v>27004</v>
      </c>
      <c r="B1980" t="s">
        <v>690</v>
      </c>
      <c r="C1980" t="s">
        <v>685</v>
      </c>
      <c r="D1980" t="s">
        <v>686</v>
      </c>
      <c r="E1980" t="s">
        <v>29</v>
      </c>
      <c r="F1980" t="s">
        <v>753</v>
      </c>
      <c r="G1980" t="s">
        <v>1021</v>
      </c>
      <c r="H1980" s="1">
        <v>44246</v>
      </c>
      <c r="I1980" t="s">
        <v>8</v>
      </c>
      <c r="J1980">
        <v>34</v>
      </c>
      <c r="K1980">
        <v>6.9630000000000001</v>
      </c>
      <c r="L1980">
        <v>0</v>
      </c>
      <c r="M1980">
        <v>0</v>
      </c>
      <c r="N1980">
        <v>1</v>
      </c>
      <c r="O1980">
        <v>0</v>
      </c>
      <c r="P1980">
        <v>8094</v>
      </c>
      <c r="Q1980">
        <v>0</v>
      </c>
      <c r="R1980">
        <v>4</v>
      </c>
      <c r="S1980">
        <v>1003</v>
      </c>
      <c r="T1980" s="1">
        <v>0</v>
      </c>
      <c r="U1980">
        <v>1</v>
      </c>
    </row>
    <row r="1981" spans="1:21" hidden="1">
      <c r="A1981">
        <v>27004</v>
      </c>
      <c r="B1981" t="s">
        <v>690</v>
      </c>
      <c r="C1981" t="s">
        <v>685</v>
      </c>
      <c r="D1981" t="s">
        <v>686</v>
      </c>
      <c r="E1981" t="s">
        <v>29</v>
      </c>
      <c r="F1981" t="s">
        <v>753</v>
      </c>
      <c r="G1981" t="s">
        <v>1028</v>
      </c>
      <c r="H1981" s="1">
        <v>44257</v>
      </c>
      <c r="I1981" t="s">
        <v>8</v>
      </c>
      <c r="J1981">
        <v>34</v>
      </c>
      <c r="K1981">
        <v>6.9630000000000001</v>
      </c>
      <c r="L1981">
        <v>0</v>
      </c>
      <c r="M1981">
        <v>0</v>
      </c>
      <c r="N1981">
        <v>1</v>
      </c>
      <c r="O1981">
        <v>0</v>
      </c>
      <c r="P1981">
        <v>11080.73</v>
      </c>
      <c r="Q1981">
        <v>0</v>
      </c>
      <c r="R1981">
        <v>4</v>
      </c>
      <c r="S1981">
        <v>1003</v>
      </c>
      <c r="T1981" s="1">
        <v>0</v>
      </c>
      <c r="U1981">
        <v>1</v>
      </c>
    </row>
    <row r="1982" spans="1:21" hidden="1">
      <c r="A1982">
        <v>27004</v>
      </c>
      <c r="B1982" t="s">
        <v>690</v>
      </c>
      <c r="C1982" t="s">
        <v>685</v>
      </c>
      <c r="D1982" t="s">
        <v>686</v>
      </c>
      <c r="E1982" t="s">
        <v>29</v>
      </c>
      <c r="F1982" t="s">
        <v>753</v>
      </c>
      <c r="G1982" t="s">
        <v>1023</v>
      </c>
      <c r="H1982" s="1">
        <v>44257</v>
      </c>
      <c r="I1982" t="s">
        <v>8</v>
      </c>
      <c r="J1982">
        <v>34</v>
      </c>
      <c r="K1982">
        <v>6.9630000000000001</v>
      </c>
      <c r="L1982">
        <v>0</v>
      </c>
      <c r="M1982">
        <v>0</v>
      </c>
      <c r="N1982">
        <v>1</v>
      </c>
      <c r="O1982">
        <v>0</v>
      </c>
      <c r="P1982">
        <v>11080.73</v>
      </c>
      <c r="Q1982">
        <v>0</v>
      </c>
      <c r="R1982">
        <v>4</v>
      </c>
      <c r="S1982">
        <v>1003</v>
      </c>
      <c r="T1982" s="1">
        <v>0</v>
      </c>
      <c r="U1982">
        <v>1</v>
      </c>
    </row>
    <row r="1983" spans="1:21" hidden="1">
      <c r="A1983">
        <v>27004</v>
      </c>
      <c r="B1983" t="s">
        <v>690</v>
      </c>
      <c r="C1983" t="s">
        <v>685</v>
      </c>
      <c r="D1983" t="s">
        <v>686</v>
      </c>
      <c r="E1983" t="s">
        <v>29</v>
      </c>
      <c r="F1983" t="s">
        <v>753</v>
      </c>
      <c r="G1983" t="s">
        <v>1027</v>
      </c>
      <c r="H1983" s="1">
        <v>44307</v>
      </c>
      <c r="I1983" t="s">
        <v>8</v>
      </c>
      <c r="J1983">
        <v>34</v>
      </c>
      <c r="K1983">
        <v>6.9649999999999999</v>
      </c>
      <c r="L1983">
        <v>0</v>
      </c>
      <c r="M1983">
        <v>0</v>
      </c>
      <c r="N1983">
        <v>1</v>
      </c>
      <c r="O1983">
        <v>0</v>
      </c>
      <c r="P1983">
        <v>1000000</v>
      </c>
      <c r="Q1983">
        <v>0</v>
      </c>
      <c r="R1983">
        <v>4</v>
      </c>
      <c r="S1983">
        <v>1003</v>
      </c>
      <c r="T1983" s="1">
        <v>0</v>
      </c>
      <c r="U1983">
        <v>1</v>
      </c>
    </row>
    <row r="1984" spans="1:21" hidden="1">
      <c r="A1984">
        <v>27004</v>
      </c>
      <c r="B1984" t="s">
        <v>690</v>
      </c>
      <c r="C1984" t="s">
        <v>685</v>
      </c>
      <c r="D1984" t="s">
        <v>686</v>
      </c>
      <c r="E1984" t="s">
        <v>29</v>
      </c>
      <c r="F1984" t="s">
        <v>753</v>
      </c>
      <c r="G1984" t="s">
        <v>1020</v>
      </c>
      <c r="H1984" s="1">
        <v>44421</v>
      </c>
      <c r="I1984" t="s">
        <v>8</v>
      </c>
      <c r="J1984">
        <v>34</v>
      </c>
      <c r="K1984">
        <v>6.9610000000000003</v>
      </c>
      <c r="L1984">
        <v>0</v>
      </c>
      <c r="M1984">
        <v>0</v>
      </c>
      <c r="N1984">
        <v>1</v>
      </c>
      <c r="O1984">
        <v>0</v>
      </c>
      <c r="P1984">
        <v>3591.51</v>
      </c>
      <c r="Q1984">
        <v>0</v>
      </c>
      <c r="R1984">
        <v>4</v>
      </c>
      <c r="S1984">
        <v>1003</v>
      </c>
      <c r="T1984" s="1">
        <v>0</v>
      </c>
      <c r="U1984">
        <v>1</v>
      </c>
    </row>
    <row r="1985" spans="1:21" hidden="1">
      <c r="A1985">
        <v>27004</v>
      </c>
      <c r="B1985" t="s">
        <v>690</v>
      </c>
      <c r="C1985" t="s">
        <v>685</v>
      </c>
      <c r="D1985" t="s">
        <v>686</v>
      </c>
      <c r="E1985" t="s">
        <v>29</v>
      </c>
      <c r="F1985" t="s">
        <v>753</v>
      </c>
      <c r="G1985" t="s">
        <v>1028</v>
      </c>
      <c r="H1985" s="1">
        <v>44421</v>
      </c>
      <c r="I1985" t="s">
        <v>8</v>
      </c>
      <c r="J1985">
        <v>34</v>
      </c>
      <c r="K1985">
        <v>6.9610000000000003</v>
      </c>
      <c r="L1985">
        <v>0</v>
      </c>
      <c r="M1985">
        <v>0</v>
      </c>
      <c r="N1985">
        <v>1</v>
      </c>
      <c r="O1985">
        <v>0</v>
      </c>
      <c r="P1985">
        <v>7482.19</v>
      </c>
      <c r="Q1985">
        <v>0</v>
      </c>
      <c r="R1985">
        <v>4</v>
      </c>
      <c r="S1985">
        <v>1003</v>
      </c>
      <c r="T1985" s="1">
        <v>0</v>
      </c>
      <c r="U1985">
        <v>1</v>
      </c>
    </row>
    <row r="1986" spans="1:21" hidden="1">
      <c r="A1986">
        <v>27004</v>
      </c>
      <c r="B1986" t="s">
        <v>690</v>
      </c>
      <c r="C1986" t="s">
        <v>685</v>
      </c>
      <c r="D1986" t="s">
        <v>686</v>
      </c>
      <c r="E1986" t="s">
        <v>29</v>
      </c>
      <c r="F1986" t="s">
        <v>753</v>
      </c>
      <c r="G1986" t="s">
        <v>1048</v>
      </c>
      <c r="H1986" s="1">
        <v>44434</v>
      </c>
      <c r="I1986" t="s">
        <v>8</v>
      </c>
      <c r="J1986">
        <v>34</v>
      </c>
      <c r="K1986">
        <v>6.9630000000000001</v>
      </c>
      <c r="L1986">
        <v>0</v>
      </c>
      <c r="M1986">
        <v>0</v>
      </c>
      <c r="N1986">
        <v>1</v>
      </c>
      <c r="O1986">
        <v>0</v>
      </c>
      <c r="P1986">
        <v>3120</v>
      </c>
      <c r="Q1986">
        <v>0</v>
      </c>
      <c r="R1986">
        <v>4</v>
      </c>
      <c r="S1986">
        <v>1003</v>
      </c>
      <c r="T1986" s="1">
        <v>0</v>
      </c>
      <c r="U1986">
        <v>1</v>
      </c>
    </row>
    <row r="1987" spans="1:21" hidden="1">
      <c r="A1987">
        <v>27004</v>
      </c>
      <c r="B1987" t="s">
        <v>690</v>
      </c>
      <c r="C1987" t="s">
        <v>685</v>
      </c>
      <c r="D1987" t="s">
        <v>686</v>
      </c>
      <c r="E1987" t="s">
        <v>29</v>
      </c>
      <c r="F1987" t="s">
        <v>753</v>
      </c>
      <c r="G1987" t="s">
        <v>1034</v>
      </c>
      <c r="H1987" s="1">
        <v>44491</v>
      </c>
      <c r="I1987" t="s">
        <v>8</v>
      </c>
      <c r="J1987">
        <v>34</v>
      </c>
      <c r="K1987">
        <v>6.97</v>
      </c>
      <c r="L1987">
        <v>0</v>
      </c>
      <c r="M1987">
        <v>0</v>
      </c>
      <c r="N1987">
        <v>1</v>
      </c>
      <c r="O1987">
        <v>0</v>
      </c>
      <c r="P1987">
        <v>896.72</v>
      </c>
      <c r="Q1987">
        <v>0</v>
      </c>
      <c r="R1987">
        <v>4</v>
      </c>
      <c r="S1987">
        <v>1003</v>
      </c>
      <c r="T1987" s="1">
        <v>0</v>
      </c>
      <c r="U1987">
        <v>1</v>
      </c>
    </row>
    <row r="1988" spans="1:21" hidden="1">
      <c r="A1988">
        <v>27004</v>
      </c>
      <c r="B1988" t="s">
        <v>690</v>
      </c>
      <c r="C1988" t="s">
        <v>685</v>
      </c>
      <c r="D1988" t="s">
        <v>686</v>
      </c>
      <c r="E1988" t="s">
        <v>29</v>
      </c>
      <c r="F1988" t="s">
        <v>753</v>
      </c>
      <c r="G1988" t="s">
        <v>1029</v>
      </c>
      <c r="H1988" s="1">
        <v>44491</v>
      </c>
      <c r="I1988" t="s">
        <v>8</v>
      </c>
      <c r="J1988">
        <v>34</v>
      </c>
      <c r="K1988">
        <v>6.97</v>
      </c>
      <c r="L1988">
        <v>0</v>
      </c>
      <c r="M1988">
        <v>0</v>
      </c>
      <c r="N1988">
        <v>1</v>
      </c>
      <c r="O1988">
        <v>0</v>
      </c>
      <c r="P1988">
        <v>7472.53</v>
      </c>
      <c r="Q1988">
        <v>0</v>
      </c>
      <c r="R1988">
        <v>4</v>
      </c>
      <c r="S1988">
        <v>1003</v>
      </c>
      <c r="T1988" s="1">
        <v>0</v>
      </c>
      <c r="U1988">
        <v>1</v>
      </c>
    </row>
    <row r="1989" spans="1:21" hidden="1">
      <c r="A1989">
        <v>27004</v>
      </c>
      <c r="B1989" t="s">
        <v>690</v>
      </c>
      <c r="C1989" t="s">
        <v>685</v>
      </c>
      <c r="D1989" t="s">
        <v>686</v>
      </c>
      <c r="E1989" t="s">
        <v>29</v>
      </c>
      <c r="F1989" t="s">
        <v>753</v>
      </c>
      <c r="G1989" t="s">
        <v>1018</v>
      </c>
      <c r="H1989" s="1">
        <v>44658</v>
      </c>
      <c r="I1989" t="s">
        <v>8</v>
      </c>
      <c r="J1989">
        <v>34</v>
      </c>
      <c r="K1989">
        <v>6.97</v>
      </c>
      <c r="L1989">
        <v>0</v>
      </c>
      <c r="M1989">
        <v>0</v>
      </c>
      <c r="N1989">
        <v>1</v>
      </c>
      <c r="O1989">
        <v>0</v>
      </c>
      <c r="P1989">
        <v>1868.13</v>
      </c>
      <c r="Q1989">
        <v>0</v>
      </c>
      <c r="R1989">
        <v>4</v>
      </c>
      <c r="S1989">
        <v>1003</v>
      </c>
      <c r="T1989" s="1">
        <v>0</v>
      </c>
      <c r="U1989">
        <v>1</v>
      </c>
    </row>
    <row r="1990" spans="1:21" hidden="1">
      <c r="A1990">
        <v>27004</v>
      </c>
      <c r="B1990" t="s">
        <v>690</v>
      </c>
      <c r="C1990" t="s">
        <v>685</v>
      </c>
      <c r="D1990" t="s">
        <v>686</v>
      </c>
      <c r="E1990" t="s">
        <v>29</v>
      </c>
      <c r="F1990" t="s">
        <v>753</v>
      </c>
      <c r="G1990" t="s">
        <v>1020</v>
      </c>
      <c r="H1990" s="1">
        <v>44712</v>
      </c>
      <c r="I1990" t="s">
        <v>8</v>
      </c>
      <c r="J1990">
        <v>34</v>
      </c>
      <c r="K1990">
        <v>6.8949999999999996</v>
      </c>
      <c r="L1990">
        <v>0</v>
      </c>
      <c r="M1990">
        <v>0</v>
      </c>
      <c r="N1990">
        <v>1</v>
      </c>
      <c r="O1990">
        <v>0</v>
      </c>
      <c r="P1990">
        <v>2200000</v>
      </c>
      <c r="Q1990">
        <v>0</v>
      </c>
      <c r="R1990">
        <v>4</v>
      </c>
      <c r="S1990">
        <v>1003</v>
      </c>
      <c r="T1990" s="1">
        <v>0</v>
      </c>
      <c r="U1990">
        <v>1</v>
      </c>
    </row>
    <row r="1991" spans="1:21" hidden="1">
      <c r="A1991">
        <v>27004</v>
      </c>
      <c r="B1991" t="s">
        <v>690</v>
      </c>
      <c r="C1991" t="s">
        <v>685</v>
      </c>
      <c r="D1991" t="s">
        <v>686</v>
      </c>
      <c r="E1991" t="s">
        <v>29</v>
      </c>
      <c r="F1991" t="s">
        <v>753</v>
      </c>
      <c r="G1991" t="s">
        <v>1034</v>
      </c>
      <c r="H1991" s="1">
        <v>44726</v>
      </c>
      <c r="I1991" t="s">
        <v>8</v>
      </c>
      <c r="J1991">
        <v>34</v>
      </c>
      <c r="K1991">
        <v>6.9630000000000001</v>
      </c>
      <c r="L1991">
        <v>0</v>
      </c>
      <c r="M1991">
        <v>0</v>
      </c>
      <c r="N1991">
        <v>1</v>
      </c>
      <c r="O1991">
        <v>0</v>
      </c>
      <c r="P1991">
        <v>1346.49</v>
      </c>
      <c r="Q1991">
        <v>0</v>
      </c>
      <c r="R1991">
        <v>4</v>
      </c>
      <c r="S1991">
        <v>1003</v>
      </c>
      <c r="T1991" s="1">
        <v>0</v>
      </c>
      <c r="U1991">
        <v>1</v>
      </c>
    </row>
    <row r="1992" spans="1:21" hidden="1">
      <c r="A1992">
        <v>27004</v>
      </c>
      <c r="B1992" t="s">
        <v>690</v>
      </c>
      <c r="C1992" t="s">
        <v>685</v>
      </c>
      <c r="D1992" t="s">
        <v>686</v>
      </c>
      <c r="E1992" t="s">
        <v>29</v>
      </c>
      <c r="F1992" t="s">
        <v>753</v>
      </c>
      <c r="G1992" t="s">
        <v>1029</v>
      </c>
      <c r="H1992" s="1">
        <v>44726</v>
      </c>
      <c r="I1992" t="s">
        <v>8</v>
      </c>
      <c r="J1992">
        <v>34</v>
      </c>
      <c r="K1992">
        <v>6.9630000000000001</v>
      </c>
      <c r="L1992">
        <v>0</v>
      </c>
      <c r="M1992">
        <v>0</v>
      </c>
      <c r="N1992">
        <v>1</v>
      </c>
      <c r="O1992">
        <v>0</v>
      </c>
      <c r="P1992">
        <v>8826.5300000000007</v>
      </c>
      <c r="Q1992">
        <v>0</v>
      </c>
      <c r="R1992">
        <v>4</v>
      </c>
      <c r="S1992">
        <v>1003</v>
      </c>
      <c r="T1992" s="1">
        <v>0</v>
      </c>
      <c r="U1992">
        <v>1</v>
      </c>
    </row>
    <row r="1993" spans="1:21" hidden="1">
      <c r="A1993">
        <v>27004</v>
      </c>
      <c r="B1993" t="s">
        <v>690</v>
      </c>
      <c r="C1993" t="s">
        <v>685</v>
      </c>
      <c r="D1993" t="s">
        <v>686</v>
      </c>
      <c r="E1993" t="s">
        <v>29</v>
      </c>
      <c r="F1993" t="s">
        <v>753</v>
      </c>
      <c r="G1993" t="s">
        <v>1021</v>
      </c>
      <c r="H1993" s="1">
        <v>44726</v>
      </c>
      <c r="I1993" t="s">
        <v>8</v>
      </c>
      <c r="J1993">
        <v>34</v>
      </c>
      <c r="K1993">
        <v>6.9630000000000001</v>
      </c>
      <c r="L1993">
        <v>0</v>
      </c>
      <c r="M1993">
        <v>0</v>
      </c>
      <c r="N1993">
        <v>1</v>
      </c>
      <c r="O1993">
        <v>0</v>
      </c>
      <c r="P1993">
        <v>3740.02</v>
      </c>
      <c r="Q1993">
        <v>0</v>
      </c>
      <c r="R1993">
        <v>4</v>
      </c>
      <c r="S1993">
        <v>1003</v>
      </c>
      <c r="T1993" s="1">
        <v>0</v>
      </c>
      <c r="U1993">
        <v>1</v>
      </c>
    </row>
    <row r="1994" spans="1:21" hidden="1">
      <c r="A1994">
        <v>27004</v>
      </c>
      <c r="B1994" t="s">
        <v>690</v>
      </c>
      <c r="C1994" t="s">
        <v>685</v>
      </c>
      <c r="D1994" t="s">
        <v>686</v>
      </c>
      <c r="E1994" t="s">
        <v>29</v>
      </c>
      <c r="F1994" t="s">
        <v>753</v>
      </c>
      <c r="G1994" t="s">
        <v>1028</v>
      </c>
      <c r="H1994" s="1">
        <v>44740</v>
      </c>
      <c r="I1994" t="s">
        <v>8</v>
      </c>
      <c r="J1994">
        <v>34</v>
      </c>
      <c r="K1994">
        <v>6.9630000000000001</v>
      </c>
      <c r="L1994">
        <v>0</v>
      </c>
      <c r="M1994">
        <v>0</v>
      </c>
      <c r="N1994">
        <v>1</v>
      </c>
      <c r="O1994">
        <v>0</v>
      </c>
      <c r="P1994">
        <v>7140</v>
      </c>
      <c r="Q1994">
        <v>0</v>
      </c>
      <c r="R1994">
        <v>4</v>
      </c>
      <c r="S1994">
        <v>1003</v>
      </c>
      <c r="T1994" s="1">
        <v>0</v>
      </c>
      <c r="U1994">
        <v>1</v>
      </c>
    </row>
    <row r="1995" spans="1:21" hidden="1">
      <c r="A1995">
        <v>27004</v>
      </c>
      <c r="B1995" t="s">
        <v>690</v>
      </c>
      <c r="C1995" t="s">
        <v>685</v>
      </c>
      <c r="D1995" t="s">
        <v>686</v>
      </c>
      <c r="E1995" t="s">
        <v>29</v>
      </c>
      <c r="F1995" t="s">
        <v>753</v>
      </c>
      <c r="G1995" t="s">
        <v>1016</v>
      </c>
      <c r="H1995" s="1">
        <v>44749</v>
      </c>
      <c r="I1995" t="s">
        <v>8</v>
      </c>
      <c r="J1995">
        <v>34</v>
      </c>
      <c r="K1995">
        <v>6.9630000000000001</v>
      </c>
      <c r="L1995">
        <v>0</v>
      </c>
      <c r="M1995">
        <v>0</v>
      </c>
      <c r="N1995">
        <v>1</v>
      </c>
      <c r="O1995">
        <v>0</v>
      </c>
      <c r="P1995">
        <v>3255</v>
      </c>
      <c r="Q1995">
        <v>0</v>
      </c>
      <c r="R1995">
        <v>4</v>
      </c>
      <c r="S1995">
        <v>1003</v>
      </c>
      <c r="T1995" s="1">
        <v>0</v>
      </c>
      <c r="U1995">
        <v>1</v>
      </c>
    </row>
    <row r="1996" spans="1:21" hidden="1">
      <c r="A1996">
        <v>27004</v>
      </c>
      <c r="B1996" t="s">
        <v>690</v>
      </c>
      <c r="C1996" t="s">
        <v>685</v>
      </c>
      <c r="D1996" t="s">
        <v>686</v>
      </c>
      <c r="E1996" t="s">
        <v>29</v>
      </c>
      <c r="F1996" t="s">
        <v>753</v>
      </c>
      <c r="G1996" t="s">
        <v>1020</v>
      </c>
      <c r="H1996" s="1">
        <v>44771</v>
      </c>
      <c r="I1996" t="s">
        <v>8</v>
      </c>
      <c r="J1996">
        <v>34</v>
      </c>
      <c r="K1996">
        <v>6.9610000000000003</v>
      </c>
      <c r="L1996">
        <v>0</v>
      </c>
      <c r="M1996">
        <v>0</v>
      </c>
      <c r="N1996">
        <v>1</v>
      </c>
      <c r="O1996">
        <v>0</v>
      </c>
      <c r="P1996">
        <v>3741.09</v>
      </c>
      <c r="Q1996">
        <v>0</v>
      </c>
      <c r="R1996">
        <v>4</v>
      </c>
      <c r="S1996">
        <v>1003</v>
      </c>
      <c r="T1996" s="1">
        <v>0</v>
      </c>
      <c r="U1996">
        <v>1</v>
      </c>
    </row>
    <row r="1997" spans="1:21" hidden="1">
      <c r="A1997">
        <v>27004</v>
      </c>
      <c r="B1997" t="s">
        <v>690</v>
      </c>
      <c r="C1997" t="s">
        <v>685</v>
      </c>
      <c r="D1997" t="s">
        <v>686</v>
      </c>
      <c r="E1997" t="s">
        <v>29</v>
      </c>
      <c r="F1997" t="s">
        <v>753</v>
      </c>
      <c r="G1997" t="s">
        <v>1028</v>
      </c>
      <c r="H1997" s="1">
        <v>44771</v>
      </c>
      <c r="I1997" t="s">
        <v>8</v>
      </c>
      <c r="J1997">
        <v>34</v>
      </c>
      <c r="K1997">
        <v>6.9610000000000003</v>
      </c>
      <c r="L1997">
        <v>0</v>
      </c>
      <c r="M1997">
        <v>0</v>
      </c>
      <c r="N1997">
        <v>1</v>
      </c>
      <c r="O1997">
        <v>0</v>
      </c>
      <c r="P1997">
        <v>7482.19</v>
      </c>
      <c r="Q1997">
        <v>0</v>
      </c>
      <c r="R1997">
        <v>4</v>
      </c>
      <c r="S1997">
        <v>1003</v>
      </c>
      <c r="T1997" s="1">
        <v>0</v>
      </c>
      <c r="U1997">
        <v>1</v>
      </c>
    </row>
    <row r="1998" spans="1:21" hidden="1">
      <c r="A1998">
        <v>27004</v>
      </c>
      <c r="B1998" t="s">
        <v>690</v>
      </c>
      <c r="C1998" t="s">
        <v>685</v>
      </c>
      <c r="D1998" t="s">
        <v>686</v>
      </c>
      <c r="E1998" t="s">
        <v>29</v>
      </c>
      <c r="F1998" t="s">
        <v>753</v>
      </c>
      <c r="G1998" t="s">
        <v>1030</v>
      </c>
      <c r="H1998" s="1">
        <v>44783</v>
      </c>
      <c r="I1998" t="s">
        <v>8</v>
      </c>
      <c r="J1998">
        <v>34</v>
      </c>
      <c r="K1998">
        <v>6.9610000000000003</v>
      </c>
      <c r="L1998">
        <v>0</v>
      </c>
      <c r="M1998">
        <v>0</v>
      </c>
      <c r="N1998">
        <v>1</v>
      </c>
      <c r="O1998">
        <v>0</v>
      </c>
      <c r="P1998">
        <v>826.87</v>
      </c>
      <c r="Q1998">
        <v>0</v>
      </c>
      <c r="R1998">
        <v>4</v>
      </c>
      <c r="S1998">
        <v>1003</v>
      </c>
      <c r="T1998" s="1">
        <v>0</v>
      </c>
      <c r="U1998">
        <v>1</v>
      </c>
    </row>
    <row r="1999" spans="1:21" hidden="1">
      <c r="A1999">
        <v>27004</v>
      </c>
      <c r="B1999" t="s">
        <v>690</v>
      </c>
      <c r="C1999" t="s">
        <v>685</v>
      </c>
      <c r="D1999" t="s">
        <v>686</v>
      </c>
      <c r="E1999" t="s">
        <v>29</v>
      </c>
      <c r="F1999" t="s">
        <v>753</v>
      </c>
      <c r="G1999" t="s">
        <v>738</v>
      </c>
      <c r="H1999" s="1">
        <v>44816</v>
      </c>
      <c r="I1999" t="s">
        <v>8</v>
      </c>
      <c r="J1999">
        <v>34</v>
      </c>
      <c r="K1999">
        <v>6.9349999999999996</v>
      </c>
      <c r="L1999">
        <v>0</v>
      </c>
      <c r="M1999">
        <v>0</v>
      </c>
      <c r="N1999">
        <v>1</v>
      </c>
      <c r="O1999">
        <v>0</v>
      </c>
      <c r="P1999">
        <v>1131068</v>
      </c>
      <c r="Q1999">
        <v>0</v>
      </c>
      <c r="R1999">
        <v>4</v>
      </c>
      <c r="S1999">
        <v>1003</v>
      </c>
      <c r="T1999" s="1">
        <v>0</v>
      </c>
      <c r="U1999">
        <v>1</v>
      </c>
    </row>
    <row r="2000" spans="1:21" hidden="1">
      <c r="A2000">
        <v>27004</v>
      </c>
      <c r="B2000" t="s">
        <v>690</v>
      </c>
      <c r="C2000" t="s">
        <v>685</v>
      </c>
      <c r="D2000" t="s">
        <v>686</v>
      </c>
      <c r="E2000" t="s">
        <v>29</v>
      </c>
      <c r="F2000" t="s">
        <v>753</v>
      </c>
      <c r="G2000" t="s">
        <v>737</v>
      </c>
      <c r="H2000" s="1">
        <v>44816</v>
      </c>
      <c r="I2000" t="s">
        <v>8</v>
      </c>
      <c r="J2000">
        <v>34</v>
      </c>
      <c r="K2000">
        <v>6.9349999999999996</v>
      </c>
      <c r="L2000">
        <v>0</v>
      </c>
      <c r="M2000">
        <v>0</v>
      </c>
      <c r="N2000">
        <v>1</v>
      </c>
      <c r="O2000">
        <v>0</v>
      </c>
      <c r="P2000">
        <v>516250</v>
      </c>
      <c r="Q2000">
        <v>0</v>
      </c>
      <c r="R2000">
        <v>4</v>
      </c>
      <c r="S2000">
        <v>1003</v>
      </c>
      <c r="T2000" s="1">
        <v>0</v>
      </c>
      <c r="U2000">
        <v>1</v>
      </c>
    </row>
    <row r="2001" spans="1:21" hidden="1">
      <c r="A2001">
        <v>27004</v>
      </c>
      <c r="B2001" t="s">
        <v>690</v>
      </c>
      <c r="C2001" t="s">
        <v>685</v>
      </c>
      <c r="D2001" t="s">
        <v>686</v>
      </c>
      <c r="E2001" t="s">
        <v>29</v>
      </c>
      <c r="F2001" t="s">
        <v>753</v>
      </c>
      <c r="G2001" t="s">
        <v>1022</v>
      </c>
      <c r="H2001" s="1">
        <v>44816</v>
      </c>
      <c r="I2001" t="s">
        <v>8</v>
      </c>
      <c r="J2001">
        <v>34</v>
      </c>
      <c r="K2001">
        <v>6.9349999999999996</v>
      </c>
      <c r="L2001">
        <v>0</v>
      </c>
      <c r="M2001">
        <v>0</v>
      </c>
      <c r="N2001">
        <v>1</v>
      </c>
      <c r="O2001">
        <v>0</v>
      </c>
      <c r="P2001">
        <v>516250</v>
      </c>
      <c r="Q2001">
        <v>0</v>
      </c>
      <c r="R2001">
        <v>4</v>
      </c>
      <c r="S2001">
        <v>1003</v>
      </c>
      <c r="T2001" s="1">
        <v>0</v>
      </c>
      <c r="U2001">
        <v>1</v>
      </c>
    </row>
    <row r="2002" spans="1:21" hidden="1">
      <c r="A2002">
        <v>27004</v>
      </c>
      <c r="B2002" t="s">
        <v>690</v>
      </c>
      <c r="C2002" t="s">
        <v>685</v>
      </c>
      <c r="D2002" t="s">
        <v>686</v>
      </c>
      <c r="E2002" t="s">
        <v>29</v>
      </c>
      <c r="F2002" t="s">
        <v>753</v>
      </c>
      <c r="G2002" t="s">
        <v>1031</v>
      </c>
      <c r="H2002" s="1">
        <v>44816</v>
      </c>
      <c r="I2002" t="s">
        <v>8</v>
      </c>
      <c r="J2002">
        <v>34</v>
      </c>
      <c r="K2002">
        <v>6.9349999999999996</v>
      </c>
      <c r="L2002">
        <v>0</v>
      </c>
      <c r="M2002">
        <v>0</v>
      </c>
      <c r="N2002">
        <v>1</v>
      </c>
      <c r="O2002">
        <v>0</v>
      </c>
      <c r="P2002">
        <v>28416.67</v>
      </c>
      <c r="Q2002">
        <v>0</v>
      </c>
      <c r="R2002">
        <v>4</v>
      </c>
      <c r="S2002">
        <v>1003</v>
      </c>
      <c r="T2002" s="1">
        <v>0</v>
      </c>
      <c r="U2002">
        <v>1</v>
      </c>
    </row>
    <row r="2003" spans="1:21" hidden="1">
      <c r="A2003">
        <v>27004</v>
      </c>
      <c r="B2003" t="s">
        <v>690</v>
      </c>
      <c r="C2003" t="s">
        <v>685</v>
      </c>
      <c r="D2003" t="s">
        <v>686</v>
      </c>
      <c r="E2003" t="s">
        <v>29</v>
      </c>
      <c r="F2003" t="s">
        <v>753</v>
      </c>
      <c r="G2003" t="s">
        <v>1032</v>
      </c>
      <c r="H2003" s="1">
        <v>44816</v>
      </c>
      <c r="I2003" t="s">
        <v>8</v>
      </c>
      <c r="J2003">
        <v>34</v>
      </c>
      <c r="K2003">
        <v>6.9349999999999996</v>
      </c>
      <c r="L2003">
        <v>0</v>
      </c>
      <c r="M2003">
        <v>0</v>
      </c>
      <c r="N2003">
        <v>1</v>
      </c>
      <c r="O2003">
        <v>0</v>
      </c>
      <c r="P2003">
        <v>28416.67</v>
      </c>
      <c r="Q2003">
        <v>0</v>
      </c>
      <c r="R2003">
        <v>4</v>
      </c>
      <c r="S2003">
        <v>1003</v>
      </c>
      <c r="T2003" s="1">
        <v>0</v>
      </c>
      <c r="U2003">
        <v>1</v>
      </c>
    </row>
    <row r="2004" spans="1:21" hidden="1">
      <c r="A2004">
        <v>27004</v>
      </c>
      <c r="B2004" t="s">
        <v>690</v>
      </c>
      <c r="C2004" t="s">
        <v>685</v>
      </c>
      <c r="D2004" t="s">
        <v>686</v>
      </c>
      <c r="E2004" t="s">
        <v>29</v>
      </c>
      <c r="F2004" t="s">
        <v>753</v>
      </c>
      <c r="G2004" t="s">
        <v>1032</v>
      </c>
      <c r="H2004" s="1">
        <v>44819</v>
      </c>
      <c r="I2004" t="s">
        <v>8</v>
      </c>
      <c r="J2004">
        <v>34</v>
      </c>
      <c r="K2004">
        <v>6.9349999999999996</v>
      </c>
      <c r="L2004">
        <v>0</v>
      </c>
      <c r="M2004">
        <v>0</v>
      </c>
      <c r="N2004">
        <v>1</v>
      </c>
      <c r="O2004">
        <v>0</v>
      </c>
      <c r="P2004">
        <v>56222.22</v>
      </c>
      <c r="Q2004">
        <v>0</v>
      </c>
      <c r="R2004">
        <v>4</v>
      </c>
      <c r="S2004">
        <v>1005</v>
      </c>
      <c r="T2004" s="1">
        <v>0</v>
      </c>
      <c r="U2004">
        <v>1</v>
      </c>
    </row>
    <row r="2005" spans="1:21" hidden="1">
      <c r="A2005">
        <v>27004</v>
      </c>
      <c r="B2005" t="s">
        <v>690</v>
      </c>
      <c r="C2005" t="s">
        <v>685</v>
      </c>
      <c r="D2005" t="s">
        <v>686</v>
      </c>
      <c r="E2005" t="s">
        <v>29</v>
      </c>
      <c r="F2005" t="s">
        <v>753</v>
      </c>
      <c r="G2005" t="s">
        <v>1034</v>
      </c>
      <c r="H2005" s="1">
        <v>44875</v>
      </c>
      <c r="I2005" t="s">
        <v>8</v>
      </c>
      <c r="J2005">
        <v>34</v>
      </c>
      <c r="K2005">
        <v>6.9604999999999997</v>
      </c>
      <c r="L2005">
        <v>0</v>
      </c>
      <c r="M2005">
        <v>0</v>
      </c>
      <c r="N2005">
        <v>1</v>
      </c>
      <c r="O2005">
        <v>0</v>
      </c>
      <c r="P2005">
        <v>95833.33</v>
      </c>
      <c r="Q2005">
        <v>0</v>
      </c>
      <c r="R2005">
        <v>4</v>
      </c>
      <c r="S2005">
        <v>1018</v>
      </c>
      <c r="T2005" s="1">
        <v>0</v>
      </c>
      <c r="U2005">
        <v>1</v>
      </c>
    </row>
    <row r="2006" spans="1:21" hidden="1">
      <c r="A2006">
        <v>27004</v>
      </c>
      <c r="B2006" t="s">
        <v>690</v>
      </c>
      <c r="C2006" t="s">
        <v>685</v>
      </c>
      <c r="D2006" t="s">
        <v>686</v>
      </c>
      <c r="E2006" t="s">
        <v>29</v>
      </c>
      <c r="F2006" t="s">
        <v>753</v>
      </c>
      <c r="G2006" t="s">
        <v>1034</v>
      </c>
      <c r="H2006" s="1">
        <v>44887</v>
      </c>
      <c r="I2006" t="s">
        <v>8</v>
      </c>
      <c r="J2006">
        <v>34</v>
      </c>
      <c r="K2006">
        <v>6.9550000000000001</v>
      </c>
      <c r="L2006">
        <v>0</v>
      </c>
      <c r="M2006">
        <v>0</v>
      </c>
      <c r="N2006">
        <v>1</v>
      </c>
      <c r="O2006">
        <v>0</v>
      </c>
      <c r="P2006">
        <v>823726</v>
      </c>
      <c r="Q2006">
        <v>0</v>
      </c>
      <c r="R2006">
        <v>4</v>
      </c>
      <c r="S2006">
        <v>1018</v>
      </c>
      <c r="T2006" s="1">
        <v>0</v>
      </c>
      <c r="U2006">
        <v>1</v>
      </c>
    </row>
    <row r="2007" spans="1:21" hidden="1">
      <c r="A2007">
        <v>27004</v>
      </c>
      <c r="B2007" t="s">
        <v>690</v>
      </c>
      <c r="C2007" t="s">
        <v>685</v>
      </c>
      <c r="D2007" t="s">
        <v>686</v>
      </c>
      <c r="E2007" t="s">
        <v>29</v>
      </c>
      <c r="F2007" t="s">
        <v>753</v>
      </c>
      <c r="G2007" t="s">
        <v>1023</v>
      </c>
      <c r="H2007" s="1">
        <v>44894</v>
      </c>
      <c r="I2007" t="s">
        <v>8</v>
      </c>
      <c r="J2007">
        <v>34</v>
      </c>
      <c r="K2007">
        <v>6.9550000000000001</v>
      </c>
      <c r="L2007">
        <v>0</v>
      </c>
      <c r="M2007">
        <v>0</v>
      </c>
      <c r="N2007">
        <v>1</v>
      </c>
      <c r="O2007">
        <v>0</v>
      </c>
      <c r="P2007">
        <v>270555.32</v>
      </c>
      <c r="Q2007">
        <v>0</v>
      </c>
      <c r="R2007">
        <v>4</v>
      </c>
      <c r="S2007">
        <v>1018</v>
      </c>
      <c r="T2007" s="1">
        <v>0</v>
      </c>
      <c r="U2007">
        <v>1</v>
      </c>
    </row>
    <row r="2008" spans="1:21" hidden="1">
      <c r="A2008">
        <v>27004</v>
      </c>
      <c r="B2008" t="s">
        <v>690</v>
      </c>
      <c r="C2008" t="s">
        <v>685</v>
      </c>
      <c r="D2008" t="s">
        <v>686</v>
      </c>
      <c r="E2008" t="s">
        <v>29</v>
      </c>
      <c r="F2008" t="s">
        <v>753</v>
      </c>
      <c r="G2008" t="s">
        <v>1029</v>
      </c>
      <c r="H2008" s="1">
        <v>44901</v>
      </c>
      <c r="I2008" t="s">
        <v>8</v>
      </c>
      <c r="J2008">
        <v>34</v>
      </c>
      <c r="K2008">
        <v>6.9619999999999997</v>
      </c>
      <c r="L2008">
        <v>0</v>
      </c>
      <c r="M2008">
        <v>0</v>
      </c>
      <c r="N2008">
        <v>1</v>
      </c>
      <c r="O2008">
        <v>0</v>
      </c>
      <c r="P2008">
        <v>224166.67</v>
      </c>
      <c r="Q2008">
        <v>0</v>
      </c>
      <c r="R2008">
        <v>4</v>
      </c>
      <c r="S2008">
        <v>1018</v>
      </c>
      <c r="T2008" s="1">
        <v>0</v>
      </c>
      <c r="U2008">
        <v>1</v>
      </c>
    </row>
    <row r="2009" spans="1:21" hidden="1">
      <c r="A2009">
        <v>27004</v>
      </c>
      <c r="B2009" t="s">
        <v>690</v>
      </c>
      <c r="C2009" t="s">
        <v>685</v>
      </c>
      <c r="D2009" t="s">
        <v>686</v>
      </c>
      <c r="E2009" t="s">
        <v>29</v>
      </c>
      <c r="F2009" t="s">
        <v>753</v>
      </c>
      <c r="G2009" t="s">
        <v>738</v>
      </c>
      <c r="H2009" s="1">
        <v>44909</v>
      </c>
      <c r="I2009" t="s">
        <v>8</v>
      </c>
      <c r="J2009">
        <v>34</v>
      </c>
      <c r="K2009">
        <v>6.96</v>
      </c>
      <c r="L2009">
        <v>0</v>
      </c>
      <c r="M2009">
        <v>0</v>
      </c>
      <c r="N2009">
        <v>1</v>
      </c>
      <c r="O2009">
        <v>0</v>
      </c>
      <c r="P2009">
        <v>171562.5</v>
      </c>
      <c r="Q2009">
        <v>0</v>
      </c>
      <c r="R2009">
        <v>4</v>
      </c>
      <c r="S2009">
        <v>1018</v>
      </c>
      <c r="T2009" s="1">
        <v>0</v>
      </c>
      <c r="U2009">
        <v>1</v>
      </c>
    </row>
    <row r="2010" spans="1:21" hidden="1">
      <c r="A2010">
        <v>27004</v>
      </c>
      <c r="B2010" t="s">
        <v>690</v>
      </c>
      <c r="C2010" t="s">
        <v>685</v>
      </c>
      <c r="D2010" t="s">
        <v>686</v>
      </c>
      <c r="E2010" t="s">
        <v>29</v>
      </c>
      <c r="F2010" t="s">
        <v>753</v>
      </c>
      <c r="G2010" t="s">
        <v>1034</v>
      </c>
      <c r="H2010" s="1">
        <v>44918</v>
      </c>
      <c r="I2010" t="s">
        <v>8</v>
      </c>
      <c r="J2010">
        <v>34</v>
      </c>
      <c r="K2010">
        <v>6.96</v>
      </c>
      <c r="L2010">
        <v>0</v>
      </c>
      <c r="M2010">
        <v>0</v>
      </c>
      <c r="N2010">
        <v>1</v>
      </c>
      <c r="O2010">
        <v>0</v>
      </c>
      <c r="P2010">
        <v>1059742.47</v>
      </c>
      <c r="Q2010">
        <v>0</v>
      </c>
      <c r="R2010">
        <v>4</v>
      </c>
      <c r="S2010">
        <v>1018</v>
      </c>
      <c r="T2010" s="1">
        <v>0</v>
      </c>
      <c r="U2010">
        <v>1</v>
      </c>
    </row>
    <row r="2011" spans="1:21" hidden="1">
      <c r="A2011">
        <v>27004</v>
      </c>
      <c r="B2011" t="s">
        <v>690</v>
      </c>
      <c r="C2011" t="s">
        <v>685</v>
      </c>
      <c r="D2011" t="s">
        <v>686</v>
      </c>
      <c r="E2011" t="s">
        <v>29</v>
      </c>
      <c r="F2011" t="s">
        <v>753</v>
      </c>
      <c r="G2011" t="s">
        <v>1048</v>
      </c>
      <c r="H2011" s="1">
        <v>44922</v>
      </c>
      <c r="I2011" t="s">
        <v>8</v>
      </c>
      <c r="J2011">
        <v>34</v>
      </c>
      <c r="K2011">
        <v>6.96</v>
      </c>
      <c r="L2011">
        <v>0</v>
      </c>
      <c r="M2011">
        <v>0</v>
      </c>
      <c r="N2011">
        <v>1</v>
      </c>
      <c r="O2011">
        <v>0</v>
      </c>
      <c r="P2011">
        <v>1545000</v>
      </c>
      <c r="Q2011">
        <v>0</v>
      </c>
      <c r="R2011">
        <v>4</v>
      </c>
      <c r="S2011">
        <v>1018</v>
      </c>
      <c r="T2011" s="1">
        <v>0</v>
      </c>
      <c r="U2011">
        <v>1</v>
      </c>
    </row>
    <row r="2012" spans="1:21" hidden="1">
      <c r="A2012">
        <v>27004</v>
      </c>
      <c r="B2012" t="s">
        <v>690</v>
      </c>
      <c r="C2012" t="s">
        <v>685</v>
      </c>
      <c r="D2012" t="s">
        <v>686</v>
      </c>
      <c r="E2012" t="s">
        <v>29</v>
      </c>
      <c r="F2012" t="s">
        <v>753</v>
      </c>
      <c r="G2012" t="s">
        <v>1048</v>
      </c>
      <c r="H2012" s="1">
        <v>44946</v>
      </c>
      <c r="I2012" t="s">
        <v>8</v>
      </c>
      <c r="J2012">
        <v>34</v>
      </c>
      <c r="K2012">
        <v>6.97</v>
      </c>
      <c r="L2012">
        <v>0</v>
      </c>
      <c r="M2012">
        <v>0</v>
      </c>
      <c r="N2012">
        <v>1</v>
      </c>
      <c r="O2012">
        <v>0</v>
      </c>
      <c r="P2012">
        <v>93750</v>
      </c>
      <c r="Q2012">
        <v>0</v>
      </c>
      <c r="R2012">
        <v>4</v>
      </c>
      <c r="S2012">
        <v>1018</v>
      </c>
      <c r="T2012" s="1">
        <v>0</v>
      </c>
      <c r="U2012">
        <v>1</v>
      </c>
    </row>
    <row r="2013" spans="1:21" hidden="1">
      <c r="A2013">
        <v>27004</v>
      </c>
      <c r="B2013" t="s">
        <v>690</v>
      </c>
      <c r="C2013" t="s">
        <v>685</v>
      </c>
      <c r="D2013" t="s">
        <v>686</v>
      </c>
      <c r="E2013" t="s">
        <v>29</v>
      </c>
      <c r="F2013" t="s">
        <v>753</v>
      </c>
      <c r="G2013" t="s">
        <v>1030</v>
      </c>
      <c r="H2013" s="1">
        <v>44973</v>
      </c>
      <c r="I2013" t="s">
        <v>8</v>
      </c>
      <c r="J2013">
        <v>34</v>
      </c>
      <c r="K2013">
        <v>6.97</v>
      </c>
      <c r="L2013">
        <v>0</v>
      </c>
      <c r="M2013">
        <v>0</v>
      </c>
      <c r="N2013">
        <v>1</v>
      </c>
      <c r="O2013">
        <v>0</v>
      </c>
      <c r="P2013">
        <v>62500</v>
      </c>
      <c r="Q2013">
        <v>0</v>
      </c>
      <c r="R2013">
        <v>4</v>
      </c>
      <c r="S2013">
        <v>1018</v>
      </c>
      <c r="T2013" s="1">
        <v>0</v>
      </c>
      <c r="U2013">
        <v>1</v>
      </c>
    </row>
    <row r="2014" spans="1:21" hidden="1">
      <c r="A2014">
        <v>27004</v>
      </c>
      <c r="B2014" t="s">
        <v>690</v>
      </c>
      <c r="C2014" t="s">
        <v>685</v>
      </c>
      <c r="D2014" t="s">
        <v>686</v>
      </c>
      <c r="E2014" t="s">
        <v>29</v>
      </c>
      <c r="F2014" t="s">
        <v>753</v>
      </c>
      <c r="G2014" t="s">
        <v>1025</v>
      </c>
      <c r="H2014" s="1">
        <v>44992</v>
      </c>
      <c r="I2014" t="s">
        <v>8</v>
      </c>
      <c r="J2014">
        <v>34</v>
      </c>
      <c r="K2014">
        <v>6.97</v>
      </c>
      <c r="L2014">
        <v>0</v>
      </c>
      <c r="M2014">
        <v>0</v>
      </c>
      <c r="N2014">
        <v>1</v>
      </c>
      <c r="O2014">
        <v>0</v>
      </c>
      <c r="P2014">
        <v>200000</v>
      </c>
      <c r="Q2014">
        <v>0</v>
      </c>
      <c r="R2014">
        <v>4</v>
      </c>
      <c r="S2014">
        <v>1014</v>
      </c>
      <c r="T2014" s="1">
        <v>0</v>
      </c>
      <c r="U2014">
        <v>1</v>
      </c>
    </row>
    <row r="2015" spans="1:21" hidden="1">
      <c r="A2015">
        <v>27004</v>
      </c>
      <c r="B2015" t="s">
        <v>690</v>
      </c>
      <c r="C2015" t="s">
        <v>685</v>
      </c>
      <c r="D2015" t="s">
        <v>686</v>
      </c>
      <c r="E2015" t="s">
        <v>29</v>
      </c>
      <c r="F2015" t="s">
        <v>753</v>
      </c>
      <c r="G2015" t="s">
        <v>1048</v>
      </c>
      <c r="H2015" s="1">
        <v>44994</v>
      </c>
      <c r="I2015" t="s">
        <v>8</v>
      </c>
      <c r="J2015">
        <v>34</v>
      </c>
      <c r="K2015">
        <v>6.97</v>
      </c>
      <c r="L2015">
        <v>0</v>
      </c>
      <c r="M2015">
        <v>0</v>
      </c>
      <c r="N2015">
        <v>1</v>
      </c>
      <c r="O2015">
        <v>0</v>
      </c>
      <c r="P2015">
        <v>300000</v>
      </c>
      <c r="Q2015">
        <v>0</v>
      </c>
      <c r="R2015">
        <v>4</v>
      </c>
      <c r="S2015">
        <v>1014</v>
      </c>
      <c r="T2015" s="1">
        <v>0</v>
      </c>
      <c r="U2015">
        <v>1</v>
      </c>
    </row>
    <row r="2016" spans="1:21" hidden="1">
      <c r="A2016">
        <v>27004</v>
      </c>
      <c r="B2016" t="s">
        <v>690</v>
      </c>
      <c r="C2016" t="s">
        <v>685</v>
      </c>
      <c r="D2016" t="s">
        <v>686</v>
      </c>
      <c r="E2016" t="s">
        <v>29</v>
      </c>
      <c r="F2016" t="s">
        <v>753</v>
      </c>
      <c r="G2016" t="s">
        <v>1034</v>
      </c>
      <c r="H2016" s="1">
        <v>45000</v>
      </c>
      <c r="I2016" t="s">
        <v>8</v>
      </c>
      <c r="J2016">
        <v>34</v>
      </c>
      <c r="K2016">
        <v>6.97</v>
      </c>
      <c r="L2016">
        <v>0</v>
      </c>
      <c r="M2016">
        <v>0</v>
      </c>
      <c r="N2016">
        <v>1</v>
      </c>
      <c r="O2016">
        <v>0</v>
      </c>
      <c r="P2016">
        <v>55305.56</v>
      </c>
      <c r="Q2016">
        <v>0</v>
      </c>
      <c r="R2016">
        <v>4</v>
      </c>
      <c r="S2016">
        <v>1018</v>
      </c>
      <c r="T2016" s="1">
        <v>0</v>
      </c>
      <c r="U2016">
        <v>1</v>
      </c>
    </row>
    <row r="2017" spans="1:21" hidden="1">
      <c r="A2017">
        <v>27004</v>
      </c>
      <c r="B2017" t="s">
        <v>690</v>
      </c>
      <c r="C2017" t="s">
        <v>685</v>
      </c>
      <c r="D2017" t="s">
        <v>686</v>
      </c>
      <c r="E2017" t="s">
        <v>29</v>
      </c>
      <c r="F2017" t="s">
        <v>753</v>
      </c>
      <c r="G2017" t="s">
        <v>1029</v>
      </c>
      <c r="H2017" s="1">
        <v>45000</v>
      </c>
      <c r="I2017" t="s">
        <v>8</v>
      </c>
      <c r="J2017">
        <v>34</v>
      </c>
      <c r="K2017">
        <v>6.97</v>
      </c>
      <c r="L2017">
        <v>0</v>
      </c>
      <c r="M2017">
        <v>0</v>
      </c>
      <c r="N2017">
        <v>1</v>
      </c>
      <c r="O2017">
        <v>0</v>
      </c>
      <c r="P2017">
        <v>530000</v>
      </c>
      <c r="Q2017">
        <v>0</v>
      </c>
      <c r="R2017">
        <v>4</v>
      </c>
      <c r="S2017">
        <v>1005</v>
      </c>
      <c r="T2017" s="1">
        <v>0</v>
      </c>
      <c r="U2017">
        <v>1</v>
      </c>
    </row>
    <row r="2018" spans="1:21" hidden="1">
      <c r="A2018">
        <v>27004</v>
      </c>
      <c r="B2018" t="s">
        <v>690</v>
      </c>
      <c r="C2018" t="s">
        <v>685</v>
      </c>
      <c r="D2018" t="s">
        <v>686</v>
      </c>
      <c r="E2018" t="s">
        <v>29</v>
      </c>
      <c r="F2018" t="s">
        <v>753</v>
      </c>
      <c r="G2018" t="s">
        <v>1026</v>
      </c>
      <c r="H2018" s="1">
        <v>45001</v>
      </c>
      <c r="I2018" t="s">
        <v>8</v>
      </c>
      <c r="J2018">
        <v>34</v>
      </c>
      <c r="K2018">
        <v>6.97</v>
      </c>
      <c r="L2018">
        <v>0</v>
      </c>
      <c r="M2018">
        <v>0</v>
      </c>
      <c r="N2018">
        <v>1</v>
      </c>
      <c r="O2018">
        <v>0</v>
      </c>
      <c r="P2018">
        <v>1100000</v>
      </c>
      <c r="Q2018">
        <v>0</v>
      </c>
      <c r="R2018">
        <v>4</v>
      </c>
      <c r="S2018">
        <v>1018</v>
      </c>
      <c r="T2018" s="1">
        <v>0</v>
      </c>
      <c r="U2018">
        <v>1</v>
      </c>
    </row>
    <row r="2019" spans="1:21" hidden="1">
      <c r="A2019">
        <v>27004</v>
      </c>
      <c r="B2019" t="s">
        <v>690</v>
      </c>
      <c r="C2019" t="s">
        <v>685</v>
      </c>
      <c r="D2019" t="s">
        <v>686</v>
      </c>
      <c r="E2019" t="s">
        <v>29</v>
      </c>
      <c r="F2019" t="s">
        <v>753</v>
      </c>
      <c r="G2019" t="s">
        <v>734</v>
      </c>
      <c r="H2019" s="1">
        <v>45002</v>
      </c>
      <c r="I2019" t="s">
        <v>8</v>
      </c>
      <c r="J2019">
        <v>34</v>
      </c>
      <c r="K2019">
        <v>6.97</v>
      </c>
      <c r="L2019">
        <v>0</v>
      </c>
      <c r="M2019">
        <v>0</v>
      </c>
      <c r="N2019">
        <v>1</v>
      </c>
      <c r="O2019">
        <v>0</v>
      </c>
      <c r="P2019">
        <v>530000</v>
      </c>
      <c r="Q2019">
        <v>0</v>
      </c>
      <c r="R2019">
        <v>4</v>
      </c>
      <c r="S2019">
        <v>1005</v>
      </c>
      <c r="T2019" s="1">
        <v>0</v>
      </c>
      <c r="U2019">
        <v>1</v>
      </c>
    </row>
    <row r="2020" spans="1:21" hidden="1">
      <c r="A2020">
        <v>27004</v>
      </c>
      <c r="B2020" t="s">
        <v>690</v>
      </c>
      <c r="C2020" t="s">
        <v>685</v>
      </c>
      <c r="D2020" t="s">
        <v>686</v>
      </c>
      <c r="E2020" t="s">
        <v>29</v>
      </c>
      <c r="F2020" t="s">
        <v>753</v>
      </c>
      <c r="G2020" t="s">
        <v>1016</v>
      </c>
      <c r="H2020" s="1">
        <v>45008</v>
      </c>
      <c r="I2020" t="s">
        <v>8</v>
      </c>
      <c r="J2020">
        <v>34</v>
      </c>
      <c r="K2020">
        <v>6.97</v>
      </c>
      <c r="L2020">
        <v>0</v>
      </c>
      <c r="M2020">
        <v>0</v>
      </c>
      <c r="N2020">
        <v>1</v>
      </c>
      <c r="O2020">
        <v>0</v>
      </c>
      <c r="P2020">
        <v>29095.89</v>
      </c>
      <c r="Q2020">
        <v>0</v>
      </c>
      <c r="R2020">
        <v>4</v>
      </c>
      <c r="S2020">
        <v>1018</v>
      </c>
      <c r="T2020" s="1">
        <v>0</v>
      </c>
      <c r="U2020">
        <v>1</v>
      </c>
    </row>
    <row r="2021" spans="1:21" hidden="1">
      <c r="A2021">
        <v>27004</v>
      </c>
      <c r="B2021" t="s">
        <v>690</v>
      </c>
      <c r="C2021" t="s">
        <v>685</v>
      </c>
      <c r="D2021" t="s">
        <v>686</v>
      </c>
      <c r="E2021" t="s">
        <v>29</v>
      </c>
      <c r="F2021" t="s">
        <v>753</v>
      </c>
      <c r="G2021" t="s">
        <v>1033</v>
      </c>
      <c r="H2021" s="1">
        <v>45015</v>
      </c>
      <c r="I2021" t="s">
        <v>8</v>
      </c>
      <c r="J2021">
        <v>34</v>
      </c>
      <c r="K2021">
        <v>6.97</v>
      </c>
      <c r="L2021">
        <v>0</v>
      </c>
      <c r="M2021">
        <v>0</v>
      </c>
      <c r="N2021">
        <v>1</v>
      </c>
      <c r="O2021">
        <v>0</v>
      </c>
      <c r="P2021">
        <v>160888.89000000001</v>
      </c>
      <c r="Q2021">
        <v>0</v>
      </c>
      <c r="R2021">
        <v>4</v>
      </c>
      <c r="S2021">
        <v>1018</v>
      </c>
      <c r="T2021" s="1">
        <v>0</v>
      </c>
      <c r="U2021">
        <v>1</v>
      </c>
    </row>
    <row r="2022" spans="1:21" hidden="1">
      <c r="A2022">
        <v>27004</v>
      </c>
      <c r="B2022" t="s">
        <v>690</v>
      </c>
      <c r="C2022" t="s">
        <v>685</v>
      </c>
      <c r="D2022" t="s">
        <v>686</v>
      </c>
      <c r="E2022" t="s">
        <v>29</v>
      </c>
      <c r="F2022" t="s">
        <v>753</v>
      </c>
      <c r="G2022" t="s">
        <v>1016</v>
      </c>
      <c r="H2022" s="1">
        <v>45022</v>
      </c>
      <c r="I2022" t="s">
        <v>8</v>
      </c>
      <c r="J2022">
        <v>34</v>
      </c>
      <c r="K2022">
        <v>6.97</v>
      </c>
      <c r="L2022">
        <v>0</v>
      </c>
      <c r="M2022">
        <v>0</v>
      </c>
      <c r="N2022">
        <v>1</v>
      </c>
      <c r="O2022">
        <v>0</v>
      </c>
      <c r="P2022">
        <v>2500000</v>
      </c>
      <c r="Q2022">
        <v>0</v>
      </c>
      <c r="R2022">
        <v>4</v>
      </c>
      <c r="S2022">
        <v>1018</v>
      </c>
      <c r="T2022" s="1">
        <v>0</v>
      </c>
      <c r="U2022">
        <v>1</v>
      </c>
    </row>
    <row r="2023" spans="1:21" hidden="1">
      <c r="A2023">
        <v>27004</v>
      </c>
      <c r="B2023" t="s">
        <v>690</v>
      </c>
      <c r="C2023" t="s">
        <v>685</v>
      </c>
      <c r="D2023" t="s">
        <v>686</v>
      </c>
      <c r="E2023" t="s">
        <v>29</v>
      </c>
      <c r="F2023" t="s">
        <v>753</v>
      </c>
      <c r="G2023" t="s">
        <v>1019</v>
      </c>
      <c r="H2023" s="1">
        <v>45040</v>
      </c>
      <c r="I2023" t="s">
        <v>8</v>
      </c>
      <c r="J2023">
        <v>34</v>
      </c>
      <c r="K2023">
        <v>6.97</v>
      </c>
      <c r="L2023">
        <v>0</v>
      </c>
      <c r="M2023">
        <v>0</v>
      </c>
      <c r="N2023">
        <v>1</v>
      </c>
      <c r="O2023">
        <v>0</v>
      </c>
      <c r="P2023">
        <v>77009.460000000006</v>
      </c>
      <c r="Q2023">
        <v>0</v>
      </c>
      <c r="R2023">
        <v>4</v>
      </c>
      <c r="S2023">
        <v>1018</v>
      </c>
      <c r="T2023" s="1">
        <v>0</v>
      </c>
      <c r="U2023">
        <v>1</v>
      </c>
    </row>
    <row r="2024" spans="1:21" hidden="1">
      <c r="A2024">
        <v>27004</v>
      </c>
      <c r="B2024" t="s">
        <v>690</v>
      </c>
      <c r="C2024" t="s">
        <v>685</v>
      </c>
      <c r="D2024" t="s">
        <v>686</v>
      </c>
      <c r="E2024" t="s">
        <v>29</v>
      </c>
      <c r="F2024" t="s">
        <v>753</v>
      </c>
      <c r="G2024" t="s">
        <v>734</v>
      </c>
      <c r="H2024" s="1">
        <v>45041</v>
      </c>
      <c r="I2024" t="s">
        <v>8</v>
      </c>
      <c r="J2024">
        <v>34</v>
      </c>
      <c r="K2024">
        <v>6.97</v>
      </c>
      <c r="L2024">
        <v>0</v>
      </c>
      <c r="M2024">
        <v>0</v>
      </c>
      <c r="N2024">
        <v>1</v>
      </c>
      <c r="O2024">
        <v>0</v>
      </c>
      <c r="P2024">
        <v>2690.28</v>
      </c>
      <c r="Q2024">
        <v>0</v>
      </c>
      <c r="R2024">
        <v>4</v>
      </c>
      <c r="S2024">
        <v>1018</v>
      </c>
      <c r="T2024" s="1">
        <v>0</v>
      </c>
      <c r="U2024">
        <v>1</v>
      </c>
    </row>
    <row r="2025" spans="1:21" hidden="1">
      <c r="A2025">
        <v>27004</v>
      </c>
      <c r="B2025" t="s">
        <v>690</v>
      </c>
      <c r="C2025" t="s">
        <v>685</v>
      </c>
      <c r="D2025" t="s">
        <v>686</v>
      </c>
      <c r="E2025" t="s">
        <v>29</v>
      </c>
      <c r="F2025" t="s">
        <v>753</v>
      </c>
      <c r="G2025" t="s">
        <v>1033</v>
      </c>
      <c r="H2025" s="1">
        <v>45048</v>
      </c>
      <c r="I2025" t="s">
        <v>8</v>
      </c>
      <c r="J2025">
        <v>34</v>
      </c>
      <c r="K2025">
        <v>6.97</v>
      </c>
      <c r="L2025">
        <v>0</v>
      </c>
      <c r="M2025">
        <v>0</v>
      </c>
      <c r="N2025">
        <v>1</v>
      </c>
      <c r="O2025">
        <v>0</v>
      </c>
      <c r="P2025">
        <v>798349</v>
      </c>
      <c r="Q2025">
        <v>0</v>
      </c>
      <c r="R2025">
        <v>4</v>
      </c>
      <c r="S2025">
        <v>1005</v>
      </c>
      <c r="T2025" s="1">
        <v>0</v>
      </c>
      <c r="U2025">
        <v>1</v>
      </c>
    </row>
    <row r="2026" spans="1:21" hidden="1">
      <c r="A2026">
        <v>27006</v>
      </c>
      <c r="B2026" t="s">
        <v>695</v>
      </c>
      <c r="C2026" t="s">
        <v>685</v>
      </c>
      <c r="D2026" t="s">
        <v>686</v>
      </c>
      <c r="E2026" t="s">
        <v>29</v>
      </c>
      <c r="F2026" t="s">
        <v>753</v>
      </c>
      <c r="G2026" t="s">
        <v>791</v>
      </c>
      <c r="H2026" s="1">
        <v>43804</v>
      </c>
      <c r="I2026" t="s">
        <v>7</v>
      </c>
      <c r="J2026">
        <v>34</v>
      </c>
      <c r="K2026">
        <v>6.9515000000000002</v>
      </c>
      <c r="L2026">
        <v>0</v>
      </c>
      <c r="M2026">
        <v>0</v>
      </c>
      <c r="N2026">
        <v>1</v>
      </c>
      <c r="O2026">
        <v>0</v>
      </c>
      <c r="P2026">
        <v>0</v>
      </c>
      <c r="Q2026">
        <v>390000</v>
      </c>
      <c r="R2026">
        <v>4</v>
      </c>
      <c r="S2026">
        <v>1009</v>
      </c>
      <c r="T2026" s="1">
        <v>0</v>
      </c>
      <c r="U2026">
        <v>1</v>
      </c>
    </row>
    <row r="2027" spans="1:21" hidden="1">
      <c r="A2027">
        <v>27006</v>
      </c>
      <c r="B2027" t="s">
        <v>695</v>
      </c>
      <c r="C2027" t="s">
        <v>685</v>
      </c>
      <c r="D2027" t="s">
        <v>686</v>
      </c>
      <c r="E2027" t="s">
        <v>29</v>
      </c>
      <c r="F2027" t="s">
        <v>753</v>
      </c>
      <c r="G2027" t="s">
        <v>799</v>
      </c>
      <c r="H2027" s="1">
        <v>43838</v>
      </c>
      <c r="I2027" t="s">
        <v>8</v>
      </c>
      <c r="J2027">
        <v>34</v>
      </c>
      <c r="K2027">
        <v>6.9630000000000001</v>
      </c>
      <c r="L2027">
        <v>0</v>
      </c>
      <c r="M2027">
        <v>0</v>
      </c>
      <c r="N2027">
        <v>1</v>
      </c>
      <c r="O2027">
        <v>0</v>
      </c>
      <c r="P2027">
        <v>150000</v>
      </c>
      <c r="Q2027">
        <v>0</v>
      </c>
      <c r="R2027">
        <v>4</v>
      </c>
      <c r="S2027">
        <v>1018</v>
      </c>
      <c r="T2027" s="1">
        <v>0</v>
      </c>
      <c r="U2027">
        <v>1</v>
      </c>
    </row>
    <row r="2028" spans="1:21" hidden="1">
      <c r="A2028">
        <v>27006</v>
      </c>
      <c r="B2028" t="s">
        <v>695</v>
      </c>
      <c r="C2028" t="s">
        <v>685</v>
      </c>
      <c r="D2028" t="s">
        <v>686</v>
      </c>
      <c r="E2028" t="s">
        <v>29</v>
      </c>
      <c r="F2028" t="s">
        <v>753</v>
      </c>
      <c r="G2028" t="s">
        <v>799</v>
      </c>
      <c r="H2028" s="1">
        <v>43847</v>
      </c>
      <c r="I2028" t="s">
        <v>8</v>
      </c>
      <c r="J2028">
        <v>34</v>
      </c>
      <c r="K2028">
        <v>6.9630000000000001</v>
      </c>
      <c r="L2028">
        <v>0</v>
      </c>
      <c r="M2028">
        <v>0</v>
      </c>
      <c r="N2028">
        <v>1</v>
      </c>
      <c r="O2028">
        <v>0</v>
      </c>
      <c r="P2028">
        <v>150000</v>
      </c>
      <c r="Q2028">
        <v>0</v>
      </c>
      <c r="R2028">
        <v>4</v>
      </c>
      <c r="S2028">
        <v>1018</v>
      </c>
      <c r="T2028" s="1">
        <v>0</v>
      </c>
      <c r="U2028">
        <v>1</v>
      </c>
    </row>
    <row r="2029" spans="1:21" hidden="1">
      <c r="A2029">
        <v>27006</v>
      </c>
      <c r="B2029" t="s">
        <v>695</v>
      </c>
      <c r="C2029" t="s">
        <v>685</v>
      </c>
      <c r="D2029" t="s">
        <v>686</v>
      </c>
      <c r="E2029" t="s">
        <v>29</v>
      </c>
      <c r="F2029" t="s">
        <v>753</v>
      </c>
      <c r="G2029" t="s">
        <v>689</v>
      </c>
      <c r="H2029" s="1">
        <v>44281</v>
      </c>
      <c r="I2029" t="s">
        <v>8</v>
      </c>
      <c r="J2029">
        <v>34</v>
      </c>
      <c r="K2029">
        <v>6.9690000000000003</v>
      </c>
      <c r="L2029">
        <v>0</v>
      </c>
      <c r="M2029">
        <v>0</v>
      </c>
      <c r="N2029">
        <v>1</v>
      </c>
      <c r="O2029">
        <v>0</v>
      </c>
      <c r="P2029">
        <v>8000</v>
      </c>
      <c r="Q2029">
        <v>0</v>
      </c>
      <c r="R2029">
        <v>4</v>
      </c>
      <c r="S2029">
        <v>1018</v>
      </c>
      <c r="T2029" s="1">
        <v>0</v>
      </c>
      <c r="U2029">
        <v>1</v>
      </c>
    </row>
    <row r="2030" spans="1:21" hidden="1">
      <c r="A2030">
        <v>27006</v>
      </c>
      <c r="B2030" t="s">
        <v>695</v>
      </c>
      <c r="C2030" t="s">
        <v>685</v>
      </c>
      <c r="D2030" t="s">
        <v>686</v>
      </c>
      <c r="E2030" t="s">
        <v>29</v>
      </c>
      <c r="F2030" t="s">
        <v>753</v>
      </c>
      <c r="G2030" t="s">
        <v>806</v>
      </c>
      <c r="H2030" s="1">
        <v>44383</v>
      </c>
      <c r="I2030" t="s">
        <v>8</v>
      </c>
      <c r="J2030">
        <v>34</v>
      </c>
      <c r="K2030">
        <v>6.9649999999999999</v>
      </c>
      <c r="L2030">
        <v>0</v>
      </c>
      <c r="M2030">
        <v>0</v>
      </c>
      <c r="N2030">
        <v>1</v>
      </c>
      <c r="O2030">
        <v>0</v>
      </c>
      <c r="P2030">
        <v>4972.57</v>
      </c>
      <c r="Q2030">
        <v>0</v>
      </c>
      <c r="R2030">
        <v>4</v>
      </c>
      <c r="S2030">
        <v>1009</v>
      </c>
      <c r="T2030" s="1">
        <v>0</v>
      </c>
      <c r="U2030">
        <v>1</v>
      </c>
    </row>
    <row r="2031" spans="1:21" hidden="1">
      <c r="A2031">
        <v>27006</v>
      </c>
      <c r="B2031" t="s">
        <v>695</v>
      </c>
      <c r="C2031" t="s">
        <v>685</v>
      </c>
      <c r="D2031" t="s">
        <v>686</v>
      </c>
      <c r="E2031" t="s">
        <v>29</v>
      </c>
      <c r="F2031" t="s">
        <v>753</v>
      </c>
      <c r="G2031" t="s">
        <v>799</v>
      </c>
      <c r="H2031" s="1">
        <v>44651</v>
      </c>
      <c r="I2031" t="s">
        <v>8</v>
      </c>
      <c r="J2031">
        <v>34</v>
      </c>
      <c r="K2031">
        <v>6.9550000000000001</v>
      </c>
      <c r="L2031">
        <v>0</v>
      </c>
      <c r="M2031">
        <v>0</v>
      </c>
      <c r="N2031">
        <v>1</v>
      </c>
      <c r="O2031">
        <v>0</v>
      </c>
      <c r="P2031">
        <v>52000</v>
      </c>
      <c r="Q2031">
        <v>0</v>
      </c>
      <c r="R2031">
        <v>4</v>
      </c>
      <c r="S2031">
        <v>1018</v>
      </c>
      <c r="T2031" s="1">
        <v>0</v>
      </c>
      <c r="U2031">
        <v>1</v>
      </c>
    </row>
    <row r="2032" spans="1:21" hidden="1">
      <c r="A2032">
        <v>27006</v>
      </c>
      <c r="B2032" t="s">
        <v>695</v>
      </c>
      <c r="C2032" t="s">
        <v>685</v>
      </c>
      <c r="D2032" t="s">
        <v>686</v>
      </c>
      <c r="E2032" t="s">
        <v>29</v>
      </c>
      <c r="F2032" t="s">
        <v>753</v>
      </c>
      <c r="G2032" t="s">
        <v>791</v>
      </c>
      <c r="H2032" s="1">
        <v>44998</v>
      </c>
      <c r="I2032" t="s">
        <v>8</v>
      </c>
      <c r="J2032">
        <v>34</v>
      </c>
      <c r="K2032">
        <v>6.97</v>
      </c>
      <c r="L2032">
        <v>0</v>
      </c>
      <c r="M2032">
        <v>0</v>
      </c>
      <c r="N2032">
        <v>1</v>
      </c>
      <c r="O2032">
        <v>0</v>
      </c>
      <c r="P2032">
        <v>53523.33</v>
      </c>
      <c r="Q2032">
        <v>0</v>
      </c>
      <c r="R2032">
        <v>4</v>
      </c>
      <c r="S2032">
        <v>1018</v>
      </c>
      <c r="T2032" s="1">
        <v>0</v>
      </c>
      <c r="U2032">
        <v>1</v>
      </c>
    </row>
    <row r="2033" spans="1:21" hidden="1">
      <c r="A2033">
        <v>27007</v>
      </c>
      <c r="B2033" t="s">
        <v>691</v>
      </c>
      <c r="C2033" t="s">
        <v>685</v>
      </c>
      <c r="D2033" t="s">
        <v>686</v>
      </c>
      <c r="E2033" t="s">
        <v>29</v>
      </c>
      <c r="F2033" t="s">
        <v>687</v>
      </c>
      <c r="G2033" t="s">
        <v>4519</v>
      </c>
      <c r="H2033" s="1">
        <v>43819</v>
      </c>
      <c r="I2033" t="s">
        <v>8</v>
      </c>
      <c r="J2033">
        <v>34</v>
      </c>
      <c r="K2033">
        <v>6.97</v>
      </c>
      <c r="N2033">
        <v>1</v>
      </c>
      <c r="O2033">
        <v>0</v>
      </c>
      <c r="P2033">
        <v>189000</v>
      </c>
      <c r="Q2033">
        <v>0</v>
      </c>
      <c r="R2033">
        <v>4</v>
      </c>
      <c r="S2033">
        <v>1009</v>
      </c>
      <c r="T2033" s="1">
        <v>0</v>
      </c>
      <c r="U2033">
        <v>1</v>
      </c>
    </row>
    <row r="2034" spans="1:21" hidden="1">
      <c r="A2034">
        <v>27007</v>
      </c>
      <c r="B2034" t="s">
        <v>691</v>
      </c>
      <c r="C2034" t="s">
        <v>685</v>
      </c>
      <c r="D2034" t="s">
        <v>686</v>
      </c>
      <c r="E2034" t="s">
        <v>29</v>
      </c>
      <c r="F2034" t="s">
        <v>687</v>
      </c>
      <c r="G2034" t="s">
        <v>4520</v>
      </c>
      <c r="H2034" s="1">
        <v>43829</v>
      </c>
      <c r="I2034" t="s">
        <v>8</v>
      </c>
      <c r="J2034">
        <v>34</v>
      </c>
      <c r="K2034">
        <v>6.97</v>
      </c>
      <c r="N2034">
        <v>1</v>
      </c>
      <c r="O2034">
        <v>0</v>
      </c>
      <c r="P2034">
        <v>47000</v>
      </c>
      <c r="Q2034">
        <v>0</v>
      </c>
      <c r="R2034">
        <v>4</v>
      </c>
      <c r="S2034">
        <v>1009</v>
      </c>
      <c r="T2034" s="1">
        <v>0</v>
      </c>
      <c r="U2034">
        <v>1</v>
      </c>
    </row>
    <row r="2035" spans="1:21" hidden="1">
      <c r="A2035">
        <v>27007</v>
      </c>
      <c r="B2035" t="s">
        <v>691</v>
      </c>
      <c r="C2035" t="s">
        <v>685</v>
      </c>
      <c r="D2035" t="s">
        <v>686</v>
      </c>
      <c r="E2035" t="s">
        <v>29</v>
      </c>
      <c r="F2035" t="s">
        <v>687</v>
      </c>
      <c r="G2035" t="s">
        <v>4521</v>
      </c>
      <c r="H2035" s="1">
        <v>43882</v>
      </c>
      <c r="I2035" t="s">
        <v>8</v>
      </c>
      <c r="J2035">
        <v>34</v>
      </c>
      <c r="K2035">
        <v>6.9649999999999999</v>
      </c>
      <c r="N2035">
        <v>1</v>
      </c>
      <c r="O2035">
        <v>0</v>
      </c>
      <c r="P2035">
        <v>315000</v>
      </c>
      <c r="Q2035">
        <v>0</v>
      </c>
      <c r="R2035">
        <v>4</v>
      </c>
      <c r="S2035">
        <v>1009</v>
      </c>
      <c r="T2035" s="1">
        <v>0</v>
      </c>
      <c r="U2035">
        <v>1</v>
      </c>
    </row>
    <row r="2036" spans="1:21" hidden="1">
      <c r="A2036">
        <v>27007</v>
      </c>
      <c r="B2036" t="s">
        <v>691</v>
      </c>
      <c r="C2036" t="s">
        <v>685</v>
      </c>
      <c r="D2036" t="s">
        <v>686</v>
      </c>
      <c r="E2036" t="s">
        <v>29</v>
      </c>
      <c r="F2036" t="s">
        <v>687</v>
      </c>
      <c r="G2036" t="s">
        <v>4522</v>
      </c>
      <c r="H2036" s="1">
        <v>44001</v>
      </c>
      <c r="I2036" t="s">
        <v>8</v>
      </c>
      <c r="J2036">
        <v>34</v>
      </c>
      <c r="K2036">
        <v>6.9649999999999999</v>
      </c>
      <c r="N2036">
        <v>1</v>
      </c>
      <c r="O2036">
        <v>0</v>
      </c>
      <c r="P2036">
        <v>48483.49</v>
      </c>
      <c r="Q2036">
        <v>0</v>
      </c>
      <c r="R2036">
        <v>4</v>
      </c>
      <c r="S2036">
        <v>1014</v>
      </c>
      <c r="T2036" s="1">
        <v>0</v>
      </c>
      <c r="U2036">
        <v>1</v>
      </c>
    </row>
    <row r="2037" spans="1:21" hidden="1">
      <c r="A2037">
        <v>27007</v>
      </c>
      <c r="B2037" t="s">
        <v>691</v>
      </c>
      <c r="C2037" t="s">
        <v>685</v>
      </c>
      <c r="D2037" t="s">
        <v>686</v>
      </c>
      <c r="E2037" t="s">
        <v>29</v>
      </c>
      <c r="F2037" t="s">
        <v>687</v>
      </c>
      <c r="G2037" t="s">
        <v>4522</v>
      </c>
      <c r="H2037" s="1">
        <v>44012</v>
      </c>
      <c r="I2037" t="s">
        <v>8</v>
      </c>
      <c r="J2037">
        <v>34</v>
      </c>
      <c r="K2037">
        <v>6.9649999999999999</v>
      </c>
      <c r="N2037">
        <v>1</v>
      </c>
      <c r="O2037">
        <v>0</v>
      </c>
      <c r="P2037">
        <v>22000</v>
      </c>
      <c r="Q2037">
        <v>0</v>
      </c>
      <c r="R2037">
        <v>4</v>
      </c>
      <c r="S2037">
        <v>1009</v>
      </c>
      <c r="T2037" s="1">
        <v>0</v>
      </c>
      <c r="U2037">
        <v>1</v>
      </c>
    </row>
    <row r="2038" spans="1:21" hidden="1">
      <c r="A2038">
        <v>27007</v>
      </c>
      <c r="B2038" t="s">
        <v>691</v>
      </c>
      <c r="C2038" t="s">
        <v>685</v>
      </c>
      <c r="D2038" t="s">
        <v>686</v>
      </c>
      <c r="E2038" t="s">
        <v>29</v>
      </c>
      <c r="F2038" t="s">
        <v>687</v>
      </c>
      <c r="G2038" t="s">
        <v>4523</v>
      </c>
      <c r="H2038" s="1">
        <v>44067</v>
      </c>
      <c r="I2038" t="s">
        <v>8</v>
      </c>
      <c r="J2038">
        <v>34</v>
      </c>
      <c r="K2038">
        <v>6.9649999999999999</v>
      </c>
      <c r="N2038">
        <v>1</v>
      </c>
      <c r="O2038">
        <v>0</v>
      </c>
      <c r="P2038">
        <v>45000</v>
      </c>
      <c r="Q2038">
        <v>0</v>
      </c>
      <c r="R2038">
        <v>4</v>
      </c>
      <c r="S2038">
        <v>1009</v>
      </c>
      <c r="T2038" s="1">
        <v>0</v>
      </c>
      <c r="U2038">
        <v>1</v>
      </c>
    </row>
    <row r="2039" spans="1:21" hidden="1">
      <c r="A2039">
        <v>27007</v>
      </c>
      <c r="B2039" t="s">
        <v>691</v>
      </c>
      <c r="C2039" t="s">
        <v>685</v>
      </c>
      <c r="D2039" t="s">
        <v>686</v>
      </c>
      <c r="E2039" t="s">
        <v>29</v>
      </c>
      <c r="F2039" t="s">
        <v>687</v>
      </c>
      <c r="G2039" t="s">
        <v>4523</v>
      </c>
      <c r="H2039" s="1">
        <v>44183</v>
      </c>
      <c r="I2039" t="s">
        <v>8</v>
      </c>
      <c r="J2039">
        <v>34</v>
      </c>
      <c r="K2039">
        <v>6.97</v>
      </c>
      <c r="N2039">
        <v>1</v>
      </c>
      <c r="O2039">
        <v>0</v>
      </c>
      <c r="P2039">
        <v>253000</v>
      </c>
      <c r="Q2039">
        <v>0</v>
      </c>
      <c r="R2039">
        <v>4</v>
      </c>
      <c r="S2039">
        <v>1009</v>
      </c>
      <c r="T2039" s="1">
        <v>0</v>
      </c>
      <c r="U2039">
        <v>1</v>
      </c>
    </row>
    <row r="2040" spans="1:21" hidden="1">
      <c r="A2040">
        <v>27007</v>
      </c>
      <c r="B2040" t="s">
        <v>691</v>
      </c>
      <c r="C2040" t="s">
        <v>685</v>
      </c>
      <c r="D2040" t="s">
        <v>686</v>
      </c>
      <c r="E2040" t="s">
        <v>29</v>
      </c>
      <c r="F2040" t="s">
        <v>687</v>
      </c>
      <c r="G2040" t="s">
        <v>4520</v>
      </c>
      <c r="H2040" s="1">
        <v>44195</v>
      </c>
      <c r="I2040" t="s">
        <v>8</v>
      </c>
      <c r="J2040">
        <v>34</v>
      </c>
      <c r="K2040">
        <v>6.97</v>
      </c>
      <c r="N2040">
        <v>1</v>
      </c>
      <c r="O2040">
        <v>0</v>
      </c>
      <c r="P2040">
        <v>46000</v>
      </c>
      <c r="Q2040">
        <v>0</v>
      </c>
      <c r="R2040">
        <v>4</v>
      </c>
      <c r="S2040">
        <v>1009</v>
      </c>
      <c r="T2040" s="1">
        <v>0</v>
      </c>
      <c r="U2040">
        <v>1</v>
      </c>
    </row>
    <row r="2041" spans="1:21" hidden="1">
      <c r="A2041">
        <v>27007</v>
      </c>
      <c r="B2041" t="s">
        <v>691</v>
      </c>
      <c r="C2041" t="s">
        <v>685</v>
      </c>
      <c r="D2041" t="s">
        <v>686</v>
      </c>
      <c r="E2041" t="s">
        <v>29</v>
      </c>
      <c r="F2041" t="s">
        <v>687</v>
      </c>
      <c r="G2041" t="s">
        <v>4524</v>
      </c>
      <c r="H2041" s="1">
        <v>44251</v>
      </c>
      <c r="I2041" t="s">
        <v>8</v>
      </c>
      <c r="J2041">
        <v>34</v>
      </c>
      <c r="K2041">
        <v>6.9649999999999999</v>
      </c>
      <c r="N2041">
        <v>1</v>
      </c>
      <c r="O2041">
        <v>0</v>
      </c>
      <c r="P2041">
        <v>326000</v>
      </c>
      <c r="Q2041">
        <v>0</v>
      </c>
      <c r="R2041">
        <v>4</v>
      </c>
      <c r="S2041">
        <v>1009</v>
      </c>
      <c r="T2041" s="1">
        <v>0</v>
      </c>
      <c r="U2041">
        <v>1</v>
      </c>
    </row>
    <row r="2042" spans="1:21" hidden="1">
      <c r="A2042">
        <v>27007</v>
      </c>
      <c r="B2042" t="s">
        <v>691</v>
      </c>
      <c r="C2042" t="s">
        <v>685</v>
      </c>
      <c r="D2042" t="s">
        <v>686</v>
      </c>
      <c r="E2042" t="s">
        <v>29</v>
      </c>
      <c r="F2042" t="s">
        <v>687</v>
      </c>
      <c r="G2042" t="s">
        <v>4525</v>
      </c>
      <c r="H2042" s="1">
        <v>44365</v>
      </c>
      <c r="I2042" t="s">
        <v>8</v>
      </c>
      <c r="J2042">
        <v>34</v>
      </c>
      <c r="K2042">
        <v>6.9649999999999999</v>
      </c>
      <c r="N2042">
        <v>1</v>
      </c>
      <c r="O2042">
        <v>0</v>
      </c>
      <c r="P2042">
        <v>241000</v>
      </c>
      <c r="Q2042">
        <v>0</v>
      </c>
      <c r="R2042">
        <v>4</v>
      </c>
      <c r="S2042">
        <v>1009</v>
      </c>
      <c r="T2042" s="1">
        <v>0</v>
      </c>
      <c r="U2042">
        <v>1</v>
      </c>
    </row>
    <row r="2043" spans="1:21" hidden="1">
      <c r="A2043">
        <v>27007</v>
      </c>
      <c r="B2043" t="s">
        <v>691</v>
      </c>
      <c r="C2043" t="s">
        <v>685</v>
      </c>
      <c r="D2043" t="s">
        <v>686</v>
      </c>
      <c r="E2043" t="s">
        <v>29</v>
      </c>
      <c r="F2043" t="s">
        <v>687</v>
      </c>
      <c r="G2043" t="s">
        <v>4522</v>
      </c>
      <c r="H2043" s="1">
        <v>44377</v>
      </c>
      <c r="I2043" t="s">
        <v>8</v>
      </c>
      <c r="J2043">
        <v>34</v>
      </c>
      <c r="K2043">
        <v>6.9649999999999999</v>
      </c>
      <c r="N2043">
        <v>1</v>
      </c>
      <c r="O2043">
        <v>0</v>
      </c>
      <c r="P2043">
        <v>39000</v>
      </c>
      <c r="Q2043">
        <v>0</v>
      </c>
      <c r="R2043">
        <v>4</v>
      </c>
      <c r="S2043">
        <v>1009</v>
      </c>
      <c r="T2043" s="1">
        <v>0</v>
      </c>
      <c r="U2043">
        <v>1</v>
      </c>
    </row>
    <row r="2044" spans="1:21" hidden="1">
      <c r="A2044">
        <v>27007</v>
      </c>
      <c r="B2044" t="s">
        <v>691</v>
      </c>
      <c r="C2044" t="s">
        <v>685</v>
      </c>
      <c r="D2044" t="s">
        <v>686</v>
      </c>
      <c r="E2044" t="s">
        <v>29</v>
      </c>
      <c r="F2044" t="s">
        <v>687</v>
      </c>
      <c r="G2044" t="s">
        <v>4526</v>
      </c>
      <c r="H2044" s="1">
        <v>44432</v>
      </c>
      <c r="I2044" t="s">
        <v>8</v>
      </c>
      <c r="J2044">
        <v>34</v>
      </c>
      <c r="K2044">
        <v>6.97</v>
      </c>
      <c r="N2044">
        <v>1</v>
      </c>
      <c r="O2044">
        <v>0</v>
      </c>
      <c r="P2044">
        <v>309777.62</v>
      </c>
      <c r="Q2044">
        <v>0</v>
      </c>
      <c r="R2044">
        <v>4</v>
      </c>
      <c r="S2044">
        <v>1009</v>
      </c>
      <c r="T2044" s="1">
        <v>0</v>
      </c>
      <c r="U2044">
        <v>1</v>
      </c>
    </row>
    <row r="2045" spans="1:21" hidden="1">
      <c r="A2045">
        <v>27007</v>
      </c>
      <c r="B2045" t="s">
        <v>691</v>
      </c>
      <c r="C2045" t="s">
        <v>685</v>
      </c>
      <c r="D2045" t="s">
        <v>686</v>
      </c>
      <c r="E2045" t="s">
        <v>29</v>
      </c>
      <c r="F2045" t="s">
        <v>687</v>
      </c>
      <c r="G2045" t="s">
        <v>4520</v>
      </c>
      <c r="H2045" s="1">
        <v>44432</v>
      </c>
      <c r="I2045" t="s">
        <v>8</v>
      </c>
      <c r="J2045">
        <v>34</v>
      </c>
      <c r="K2045">
        <v>6.9649999999999999</v>
      </c>
      <c r="N2045">
        <v>1</v>
      </c>
      <c r="O2045">
        <v>0</v>
      </c>
      <c r="P2045">
        <v>222.38</v>
      </c>
      <c r="Q2045">
        <v>0</v>
      </c>
      <c r="R2045">
        <v>4</v>
      </c>
      <c r="S2045">
        <v>1009</v>
      </c>
      <c r="T2045" s="1">
        <v>0</v>
      </c>
      <c r="U2045">
        <v>1</v>
      </c>
    </row>
    <row r="2046" spans="1:21" hidden="1">
      <c r="A2046">
        <v>27007</v>
      </c>
      <c r="B2046" t="s">
        <v>691</v>
      </c>
      <c r="C2046" t="s">
        <v>685</v>
      </c>
      <c r="D2046" t="s">
        <v>686</v>
      </c>
      <c r="E2046" t="s">
        <v>29</v>
      </c>
      <c r="F2046" t="s">
        <v>687</v>
      </c>
      <c r="G2046" t="s">
        <v>4525</v>
      </c>
      <c r="H2046" s="1">
        <v>44547</v>
      </c>
      <c r="I2046" t="s">
        <v>8</v>
      </c>
      <c r="J2046">
        <v>34</v>
      </c>
      <c r="K2046">
        <v>6.9649999999999999</v>
      </c>
      <c r="N2046">
        <v>1</v>
      </c>
      <c r="O2046">
        <v>0</v>
      </c>
      <c r="P2046">
        <v>230000</v>
      </c>
      <c r="Q2046">
        <v>0</v>
      </c>
      <c r="R2046">
        <v>4</v>
      </c>
      <c r="S2046">
        <v>1009</v>
      </c>
      <c r="T2046" s="1">
        <v>0</v>
      </c>
      <c r="U2046">
        <v>1</v>
      </c>
    </row>
    <row r="2047" spans="1:21" hidden="1">
      <c r="A2047">
        <v>27007</v>
      </c>
      <c r="B2047" t="s">
        <v>691</v>
      </c>
      <c r="C2047" t="s">
        <v>685</v>
      </c>
      <c r="D2047" t="s">
        <v>686</v>
      </c>
      <c r="E2047" t="s">
        <v>29</v>
      </c>
      <c r="F2047" t="s">
        <v>687</v>
      </c>
      <c r="G2047" t="s">
        <v>4527</v>
      </c>
      <c r="H2047" s="1">
        <v>44616</v>
      </c>
      <c r="I2047" t="s">
        <v>8</v>
      </c>
      <c r="J2047">
        <v>34</v>
      </c>
      <c r="K2047">
        <v>6.9649999999999999</v>
      </c>
      <c r="N2047">
        <v>1</v>
      </c>
      <c r="O2047">
        <v>0</v>
      </c>
      <c r="P2047">
        <v>302000</v>
      </c>
      <c r="Q2047">
        <v>0</v>
      </c>
      <c r="R2047">
        <v>4</v>
      </c>
      <c r="S2047">
        <v>1009</v>
      </c>
      <c r="T2047" s="1">
        <v>0</v>
      </c>
      <c r="U2047">
        <v>1</v>
      </c>
    </row>
    <row r="2048" spans="1:21" hidden="1">
      <c r="A2048">
        <v>27007</v>
      </c>
      <c r="B2048" t="s">
        <v>691</v>
      </c>
      <c r="C2048" t="s">
        <v>685</v>
      </c>
      <c r="D2048" t="s">
        <v>686</v>
      </c>
      <c r="E2048" t="s">
        <v>29</v>
      </c>
      <c r="F2048" t="s">
        <v>687</v>
      </c>
      <c r="G2048" t="s">
        <v>4522</v>
      </c>
      <c r="H2048" s="1">
        <v>44732</v>
      </c>
      <c r="I2048" t="s">
        <v>8</v>
      </c>
      <c r="J2048">
        <v>34</v>
      </c>
      <c r="K2048">
        <v>6.9649999999999999</v>
      </c>
      <c r="N2048">
        <v>1</v>
      </c>
      <c r="O2048">
        <v>0</v>
      </c>
      <c r="P2048">
        <v>230000</v>
      </c>
      <c r="Q2048">
        <v>0</v>
      </c>
      <c r="R2048">
        <v>4</v>
      </c>
      <c r="S2048">
        <v>1009</v>
      </c>
      <c r="T2048" s="1">
        <v>0</v>
      </c>
      <c r="U2048">
        <v>1</v>
      </c>
    </row>
    <row r="2049" spans="1:21" hidden="1">
      <c r="A2049">
        <v>27007</v>
      </c>
      <c r="B2049" t="s">
        <v>691</v>
      </c>
      <c r="C2049" t="s">
        <v>685</v>
      </c>
      <c r="D2049" t="s">
        <v>686</v>
      </c>
      <c r="E2049" t="s">
        <v>29</v>
      </c>
      <c r="F2049" t="s">
        <v>687</v>
      </c>
      <c r="G2049" t="s">
        <v>4520</v>
      </c>
      <c r="H2049" s="1">
        <v>44797</v>
      </c>
      <c r="I2049" t="s">
        <v>8</v>
      </c>
      <c r="J2049">
        <v>34</v>
      </c>
      <c r="K2049">
        <v>6.9649999999999999</v>
      </c>
      <c r="N2049">
        <v>1</v>
      </c>
      <c r="O2049">
        <v>0</v>
      </c>
      <c r="P2049">
        <v>565000</v>
      </c>
      <c r="Q2049">
        <v>0</v>
      </c>
      <c r="R2049">
        <v>4</v>
      </c>
      <c r="S2049">
        <v>1009</v>
      </c>
      <c r="T2049" s="1">
        <v>0</v>
      </c>
      <c r="U2049">
        <v>1</v>
      </c>
    </row>
    <row r="2050" spans="1:21" hidden="1">
      <c r="A2050">
        <v>27007</v>
      </c>
      <c r="B2050" t="s">
        <v>691</v>
      </c>
      <c r="C2050" t="s">
        <v>685</v>
      </c>
      <c r="D2050" t="s">
        <v>686</v>
      </c>
      <c r="E2050" t="s">
        <v>29</v>
      </c>
      <c r="F2050" t="s">
        <v>687</v>
      </c>
      <c r="G2050" t="s">
        <v>4523</v>
      </c>
      <c r="H2050" s="1">
        <v>44914</v>
      </c>
      <c r="I2050" t="s">
        <v>8</v>
      </c>
      <c r="J2050">
        <v>34</v>
      </c>
      <c r="K2050">
        <v>6.9649999999999999</v>
      </c>
      <c r="N2050">
        <v>1</v>
      </c>
      <c r="O2050">
        <v>0</v>
      </c>
      <c r="P2050">
        <v>220000</v>
      </c>
      <c r="Q2050">
        <v>0</v>
      </c>
      <c r="R2050">
        <v>4</v>
      </c>
      <c r="S2050">
        <v>1009</v>
      </c>
      <c r="T2050" s="1">
        <v>0</v>
      </c>
      <c r="U2050">
        <v>1</v>
      </c>
    </row>
    <row r="2051" spans="1:21" hidden="1">
      <c r="A2051">
        <v>27009</v>
      </c>
      <c r="B2051" t="s">
        <v>690</v>
      </c>
      <c r="C2051" t="s">
        <v>685</v>
      </c>
      <c r="D2051" t="s">
        <v>686</v>
      </c>
      <c r="E2051" t="s">
        <v>29</v>
      </c>
      <c r="F2051" t="s">
        <v>753</v>
      </c>
      <c r="G2051" t="s">
        <v>4528</v>
      </c>
      <c r="H2051" s="1">
        <v>43823</v>
      </c>
      <c r="I2051" t="s">
        <v>8</v>
      </c>
      <c r="J2051">
        <v>34</v>
      </c>
      <c r="K2051">
        <v>6.9630000000000001</v>
      </c>
      <c r="L2051">
        <v>0</v>
      </c>
      <c r="M2051">
        <v>0</v>
      </c>
      <c r="N2051">
        <v>1</v>
      </c>
      <c r="O2051">
        <v>0</v>
      </c>
      <c r="P2051">
        <v>300000</v>
      </c>
      <c r="Q2051">
        <v>0</v>
      </c>
      <c r="R2051">
        <v>4</v>
      </c>
      <c r="S2051">
        <v>1033</v>
      </c>
      <c r="T2051" s="1">
        <v>0</v>
      </c>
      <c r="U2051">
        <v>1</v>
      </c>
    </row>
    <row r="2052" spans="1:21" hidden="1">
      <c r="A2052">
        <v>27009</v>
      </c>
      <c r="B2052" t="s">
        <v>690</v>
      </c>
      <c r="C2052" t="s">
        <v>685</v>
      </c>
      <c r="D2052" t="s">
        <v>686</v>
      </c>
      <c r="E2052" t="s">
        <v>29</v>
      </c>
      <c r="F2052" t="s">
        <v>753</v>
      </c>
      <c r="G2052" t="s">
        <v>4529</v>
      </c>
      <c r="H2052" s="1">
        <v>43847</v>
      </c>
      <c r="I2052" t="s">
        <v>8</v>
      </c>
      <c r="J2052">
        <v>34</v>
      </c>
      <c r="K2052">
        <v>6.9610000000000003</v>
      </c>
      <c r="L2052">
        <v>0</v>
      </c>
      <c r="M2052">
        <v>0</v>
      </c>
      <c r="N2052">
        <v>1</v>
      </c>
      <c r="O2052">
        <v>0</v>
      </c>
      <c r="P2052">
        <v>470000</v>
      </c>
      <c r="Q2052">
        <v>0</v>
      </c>
      <c r="R2052">
        <v>4</v>
      </c>
      <c r="S2052">
        <v>1033</v>
      </c>
      <c r="T2052" s="1">
        <v>0</v>
      </c>
      <c r="U2052">
        <v>1</v>
      </c>
    </row>
    <row r="2053" spans="1:21" hidden="1">
      <c r="A2053">
        <v>27009</v>
      </c>
      <c r="B2053" t="s">
        <v>690</v>
      </c>
      <c r="C2053" t="s">
        <v>685</v>
      </c>
      <c r="D2053" t="s">
        <v>686</v>
      </c>
      <c r="E2053" t="s">
        <v>29</v>
      </c>
      <c r="F2053" t="s">
        <v>753</v>
      </c>
      <c r="G2053" t="s">
        <v>4530</v>
      </c>
      <c r="H2053" s="1">
        <v>43853</v>
      </c>
      <c r="I2053" t="s">
        <v>8</v>
      </c>
      <c r="J2053">
        <v>34</v>
      </c>
      <c r="K2053">
        <v>6.9610000000000003</v>
      </c>
      <c r="L2053">
        <v>0</v>
      </c>
      <c r="M2053">
        <v>0</v>
      </c>
      <c r="N2053">
        <v>1</v>
      </c>
      <c r="O2053">
        <v>0</v>
      </c>
      <c r="P2053">
        <v>223000</v>
      </c>
      <c r="Q2053">
        <v>0</v>
      </c>
      <c r="R2053">
        <v>4</v>
      </c>
      <c r="S2053">
        <v>1033</v>
      </c>
      <c r="T2053" s="1">
        <v>0</v>
      </c>
      <c r="U2053">
        <v>1</v>
      </c>
    </row>
    <row r="2054" spans="1:21" hidden="1">
      <c r="A2054">
        <v>27009</v>
      </c>
      <c r="B2054" t="s">
        <v>690</v>
      </c>
      <c r="C2054" t="s">
        <v>685</v>
      </c>
      <c r="D2054" t="s">
        <v>686</v>
      </c>
      <c r="E2054" t="s">
        <v>29</v>
      </c>
      <c r="F2054" t="s">
        <v>753</v>
      </c>
      <c r="G2054" t="s">
        <v>4531</v>
      </c>
      <c r="H2054" s="1">
        <v>43895</v>
      </c>
      <c r="I2054" t="s">
        <v>8</v>
      </c>
      <c r="J2054">
        <v>34</v>
      </c>
      <c r="K2054">
        <v>6.9610000000000003</v>
      </c>
      <c r="L2054">
        <v>0</v>
      </c>
      <c r="M2054">
        <v>0</v>
      </c>
      <c r="N2054">
        <v>1</v>
      </c>
      <c r="O2054">
        <v>0</v>
      </c>
      <c r="P2054">
        <v>311000</v>
      </c>
      <c r="Q2054">
        <v>0</v>
      </c>
      <c r="R2054">
        <v>4</v>
      </c>
      <c r="S2054">
        <v>1033</v>
      </c>
      <c r="T2054" s="1">
        <v>0</v>
      </c>
      <c r="U2054">
        <v>1</v>
      </c>
    </row>
    <row r="2055" spans="1:21" hidden="1">
      <c r="A2055">
        <v>27009</v>
      </c>
      <c r="B2055" t="s">
        <v>690</v>
      </c>
      <c r="C2055" t="s">
        <v>685</v>
      </c>
      <c r="D2055" t="s">
        <v>686</v>
      </c>
      <c r="E2055" t="s">
        <v>29</v>
      </c>
      <c r="F2055" t="s">
        <v>753</v>
      </c>
      <c r="G2055" t="s">
        <v>3577</v>
      </c>
      <c r="H2055" s="1">
        <v>43902</v>
      </c>
      <c r="I2055" t="s">
        <v>8</v>
      </c>
      <c r="J2055">
        <v>34</v>
      </c>
      <c r="K2055">
        <v>6.9610000000000003</v>
      </c>
      <c r="L2055">
        <v>0</v>
      </c>
      <c r="M2055">
        <v>0</v>
      </c>
      <c r="N2055">
        <v>1</v>
      </c>
      <c r="O2055">
        <v>0</v>
      </c>
      <c r="P2055">
        <v>297000</v>
      </c>
      <c r="Q2055">
        <v>0</v>
      </c>
      <c r="R2055">
        <v>4</v>
      </c>
      <c r="S2055">
        <v>1033</v>
      </c>
      <c r="T2055" s="1">
        <v>0</v>
      </c>
      <c r="U2055">
        <v>1</v>
      </c>
    </row>
    <row r="2056" spans="1:21" hidden="1">
      <c r="A2056">
        <v>27009</v>
      </c>
      <c r="B2056" t="s">
        <v>690</v>
      </c>
      <c r="C2056" t="s">
        <v>685</v>
      </c>
      <c r="D2056" t="s">
        <v>686</v>
      </c>
      <c r="E2056" t="s">
        <v>29</v>
      </c>
      <c r="F2056" t="s">
        <v>753</v>
      </c>
      <c r="G2056" t="s">
        <v>4532</v>
      </c>
      <c r="H2056" s="1">
        <v>43906</v>
      </c>
      <c r="I2056" t="s">
        <v>8</v>
      </c>
      <c r="J2056">
        <v>34</v>
      </c>
      <c r="K2056">
        <v>6.9610000000000003</v>
      </c>
      <c r="L2056">
        <v>0</v>
      </c>
      <c r="M2056">
        <v>0</v>
      </c>
      <c r="N2056">
        <v>1</v>
      </c>
      <c r="O2056">
        <v>0</v>
      </c>
      <c r="P2056">
        <v>180000</v>
      </c>
      <c r="Q2056">
        <v>0</v>
      </c>
      <c r="R2056">
        <v>4</v>
      </c>
      <c r="S2056">
        <v>1033</v>
      </c>
      <c r="T2056" s="1">
        <v>0</v>
      </c>
      <c r="U2056">
        <v>1</v>
      </c>
    </row>
    <row r="2057" spans="1:21" hidden="1">
      <c r="A2057">
        <v>27009</v>
      </c>
      <c r="B2057" t="s">
        <v>690</v>
      </c>
      <c r="C2057" t="s">
        <v>685</v>
      </c>
      <c r="D2057" t="s">
        <v>686</v>
      </c>
      <c r="E2057" t="s">
        <v>29</v>
      </c>
      <c r="F2057" t="s">
        <v>753</v>
      </c>
      <c r="G2057" t="s">
        <v>4533</v>
      </c>
      <c r="H2057" s="1">
        <v>43948</v>
      </c>
      <c r="I2057" t="s">
        <v>8</v>
      </c>
      <c r="J2057">
        <v>34</v>
      </c>
      <c r="K2057">
        <v>6.9610000000000003</v>
      </c>
      <c r="L2057">
        <v>0</v>
      </c>
      <c r="M2057">
        <v>0</v>
      </c>
      <c r="N2057">
        <v>1</v>
      </c>
      <c r="O2057">
        <v>0</v>
      </c>
      <c r="P2057">
        <v>49000</v>
      </c>
      <c r="Q2057">
        <v>0</v>
      </c>
      <c r="R2057">
        <v>4</v>
      </c>
      <c r="S2057">
        <v>1033</v>
      </c>
      <c r="T2057" s="1">
        <v>0</v>
      </c>
      <c r="U2057">
        <v>1</v>
      </c>
    </row>
    <row r="2058" spans="1:21" hidden="1">
      <c r="A2058">
        <v>27009</v>
      </c>
      <c r="B2058" t="s">
        <v>690</v>
      </c>
      <c r="C2058" t="s">
        <v>685</v>
      </c>
      <c r="D2058" t="s">
        <v>686</v>
      </c>
      <c r="E2058" t="s">
        <v>29</v>
      </c>
      <c r="F2058" t="s">
        <v>753</v>
      </c>
      <c r="G2058" t="s">
        <v>4534</v>
      </c>
      <c r="H2058" s="1">
        <v>43965</v>
      </c>
      <c r="I2058" t="s">
        <v>8</v>
      </c>
      <c r="J2058">
        <v>34</v>
      </c>
      <c r="K2058">
        <v>6.96</v>
      </c>
      <c r="L2058">
        <v>0</v>
      </c>
      <c r="M2058">
        <v>0</v>
      </c>
      <c r="N2058">
        <v>1</v>
      </c>
      <c r="O2058">
        <v>0</v>
      </c>
      <c r="P2058">
        <v>34000</v>
      </c>
      <c r="Q2058">
        <v>0</v>
      </c>
      <c r="R2058">
        <v>4</v>
      </c>
      <c r="S2058">
        <v>1033</v>
      </c>
      <c r="T2058" s="1">
        <v>0</v>
      </c>
      <c r="U2058">
        <v>1</v>
      </c>
    </row>
    <row r="2059" spans="1:21" hidden="1">
      <c r="A2059">
        <v>27009</v>
      </c>
      <c r="B2059" t="s">
        <v>690</v>
      </c>
      <c r="C2059" t="s">
        <v>685</v>
      </c>
      <c r="D2059" t="s">
        <v>686</v>
      </c>
      <c r="E2059" t="s">
        <v>29</v>
      </c>
      <c r="F2059" t="s">
        <v>753</v>
      </c>
      <c r="G2059" t="s">
        <v>4535</v>
      </c>
      <c r="H2059" s="1">
        <v>44126</v>
      </c>
      <c r="I2059" t="s">
        <v>7</v>
      </c>
      <c r="J2059">
        <v>34</v>
      </c>
      <c r="K2059">
        <v>6.95</v>
      </c>
      <c r="L2059">
        <v>0</v>
      </c>
      <c r="M2059">
        <v>0</v>
      </c>
      <c r="N2059">
        <v>1</v>
      </c>
      <c r="O2059">
        <v>0</v>
      </c>
      <c r="P2059">
        <v>0</v>
      </c>
      <c r="Q2059">
        <v>200000</v>
      </c>
      <c r="R2059">
        <v>4</v>
      </c>
      <c r="S2059">
        <v>1009</v>
      </c>
      <c r="T2059" s="1">
        <v>0</v>
      </c>
      <c r="U2059">
        <v>1</v>
      </c>
    </row>
    <row r="2060" spans="1:21" hidden="1">
      <c r="A2060">
        <v>27009</v>
      </c>
      <c r="B2060" t="s">
        <v>690</v>
      </c>
      <c r="C2060" t="s">
        <v>685</v>
      </c>
      <c r="D2060" t="s">
        <v>686</v>
      </c>
      <c r="E2060" t="s">
        <v>29</v>
      </c>
      <c r="F2060" t="s">
        <v>753</v>
      </c>
      <c r="G2060" t="s">
        <v>4536</v>
      </c>
      <c r="H2060" s="1">
        <v>44148</v>
      </c>
      <c r="I2060" t="s">
        <v>7</v>
      </c>
      <c r="J2060">
        <v>34</v>
      </c>
      <c r="K2060">
        <v>6.9550000000000001</v>
      </c>
      <c r="L2060">
        <v>0</v>
      </c>
      <c r="M2060">
        <v>0</v>
      </c>
      <c r="N2060">
        <v>1</v>
      </c>
      <c r="O2060">
        <v>0</v>
      </c>
      <c r="P2060">
        <v>0</v>
      </c>
      <c r="Q2060">
        <v>600000</v>
      </c>
      <c r="R2060">
        <v>4</v>
      </c>
      <c r="S2060">
        <v>1033</v>
      </c>
      <c r="T2060" s="1">
        <v>0</v>
      </c>
      <c r="U2060">
        <v>1</v>
      </c>
    </row>
    <row r="2061" spans="1:21" hidden="1">
      <c r="A2061">
        <v>27009</v>
      </c>
      <c r="B2061" t="s">
        <v>690</v>
      </c>
      <c r="C2061" t="s">
        <v>685</v>
      </c>
      <c r="D2061" t="s">
        <v>686</v>
      </c>
      <c r="E2061" t="s">
        <v>29</v>
      </c>
      <c r="F2061" t="s">
        <v>753</v>
      </c>
      <c r="G2061" t="s">
        <v>4537</v>
      </c>
      <c r="H2061" s="1">
        <v>44151</v>
      </c>
      <c r="I2061" t="s">
        <v>8</v>
      </c>
      <c r="J2061">
        <v>34</v>
      </c>
      <c r="K2061">
        <v>6.97</v>
      </c>
      <c r="L2061">
        <v>0</v>
      </c>
      <c r="M2061">
        <v>0</v>
      </c>
      <c r="N2061">
        <v>1</v>
      </c>
      <c r="O2061">
        <v>0</v>
      </c>
      <c r="P2061">
        <v>3156.38</v>
      </c>
      <c r="Q2061">
        <v>0</v>
      </c>
      <c r="R2061">
        <v>4</v>
      </c>
      <c r="S2061">
        <v>1009</v>
      </c>
      <c r="T2061" s="1">
        <v>0</v>
      </c>
      <c r="U2061">
        <v>1</v>
      </c>
    </row>
    <row r="2062" spans="1:21" hidden="1">
      <c r="A2062">
        <v>27009</v>
      </c>
      <c r="B2062" t="s">
        <v>690</v>
      </c>
      <c r="C2062" t="s">
        <v>685</v>
      </c>
      <c r="D2062" t="s">
        <v>686</v>
      </c>
      <c r="E2062" t="s">
        <v>29</v>
      </c>
      <c r="F2062" t="s">
        <v>753</v>
      </c>
      <c r="G2062" t="s">
        <v>4538</v>
      </c>
      <c r="H2062" s="1">
        <v>44175</v>
      </c>
      <c r="I2062" t="s">
        <v>8</v>
      </c>
      <c r="J2062">
        <v>34</v>
      </c>
      <c r="K2062">
        <v>6.9610000000000003</v>
      </c>
      <c r="L2062">
        <v>0</v>
      </c>
      <c r="M2062">
        <v>0</v>
      </c>
      <c r="N2062">
        <v>1</v>
      </c>
      <c r="O2062">
        <v>0</v>
      </c>
      <c r="P2062">
        <v>465000</v>
      </c>
      <c r="Q2062">
        <v>0</v>
      </c>
      <c r="R2062">
        <v>4</v>
      </c>
      <c r="S2062">
        <v>1003</v>
      </c>
      <c r="T2062" s="1">
        <v>0</v>
      </c>
      <c r="U2062">
        <v>1</v>
      </c>
    </row>
    <row r="2063" spans="1:21" hidden="1">
      <c r="A2063">
        <v>27009</v>
      </c>
      <c r="B2063" t="s">
        <v>690</v>
      </c>
      <c r="C2063" t="s">
        <v>685</v>
      </c>
      <c r="D2063" t="s">
        <v>686</v>
      </c>
      <c r="E2063" t="s">
        <v>29</v>
      </c>
      <c r="F2063" t="s">
        <v>753</v>
      </c>
      <c r="G2063" t="s">
        <v>4539</v>
      </c>
      <c r="H2063" s="1">
        <v>44377</v>
      </c>
      <c r="I2063" t="s">
        <v>8</v>
      </c>
      <c r="J2063">
        <v>34</v>
      </c>
      <c r="K2063">
        <v>6.9539999999999997</v>
      </c>
      <c r="L2063">
        <v>0</v>
      </c>
      <c r="M2063">
        <v>0</v>
      </c>
      <c r="N2063">
        <v>1</v>
      </c>
      <c r="O2063">
        <v>0</v>
      </c>
      <c r="P2063">
        <v>550000</v>
      </c>
      <c r="Q2063">
        <v>0</v>
      </c>
      <c r="R2063">
        <v>4</v>
      </c>
      <c r="S2063">
        <v>1033</v>
      </c>
      <c r="T2063" s="1">
        <v>0</v>
      </c>
      <c r="U2063">
        <v>1</v>
      </c>
    </row>
    <row r="2064" spans="1:21" hidden="1">
      <c r="A2064">
        <v>27009</v>
      </c>
      <c r="B2064" t="s">
        <v>690</v>
      </c>
      <c r="C2064" t="s">
        <v>685</v>
      </c>
      <c r="D2064" t="s">
        <v>686</v>
      </c>
      <c r="E2064" t="s">
        <v>29</v>
      </c>
      <c r="F2064" t="s">
        <v>753</v>
      </c>
      <c r="G2064" t="s">
        <v>4540</v>
      </c>
      <c r="H2064" s="1">
        <v>44407</v>
      </c>
      <c r="I2064" t="s">
        <v>8</v>
      </c>
      <c r="J2064">
        <v>34</v>
      </c>
      <c r="K2064">
        <v>6.9530000000000003</v>
      </c>
      <c r="L2064">
        <v>0</v>
      </c>
      <c r="M2064">
        <v>0</v>
      </c>
      <c r="N2064">
        <v>1</v>
      </c>
      <c r="O2064">
        <v>0</v>
      </c>
      <c r="P2064">
        <v>500000</v>
      </c>
      <c r="Q2064">
        <v>0</v>
      </c>
      <c r="R2064">
        <v>4</v>
      </c>
      <c r="S2064">
        <v>1003</v>
      </c>
      <c r="T2064" s="1">
        <v>0</v>
      </c>
      <c r="U2064">
        <v>1</v>
      </c>
    </row>
    <row r="2065" spans="1:21" hidden="1">
      <c r="A2065">
        <v>27009</v>
      </c>
      <c r="B2065" t="s">
        <v>690</v>
      </c>
      <c r="C2065" t="s">
        <v>685</v>
      </c>
      <c r="D2065" t="s">
        <v>686</v>
      </c>
      <c r="E2065" t="s">
        <v>29</v>
      </c>
      <c r="F2065" t="s">
        <v>753</v>
      </c>
      <c r="G2065" t="s">
        <v>4541</v>
      </c>
      <c r="H2065" s="1">
        <v>44439</v>
      </c>
      <c r="I2065" t="s">
        <v>8</v>
      </c>
      <c r="J2065">
        <v>34</v>
      </c>
      <c r="K2065">
        <v>6.952</v>
      </c>
      <c r="L2065">
        <v>0</v>
      </c>
      <c r="M2065">
        <v>0</v>
      </c>
      <c r="N2065">
        <v>1</v>
      </c>
      <c r="O2065">
        <v>0</v>
      </c>
      <c r="P2065">
        <v>100000</v>
      </c>
      <c r="Q2065">
        <v>0</v>
      </c>
      <c r="R2065">
        <v>4</v>
      </c>
      <c r="S2065">
        <v>1033</v>
      </c>
      <c r="T2065" s="1">
        <v>0</v>
      </c>
      <c r="U2065">
        <v>1</v>
      </c>
    </row>
    <row r="2066" spans="1:21" hidden="1">
      <c r="A2066">
        <v>27009</v>
      </c>
      <c r="B2066" t="s">
        <v>690</v>
      </c>
      <c r="C2066" t="s">
        <v>685</v>
      </c>
      <c r="D2066" t="s">
        <v>686</v>
      </c>
      <c r="E2066" t="s">
        <v>29</v>
      </c>
      <c r="F2066" t="s">
        <v>753</v>
      </c>
      <c r="G2066" t="s">
        <v>4542</v>
      </c>
      <c r="H2066" s="1">
        <v>44467</v>
      </c>
      <c r="I2066" t="s">
        <v>8</v>
      </c>
      <c r="J2066">
        <v>53</v>
      </c>
      <c r="K2066">
        <v>1.2371000000000001</v>
      </c>
      <c r="L2066">
        <v>0</v>
      </c>
      <c r="M2066">
        <v>0</v>
      </c>
      <c r="N2066">
        <v>1</v>
      </c>
      <c r="O2066">
        <v>0</v>
      </c>
      <c r="P2066">
        <v>7534</v>
      </c>
      <c r="Q2066">
        <v>0</v>
      </c>
      <c r="R2066">
        <v>4</v>
      </c>
      <c r="S2066">
        <v>1033</v>
      </c>
      <c r="T2066" s="1">
        <v>0</v>
      </c>
      <c r="U2066">
        <v>1</v>
      </c>
    </row>
    <row r="2067" spans="1:21" hidden="1">
      <c r="A2067">
        <v>27009</v>
      </c>
      <c r="B2067" t="s">
        <v>690</v>
      </c>
      <c r="C2067" t="s">
        <v>685</v>
      </c>
      <c r="D2067" t="s">
        <v>686</v>
      </c>
      <c r="E2067" t="s">
        <v>29</v>
      </c>
      <c r="F2067" t="s">
        <v>753</v>
      </c>
      <c r="G2067" t="s">
        <v>4543</v>
      </c>
      <c r="H2067" s="1">
        <v>44504</v>
      </c>
      <c r="I2067" t="s">
        <v>8</v>
      </c>
      <c r="J2067">
        <v>34</v>
      </c>
      <c r="K2067">
        <v>6.9429999999999996</v>
      </c>
      <c r="L2067">
        <v>0</v>
      </c>
      <c r="M2067">
        <v>0</v>
      </c>
      <c r="N2067">
        <v>1</v>
      </c>
      <c r="O2067">
        <v>0</v>
      </c>
      <c r="P2067">
        <v>150000</v>
      </c>
      <c r="Q2067">
        <v>0</v>
      </c>
      <c r="R2067">
        <v>4</v>
      </c>
      <c r="S2067">
        <v>1033</v>
      </c>
      <c r="T2067" s="1">
        <v>0</v>
      </c>
      <c r="U2067">
        <v>1</v>
      </c>
    </row>
    <row r="2068" spans="1:21" hidden="1">
      <c r="A2068">
        <v>27009</v>
      </c>
      <c r="B2068" t="s">
        <v>690</v>
      </c>
      <c r="C2068" t="s">
        <v>685</v>
      </c>
      <c r="D2068" t="s">
        <v>686</v>
      </c>
      <c r="E2068" t="s">
        <v>29</v>
      </c>
      <c r="F2068" t="s">
        <v>753</v>
      </c>
      <c r="G2068" t="s">
        <v>4544</v>
      </c>
      <c r="H2068" s="1">
        <v>44530</v>
      </c>
      <c r="I2068" t="s">
        <v>8</v>
      </c>
      <c r="J2068">
        <v>34</v>
      </c>
      <c r="K2068">
        <v>6.9420000000000002</v>
      </c>
      <c r="L2068">
        <v>0</v>
      </c>
      <c r="M2068">
        <v>0</v>
      </c>
      <c r="N2068">
        <v>1</v>
      </c>
      <c r="O2068">
        <v>0</v>
      </c>
      <c r="P2068">
        <v>200000</v>
      </c>
      <c r="Q2068">
        <v>0</v>
      </c>
      <c r="R2068">
        <v>4</v>
      </c>
      <c r="S2068">
        <v>1003</v>
      </c>
      <c r="T2068" s="1">
        <v>0</v>
      </c>
      <c r="U2068">
        <v>1</v>
      </c>
    </row>
    <row r="2069" spans="1:21" hidden="1">
      <c r="A2069">
        <v>27009</v>
      </c>
      <c r="B2069" t="s">
        <v>690</v>
      </c>
      <c r="C2069" t="s">
        <v>685</v>
      </c>
      <c r="D2069" t="s">
        <v>686</v>
      </c>
      <c r="E2069" t="s">
        <v>29</v>
      </c>
      <c r="F2069" t="s">
        <v>753</v>
      </c>
      <c r="G2069" t="s">
        <v>4545</v>
      </c>
      <c r="H2069" s="1">
        <v>44651</v>
      </c>
      <c r="I2069" t="s">
        <v>8</v>
      </c>
      <c r="J2069">
        <v>34</v>
      </c>
      <c r="K2069">
        <v>6.96</v>
      </c>
      <c r="L2069">
        <v>0</v>
      </c>
      <c r="M2069">
        <v>0</v>
      </c>
      <c r="N2069">
        <v>1</v>
      </c>
      <c r="O2069">
        <v>0</v>
      </c>
      <c r="P2069">
        <v>100000</v>
      </c>
      <c r="Q2069">
        <v>0</v>
      </c>
      <c r="R2069">
        <v>4</v>
      </c>
      <c r="S2069">
        <v>1009</v>
      </c>
      <c r="T2069" s="1">
        <v>0</v>
      </c>
      <c r="U2069">
        <v>1</v>
      </c>
    </row>
    <row r="2070" spans="1:21" hidden="1">
      <c r="A2070">
        <v>27009</v>
      </c>
      <c r="B2070" t="s">
        <v>690</v>
      </c>
      <c r="C2070" t="s">
        <v>685</v>
      </c>
      <c r="D2070" t="s">
        <v>686</v>
      </c>
      <c r="E2070" t="s">
        <v>29</v>
      </c>
      <c r="F2070" t="s">
        <v>753</v>
      </c>
      <c r="G2070" t="s">
        <v>4546</v>
      </c>
      <c r="H2070" s="1">
        <v>44680</v>
      </c>
      <c r="I2070" t="s">
        <v>8</v>
      </c>
      <c r="J2070">
        <v>34</v>
      </c>
      <c r="K2070">
        <v>6.9379999999999997</v>
      </c>
      <c r="L2070">
        <v>0</v>
      </c>
      <c r="M2070">
        <v>0</v>
      </c>
      <c r="N2070">
        <v>1</v>
      </c>
      <c r="O2070">
        <v>0</v>
      </c>
      <c r="P2070">
        <v>400000</v>
      </c>
      <c r="Q2070">
        <v>0</v>
      </c>
      <c r="R2070">
        <v>4</v>
      </c>
      <c r="S2070">
        <v>1033</v>
      </c>
      <c r="T2070" s="1">
        <v>0</v>
      </c>
      <c r="U2070">
        <v>1</v>
      </c>
    </row>
    <row r="2071" spans="1:21" hidden="1">
      <c r="A2071">
        <v>27009</v>
      </c>
      <c r="B2071" t="s">
        <v>690</v>
      </c>
      <c r="C2071" t="s">
        <v>685</v>
      </c>
      <c r="D2071" t="s">
        <v>686</v>
      </c>
      <c r="E2071" t="s">
        <v>29</v>
      </c>
      <c r="F2071" t="s">
        <v>753</v>
      </c>
      <c r="G2071" t="s">
        <v>4547</v>
      </c>
      <c r="H2071" s="1">
        <v>44834</v>
      </c>
      <c r="I2071" t="s">
        <v>8</v>
      </c>
      <c r="J2071">
        <v>34</v>
      </c>
      <c r="K2071">
        <v>6.96</v>
      </c>
      <c r="L2071">
        <v>0</v>
      </c>
      <c r="M2071">
        <v>0</v>
      </c>
      <c r="N2071">
        <v>1</v>
      </c>
      <c r="O2071">
        <v>0</v>
      </c>
      <c r="P2071">
        <v>300000</v>
      </c>
      <c r="Q2071">
        <v>0</v>
      </c>
      <c r="R2071">
        <v>4</v>
      </c>
      <c r="S2071">
        <v>1009</v>
      </c>
      <c r="T2071" s="1">
        <v>0</v>
      </c>
      <c r="U2071">
        <v>1</v>
      </c>
    </row>
    <row r="2072" spans="1:21" hidden="1">
      <c r="A2072">
        <v>27009</v>
      </c>
      <c r="B2072" t="s">
        <v>690</v>
      </c>
      <c r="C2072" t="s">
        <v>685</v>
      </c>
      <c r="D2072" t="s">
        <v>686</v>
      </c>
      <c r="E2072" t="s">
        <v>29</v>
      </c>
      <c r="F2072" t="s">
        <v>753</v>
      </c>
      <c r="G2072" t="s">
        <v>4548</v>
      </c>
      <c r="H2072" s="1">
        <v>44840</v>
      </c>
      <c r="I2072" t="s">
        <v>8</v>
      </c>
      <c r="J2072">
        <v>34</v>
      </c>
      <c r="K2072">
        <v>6.97</v>
      </c>
      <c r="L2072">
        <v>0</v>
      </c>
      <c r="M2072">
        <v>0</v>
      </c>
      <c r="N2072">
        <v>1</v>
      </c>
      <c r="O2072">
        <v>0</v>
      </c>
      <c r="P2072">
        <v>70000</v>
      </c>
      <c r="Q2072">
        <v>0</v>
      </c>
      <c r="R2072">
        <v>4</v>
      </c>
      <c r="S2072">
        <v>1009</v>
      </c>
      <c r="T2072" s="1">
        <v>0</v>
      </c>
      <c r="U2072">
        <v>1</v>
      </c>
    </row>
    <row r="2073" spans="1:21" hidden="1">
      <c r="A2073">
        <v>27009</v>
      </c>
      <c r="B2073" t="s">
        <v>690</v>
      </c>
      <c r="C2073" t="s">
        <v>685</v>
      </c>
      <c r="D2073" t="s">
        <v>686</v>
      </c>
      <c r="E2073" t="s">
        <v>29</v>
      </c>
      <c r="F2073" t="s">
        <v>753</v>
      </c>
      <c r="G2073" t="s">
        <v>4549</v>
      </c>
      <c r="H2073" s="1">
        <v>44865</v>
      </c>
      <c r="I2073" t="s">
        <v>8</v>
      </c>
      <c r="J2073">
        <v>34</v>
      </c>
      <c r="K2073">
        <v>6.9589999999999996</v>
      </c>
      <c r="L2073">
        <v>0</v>
      </c>
      <c r="M2073">
        <v>0</v>
      </c>
      <c r="N2073">
        <v>1</v>
      </c>
      <c r="O2073">
        <v>0</v>
      </c>
      <c r="P2073">
        <v>170000</v>
      </c>
      <c r="Q2073">
        <v>0</v>
      </c>
      <c r="R2073">
        <v>4</v>
      </c>
      <c r="S2073">
        <v>1033</v>
      </c>
      <c r="T2073" s="1">
        <v>0</v>
      </c>
      <c r="U2073">
        <v>1</v>
      </c>
    </row>
    <row r="2074" spans="1:21" hidden="1">
      <c r="A2074">
        <v>27009</v>
      </c>
      <c r="B2074" t="s">
        <v>690</v>
      </c>
      <c r="C2074" t="s">
        <v>685</v>
      </c>
      <c r="D2074" t="s">
        <v>686</v>
      </c>
      <c r="E2074" t="s">
        <v>29</v>
      </c>
      <c r="F2074" t="s">
        <v>753</v>
      </c>
      <c r="G2074" t="s">
        <v>4550</v>
      </c>
      <c r="H2074" s="1">
        <v>44869</v>
      </c>
      <c r="I2074" t="s">
        <v>7</v>
      </c>
      <c r="J2074">
        <v>34</v>
      </c>
      <c r="K2074">
        <v>6.9580000000000002</v>
      </c>
      <c r="L2074">
        <v>0</v>
      </c>
      <c r="M2074">
        <v>0</v>
      </c>
      <c r="N2074">
        <v>1</v>
      </c>
      <c r="O2074">
        <v>0</v>
      </c>
      <c r="P2074">
        <v>0</v>
      </c>
      <c r="Q2074">
        <v>500000</v>
      </c>
      <c r="R2074">
        <v>4</v>
      </c>
      <c r="S2074">
        <v>1018</v>
      </c>
      <c r="T2074" s="1">
        <v>0</v>
      </c>
      <c r="U2074">
        <v>1</v>
      </c>
    </row>
    <row r="2075" spans="1:21" hidden="1">
      <c r="A2075">
        <v>27009</v>
      </c>
      <c r="B2075" t="s">
        <v>690</v>
      </c>
      <c r="C2075" t="s">
        <v>685</v>
      </c>
      <c r="D2075" t="s">
        <v>686</v>
      </c>
      <c r="E2075" t="s">
        <v>29</v>
      </c>
      <c r="F2075" t="s">
        <v>753</v>
      </c>
      <c r="G2075" t="s">
        <v>4551</v>
      </c>
      <c r="H2075" s="1">
        <v>44895</v>
      </c>
      <c r="I2075" t="s">
        <v>8</v>
      </c>
      <c r="J2075">
        <v>34</v>
      </c>
      <c r="K2075">
        <v>6.9580000000000002</v>
      </c>
      <c r="L2075">
        <v>0</v>
      </c>
      <c r="M2075">
        <v>0</v>
      </c>
      <c r="N2075">
        <v>1</v>
      </c>
      <c r="O2075">
        <v>0</v>
      </c>
      <c r="P2075">
        <v>500000</v>
      </c>
      <c r="Q2075">
        <v>0</v>
      </c>
      <c r="R2075">
        <v>4</v>
      </c>
      <c r="S2075">
        <v>1018</v>
      </c>
      <c r="T2075" s="1">
        <v>0</v>
      </c>
      <c r="U2075">
        <v>1</v>
      </c>
    </row>
    <row r="2076" spans="1:21" hidden="1">
      <c r="A2076">
        <v>27009</v>
      </c>
      <c r="B2076" t="s">
        <v>690</v>
      </c>
      <c r="C2076" t="s">
        <v>685</v>
      </c>
      <c r="D2076" t="s">
        <v>686</v>
      </c>
      <c r="E2076" t="s">
        <v>29</v>
      </c>
      <c r="F2076" t="s">
        <v>753</v>
      </c>
      <c r="G2076" t="s">
        <v>4552</v>
      </c>
      <c r="H2076" s="1">
        <v>44925</v>
      </c>
      <c r="I2076" t="s">
        <v>8</v>
      </c>
      <c r="J2076">
        <v>34</v>
      </c>
      <c r="K2076">
        <v>6.968</v>
      </c>
      <c r="L2076">
        <v>0</v>
      </c>
      <c r="M2076">
        <v>0</v>
      </c>
      <c r="N2076">
        <v>1</v>
      </c>
      <c r="O2076">
        <v>0</v>
      </c>
      <c r="P2076">
        <v>850000</v>
      </c>
      <c r="Q2076">
        <v>0</v>
      </c>
      <c r="R2076">
        <v>4</v>
      </c>
      <c r="S2076">
        <v>1009</v>
      </c>
      <c r="T2076" s="1">
        <v>0</v>
      </c>
      <c r="U2076">
        <v>1</v>
      </c>
    </row>
    <row r="2077" spans="1:21" hidden="1">
      <c r="A2077">
        <v>27009</v>
      </c>
      <c r="B2077" t="s">
        <v>690</v>
      </c>
      <c r="C2077" t="s">
        <v>685</v>
      </c>
      <c r="D2077" t="s">
        <v>686</v>
      </c>
      <c r="E2077" t="s">
        <v>29</v>
      </c>
      <c r="F2077" t="s">
        <v>753</v>
      </c>
      <c r="G2077" t="s">
        <v>4553</v>
      </c>
      <c r="H2077" s="1">
        <v>44957</v>
      </c>
      <c r="I2077" t="s">
        <v>8</v>
      </c>
      <c r="J2077">
        <v>34</v>
      </c>
      <c r="K2077">
        <v>6.97</v>
      </c>
      <c r="L2077">
        <v>0</v>
      </c>
      <c r="M2077">
        <v>0</v>
      </c>
      <c r="N2077">
        <v>1</v>
      </c>
      <c r="O2077">
        <v>0</v>
      </c>
      <c r="P2077">
        <v>500000</v>
      </c>
      <c r="Q2077">
        <v>0</v>
      </c>
      <c r="R2077">
        <v>4</v>
      </c>
      <c r="S2077">
        <v>1018</v>
      </c>
      <c r="T2077" s="1">
        <v>0</v>
      </c>
      <c r="U2077">
        <v>1</v>
      </c>
    </row>
    <row r="2078" spans="1:21" hidden="1">
      <c r="A2078">
        <v>27009</v>
      </c>
      <c r="B2078" t="s">
        <v>690</v>
      </c>
      <c r="C2078" t="s">
        <v>685</v>
      </c>
      <c r="D2078" t="s">
        <v>686</v>
      </c>
      <c r="E2078" t="s">
        <v>29</v>
      </c>
      <c r="F2078" t="s">
        <v>753</v>
      </c>
      <c r="G2078" t="s">
        <v>4554</v>
      </c>
      <c r="H2078" s="1">
        <v>45016</v>
      </c>
      <c r="I2078" t="s">
        <v>8</v>
      </c>
      <c r="J2078">
        <v>34</v>
      </c>
      <c r="K2078">
        <v>6.97</v>
      </c>
      <c r="L2078">
        <v>0</v>
      </c>
      <c r="M2078">
        <v>0</v>
      </c>
      <c r="N2078">
        <v>1</v>
      </c>
      <c r="O2078">
        <v>0</v>
      </c>
      <c r="P2078">
        <v>800000</v>
      </c>
      <c r="Q2078">
        <v>0</v>
      </c>
      <c r="R2078">
        <v>4</v>
      </c>
      <c r="S2078">
        <v>1009</v>
      </c>
      <c r="T2078" s="1">
        <v>0</v>
      </c>
      <c r="U2078">
        <v>1</v>
      </c>
    </row>
    <row r="2079" spans="1:21" hidden="1">
      <c r="A2079">
        <v>27009</v>
      </c>
      <c r="B2079" t="s">
        <v>690</v>
      </c>
      <c r="C2079" t="s">
        <v>685</v>
      </c>
      <c r="D2079" t="s">
        <v>686</v>
      </c>
      <c r="E2079" t="s">
        <v>29</v>
      </c>
      <c r="F2079" t="s">
        <v>753</v>
      </c>
      <c r="G2079" t="s">
        <v>4555</v>
      </c>
      <c r="H2079" s="1">
        <v>45027</v>
      </c>
      <c r="I2079" t="s">
        <v>8</v>
      </c>
      <c r="J2079">
        <v>34</v>
      </c>
      <c r="K2079">
        <v>6.97</v>
      </c>
      <c r="L2079">
        <v>0</v>
      </c>
      <c r="M2079">
        <v>0</v>
      </c>
      <c r="N2079">
        <v>1</v>
      </c>
      <c r="O2079">
        <v>0</v>
      </c>
      <c r="P2079">
        <v>20000</v>
      </c>
      <c r="Q2079">
        <v>0</v>
      </c>
      <c r="R2079">
        <v>4</v>
      </c>
      <c r="S2079">
        <v>1009</v>
      </c>
      <c r="T2079" s="1">
        <v>0</v>
      </c>
      <c r="U2079">
        <v>1</v>
      </c>
    </row>
    <row r="2080" spans="1:21" hidden="1">
      <c r="A2080">
        <v>27009</v>
      </c>
      <c r="B2080" t="s">
        <v>690</v>
      </c>
      <c r="C2080" t="s">
        <v>685</v>
      </c>
      <c r="D2080" t="s">
        <v>686</v>
      </c>
      <c r="E2080" t="s">
        <v>29</v>
      </c>
      <c r="F2080" t="s">
        <v>753</v>
      </c>
      <c r="G2080" t="s">
        <v>4556</v>
      </c>
      <c r="H2080" s="1">
        <v>45034</v>
      </c>
      <c r="I2080" t="s">
        <v>7</v>
      </c>
      <c r="J2080">
        <v>34</v>
      </c>
      <c r="K2080">
        <v>7.4050000000000002</v>
      </c>
      <c r="L2080">
        <v>0</v>
      </c>
      <c r="M2080">
        <v>0</v>
      </c>
      <c r="N2080">
        <v>1</v>
      </c>
      <c r="O2080">
        <v>0</v>
      </c>
      <c r="P2080">
        <v>0</v>
      </c>
      <c r="Q2080">
        <v>995000</v>
      </c>
      <c r="R2080">
        <v>4</v>
      </c>
      <c r="S2080">
        <v>1005</v>
      </c>
      <c r="T2080" s="1">
        <v>0</v>
      </c>
      <c r="U2080">
        <v>1</v>
      </c>
    </row>
    <row r="2081" spans="1:21" hidden="1">
      <c r="A2081">
        <v>27009</v>
      </c>
      <c r="B2081" t="s">
        <v>690</v>
      </c>
      <c r="C2081" t="s">
        <v>685</v>
      </c>
      <c r="D2081" t="s">
        <v>686</v>
      </c>
      <c r="E2081" t="s">
        <v>29</v>
      </c>
      <c r="F2081" t="s">
        <v>753</v>
      </c>
      <c r="G2081" t="s">
        <v>4557</v>
      </c>
      <c r="H2081" s="1">
        <v>45034</v>
      </c>
      <c r="I2081" t="s">
        <v>8</v>
      </c>
      <c r="J2081">
        <v>34</v>
      </c>
      <c r="K2081">
        <v>6.97</v>
      </c>
      <c r="L2081">
        <v>0</v>
      </c>
      <c r="M2081">
        <v>0</v>
      </c>
      <c r="N2081">
        <v>1</v>
      </c>
      <c r="O2081">
        <v>0</v>
      </c>
      <c r="P2081">
        <v>470222.6</v>
      </c>
      <c r="Q2081">
        <v>0</v>
      </c>
      <c r="R2081">
        <v>4</v>
      </c>
      <c r="S2081">
        <v>1005</v>
      </c>
      <c r="T2081" s="1">
        <v>0</v>
      </c>
      <c r="U2081">
        <v>1</v>
      </c>
    </row>
    <row r="2082" spans="1:21" hidden="1">
      <c r="A2082">
        <v>27009</v>
      </c>
      <c r="B2082" t="s">
        <v>690</v>
      </c>
      <c r="C2082" t="s">
        <v>685</v>
      </c>
      <c r="D2082" t="s">
        <v>686</v>
      </c>
      <c r="E2082" t="s">
        <v>29</v>
      </c>
      <c r="F2082" t="s">
        <v>753</v>
      </c>
      <c r="G2082" t="s">
        <v>4558</v>
      </c>
      <c r="H2082" s="1">
        <v>45036</v>
      </c>
      <c r="I2082" t="s">
        <v>8</v>
      </c>
      <c r="J2082">
        <v>34</v>
      </c>
      <c r="K2082">
        <v>6.97</v>
      </c>
      <c r="L2082">
        <v>0</v>
      </c>
      <c r="M2082">
        <v>0</v>
      </c>
      <c r="N2082">
        <v>1</v>
      </c>
      <c r="O2082">
        <v>0</v>
      </c>
      <c r="P2082">
        <v>504900</v>
      </c>
      <c r="Q2082">
        <v>0</v>
      </c>
      <c r="R2082">
        <v>4</v>
      </c>
      <c r="S2082">
        <v>1005</v>
      </c>
      <c r="T2082" s="1">
        <v>0</v>
      </c>
      <c r="U2082">
        <v>1</v>
      </c>
    </row>
    <row r="2083" spans="1:21" hidden="1">
      <c r="A2083">
        <v>27009</v>
      </c>
      <c r="B2083" t="s">
        <v>690</v>
      </c>
      <c r="C2083" t="s">
        <v>694</v>
      </c>
      <c r="D2083" t="s">
        <v>686</v>
      </c>
      <c r="E2083" t="s">
        <v>29</v>
      </c>
      <c r="F2083" t="s">
        <v>753</v>
      </c>
      <c r="G2083" t="s">
        <v>4559</v>
      </c>
      <c r="H2083" s="1">
        <v>43861</v>
      </c>
      <c r="I2083" t="s">
        <v>7</v>
      </c>
      <c r="J2083">
        <v>34</v>
      </c>
      <c r="K2083">
        <v>6.92</v>
      </c>
      <c r="L2083">
        <v>0</v>
      </c>
      <c r="M2083">
        <v>0</v>
      </c>
      <c r="N2083">
        <v>1</v>
      </c>
      <c r="O2083">
        <v>0</v>
      </c>
      <c r="P2083">
        <v>0</v>
      </c>
      <c r="Q2083">
        <v>20000</v>
      </c>
      <c r="R2083">
        <v>4</v>
      </c>
      <c r="S2083">
        <v>1009</v>
      </c>
      <c r="T2083" s="1">
        <v>0</v>
      </c>
      <c r="U2083">
        <v>1</v>
      </c>
    </row>
    <row r="2084" spans="1:21" hidden="1">
      <c r="A2084">
        <v>27009</v>
      </c>
      <c r="B2084" t="s">
        <v>694</v>
      </c>
      <c r="C2084" t="s">
        <v>685</v>
      </c>
      <c r="D2084" t="s">
        <v>686</v>
      </c>
      <c r="E2084" t="s">
        <v>29</v>
      </c>
      <c r="F2084" t="s">
        <v>753</v>
      </c>
      <c r="G2084" t="s">
        <v>3607</v>
      </c>
      <c r="H2084" s="1">
        <v>45044</v>
      </c>
      <c r="I2084" t="s">
        <v>8</v>
      </c>
      <c r="J2084">
        <v>34</v>
      </c>
      <c r="K2084">
        <v>6.97</v>
      </c>
      <c r="L2084">
        <v>0</v>
      </c>
      <c r="M2084">
        <v>0</v>
      </c>
      <c r="N2084">
        <v>1</v>
      </c>
      <c r="O2084">
        <v>0</v>
      </c>
      <c r="P2084">
        <v>900000</v>
      </c>
      <c r="Q2084">
        <v>0</v>
      </c>
      <c r="R2084">
        <v>4</v>
      </c>
      <c r="S2084">
        <v>1018</v>
      </c>
      <c r="T2084" s="1">
        <v>0</v>
      </c>
      <c r="U2084">
        <v>1</v>
      </c>
    </row>
    <row r="2085" spans="1:21" hidden="1">
      <c r="A2085">
        <v>27010</v>
      </c>
      <c r="B2085" t="s">
        <v>690</v>
      </c>
      <c r="C2085" t="s">
        <v>685</v>
      </c>
      <c r="D2085" t="s">
        <v>686</v>
      </c>
      <c r="E2085" t="s">
        <v>29</v>
      </c>
      <c r="F2085" t="s">
        <v>4385</v>
      </c>
      <c r="G2085" t="s">
        <v>688</v>
      </c>
      <c r="H2085" s="1">
        <v>43815</v>
      </c>
      <c r="I2085" t="s">
        <v>7</v>
      </c>
      <c r="J2085">
        <v>34</v>
      </c>
      <c r="K2085">
        <v>6.92</v>
      </c>
      <c r="N2085">
        <v>1</v>
      </c>
      <c r="O2085">
        <v>0</v>
      </c>
      <c r="P2085">
        <v>0</v>
      </c>
      <c r="Q2085">
        <v>197845</v>
      </c>
      <c r="R2085">
        <v>4</v>
      </c>
      <c r="S2085">
        <v>1003</v>
      </c>
      <c r="T2085" s="1">
        <v>0</v>
      </c>
      <c r="U2085">
        <v>1</v>
      </c>
    </row>
    <row r="2086" spans="1:21" hidden="1">
      <c r="A2086">
        <v>27010</v>
      </c>
      <c r="B2086" t="s">
        <v>690</v>
      </c>
      <c r="C2086" t="s">
        <v>685</v>
      </c>
      <c r="D2086" t="s">
        <v>686</v>
      </c>
      <c r="E2086" t="s">
        <v>29</v>
      </c>
      <c r="F2086" t="s">
        <v>1065</v>
      </c>
      <c r="G2086" t="s">
        <v>688</v>
      </c>
      <c r="H2086" s="1">
        <v>44698</v>
      </c>
      <c r="I2086" t="s">
        <v>7</v>
      </c>
      <c r="J2086">
        <v>34</v>
      </c>
      <c r="K2086">
        <v>6.92</v>
      </c>
      <c r="N2086">
        <v>30</v>
      </c>
      <c r="O2086">
        <v>1</v>
      </c>
      <c r="P2086">
        <v>0</v>
      </c>
      <c r="Q2086">
        <v>37000</v>
      </c>
      <c r="R2086">
        <v>4</v>
      </c>
      <c r="S2086">
        <v>74003</v>
      </c>
      <c r="T2086" s="1">
        <v>0</v>
      </c>
      <c r="U2086">
        <v>1</v>
      </c>
    </row>
    <row r="2087" spans="1:21" hidden="1">
      <c r="A2087">
        <v>27012</v>
      </c>
      <c r="B2087" t="s">
        <v>690</v>
      </c>
      <c r="C2087" t="s">
        <v>685</v>
      </c>
      <c r="D2087" t="s">
        <v>686</v>
      </c>
      <c r="E2087" t="s">
        <v>29</v>
      </c>
      <c r="F2087" t="s">
        <v>753</v>
      </c>
      <c r="G2087" t="s">
        <v>734</v>
      </c>
      <c r="H2087" s="1">
        <v>43789</v>
      </c>
      <c r="I2087" t="s">
        <v>8</v>
      </c>
      <c r="J2087">
        <v>34</v>
      </c>
      <c r="K2087">
        <v>6.97</v>
      </c>
      <c r="L2087">
        <v>0</v>
      </c>
      <c r="M2087">
        <v>0</v>
      </c>
      <c r="N2087">
        <v>1</v>
      </c>
      <c r="O2087">
        <v>0</v>
      </c>
      <c r="P2087">
        <v>130392.93</v>
      </c>
      <c r="Q2087">
        <v>0</v>
      </c>
      <c r="R2087">
        <v>4</v>
      </c>
      <c r="S2087">
        <v>1018</v>
      </c>
      <c r="T2087" s="1">
        <v>0</v>
      </c>
      <c r="U2087">
        <v>1</v>
      </c>
    </row>
    <row r="2088" spans="1:21" hidden="1">
      <c r="A2088">
        <v>27012</v>
      </c>
      <c r="B2088" t="s">
        <v>690</v>
      </c>
      <c r="C2088" t="s">
        <v>685</v>
      </c>
      <c r="D2088" t="s">
        <v>686</v>
      </c>
      <c r="E2088" t="s">
        <v>29</v>
      </c>
      <c r="F2088" t="s">
        <v>753</v>
      </c>
      <c r="G2088" t="s">
        <v>1017</v>
      </c>
      <c r="H2088" s="1">
        <v>43805</v>
      </c>
      <c r="I2088" t="s">
        <v>8</v>
      </c>
      <c r="J2088">
        <v>34</v>
      </c>
      <c r="K2088">
        <v>6.9649999999999999</v>
      </c>
      <c r="L2088">
        <v>0</v>
      </c>
      <c r="M2088">
        <v>0</v>
      </c>
      <c r="N2088">
        <v>1</v>
      </c>
      <c r="O2088">
        <v>0</v>
      </c>
      <c r="P2088">
        <v>299445.99</v>
      </c>
      <c r="Q2088">
        <v>0</v>
      </c>
      <c r="R2088">
        <v>4</v>
      </c>
      <c r="S2088">
        <v>1003</v>
      </c>
      <c r="T2088" s="1">
        <v>0</v>
      </c>
      <c r="U2088">
        <v>1</v>
      </c>
    </row>
    <row r="2089" spans="1:21" hidden="1">
      <c r="A2089">
        <v>27012</v>
      </c>
      <c r="B2089" t="s">
        <v>690</v>
      </c>
      <c r="C2089" t="s">
        <v>685</v>
      </c>
      <c r="D2089" t="s">
        <v>686</v>
      </c>
      <c r="E2089" t="s">
        <v>29</v>
      </c>
      <c r="F2089" t="s">
        <v>753</v>
      </c>
      <c r="G2089" t="s">
        <v>1016</v>
      </c>
      <c r="H2089" s="1">
        <v>43811</v>
      </c>
      <c r="I2089" t="s">
        <v>8</v>
      </c>
      <c r="J2089">
        <v>34</v>
      </c>
      <c r="K2089">
        <v>6.9649999999999999</v>
      </c>
      <c r="L2089">
        <v>0</v>
      </c>
      <c r="M2089">
        <v>0</v>
      </c>
      <c r="N2089">
        <v>1</v>
      </c>
      <c r="O2089">
        <v>0</v>
      </c>
      <c r="P2089">
        <v>609500</v>
      </c>
      <c r="Q2089">
        <v>0</v>
      </c>
      <c r="R2089">
        <v>4</v>
      </c>
      <c r="S2089">
        <v>1003</v>
      </c>
      <c r="T2089" s="1">
        <v>0</v>
      </c>
      <c r="U2089">
        <v>1</v>
      </c>
    </row>
    <row r="2090" spans="1:21" hidden="1">
      <c r="A2090">
        <v>27012</v>
      </c>
      <c r="B2090" t="s">
        <v>690</v>
      </c>
      <c r="C2090" t="s">
        <v>685</v>
      </c>
      <c r="D2090" t="s">
        <v>686</v>
      </c>
      <c r="E2090" t="s">
        <v>29</v>
      </c>
      <c r="F2090" t="s">
        <v>753</v>
      </c>
      <c r="G2090" t="s">
        <v>1026</v>
      </c>
      <c r="H2090" s="1">
        <v>43823</v>
      </c>
      <c r="I2090" t="s">
        <v>7</v>
      </c>
      <c r="J2090">
        <v>34</v>
      </c>
      <c r="K2090">
        <v>6.96</v>
      </c>
      <c r="L2090">
        <v>0</v>
      </c>
      <c r="M2090">
        <v>0</v>
      </c>
      <c r="N2090">
        <v>1</v>
      </c>
      <c r="O2090">
        <v>0</v>
      </c>
      <c r="P2090">
        <v>0</v>
      </c>
      <c r="Q2090">
        <v>1487820</v>
      </c>
      <c r="R2090">
        <v>4</v>
      </c>
      <c r="S2090">
        <v>1003</v>
      </c>
      <c r="T2090" s="1">
        <v>0</v>
      </c>
      <c r="U2090">
        <v>1</v>
      </c>
    </row>
    <row r="2091" spans="1:21" hidden="1">
      <c r="A2091">
        <v>27012</v>
      </c>
      <c r="B2091" t="s">
        <v>690</v>
      </c>
      <c r="C2091" t="s">
        <v>685</v>
      </c>
      <c r="D2091" t="s">
        <v>686</v>
      </c>
      <c r="E2091" t="s">
        <v>29</v>
      </c>
      <c r="F2091" t="s">
        <v>753</v>
      </c>
      <c r="G2091" t="s">
        <v>734</v>
      </c>
      <c r="H2091" s="1">
        <v>43859</v>
      </c>
      <c r="I2091" t="s">
        <v>8</v>
      </c>
      <c r="J2091">
        <v>34</v>
      </c>
      <c r="K2091">
        <v>6.97</v>
      </c>
      <c r="L2091">
        <v>0</v>
      </c>
      <c r="M2091">
        <v>0</v>
      </c>
      <c r="N2091">
        <v>1</v>
      </c>
      <c r="O2091">
        <v>0</v>
      </c>
      <c r="P2091">
        <v>412378.94</v>
      </c>
      <c r="Q2091">
        <v>0</v>
      </c>
      <c r="R2091">
        <v>4</v>
      </c>
      <c r="S2091">
        <v>1003</v>
      </c>
      <c r="T2091" s="1">
        <v>0</v>
      </c>
      <c r="U2091">
        <v>1</v>
      </c>
    </row>
    <row r="2092" spans="1:21" hidden="1">
      <c r="A2092">
        <v>27012</v>
      </c>
      <c r="B2092" t="s">
        <v>690</v>
      </c>
      <c r="C2092" t="s">
        <v>685</v>
      </c>
      <c r="D2092" t="s">
        <v>686</v>
      </c>
      <c r="E2092" t="s">
        <v>29</v>
      </c>
      <c r="F2092" t="s">
        <v>753</v>
      </c>
      <c r="G2092" t="s">
        <v>985</v>
      </c>
      <c r="H2092" s="1">
        <v>43861</v>
      </c>
      <c r="I2092" t="s">
        <v>8</v>
      </c>
      <c r="J2092">
        <v>34</v>
      </c>
      <c r="K2092">
        <v>6.97</v>
      </c>
      <c r="L2092">
        <v>0</v>
      </c>
      <c r="M2092">
        <v>0</v>
      </c>
      <c r="N2092">
        <v>1</v>
      </c>
      <c r="O2092">
        <v>0</v>
      </c>
      <c r="P2092">
        <v>25555.56</v>
      </c>
      <c r="Q2092">
        <v>0</v>
      </c>
      <c r="R2092">
        <v>4</v>
      </c>
      <c r="S2092">
        <v>1003</v>
      </c>
      <c r="T2092" s="1">
        <v>0</v>
      </c>
      <c r="U2092">
        <v>1</v>
      </c>
    </row>
    <row r="2093" spans="1:21" hidden="1">
      <c r="A2093">
        <v>27012</v>
      </c>
      <c r="B2093" t="s">
        <v>690</v>
      </c>
      <c r="C2093" t="s">
        <v>685</v>
      </c>
      <c r="D2093" t="s">
        <v>686</v>
      </c>
      <c r="E2093" t="s">
        <v>29</v>
      </c>
      <c r="F2093" t="s">
        <v>753</v>
      </c>
      <c r="G2093" t="s">
        <v>1019</v>
      </c>
      <c r="H2093" s="1">
        <v>43881</v>
      </c>
      <c r="I2093" t="s">
        <v>8</v>
      </c>
      <c r="J2093">
        <v>34</v>
      </c>
      <c r="K2093">
        <v>6.97</v>
      </c>
      <c r="L2093">
        <v>0</v>
      </c>
      <c r="M2093">
        <v>0</v>
      </c>
      <c r="N2093">
        <v>1</v>
      </c>
      <c r="O2093">
        <v>0</v>
      </c>
      <c r="P2093">
        <v>440192.36</v>
      </c>
      <c r="Q2093">
        <v>0</v>
      </c>
      <c r="R2093">
        <v>4</v>
      </c>
      <c r="S2093">
        <v>1003</v>
      </c>
      <c r="T2093" s="1">
        <v>0</v>
      </c>
      <c r="U2093">
        <v>1</v>
      </c>
    </row>
    <row r="2094" spans="1:21" hidden="1">
      <c r="A2094">
        <v>27012</v>
      </c>
      <c r="B2094" t="s">
        <v>690</v>
      </c>
      <c r="C2094" t="s">
        <v>685</v>
      </c>
      <c r="D2094" t="s">
        <v>686</v>
      </c>
      <c r="E2094" t="s">
        <v>29</v>
      </c>
      <c r="F2094" t="s">
        <v>753</v>
      </c>
      <c r="G2094" t="s">
        <v>979</v>
      </c>
      <c r="H2094" s="1">
        <v>43951</v>
      </c>
      <c r="I2094" t="s">
        <v>8</v>
      </c>
      <c r="J2094">
        <v>34</v>
      </c>
      <c r="K2094">
        <v>6.9669999999999996</v>
      </c>
      <c r="L2094">
        <v>0</v>
      </c>
      <c r="M2094">
        <v>0</v>
      </c>
      <c r="N2094">
        <v>1</v>
      </c>
      <c r="O2094">
        <v>0</v>
      </c>
      <c r="P2094">
        <v>25000</v>
      </c>
      <c r="Q2094">
        <v>0</v>
      </c>
      <c r="R2094">
        <v>4</v>
      </c>
      <c r="S2094">
        <v>1009</v>
      </c>
      <c r="T2094" s="1">
        <v>0</v>
      </c>
      <c r="U2094">
        <v>1</v>
      </c>
    </row>
    <row r="2095" spans="1:21" hidden="1">
      <c r="A2095">
        <v>27012</v>
      </c>
      <c r="B2095" t="s">
        <v>690</v>
      </c>
      <c r="C2095" t="s">
        <v>685</v>
      </c>
      <c r="D2095" t="s">
        <v>686</v>
      </c>
      <c r="E2095" t="s">
        <v>29</v>
      </c>
      <c r="F2095" t="s">
        <v>753</v>
      </c>
      <c r="G2095" t="s">
        <v>981</v>
      </c>
      <c r="H2095" s="1">
        <v>43991</v>
      </c>
      <c r="I2095" t="s">
        <v>8</v>
      </c>
      <c r="J2095">
        <v>34</v>
      </c>
      <c r="K2095">
        <v>6.97</v>
      </c>
      <c r="L2095">
        <v>0</v>
      </c>
      <c r="M2095">
        <v>0</v>
      </c>
      <c r="N2095">
        <v>1</v>
      </c>
      <c r="O2095">
        <v>0</v>
      </c>
      <c r="P2095">
        <v>289110.83</v>
      </c>
      <c r="Q2095">
        <v>0</v>
      </c>
      <c r="R2095">
        <v>4</v>
      </c>
      <c r="S2095">
        <v>1003</v>
      </c>
      <c r="T2095" s="1">
        <v>0</v>
      </c>
      <c r="U2095">
        <v>1</v>
      </c>
    </row>
    <row r="2096" spans="1:21" hidden="1">
      <c r="A2096">
        <v>27012</v>
      </c>
      <c r="B2096" t="s">
        <v>690</v>
      </c>
      <c r="C2096" t="s">
        <v>685</v>
      </c>
      <c r="D2096" t="s">
        <v>686</v>
      </c>
      <c r="E2096" t="s">
        <v>29</v>
      </c>
      <c r="F2096" t="s">
        <v>753</v>
      </c>
      <c r="G2096" t="s">
        <v>980</v>
      </c>
      <c r="H2096" s="1">
        <v>43991</v>
      </c>
      <c r="I2096" t="s">
        <v>8</v>
      </c>
      <c r="J2096">
        <v>34</v>
      </c>
      <c r="K2096">
        <v>6.97</v>
      </c>
      <c r="L2096">
        <v>0</v>
      </c>
      <c r="M2096">
        <v>0</v>
      </c>
      <c r="N2096">
        <v>1</v>
      </c>
      <c r="O2096">
        <v>0</v>
      </c>
      <c r="P2096">
        <v>588812.5</v>
      </c>
      <c r="Q2096">
        <v>0</v>
      </c>
      <c r="R2096">
        <v>4</v>
      </c>
      <c r="S2096">
        <v>1003</v>
      </c>
      <c r="T2096" s="1">
        <v>0</v>
      </c>
      <c r="U2096">
        <v>1</v>
      </c>
    </row>
    <row r="2097" spans="1:21" hidden="1">
      <c r="A2097">
        <v>27012</v>
      </c>
      <c r="B2097" t="s">
        <v>690</v>
      </c>
      <c r="C2097" t="s">
        <v>685</v>
      </c>
      <c r="D2097" t="s">
        <v>686</v>
      </c>
      <c r="E2097" t="s">
        <v>29</v>
      </c>
      <c r="F2097" t="s">
        <v>753</v>
      </c>
      <c r="G2097" t="s">
        <v>979</v>
      </c>
      <c r="H2097" s="1">
        <v>44032</v>
      </c>
      <c r="I2097" t="s">
        <v>8</v>
      </c>
      <c r="J2097">
        <v>34</v>
      </c>
      <c r="K2097">
        <v>6.97</v>
      </c>
      <c r="L2097">
        <v>0</v>
      </c>
      <c r="M2097">
        <v>0</v>
      </c>
      <c r="N2097">
        <v>1</v>
      </c>
      <c r="O2097">
        <v>0</v>
      </c>
      <c r="P2097">
        <v>750013.25</v>
      </c>
      <c r="Q2097">
        <v>0</v>
      </c>
      <c r="R2097">
        <v>4</v>
      </c>
      <c r="S2097">
        <v>1003</v>
      </c>
      <c r="T2097" s="1">
        <v>0</v>
      </c>
      <c r="U2097">
        <v>1</v>
      </c>
    </row>
    <row r="2098" spans="1:21" hidden="1">
      <c r="A2098">
        <v>27012</v>
      </c>
      <c r="B2098" t="s">
        <v>690</v>
      </c>
      <c r="C2098" t="s">
        <v>685</v>
      </c>
      <c r="D2098" t="s">
        <v>686</v>
      </c>
      <c r="E2098" t="s">
        <v>29</v>
      </c>
      <c r="F2098" t="s">
        <v>753</v>
      </c>
      <c r="G2098" t="s">
        <v>982</v>
      </c>
      <c r="H2098" s="1">
        <v>44040</v>
      </c>
      <c r="I2098" t="s">
        <v>8</v>
      </c>
      <c r="J2098">
        <v>34</v>
      </c>
      <c r="K2098">
        <v>6.97</v>
      </c>
      <c r="L2098">
        <v>0</v>
      </c>
      <c r="M2098">
        <v>0</v>
      </c>
      <c r="N2098">
        <v>1</v>
      </c>
      <c r="O2098">
        <v>0</v>
      </c>
      <c r="P2098">
        <v>404137.39</v>
      </c>
      <c r="Q2098">
        <v>0</v>
      </c>
      <c r="R2098">
        <v>4</v>
      </c>
      <c r="S2098">
        <v>1003</v>
      </c>
      <c r="T2098" s="1">
        <v>0</v>
      </c>
      <c r="U2098">
        <v>1</v>
      </c>
    </row>
    <row r="2099" spans="1:21" hidden="1">
      <c r="A2099">
        <v>27012</v>
      </c>
      <c r="B2099" t="s">
        <v>690</v>
      </c>
      <c r="C2099" t="s">
        <v>685</v>
      </c>
      <c r="D2099" t="s">
        <v>686</v>
      </c>
      <c r="E2099" t="s">
        <v>29</v>
      </c>
      <c r="F2099" t="s">
        <v>753</v>
      </c>
      <c r="G2099" t="s">
        <v>982</v>
      </c>
      <c r="H2099" s="1">
        <v>44043</v>
      </c>
      <c r="I2099" t="s">
        <v>8</v>
      </c>
      <c r="J2099">
        <v>34</v>
      </c>
      <c r="K2099">
        <v>6.9690000000000003</v>
      </c>
      <c r="L2099">
        <v>0</v>
      </c>
      <c r="M2099">
        <v>0</v>
      </c>
      <c r="N2099">
        <v>1</v>
      </c>
      <c r="O2099">
        <v>0</v>
      </c>
      <c r="P2099">
        <v>25555.56</v>
      </c>
      <c r="Q2099">
        <v>0</v>
      </c>
      <c r="R2099">
        <v>4</v>
      </c>
      <c r="S2099">
        <v>1009</v>
      </c>
      <c r="T2099" s="1">
        <v>0</v>
      </c>
      <c r="U2099">
        <v>1</v>
      </c>
    </row>
    <row r="2100" spans="1:21" hidden="1">
      <c r="A2100">
        <v>27012</v>
      </c>
      <c r="B2100" t="s">
        <v>690</v>
      </c>
      <c r="C2100" t="s">
        <v>685</v>
      </c>
      <c r="D2100" t="s">
        <v>686</v>
      </c>
      <c r="E2100" t="s">
        <v>29</v>
      </c>
      <c r="F2100" t="s">
        <v>753</v>
      </c>
      <c r="G2100" t="s">
        <v>981</v>
      </c>
      <c r="H2100" s="1">
        <v>44067</v>
      </c>
      <c r="I2100" t="s">
        <v>8</v>
      </c>
      <c r="J2100">
        <v>34</v>
      </c>
      <c r="K2100">
        <v>6.9690000000000003</v>
      </c>
      <c r="L2100">
        <v>0</v>
      </c>
      <c r="M2100">
        <v>0</v>
      </c>
      <c r="N2100">
        <v>1</v>
      </c>
      <c r="O2100">
        <v>0</v>
      </c>
      <c r="P2100">
        <v>425692.24</v>
      </c>
      <c r="Q2100">
        <v>0</v>
      </c>
      <c r="R2100">
        <v>4</v>
      </c>
      <c r="S2100">
        <v>1009</v>
      </c>
      <c r="T2100" s="1">
        <v>0</v>
      </c>
      <c r="U2100">
        <v>1</v>
      </c>
    </row>
    <row r="2101" spans="1:21" hidden="1">
      <c r="A2101">
        <v>27012</v>
      </c>
      <c r="B2101" t="s">
        <v>690</v>
      </c>
      <c r="C2101" t="s">
        <v>685</v>
      </c>
      <c r="D2101" t="s">
        <v>686</v>
      </c>
      <c r="E2101" t="s">
        <v>29</v>
      </c>
      <c r="F2101" t="s">
        <v>753</v>
      </c>
      <c r="G2101" t="s">
        <v>980</v>
      </c>
      <c r="H2101" s="1">
        <v>44067</v>
      </c>
      <c r="I2101" t="s">
        <v>8</v>
      </c>
      <c r="J2101">
        <v>34</v>
      </c>
      <c r="K2101">
        <v>6.9690000000000003</v>
      </c>
      <c r="L2101">
        <v>0</v>
      </c>
      <c r="M2101">
        <v>0</v>
      </c>
      <c r="N2101">
        <v>1</v>
      </c>
      <c r="O2101">
        <v>0</v>
      </c>
      <c r="P2101">
        <v>7875.31</v>
      </c>
      <c r="Q2101">
        <v>0</v>
      </c>
      <c r="R2101">
        <v>4</v>
      </c>
      <c r="S2101">
        <v>1009</v>
      </c>
      <c r="T2101" s="1">
        <v>0</v>
      </c>
      <c r="U2101">
        <v>1</v>
      </c>
    </row>
    <row r="2102" spans="1:21" hidden="1">
      <c r="A2102">
        <v>27012</v>
      </c>
      <c r="B2102" t="s">
        <v>690</v>
      </c>
      <c r="C2102" t="s">
        <v>685</v>
      </c>
      <c r="D2102" t="s">
        <v>686</v>
      </c>
      <c r="E2102" t="s">
        <v>29</v>
      </c>
      <c r="F2102" t="s">
        <v>753</v>
      </c>
      <c r="G2102" t="s">
        <v>985</v>
      </c>
      <c r="H2102" s="1">
        <v>44203</v>
      </c>
      <c r="I2102" t="s">
        <v>7</v>
      </c>
      <c r="J2102">
        <v>34</v>
      </c>
      <c r="K2102">
        <v>6.85</v>
      </c>
      <c r="L2102">
        <v>0</v>
      </c>
      <c r="M2102">
        <v>0</v>
      </c>
      <c r="N2102">
        <v>1</v>
      </c>
      <c r="O2102">
        <v>0</v>
      </c>
      <c r="P2102">
        <v>0</v>
      </c>
      <c r="Q2102">
        <v>26294.3</v>
      </c>
      <c r="R2102">
        <v>4</v>
      </c>
      <c r="S2102">
        <v>1005</v>
      </c>
      <c r="T2102" s="1">
        <v>0</v>
      </c>
      <c r="U2102">
        <v>1</v>
      </c>
    </row>
    <row r="2103" spans="1:21" hidden="1">
      <c r="A2103">
        <v>27012</v>
      </c>
      <c r="B2103" t="s">
        <v>690</v>
      </c>
      <c r="C2103" t="s">
        <v>685</v>
      </c>
      <c r="D2103" t="s">
        <v>686</v>
      </c>
      <c r="E2103" t="s">
        <v>29</v>
      </c>
      <c r="F2103" t="s">
        <v>753</v>
      </c>
      <c r="G2103" t="s">
        <v>734</v>
      </c>
      <c r="H2103" s="1">
        <v>44211</v>
      </c>
      <c r="I2103" t="s">
        <v>7</v>
      </c>
      <c r="J2103">
        <v>34</v>
      </c>
      <c r="K2103">
        <v>6.96</v>
      </c>
      <c r="L2103">
        <v>0</v>
      </c>
      <c r="M2103">
        <v>0</v>
      </c>
      <c r="N2103">
        <v>1</v>
      </c>
      <c r="O2103">
        <v>0</v>
      </c>
      <c r="P2103">
        <v>0</v>
      </c>
      <c r="Q2103">
        <v>3359880</v>
      </c>
      <c r="R2103">
        <v>4</v>
      </c>
      <c r="S2103">
        <v>1009</v>
      </c>
      <c r="T2103" s="1">
        <v>0</v>
      </c>
      <c r="U2103">
        <v>1</v>
      </c>
    </row>
    <row r="2104" spans="1:21" hidden="1">
      <c r="A2104">
        <v>27012</v>
      </c>
      <c r="B2104" t="s">
        <v>690</v>
      </c>
      <c r="C2104" t="s">
        <v>685</v>
      </c>
      <c r="D2104" t="s">
        <v>686</v>
      </c>
      <c r="E2104" t="s">
        <v>29</v>
      </c>
      <c r="F2104" t="s">
        <v>753</v>
      </c>
      <c r="G2104" t="s">
        <v>1026</v>
      </c>
      <c r="H2104" s="1">
        <v>44211</v>
      </c>
      <c r="I2104" t="s">
        <v>7</v>
      </c>
      <c r="J2104">
        <v>34</v>
      </c>
      <c r="K2104">
        <v>6.96</v>
      </c>
      <c r="L2104">
        <v>0</v>
      </c>
      <c r="M2104">
        <v>0</v>
      </c>
      <c r="N2104">
        <v>1</v>
      </c>
      <c r="O2104">
        <v>0</v>
      </c>
      <c r="P2104">
        <v>0</v>
      </c>
      <c r="Q2104">
        <v>52078.14</v>
      </c>
      <c r="R2104">
        <v>4</v>
      </c>
      <c r="S2104">
        <v>1009</v>
      </c>
      <c r="T2104" s="1">
        <v>0</v>
      </c>
      <c r="U2104">
        <v>1</v>
      </c>
    </row>
    <row r="2105" spans="1:21" hidden="1">
      <c r="A2105">
        <v>27012</v>
      </c>
      <c r="B2105" t="s">
        <v>690</v>
      </c>
      <c r="C2105" t="s">
        <v>685</v>
      </c>
      <c r="D2105" t="s">
        <v>686</v>
      </c>
      <c r="E2105" t="s">
        <v>29</v>
      </c>
      <c r="F2105" t="s">
        <v>753</v>
      </c>
      <c r="G2105" t="s">
        <v>986</v>
      </c>
      <c r="H2105" s="1">
        <v>44224</v>
      </c>
      <c r="I2105" t="s">
        <v>8</v>
      </c>
      <c r="J2105">
        <v>34</v>
      </c>
      <c r="K2105">
        <v>6.9649999999999999</v>
      </c>
      <c r="L2105">
        <v>0</v>
      </c>
      <c r="M2105">
        <v>0</v>
      </c>
      <c r="N2105">
        <v>1</v>
      </c>
      <c r="O2105">
        <v>0</v>
      </c>
      <c r="P2105">
        <v>394970.94</v>
      </c>
      <c r="Q2105">
        <v>0</v>
      </c>
      <c r="R2105">
        <v>4</v>
      </c>
      <c r="S2105">
        <v>1009</v>
      </c>
      <c r="T2105" s="1">
        <v>0</v>
      </c>
      <c r="U2105">
        <v>1</v>
      </c>
    </row>
    <row r="2106" spans="1:21" hidden="1">
      <c r="A2106">
        <v>27012</v>
      </c>
      <c r="B2106" t="s">
        <v>690</v>
      </c>
      <c r="C2106" t="s">
        <v>685</v>
      </c>
      <c r="D2106" t="s">
        <v>686</v>
      </c>
      <c r="E2106" t="s">
        <v>29</v>
      </c>
      <c r="F2106" t="s">
        <v>753</v>
      </c>
      <c r="G2106" t="s">
        <v>984</v>
      </c>
      <c r="H2106" s="1">
        <v>44228</v>
      </c>
      <c r="I2106" t="s">
        <v>8</v>
      </c>
      <c r="J2106">
        <v>34</v>
      </c>
      <c r="K2106">
        <v>6.9649999999999999</v>
      </c>
      <c r="L2106">
        <v>0</v>
      </c>
      <c r="M2106">
        <v>0</v>
      </c>
      <c r="N2106">
        <v>1</v>
      </c>
      <c r="O2106">
        <v>0</v>
      </c>
      <c r="P2106">
        <v>26322.22</v>
      </c>
      <c r="Q2106">
        <v>0</v>
      </c>
      <c r="R2106">
        <v>4</v>
      </c>
      <c r="S2106">
        <v>1009</v>
      </c>
      <c r="T2106" s="1">
        <v>0</v>
      </c>
      <c r="U2106">
        <v>1</v>
      </c>
    </row>
    <row r="2107" spans="1:21" hidden="1">
      <c r="A2107">
        <v>27012</v>
      </c>
      <c r="B2107" t="s">
        <v>690</v>
      </c>
      <c r="C2107" t="s">
        <v>685</v>
      </c>
      <c r="D2107" t="s">
        <v>686</v>
      </c>
      <c r="E2107" t="s">
        <v>29</v>
      </c>
      <c r="F2107" t="s">
        <v>753</v>
      </c>
      <c r="G2107" t="s">
        <v>734</v>
      </c>
      <c r="H2107" s="1">
        <v>44251</v>
      </c>
      <c r="I2107" t="s">
        <v>8</v>
      </c>
      <c r="J2107">
        <v>34</v>
      </c>
      <c r="K2107">
        <v>6.9649999999999999</v>
      </c>
      <c r="L2107">
        <v>0</v>
      </c>
      <c r="M2107">
        <v>0</v>
      </c>
      <c r="N2107">
        <v>1</v>
      </c>
      <c r="O2107">
        <v>0</v>
      </c>
      <c r="P2107">
        <v>412872.17</v>
      </c>
      <c r="Q2107">
        <v>0</v>
      </c>
      <c r="R2107">
        <v>4</v>
      </c>
      <c r="S2107">
        <v>1009</v>
      </c>
      <c r="T2107" s="1">
        <v>0</v>
      </c>
      <c r="U2107">
        <v>1</v>
      </c>
    </row>
    <row r="2108" spans="1:21" hidden="1">
      <c r="A2108">
        <v>27012</v>
      </c>
      <c r="B2108" t="s">
        <v>690</v>
      </c>
      <c r="C2108" t="s">
        <v>685</v>
      </c>
      <c r="D2108" t="s">
        <v>686</v>
      </c>
      <c r="E2108" t="s">
        <v>29</v>
      </c>
      <c r="F2108" t="s">
        <v>753</v>
      </c>
      <c r="G2108" t="s">
        <v>734</v>
      </c>
      <c r="H2108" s="1">
        <v>44274</v>
      </c>
      <c r="I2108" t="s">
        <v>8</v>
      </c>
      <c r="J2108">
        <v>34</v>
      </c>
      <c r="K2108">
        <v>6.9649999999999999</v>
      </c>
      <c r="L2108">
        <v>0</v>
      </c>
      <c r="M2108">
        <v>0</v>
      </c>
      <c r="N2108">
        <v>1</v>
      </c>
      <c r="O2108">
        <v>0</v>
      </c>
      <c r="P2108">
        <v>21501.39</v>
      </c>
      <c r="Q2108">
        <v>0</v>
      </c>
      <c r="R2108">
        <v>4</v>
      </c>
      <c r="S2108">
        <v>1009</v>
      </c>
      <c r="T2108" s="1">
        <v>0</v>
      </c>
      <c r="U2108">
        <v>1</v>
      </c>
    </row>
    <row r="2109" spans="1:21" hidden="1">
      <c r="A2109">
        <v>27012</v>
      </c>
      <c r="B2109" t="s">
        <v>690</v>
      </c>
      <c r="C2109" t="s">
        <v>685</v>
      </c>
      <c r="D2109" t="s">
        <v>686</v>
      </c>
      <c r="E2109" t="s">
        <v>29</v>
      </c>
      <c r="F2109" t="s">
        <v>753</v>
      </c>
      <c r="G2109" t="s">
        <v>985</v>
      </c>
      <c r="H2109" s="1">
        <v>44357</v>
      </c>
      <c r="I2109" t="s">
        <v>8</v>
      </c>
      <c r="J2109">
        <v>34</v>
      </c>
      <c r="K2109">
        <v>6.97</v>
      </c>
      <c r="L2109">
        <v>0</v>
      </c>
      <c r="M2109">
        <v>0</v>
      </c>
      <c r="N2109">
        <v>1</v>
      </c>
      <c r="O2109">
        <v>0</v>
      </c>
      <c r="P2109">
        <v>92715</v>
      </c>
      <c r="Q2109">
        <v>0</v>
      </c>
      <c r="R2109">
        <v>4</v>
      </c>
      <c r="S2109">
        <v>1009</v>
      </c>
      <c r="T2109" s="1">
        <v>0</v>
      </c>
      <c r="U2109">
        <v>1</v>
      </c>
    </row>
    <row r="2110" spans="1:21" hidden="1">
      <c r="A2110">
        <v>27012</v>
      </c>
      <c r="B2110" t="s">
        <v>690</v>
      </c>
      <c r="C2110" t="s">
        <v>685</v>
      </c>
      <c r="D2110" t="s">
        <v>686</v>
      </c>
      <c r="E2110" t="s">
        <v>29</v>
      </c>
      <c r="F2110" t="s">
        <v>753</v>
      </c>
      <c r="G2110" t="s">
        <v>980</v>
      </c>
      <c r="H2110" s="1">
        <v>44358</v>
      </c>
      <c r="I2110" t="s">
        <v>8</v>
      </c>
      <c r="J2110">
        <v>34</v>
      </c>
      <c r="K2110">
        <v>6.97</v>
      </c>
      <c r="L2110">
        <v>0</v>
      </c>
      <c r="M2110">
        <v>0</v>
      </c>
      <c r="N2110">
        <v>1</v>
      </c>
      <c r="O2110">
        <v>0</v>
      </c>
      <c r="P2110">
        <v>344790</v>
      </c>
      <c r="Q2110">
        <v>0</v>
      </c>
      <c r="R2110">
        <v>4</v>
      </c>
      <c r="S2110">
        <v>1009</v>
      </c>
      <c r="T2110" s="1">
        <v>0</v>
      </c>
      <c r="U2110">
        <v>1</v>
      </c>
    </row>
    <row r="2111" spans="1:21" hidden="1">
      <c r="A2111">
        <v>27012</v>
      </c>
      <c r="B2111" t="s">
        <v>690</v>
      </c>
      <c r="C2111" t="s">
        <v>685</v>
      </c>
      <c r="D2111" t="s">
        <v>686</v>
      </c>
      <c r="E2111" t="s">
        <v>29</v>
      </c>
      <c r="F2111" t="s">
        <v>753</v>
      </c>
      <c r="G2111" t="s">
        <v>1033</v>
      </c>
      <c r="H2111" s="1">
        <v>44389</v>
      </c>
      <c r="I2111" t="s">
        <v>8</v>
      </c>
      <c r="J2111">
        <v>34</v>
      </c>
      <c r="K2111">
        <v>6.96</v>
      </c>
      <c r="L2111">
        <v>0</v>
      </c>
      <c r="M2111">
        <v>0</v>
      </c>
      <c r="N2111">
        <v>1</v>
      </c>
      <c r="O2111">
        <v>0</v>
      </c>
      <c r="P2111">
        <v>213750</v>
      </c>
      <c r="Q2111">
        <v>0</v>
      </c>
      <c r="R2111">
        <v>4</v>
      </c>
      <c r="S2111">
        <v>1005</v>
      </c>
      <c r="T2111" s="1">
        <v>0</v>
      </c>
      <c r="U2111">
        <v>1</v>
      </c>
    </row>
    <row r="2112" spans="1:21" hidden="1">
      <c r="A2112">
        <v>27012</v>
      </c>
      <c r="B2112" t="s">
        <v>690</v>
      </c>
      <c r="C2112" t="s">
        <v>685</v>
      </c>
      <c r="D2112" t="s">
        <v>686</v>
      </c>
      <c r="E2112" t="s">
        <v>29</v>
      </c>
      <c r="F2112" t="s">
        <v>753</v>
      </c>
      <c r="G2112" t="s">
        <v>1027</v>
      </c>
      <c r="H2112" s="1">
        <v>44432</v>
      </c>
      <c r="I2112" t="s">
        <v>8</v>
      </c>
      <c r="J2112">
        <v>34</v>
      </c>
      <c r="K2112">
        <v>6.9240000000000004</v>
      </c>
      <c r="L2112">
        <v>0</v>
      </c>
      <c r="M2112">
        <v>0</v>
      </c>
      <c r="N2112">
        <v>1</v>
      </c>
      <c r="O2112">
        <v>0</v>
      </c>
      <c r="P2112">
        <v>398668.21</v>
      </c>
      <c r="Q2112">
        <v>0</v>
      </c>
      <c r="R2112">
        <v>4</v>
      </c>
      <c r="S2112">
        <v>1009</v>
      </c>
      <c r="T2112" s="1">
        <v>0</v>
      </c>
      <c r="U2112">
        <v>1</v>
      </c>
    </row>
    <row r="2113" spans="1:21" hidden="1">
      <c r="A2113">
        <v>27012</v>
      </c>
      <c r="B2113" t="s">
        <v>690</v>
      </c>
      <c r="C2113" t="s">
        <v>685</v>
      </c>
      <c r="D2113" t="s">
        <v>686</v>
      </c>
      <c r="E2113" t="s">
        <v>29</v>
      </c>
      <c r="F2113" t="s">
        <v>753</v>
      </c>
      <c r="G2113" t="s">
        <v>1026</v>
      </c>
      <c r="H2113" s="1">
        <v>44459</v>
      </c>
      <c r="I2113" t="s">
        <v>8</v>
      </c>
      <c r="J2113">
        <v>34</v>
      </c>
      <c r="K2113">
        <v>6.9050000000000002</v>
      </c>
      <c r="L2113">
        <v>0</v>
      </c>
      <c r="M2113">
        <v>0</v>
      </c>
      <c r="N2113">
        <v>1</v>
      </c>
      <c r="O2113">
        <v>0</v>
      </c>
      <c r="P2113">
        <v>1028877.78</v>
      </c>
      <c r="Q2113">
        <v>0</v>
      </c>
      <c r="R2113">
        <v>4</v>
      </c>
      <c r="S2113">
        <v>1005</v>
      </c>
      <c r="T2113" s="1">
        <v>0</v>
      </c>
      <c r="U2113">
        <v>1</v>
      </c>
    </row>
    <row r="2114" spans="1:21" hidden="1">
      <c r="A2114">
        <v>27012</v>
      </c>
      <c r="B2114" t="s">
        <v>690</v>
      </c>
      <c r="C2114" t="s">
        <v>685</v>
      </c>
      <c r="D2114" t="s">
        <v>686</v>
      </c>
      <c r="E2114" t="s">
        <v>29</v>
      </c>
      <c r="F2114" t="s">
        <v>753</v>
      </c>
      <c r="G2114" t="s">
        <v>980</v>
      </c>
      <c r="H2114" s="1">
        <v>44561</v>
      </c>
      <c r="I2114" t="s">
        <v>8</v>
      </c>
      <c r="J2114">
        <v>34</v>
      </c>
      <c r="K2114">
        <v>6.9649999999999999</v>
      </c>
      <c r="L2114">
        <v>0</v>
      </c>
      <c r="M2114">
        <v>0</v>
      </c>
      <c r="N2114">
        <v>1</v>
      </c>
      <c r="O2114">
        <v>0</v>
      </c>
      <c r="P2114">
        <v>93425</v>
      </c>
      <c r="Q2114">
        <v>0</v>
      </c>
      <c r="R2114">
        <v>4</v>
      </c>
      <c r="S2114">
        <v>1005</v>
      </c>
      <c r="T2114" s="1">
        <v>0</v>
      </c>
      <c r="U2114">
        <v>1</v>
      </c>
    </row>
    <row r="2115" spans="1:21" hidden="1">
      <c r="A2115">
        <v>27012</v>
      </c>
      <c r="B2115" t="s">
        <v>690</v>
      </c>
      <c r="C2115" t="s">
        <v>685</v>
      </c>
      <c r="D2115" t="s">
        <v>686</v>
      </c>
      <c r="E2115" t="s">
        <v>29</v>
      </c>
      <c r="F2115" t="s">
        <v>753</v>
      </c>
      <c r="G2115" t="s">
        <v>1033</v>
      </c>
      <c r="H2115" s="1">
        <v>44568</v>
      </c>
      <c r="I2115" t="s">
        <v>8</v>
      </c>
      <c r="J2115">
        <v>34</v>
      </c>
      <c r="K2115">
        <v>6.9</v>
      </c>
      <c r="L2115">
        <v>0</v>
      </c>
      <c r="M2115">
        <v>0</v>
      </c>
      <c r="N2115">
        <v>1</v>
      </c>
      <c r="O2115">
        <v>0</v>
      </c>
      <c r="P2115">
        <v>928160.71</v>
      </c>
      <c r="Q2115">
        <v>0</v>
      </c>
      <c r="R2115">
        <v>4</v>
      </c>
      <c r="S2115">
        <v>1003</v>
      </c>
      <c r="T2115" s="1">
        <v>0</v>
      </c>
      <c r="U2115">
        <v>1</v>
      </c>
    </row>
    <row r="2116" spans="1:21" hidden="1">
      <c r="A2116">
        <v>27012</v>
      </c>
      <c r="B2116" t="s">
        <v>690</v>
      </c>
      <c r="C2116" t="s">
        <v>685</v>
      </c>
      <c r="D2116" t="s">
        <v>686</v>
      </c>
      <c r="E2116" t="s">
        <v>29</v>
      </c>
      <c r="F2116" t="s">
        <v>753</v>
      </c>
      <c r="G2116" t="s">
        <v>1018</v>
      </c>
      <c r="H2116" s="1">
        <v>44581</v>
      </c>
      <c r="I2116" t="s">
        <v>8</v>
      </c>
      <c r="J2116">
        <v>34</v>
      </c>
      <c r="K2116">
        <v>6.9</v>
      </c>
      <c r="L2116">
        <v>0</v>
      </c>
      <c r="M2116">
        <v>0</v>
      </c>
      <c r="N2116">
        <v>1</v>
      </c>
      <c r="O2116">
        <v>0</v>
      </c>
      <c r="P2116">
        <v>66585.64</v>
      </c>
      <c r="Q2116">
        <v>0</v>
      </c>
      <c r="R2116">
        <v>4</v>
      </c>
      <c r="S2116">
        <v>1003</v>
      </c>
      <c r="T2116" s="1">
        <v>0</v>
      </c>
      <c r="U2116">
        <v>1</v>
      </c>
    </row>
    <row r="2117" spans="1:21" hidden="1">
      <c r="A2117">
        <v>27012</v>
      </c>
      <c r="B2117" t="s">
        <v>690</v>
      </c>
      <c r="C2117" t="s">
        <v>685</v>
      </c>
      <c r="D2117" t="s">
        <v>686</v>
      </c>
      <c r="E2117" t="s">
        <v>29</v>
      </c>
      <c r="F2117" t="s">
        <v>753</v>
      </c>
      <c r="G2117" t="s">
        <v>1016</v>
      </c>
      <c r="H2117" s="1">
        <v>44581</v>
      </c>
      <c r="I2117" t="s">
        <v>8</v>
      </c>
      <c r="J2117">
        <v>34</v>
      </c>
      <c r="K2117">
        <v>6.9</v>
      </c>
      <c r="L2117">
        <v>0</v>
      </c>
      <c r="M2117">
        <v>0</v>
      </c>
      <c r="N2117">
        <v>1</v>
      </c>
      <c r="O2117">
        <v>0</v>
      </c>
      <c r="P2117">
        <v>16469.919999999998</v>
      </c>
      <c r="Q2117">
        <v>0</v>
      </c>
      <c r="R2117">
        <v>4</v>
      </c>
      <c r="S2117">
        <v>1003</v>
      </c>
      <c r="T2117" s="1">
        <v>0</v>
      </c>
      <c r="U2117">
        <v>1</v>
      </c>
    </row>
    <row r="2118" spans="1:21" hidden="1">
      <c r="A2118">
        <v>27012</v>
      </c>
      <c r="B2118" t="s">
        <v>690</v>
      </c>
      <c r="C2118" t="s">
        <v>685</v>
      </c>
      <c r="D2118" t="s">
        <v>686</v>
      </c>
      <c r="E2118" t="s">
        <v>29</v>
      </c>
      <c r="F2118" t="s">
        <v>753</v>
      </c>
      <c r="G2118" t="s">
        <v>984</v>
      </c>
      <c r="H2118" s="1">
        <v>44582</v>
      </c>
      <c r="I2118" t="s">
        <v>8</v>
      </c>
      <c r="J2118">
        <v>34</v>
      </c>
      <c r="K2118">
        <v>6.9050000000000002</v>
      </c>
      <c r="L2118">
        <v>0</v>
      </c>
      <c r="M2118">
        <v>0</v>
      </c>
      <c r="N2118">
        <v>1</v>
      </c>
      <c r="O2118">
        <v>0</v>
      </c>
      <c r="P2118">
        <v>101245</v>
      </c>
      <c r="Q2118">
        <v>0</v>
      </c>
      <c r="R2118">
        <v>4</v>
      </c>
      <c r="S2118">
        <v>1005</v>
      </c>
      <c r="T2118" s="1">
        <v>0</v>
      </c>
      <c r="U2118">
        <v>1</v>
      </c>
    </row>
    <row r="2119" spans="1:21" hidden="1">
      <c r="A2119">
        <v>27012</v>
      </c>
      <c r="B2119" t="s">
        <v>690</v>
      </c>
      <c r="C2119" t="s">
        <v>685</v>
      </c>
      <c r="D2119" t="s">
        <v>686</v>
      </c>
      <c r="E2119" t="s">
        <v>29</v>
      </c>
      <c r="F2119" t="s">
        <v>753</v>
      </c>
      <c r="G2119" t="s">
        <v>1016</v>
      </c>
      <c r="H2119" s="1">
        <v>44589</v>
      </c>
      <c r="I2119" t="s">
        <v>8</v>
      </c>
      <c r="J2119">
        <v>34</v>
      </c>
      <c r="K2119">
        <v>6.96</v>
      </c>
      <c r="L2119">
        <v>0</v>
      </c>
      <c r="M2119">
        <v>0</v>
      </c>
      <c r="N2119">
        <v>1</v>
      </c>
      <c r="O2119">
        <v>0</v>
      </c>
      <c r="P2119">
        <v>373593.35</v>
      </c>
      <c r="Q2119">
        <v>0</v>
      </c>
      <c r="R2119">
        <v>4</v>
      </c>
      <c r="S2119">
        <v>1003</v>
      </c>
      <c r="T2119" s="1">
        <v>0</v>
      </c>
      <c r="U2119">
        <v>1</v>
      </c>
    </row>
    <row r="2120" spans="1:21" hidden="1">
      <c r="A2120">
        <v>27012</v>
      </c>
      <c r="B2120" t="s">
        <v>690</v>
      </c>
      <c r="C2120" t="s">
        <v>685</v>
      </c>
      <c r="D2120" t="s">
        <v>686</v>
      </c>
      <c r="E2120" t="s">
        <v>29</v>
      </c>
      <c r="F2120" t="s">
        <v>753</v>
      </c>
      <c r="G2120" t="s">
        <v>982</v>
      </c>
      <c r="H2120" s="1">
        <v>44593</v>
      </c>
      <c r="I2120" t="s">
        <v>8</v>
      </c>
      <c r="J2120">
        <v>34</v>
      </c>
      <c r="K2120">
        <v>6.97</v>
      </c>
      <c r="L2120">
        <v>0</v>
      </c>
      <c r="M2120">
        <v>0</v>
      </c>
      <c r="N2120">
        <v>1</v>
      </c>
      <c r="O2120">
        <v>0</v>
      </c>
      <c r="P2120">
        <v>26322.22</v>
      </c>
      <c r="Q2120">
        <v>0</v>
      </c>
      <c r="R2120">
        <v>4</v>
      </c>
      <c r="S2120">
        <v>1003</v>
      </c>
      <c r="T2120" s="1">
        <v>0</v>
      </c>
      <c r="U2120">
        <v>1</v>
      </c>
    </row>
    <row r="2121" spans="1:21" hidden="1">
      <c r="A2121">
        <v>27012</v>
      </c>
      <c r="B2121" t="s">
        <v>690</v>
      </c>
      <c r="C2121" t="s">
        <v>685</v>
      </c>
      <c r="D2121" t="s">
        <v>686</v>
      </c>
      <c r="E2121" t="s">
        <v>29</v>
      </c>
      <c r="F2121" t="s">
        <v>753</v>
      </c>
      <c r="G2121" t="s">
        <v>1017</v>
      </c>
      <c r="H2121" s="1">
        <v>44616</v>
      </c>
      <c r="I2121" t="s">
        <v>8</v>
      </c>
      <c r="J2121">
        <v>34</v>
      </c>
      <c r="K2121">
        <v>6.96</v>
      </c>
      <c r="L2121">
        <v>0</v>
      </c>
      <c r="M2121">
        <v>0</v>
      </c>
      <c r="N2121">
        <v>1</v>
      </c>
      <c r="O2121">
        <v>0</v>
      </c>
      <c r="P2121">
        <v>385694.22</v>
      </c>
      <c r="Q2121">
        <v>0</v>
      </c>
      <c r="R2121">
        <v>4</v>
      </c>
      <c r="S2121">
        <v>1003</v>
      </c>
      <c r="T2121" s="1">
        <v>0</v>
      </c>
      <c r="U2121">
        <v>1</v>
      </c>
    </row>
    <row r="2122" spans="1:21" hidden="1">
      <c r="A2122">
        <v>27012</v>
      </c>
      <c r="B2122" t="s">
        <v>690</v>
      </c>
      <c r="C2122" t="s">
        <v>685</v>
      </c>
      <c r="D2122" t="s">
        <v>686</v>
      </c>
      <c r="E2122" t="s">
        <v>29</v>
      </c>
      <c r="F2122" t="s">
        <v>753</v>
      </c>
      <c r="G2122" t="s">
        <v>1026</v>
      </c>
      <c r="H2122" s="1">
        <v>44638</v>
      </c>
      <c r="I2122" t="s">
        <v>8</v>
      </c>
      <c r="J2122">
        <v>34</v>
      </c>
      <c r="K2122">
        <v>6.9649999999999999</v>
      </c>
      <c r="L2122">
        <v>0</v>
      </c>
      <c r="M2122">
        <v>0</v>
      </c>
      <c r="N2122">
        <v>1</v>
      </c>
      <c r="O2122">
        <v>0</v>
      </c>
      <c r="P2122">
        <v>25738.89</v>
      </c>
      <c r="Q2122">
        <v>0</v>
      </c>
      <c r="R2122">
        <v>4</v>
      </c>
      <c r="S2122">
        <v>1005</v>
      </c>
      <c r="T2122" s="1">
        <v>0</v>
      </c>
      <c r="U2122">
        <v>1</v>
      </c>
    </row>
    <row r="2123" spans="1:21" hidden="1">
      <c r="A2123">
        <v>27012</v>
      </c>
      <c r="B2123" t="s">
        <v>690</v>
      </c>
      <c r="C2123" t="s">
        <v>685</v>
      </c>
      <c r="D2123" t="s">
        <v>686</v>
      </c>
      <c r="E2123" t="s">
        <v>29</v>
      </c>
      <c r="F2123" t="s">
        <v>753</v>
      </c>
      <c r="G2123" t="s">
        <v>985</v>
      </c>
      <c r="H2123" s="1">
        <v>44642</v>
      </c>
      <c r="I2123" t="s">
        <v>8</v>
      </c>
      <c r="J2123">
        <v>34</v>
      </c>
      <c r="K2123">
        <v>6.97</v>
      </c>
      <c r="L2123">
        <v>0</v>
      </c>
      <c r="M2123">
        <v>0</v>
      </c>
      <c r="N2123">
        <v>1</v>
      </c>
      <c r="O2123">
        <v>0</v>
      </c>
      <c r="P2123">
        <v>45000</v>
      </c>
      <c r="Q2123">
        <v>0</v>
      </c>
      <c r="R2123">
        <v>4</v>
      </c>
      <c r="S2123">
        <v>1005</v>
      </c>
      <c r="T2123" s="1">
        <v>0</v>
      </c>
      <c r="U2123">
        <v>1</v>
      </c>
    </row>
    <row r="2124" spans="1:21" hidden="1">
      <c r="A2124">
        <v>27012</v>
      </c>
      <c r="B2124" t="s">
        <v>690</v>
      </c>
      <c r="C2124" t="s">
        <v>685</v>
      </c>
      <c r="D2124" t="s">
        <v>686</v>
      </c>
      <c r="E2124" t="s">
        <v>29</v>
      </c>
      <c r="F2124" t="s">
        <v>753</v>
      </c>
      <c r="G2124" t="s">
        <v>1033</v>
      </c>
      <c r="H2124" s="1">
        <v>44642</v>
      </c>
      <c r="I2124" t="s">
        <v>8</v>
      </c>
      <c r="J2124">
        <v>34</v>
      </c>
      <c r="K2124">
        <v>6.97</v>
      </c>
      <c r="L2124">
        <v>0</v>
      </c>
      <c r="M2124">
        <v>0</v>
      </c>
      <c r="N2124">
        <v>1</v>
      </c>
      <c r="O2124">
        <v>0</v>
      </c>
      <c r="P2124">
        <v>18186.46</v>
      </c>
      <c r="Q2124">
        <v>0</v>
      </c>
      <c r="R2124">
        <v>4</v>
      </c>
      <c r="S2124">
        <v>1005</v>
      </c>
      <c r="T2124" s="1">
        <v>0</v>
      </c>
      <c r="U2124">
        <v>1</v>
      </c>
    </row>
    <row r="2125" spans="1:21" hidden="1">
      <c r="A2125">
        <v>27012</v>
      </c>
      <c r="B2125" t="s">
        <v>690</v>
      </c>
      <c r="C2125" t="s">
        <v>685</v>
      </c>
      <c r="D2125" t="s">
        <v>686</v>
      </c>
      <c r="E2125" t="s">
        <v>29</v>
      </c>
      <c r="F2125" t="s">
        <v>753</v>
      </c>
      <c r="G2125" t="s">
        <v>1033</v>
      </c>
      <c r="H2125" s="1">
        <v>44644</v>
      </c>
      <c r="I2125" t="s">
        <v>8</v>
      </c>
      <c r="J2125">
        <v>34</v>
      </c>
      <c r="K2125">
        <v>6.9649999999999999</v>
      </c>
      <c r="L2125">
        <v>0</v>
      </c>
      <c r="M2125">
        <v>0</v>
      </c>
      <c r="N2125">
        <v>1</v>
      </c>
      <c r="O2125">
        <v>0</v>
      </c>
      <c r="P2125">
        <v>8594.25</v>
      </c>
      <c r="Q2125">
        <v>0</v>
      </c>
      <c r="R2125">
        <v>4</v>
      </c>
      <c r="S2125">
        <v>1005</v>
      </c>
      <c r="T2125" s="1">
        <v>0</v>
      </c>
      <c r="U2125">
        <v>1</v>
      </c>
    </row>
    <row r="2126" spans="1:21" hidden="1">
      <c r="A2126">
        <v>27012</v>
      </c>
      <c r="B2126" t="s">
        <v>690</v>
      </c>
      <c r="C2126" t="s">
        <v>685</v>
      </c>
      <c r="D2126" t="s">
        <v>686</v>
      </c>
      <c r="E2126" t="s">
        <v>29</v>
      </c>
      <c r="F2126" t="s">
        <v>753</v>
      </c>
      <c r="G2126" t="s">
        <v>1017</v>
      </c>
      <c r="H2126" s="1">
        <v>44644</v>
      </c>
      <c r="I2126" t="s">
        <v>8</v>
      </c>
      <c r="J2126">
        <v>34</v>
      </c>
      <c r="K2126">
        <v>6.9649999999999999</v>
      </c>
      <c r="L2126">
        <v>0</v>
      </c>
      <c r="M2126">
        <v>0</v>
      </c>
      <c r="N2126">
        <v>1</v>
      </c>
      <c r="O2126">
        <v>0</v>
      </c>
      <c r="P2126">
        <v>30245</v>
      </c>
      <c r="Q2126">
        <v>0</v>
      </c>
      <c r="R2126">
        <v>4</v>
      </c>
      <c r="S2126">
        <v>1005</v>
      </c>
      <c r="T2126" s="1">
        <v>0</v>
      </c>
      <c r="U2126">
        <v>1</v>
      </c>
    </row>
    <row r="2127" spans="1:21" hidden="1">
      <c r="A2127">
        <v>27012</v>
      </c>
      <c r="B2127" t="s">
        <v>690</v>
      </c>
      <c r="C2127" t="s">
        <v>685</v>
      </c>
      <c r="D2127" t="s">
        <v>686</v>
      </c>
      <c r="E2127" t="s">
        <v>29</v>
      </c>
      <c r="F2127" t="s">
        <v>753</v>
      </c>
      <c r="G2127" t="s">
        <v>734</v>
      </c>
      <c r="H2127" s="1">
        <v>44644</v>
      </c>
      <c r="I2127" t="s">
        <v>8</v>
      </c>
      <c r="J2127">
        <v>34</v>
      </c>
      <c r="K2127">
        <v>6.9649999999999999</v>
      </c>
      <c r="L2127">
        <v>0</v>
      </c>
      <c r="M2127">
        <v>0</v>
      </c>
      <c r="N2127">
        <v>1</v>
      </c>
      <c r="O2127">
        <v>0</v>
      </c>
      <c r="P2127">
        <v>11000</v>
      </c>
      <c r="Q2127">
        <v>0</v>
      </c>
      <c r="R2127">
        <v>4</v>
      </c>
      <c r="S2127">
        <v>1005</v>
      </c>
      <c r="T2127" s="1">
        <v>0</v>
      </c>
      <c r="U2127">
        <v>1</v>
      </c>
    </row>
    <row r="2128" spans="1:21" hidden="1">
      <c r="A2128">
        <v>27012</v>
      </c>
      <c r="B2128" t="s">
        <v>690</v>
      </c>
      <c r="C2128" t="s">
        <v>685</v>
      </c>
      <c r="D2128" t="s">
        <v>686</v>
      </c>
      <c r="E2128" t="s">
        <v>29</v>
      </c>
      <c r="F2128" t="s">
        <v>753</v>
      </c>
      <c r="G2128" t="s">
        <v>1026</v>
      </c>
      <c r="H2128" s="1">
        <v>44644</v>
      </c>
      <c r="I2128" t="s">
        <v>8</v>
      </c>
      <c r="J2128">
        <v>34</v>
      </c>
      <c r="K2128">
        <v>6.9649999999999999</v>
      </c>
      <c r="L2128">
        <v>0</v>
      </c>
      <c r="M2128">
        <v>0</v>
      </c>
      <c r="N2128">
        <v>1</v>
      </c>
      <c r="O2128">
        <v>0</v>
      </c>
      <c r="P2128">
        <v>4200</v>
      </c>
      <c r="Q2128">
        <v>0</v>
      </c>
      <c r="R2128">
        <v>4</v>
      </c>
      <c r="S2128">
        <v>1005</v>
      </c>
      <c r="T2128" s="1">
        <v>0</v>
      </c>
      <c r="U2128">
        <v>1</v>
      </c>
    </row>
    <row r="2129" spans="1:21" hidden="1">
      <c r="A2129">
        <v>27012</v>
      </c>
      <c r="B2129" t="s">
        <v>690</v>
      </c>
      <c r="C2129" t="s">
        <v>685</v>
      </c>
      <c r="D2129" t="s">
        <v>686</v>
      </c>
      <c r="E2129" t="s">
        <v>29</v>
      </c>
      <c r="F2129" t="s">
        <v>753</v>
      </c>
      <c r="G2129" t="s">
        <v>1024</v>
      </c>
      <c r="H2129" s="1">
        <v>44671</v>
      </c>
      <c r="I2129" t="s">
        <v>8</v>
      </c>
      <c r="J2129">
        <v>34</v>
      </c>
      <c r="K2129">
        <v>6.95</v>
      </c>
      <c r="L2129">
        <v>0</v>
      </c>
      <c r="M2129">
        <v>0</v>
      </c>
      <c r="N2129">
        <v>1</v>
      </c>
      <c r="O2129">
        <v>0</v>
      </c>
      <c r="P2129">
        <v>65138.13</v>
      </c>
      <c r="Q2129">
        <v>0</v>
      </c>
      <c r="R2129">
        <v>4</v>
      </c>
      <c r="S2129">
        <v>1005</v>
      </c>
      <c r="T2129" s="1">
        <v>0</v>
      </c>
      <c r="U2129">
        <v>1</v>
      </c>
    </row>
    <row r="2130" spans="1:21" hidden="1">
      <c r="A2130">
        <v>27012</v>
      </c>
      <c r="B2130" t="s">
        <v>690</v>
      </c>
      <c r="C2130" t="s">
        <v>685</v>
      </c>
      <c r="D2130" t="s">
        <v>686</v>
      </c>
      <c r="E2130" t="s">
        <v>29</v>
      </c>
      <c r="F2130" t="s">
        <v>753</v>
      </c>
      <c r="G2130" t="s">
        <v>1027</v>
      </c>
      <c r="H2130" s="1">
        <v>44671</v>
      </c>
      <c r="I2130" t="s">
        <v>8</v>
      </c>
      <c r="J2130">
        <v>34</v>
      </c>
      <c r="K2130">
        <v>6.95</v>
      </c>
      <c r="L2130">
        <v>0</v>
      </c>
      <c r="M2130">
        <v>0</v>
      </c>
      <c r="N2130">
        <v>1</v>
      </c>
      <c r="O2130">
        <v>0</v>
      </c>
      <c r="P2130">
        <v>16111.88</v>
      </c>
      <c r="Q2130">
        <v>0</v>
      </c>
      <c r="R2130">
        <v>4</v>
      </c>
      <c r="S2130">
        <v>1005</v>
      </c>
      <c r="T2130" s="1">
        <v>0</v>
      </c>
      <c r="U2130">
        <v>1</v>
      </c>
    </row>
    <row r="2131" spans="1:21" hidden="1">
      <c r="A2131">
        <v>27012</v>
      </c>
      <c r="B2131" t="s">
        <v>690</v>
      </c>
      <c r="C2131" t="s">
        <v>685</v>
      </c>
      <c r="D2131" t="s">
        <v>686</v>
      </c>
      <c r="E2131" t="s">
        <v>29</v>
      </c>
      <c r="F2131" t="s">
        <v>753</v>
      </c>
      <c r="G2131" t="s">
        <v>984</v>
      </c>
      <c r="H2131" s="1">
        <v>44700</v>
      </c>
      <c r="I2131" t="s">
        <v>8</v>
      </c>
      <c r="J2131">
        <v>34</v>
      </c>
      <c r="K2131">
        <v>6.88</v>
      </c>
      <c r="L2131">
        <v>0</v>
      </c>
      <c r="M2131">
        <v>0</v>
      </c>
      <c r="N2131">
        <v>1</v>
      </c>
      <c r="O2131">
        <v>0</v>
      </c>
      <c r="P2131">
        <v>763605</v>
      </c>
      <c r="Q2131">
        <v>0</v>
      </c>
      <c r="R2131">
        <v>4</v>
      </c>
      <c r="S2131">
        <v>1005</v>
      </c>
      <c r="T2131" s="1">
        <v>0</v>
      </c>
      <c r="U2131">
        <v>1</v>
      </c>
    </row>
    <row r="2132" spans="1:21" hidden="1">
      <c r="A2132">
        <v>27012</v>
      </c>
      <c r="B2132" t="s">
        <v>690</v>
      </c>
      <c r="C2132" t="s">
        <v>685</v>
      </c>
      <c r="D2132" t="s">
        <v>686</v>
      </c>
      <c r="E2132" t="s">
        <v>29</v>
      </c>
      <c r="F2132" t="s">
        <v>753</v>
      </c>
      <c r="G2132" t="s">
        <v>1026</v>
      </c>
      <c r="H2132" s="1">
        <v>44712</v>
      </c>
      <c r="I2132" t="s">
        <v>8</v>
      </c>
      <c r="J2132">
        <v>34</v>
      </c>
      <c r="K2132">
        <v>6.8710000000000004</v>
      </c>
      <c r="L2132">
        <v>0</v>
      </c>
      <c r="M2132">
        <v>0</v>
      </c>
      <c r="N2132">
        <v>1</v>
      </c>
      <c r="O2132">
        <v>0</v>
      </c>
      <c r="P2132">
        <v>517687.5</v>
      </c>
      <c r="Q2132">
        <v>0</v>
      </c>
      <c r="R2132">
        <v>4</v>
      </c>
      <c r="S2132">
        <v>1003</v>
      </c>
      <c r="T2132" s="1">
        <v>0</v>
      </c>
      <c r="U2132">
        <v>1</v>
      </c>
    </row>
    <row r="2133" spans="1:21" hidden="1">
      <c r="A2133">
        <v>27012</v>
      </c>
      <c r="B2133" t="s">
        <v>690</v>
      </c>
      <c r="C2133" t="s">
        <v>685</v>
      </c>
      <c r="D2133" t="s">
        <v>686</v>
      </c>
      <c r="E2133" t="s">
        <v>29</v>
      </c>
      <c r="F2133" t="s">
        <v>753</v>
      </c>
      <c r="G2133" t="s">
        <v>984</v>
      </c>
      <c r="H2133" s="1">
        <v>44719</v>
      </c>
      <c r="I2133" t="s">
        <v>8</v>
      </c>
      <c r="J2133">
        <v>34</v>
      </c>
      <c r="K2133">
        <v>6.88</v>
      </c>
      <c r="L2133">
        <v>0</v>
      </c>
      <c r="M2133">
        <v>0</v>
      </c>
      <c r="N2133">
        <v>1</v>
      </c>
      <c r="O2133">
        <v>0</v>
      </c>
      <c r="P2133">
        <v>311152.5</v>
      </c>
      <c r="Q2133">
        <v>0</v>
      </c>
      <c r="R2133">
        <v>4</v>
      </c>
      <c r="S2133">
        <v>1003</v>
      </c>
      <c r="T2133" s="1">
        <v>0</v>
      </c>
      <c r="U2133">
        <v>1</v>
      </c>
    </row>
    <row r="2134" spans="1:21" hidden="1">
      <c r="A2134">
        <v>27012</v>
      </c>
      <c r="B2134" t="s">
        <v>690</v>
      </c>
      <c r="C2134" t="s">
        <v>685</v>
      </c>
      <c r="D2134" t="s">
        <v>686</v>
      </c>
      <c r="E2134" t="s">
        <v>29</v>
      </c>
      <c r="F2134" t="s">
        <v>753</v>
      </c>
      <c r="G2134" t="s">
        <v>1033</v>
      </c>
      <c r="H2134" s="1">
        <v>44721</v>
      </c>
      <c r="I2134" t="s">
        <v>8</v>
      </c>
      <c r="J2134">
        <v>34</v>
      </c>
      <c r="K2134">
        <v>6.88</v>
      </c>
      <c r="L2134">
        <v>0</v>
      </c>
      <c r="M2134">
        <v>0</v>
      </c>
      <c r="N2134">
        <v>1</v>
      </c>
      <c r="O2134">
        <v>0</v>
      </c>
      <c r="P2134">
        <v>674196.16</v>
      </c>
      <c r="Q2134">
        <v>0</v>
      </c>
      <c r="R2134">
        <v>4</v>
      </c>
      <c r="S2134">
        <v>1003</v>
      </c>
      <c r="T2134" s="1">
        <v>0</v>
      </c>
      <c r="U2134">
        <v>1</v>
      </c>
    </row>
    <row r="2135" spans="1:21" hidden="1">
      <c r="A2135">
        <v>27012</v>
      </c>
      <c r="B2135" t="s">
        <v>690</v>
      </c>
      <c r="C2135" t="s">
        <v>685</v>
      </c>
      <c r="D2135" t="s">
        <v>686</v>
      </c>
      <c r="E2135" t="s">
        <v>29</v>
      </c>
      <c r="F2135" t="s">
        <v>753</v>
      </c>
      <c r="G2135" t="s">
        <v>1016</v>
      </c>
      <c r="H2135" s="1">
        <v>44739</v>
      </c>
      <c r="I2135" t="s">
        <v>8</v>
      </c>
      <c r="J2135">
        <v>34</v>
      </c>
      <c r="K2135">
        <v>6.91</v>
      </c>
      <c r="L2135">
        <v>0</v>
      </c>
      <c r="M2135">
        <v>0</v>
      </c>
      <c r="N2135">
        <v>1</v>
      </c>
      <c r="O2135">
        <v>0</v>
      </c>
      <c r="P2135">
        <v>129062.61</v>
      </c>
      <c r="Q2135">
        <v>0</v>
      </c>
      <c r="R2135">
        <v>4</v>
      </c>
      <c r="S2135">
        <v>1009</v>
      </c>
      <c r="T2135" s="1">
        <v>0</v>
      </c>
      <c r="U2135">
        <v>1</v>
      </c>
    </row>
    <row r="2136" spans="1:21" hidden="1">
      <c r="A2136">
        <v>27012</v>
      </c>
      <c r="B2136" t="s">
        <v>690</v>
      </c>
      <c r="C2136" t="s">
        <v>685</v>
      </c>
      <c r="D2136" t="s">
        <v>686</v>
      </c>
      <c r="E2136" t="s">
        <v>29</v>
      </c>
      <c r="F2136" t="s">
        <v>753</v>
      </c>
      <c r="G2136" t="s">
        <v>985</v>
      </c>
      <c r="H2136" s="1">
        <v>44747</v>
      </c>
      <c r="I2136" t="s">
        <v>8</v>
      </c>
      <c r="J2136">
        <v>34</v>
      </c>
      <c r="K2136">
        <v>6.91</v>
      </c>
      <c r="L2136">
        <v>0</v>
      </c>
      <c r="M2136">
        <v>0</v>
      </c>
      <c r="N2136">
        <v>1</v>
      </c>
      <c r="O2136">
        <v>0</v>
      </c>
      <c r="P2136">
        <v>901052.21</v>
      </c>
      <c r="Q2136">
        <v>0</v>
      </c>
      <c r="R2136">
        <v>4</v>
      </c>
      <c r="S2136">
        <v>1018</v>
      </c>
      <c r="T2136" s="1">
        <v>0</v>
      </c>
      <c r="U2136">
        <v>1</v>
      </c>
    </row>
    <row r="2137" spans="1:21" hidden="1">
      <c r="A2137">
        <v>27012</v>
      </c>
      <c r="B2137" t="s">
        <v>690</v>
      </c>
      <c r="C2137" t="s">
        <v>685</v>
      </c>
      <c r="D2137" t="s">
        <v>686</v>
      </c>
      <c r="E2137" t="s">
        <v>29</v>
      </c>
      <c r="F2137" t="s">
        <v>753</v>
      </c>
      <c r="G2137" t="s">
        <v>734</v>
      </c>
      <c r="H2137" s="1">
        <v>44762</v>
      </c>
      <c r="I2137" t="s">
        <v>8</v>
      </c>
      <c r="J2137">
        <v>34</v>
      </c>
      <c r="K2137">
        <v>6.91</v>
      </c>
      <c r="L2137">
        <v>0</v>
      </c>
      <c r="M2137">
        <v>0</v>
      </c>
      <c r="N2137">
        <v>1</v>
      </c>
      <c r="O2137">
        <v>0</v>
      </c>
      <c r="P2137">
        <v>82399.240000000005</v>
      </c>
      <c r="Q2137">
        <v>0</v>
      </c>
      <c r="R2137">
        <v>4</v>
      </c>
      <c r="S2137">
        <v>1018</v>
      </c>
      <c r="T2137" s="1">
        <v>0</v>
      </c>
      <c r="U2137">
        <v>1</v>
      </c>
    </row>
    <row r="2138" spans="1:21" hidden="1">
      <c r="A2138">
        <v>27012</v>
      </c>
      <c r="B2138" t="s">
        <v>690</v>
      </c>
      <c r="C2138" t="s">
        <v>685</v>
      </c>
      <c r="D2138" t="s">
        <v>686</v>
      </c>
      <c r="E2138" t="s">
        <v>29</v>
      </c>
      <c r="F2138" t="s">
        <v>753</v>
      </c>
      <c r="G2138" t="s">
        <v>1018</v>
      </c>
      <c r="H2138" s="1">
        <v>44764</v>
      </c>
      <c r="I2138" t="s">
        <v>8</v>
      </c>
      <c r="J2138">
        <v>34</v>
      </c>
      <c r="K2138">
        <v>6.91</v>
      </c>
      <c r="L2138">
        <v>0</v>
      </c>
      <c r="M2138">
        <v>0</v>
      </c>
      <c r="N2138">
        <v>1</v>
      </c>
      <c r="O2138">
        <v>0</v>
      </c>
      <c r="P2138">
        <v>109659.85</v>
      </c>
      <c r="Q2138">
        <v>0</v>
      </c>
      <c r="R2138">
        <v>4</v>
      </c>
      <c r="S2138">
        <v>1018</v>
      </c>
      <c r="T2138" s="1">
        <v>0</v>
      </c>
      <c r="U2138">
        <v>1</v>
      </c>
    </row>
    <row r="2139" spans="1:21" hidden="1">
      <c r="A2139">
        <v>27012</v>
      </c>
      <c r="B2139" t="s">
        <v>690</v>
      </c>
      <c r="C2139" t="s">
        <v>685</v>
      </c>
      <c r="D2139" t="s">
        <v>686</v>
      </c>
      <c r="E2139" t="s">
        <v>29</v>
      </c>
      <c r="F2139" t="s">
        <v>753</v>
      </c>
      <c r="G2139" t="s">
        <v>1018</v>
      </c>
      <c r="H2139" s="1">
        <v>44771</v>
      </c>
      <c r="I2139" t="s">
        <v>8</v>
      </c>
      <c r="J2139">
        <v>34</v>
      </c>
      <c r="K2139">
        <v>6.91</v>
      </c>
      <c r="L2139">
        <v>0</v>
      </c>
      <c r="M2139">
        <v>0</v>
      </c>
      <c r="N2139">
        <v>1</v>
      </c>
      <c r="O2139">
        <v>0</v>
      </c>
      <c r="P2139">
        <v>363012.6</v>
      </c>
      <c r="Q2139">
        <v>0</v>
      </c>
      <c r="R2139">
        <v>4</v>
      </c>
      <c r="S2139">
        <v>1018</v>
      </c>
      <c r="T2139" s="1">
        <v>0</v>
      </c>
      <c r="U2139">
        <v>1</v>
      </c>
    </row>
    <row r="2140" spans="1:21" hidden="1">
      <c r="A2140">
        <v>27012</v>
      </c>
      <c r="B2140" t="s">
        <v>690</v>
      </c>
      <c r="C2140" t="s">
        <v>685</v>
      </c>
      <c r="D2140" t="s">
        <v>686</v>
      </c>
      <c r="E2140" t="s">
        <v>29</v>
      </c>
      <c r="F2140" t="s">
        <v>753</v>
      </c>
      <c r="G2140" t="s">
        <v>985</v>
      </c>
      <c r="H2140" s="1">
        <v>44861</v>
      </c>
      <c r="I2140" t="s">
        <v>8</v>
      </c>
      <c r="J2140">
        <v>34</v>
      </c>
      <c r="K2140">
        <v>6.96</v>
      </c>
      <c r="L2140">
        <v>0</v>
      </c>
      <c r="M2140">
        <v>0</v>
      </c>
      <c r="N2140">
        <v>1</v>
      </c>
      <c r="O2140">
        <v>0</v>
      </c>
      <c r="P2140">
        <v>30816.71</v>
      </c>
      <c r="Q2140">
        <v>0</v>
      </c>
      <c r="R2140">
        <v>4</v>
      </c>
      <c r="S2140">
        <v>1009</v>
      </c>
      <c r="T2140" s="1">
        <v>0</v>
      </c>
      <c r="U2140">
        <v>1</v>
      </c>
    </row>
    <row r="2141" spans="1:21" hidden="1">
      <c r="A2141">
        <v>27012</v>
      </c>
      <c r="B2141" t="s">
        <v>690</v>
      </c>
      <c r="C2141" t="s">
        <v>685</v>
      </c>
      <c r="D2141" t="s">
        <v>686</v>
      </c>
      <c r="E2141" t="s">
        <v>29</v>
      </c>
      <c r="F2141" t="s">
        <v>753</v>
      </c>
      <c r="G2141" t="s">
        <v>1033</v>
      </c>
      <c r="H2141" s="1">
        <v>44861</v>
      </c>
      <c r="I2141" t="s">
        <v>8</v>
      </c>
      <c r="J2141">
        <v>34</v>
      </c>
      <c r="K2141">
        <v>6.96</v>
      </c>
      <c r="L2141">
        <v>0</v>
      </c>
      <c r="M2141">
        <v>0</v>
      </c>
      <c r="N2141">
        <v>1</v>
      </c>
      <c r="O2141">
        <v>0</v>
      </c>
      <c r="P2141">
        <v>141319.44</v>
      </c>
      <c r="Q2141">
        <v>0</v>
      </c>
      <c r="R2141">
        <v>4</v>
      </c>
      <c r="S2141">
        <v>1009</v>
      </c>
      <c r="T2141" s="1">
        <v>0</v>
      </c>
      <c r="U2141">
        <v>1</v>
      </c>
    </row>
    <row r="2142" spans="1:21" hidden="1">
      <c r="A2142">
        <v>27012</v>
      </c>
      <c r="B2142" t="s">
        <v>690</v>
      </c>
      <c r="C2142" t="s">
        <v>685</v>
      </c>
      <c r="D2142" t="s">
        <v>686</v>
      </c>
      <c r="E2142" t="s">
        <v>29</v>
      </c>
      <c r="F2142" t="s">
        <v>753</v>
      </c>
      <c r="G2142" t="s">
        <v>1017</v>
      </c>
      <c r="H2142" s="1">
        <v>44861</v>
      </c>
      <c r="I2142" t="s">
        <v>8</v>
      </c>
      <c r="J2142">
        <v>34</v>
      </c>
      <c r="K2142">
        <v>6.96</v>
      </c>
      <c r="L2142">
        <v>0</v>
      </c>
      <c r="M2142">
        <v>0</v>
      </c>
      <c r="N2142">
        <v>1</v>
      </c>
      <c r="O2142">
        <v>0</v>
      </c>
      <c r="P2142">
        <v>113055.56</v>
      </c>
      <c r="Q2142">
        <v>0</v>
      </c>
      <c r="R2142">
        <v>4</v>
      </c>
      <c r="S2142">
        <v>1009</v>
      </c>
      <c r="T2142" s="1">
        <v>0</v>
      </c>
      <c r="U2142">
        <v>1</v>
      </c>
    </row>
    <row r="2143" spans="1:21" hidden="1">
      <c r="A2143">
        <v>27012</v>
      </c>
      <c r="B2143" t="s">
        <v>690</v>
      </c>
      <c r="C2143" t="s">
        <v>685</v>
      </c>
      <c r="D2143" t="s">
        <v>686</v>
      </c>
      <c r="E2143" t="s">
        <v>29</v>
      </c>
      <c r="F2143" t="s">
        <v>753</v>
      </c>
      <c r="G2143" t="s">
        <v>1026</v>
      </c>
      <c r="H2143" s="1">
        <v>44865</v>
      </c>
      <c r="I2143" t="s">
        <v>8</v>
      </c>
      <c r="J2143">
        <v>34</v>
      </c>
      <c r="K2143">
        <v>6.9560000000000004</v>
      </c>
      <c r="L2143">
        <v>0</v>
      </c>
      <c r="M2143">
        <v>0</v>
      </c>
      <c r="N2143">
        <v>1</v>
      </c>
      <c r="O2143">
        <v>0</v>
      </c>
      <c r="P2143">
        <v>26322.22</v>
      </c>
      <c r="Q2143">
        <v>0</v>
      </c>
      <c r="R2143">
        <v>4</v>
      </c>
      <c r="S2143">
        <v>1009</v>
      </c>
      <c r="T2143" s="1">
        <v>0</v>
      </c>
      <c r="U2143">
        <v>1</v>
      </c>
    </row>
    <row r="2144" spans="1:21" hidden="1">
      <c r="A2144">
        <v>27012</v>
      </c>
      <c r="B2144" t="s">
        <v>690</v>
      </c>
      <c r="C2144" t="s">
        <v>685</v>
      </c>
      <c r="D2144" t="s">
        <v>686</v>
      </c>
      <c r="E2144" t="s">
        <v>29</v>
      </c>
      <c r="F2144" t="s">
        <v>753</v>
      </c>
      <c r="G2144" t="s">
        <v>1017</v>
      </c>
      <c r="H2144" s="1">
        <v>44903</v>
      </c>
      <c r="I2144" t="s">
        <v>8</v>
      </c>
      <c r="J2144">
        <v>34</v>
      </c>
      <c r="K2144">
        <v>6.9550000000000001</v>
      </c>
      <c r="L2144">
        <v>0</v>
      </c>
      <c r="M2144">
        <v>0</v>
      </c>
      <c r="N2144">
        <v>1</v>
      </c>
      <c r="O2144">
        <v>0</v>
      </c>
      <c r="P2144">
        <v>655953</v>
      </c>
      <c r="Q2144">
        <v>0</v>
      </c>
      <c r="R2144">
        <v>4</v>
      </c>
      <c r="S2144">
        <v>1003</v>
      </c>
      <c r="T2144" s="1">
        <v>0</v>
      </c>
      <c r="U2144">
        <v>1</v>
      </c>
    </row>
    <row r="2145" spans="1:21" hidden="1">
      <c r="A2145">
        <v>27012</v>
      </c>
      <c r="B2145" t="s">
        <v>690</v>
      </c>
      <c r="C2145" t="s">
        <v>685</v>
      </c>
      <c r="D2145" t="s">
        <v>686</v>
      </c>
      <c r="E2145" t="s">
        <v>29</v>
      </c>
      <c r="F2145" t="s">
        <v>753</v>
      </c>
      <c r="G2145" t="s">
        <v>1026</v>
      </c>
      <c r="H2145" s="1">
        <v>44916</v>
      </c>
      <c r="I2145" t="s">
        <v>8</v>
      </c>
      <c r="J2145">
        <v>34</v>
      </c>
      <c r="K2145">
        <v>6.9649999999999999</v>
      </c>
      <c r="L2145">
        <v>0</v>
      </c>
      <c r="M2145">
        <v>0</v>
      </c>
      <c r="N2145">
        <v>1</v>
      </c>
      <c r="O2145">
        <v>0</v>
      </c>
      <c r="P2145">
        <v>50000</v>
      </c>
      <c r="Q2145">
        <v>0</v>
      </c>
      <c r="R2145">
        <v>4</v>
      </c>
      <c r="S2145">
        <v>1005</v>
      </c>
      <c r="T2145" s="1">
        <v>0</v>
      </c>
      <c r="U2145">
        <v>1</v>
      </c>
    </row>
    <row r="2146" spans="1:21" hidden="1">
      <c r="A2146">
        <v>27012</v>
      </c>
      <c r="B2146" t="s">
        <v>690</v>
      </c>
      <c r="C2146" t="s">
        <v>685</v>
      </c>
      <c r="D2146" t="s">
        <v>686</v>
      </c>
      <c r="E2146" t="s">
        <v>29</v>
      </c>
      <c r="F2146" t="s">
        <v>753</v>
      </c>
      <c r="G2146" t="s">
        <v>982</v>
      </c>
      <c r="H2146" s="1">
        <v>44923</v>
      </c>
      <c r="I2146" t="s">
        <v>8</v>
      </c>
      <c r="J2146">
        <v>34</v>
      </c>
      <c r="K2146">
        <v>6.9610000000000003</v>
      </c>
      <c r="L2146">
        <v>0</v>
      </c>
      <c r="M2146">
        <v>0</v>
      </c>
      <c r="N2146">
        <v>1</v>
      </c>
      <c r="O2146">
        <v>0</v>
      </c>
      <c r="P2146">
        <v>107902.99</v>
      </c>
      <c r="Q2146">
        <v>0</v>
      </c>
      <c r="R2146">
        <v>4</v>
      </c>
      <c r="S2146">
        <v>1003</v>
      </c>
      <c r="T2146" s="1">
        <v>0</v>
      </c>
      <c r="U2146">
        <v>1</v>
      </c>
    </row>
    <row r="2147" spans="1:21" hidden="1">
      <c r="A2147">
        <v>27012</v>
      </c>
      <c r="B2147" t="s">
        <v>690</v>
      </c>
      <c r="C2147" t="s">
        <v>685</v>
      </c>
      <c r="D2147" t="s">
        <v>686</v>
      </c>
      <c r="E2147" t="s">
        <v>29</v>
      </c>
      <c r="F2147" t="s">
        <v>753</v>
      </c>
      <c r="G2147" t="s">
        <v>986</v>
      </c>
      <c r="H2147" s="1">
        <v>44923</v>
      </c>
      <c r="I2147" t="s">
        <v>8</v>
      </c>
      <c r="J2147">
        <v>34</v>
      </c>
      <c r="K2147">
        <v>6.9610000000000003</v>
      </c>
      <c r="L2147">
        <v>0</v>
      </c>
      <c r="M2147">
        <v>0</v>
      </c>
      <c r="N2147">
        <v>1</v>
      </c>
      <c r="O2147">
        <v>0</v>
      </c>
      <c r="P2147">
        <v>867767.86</v>
      </c>
      <c r="Q2147">
        <v>0</v>
      </c>
      <c r="R2147">
        <v>4</v>
      </c>
      <c r="S2147">
        <v>1003</v>
      </c>
      <c r="T2147" s="1">
        <v>0</v>
      </c>
      <c r="U2147">
        <v>1</v>
      </c>
    </row>
    <row r="2148" spans="1:21" hidden="1">
      <c r="A2148">
        <v>27012</v>
      </c>
      <c r="B2148" t="s">
        <v>690</v>
      </c>
      <c r="C2148" t="s">
        <v>685</v>
      </c>
      <c r="D2148" t="s">
        <v>686</v>
      </c>
      <c r="E2148" t="s">
        <v>29</v>
      </c>
      <c r="F2148" t="s">
        <v>753</v>
      </c>
      <c r="G2148" t="s">
        <v>734</v>
      </c>
      <c r="H2148" s="1">
        <v>44945</v>
      </c>
      <c r="I2148" t="s">
        <v>8</v>
      </c>
      <c r="J2148">
        <v>34</v>
      </c>
      <c r="K2148">
        <v>6.97</v>
      </c>
      <c r="L2148">
        <v>0</v>
      </c>
      <c r="M2148">
        <v>0</v>
      </c>
      <c r="N2148">
        <v>1</v>
      </c>
      <c r="O2148">
        <v>0</v>
      </c>
      <c r="P2148">
        <v>40000</v>
      </c>
      <c r="Q2148">
        <v>0</v>
      </c>
      <c r="R2148">
        <v>4</v>
      </c>
      <c r="S2148">
        <v>1009</v>
      </c>
      <c r="T2148" s="1">
        <v>0</v>
      </c>
      <c r="U2148">
        <v>1</v>
      </c>
    </row>
    <row r="2149" spans="1:21" hidden="1">
      <c r="A2149">
        <v>27012</v>
      </c>
      <c r="B2149" t="s">
        <v>690</v>
      </c>
      <c r="C2149" t="s">
        <v>685</v>
      </c>
      <c r="D2149" t="s">
        <v>686</v>
      </c>
      <c r="E2149" t="s">
        <v>29</v>
      </c>
      <c r="F2149" t="s">
        <v>753</v>
      </c>
      <c r="G2149" t="s">
        <v>1026</v>
      </c>
      <c r="H2149" s="1">
        <v>44945</v>
      </c>
      <c r="I2149" t="s">
        <v>8</v>
      </c>
      <c r="J2149">
        <v>34</v>
      </c>
      <c r="K2149">
        <v>6.97</v>
      </c>
      <c r="L2149">
        <v>0</v>
      </c>
      <c r="M2149">
        <v>0</v>
      </c>
      <c r="N2149">
        <v>1</v>
      </c>
      <c r="O2149">
        <v>0</v>
      </c>
      <c r="P2149">
        <v>10979.94</v>
      </c>
      <c r="Q2149">
        <v>0</v>
      </c>
      <c r="R2149">
        <v>4</v>
      </c>
      <c r="S2149">
        <v>1009</v>
      </c>
      <c r="T2149" s="1">
        <v>0</v>
      </c>
      <c r="U2149">
        <v>1</v>
      </c>
    </row>
    <row r="2150" spans="1:21" hidden="1">
      <c r="A2150">
        <v>27012</v>
      </c>
      <c r="B2150" t="s">
        <v>690</v>
      </c>
      <c r="C2150" t="s">
        <v>685</v>
      </c>
      <c r="D2150" t="s">
        <v>686</v>
      </c>
      <c r="E2150" t="s">
        <v>29</v>
      </c>
      <c r="F2150" t="s">
        <v>753</v>
      </c>
      <c r="G2150" t="s">
        <v>1018</v>
      </c>
      <c r="H2150" s="1">
        <v>44945</v>
      </c>
      <c r="I2150" t="s">
        <v>8</v>
      </c>
      <c r="J2150">
        <v>34</v>
      </c>
      <c r="K2150">
        <v>6.97</v>
      </c>
      <c r="L2150">
        <v>0</v>
      </c>
      <c r="M2150">
        <v>0</v>
      </c>
      <c r="N2150">
        <v>1</v>
      </c>
      <c r="O2150">
        <v>0</v>
      </c>
      <c r="P2150">
        <v>49500</v>
      </c>
      <c r="Q2150">
        <v>0</v>
      </c>
      <c r="R2150">
        <v>4</v>
      </c>
      <c r="S2150">
        <v>1009</v>
      </c>
      <c r="T2150" s="1">
        <v>0</v>
      </c>
      <c r="U2150">
        <v>1</v>
      </c>
    </row>
    <row r="2151" spans="1:21" hidden="1">
      <c r="A2151">
        <v>27012</v>
      </c>
      <c r="B2151" t="s">
        <v>690</v>
      </c>
      <c r="C2151" t="s">
        <v>685</v>
      </c>
      <c r="D2151" t="s">
        <v>686</v>
      </c>
      <c r="E2151" t="s">
        <v>29</v>
      </c>
      <c r="F2151" t="s">
        <v>753</v>
      </c>
      <c r="G2151" t="s">
        <v>1016</v>
      </c>
      <c r="H2151" s="1">
        <v>44945</v>
      </c>
      <c r="I2151" t="s">
        <v>8</v>
      </c>
      <c r="J2151">
        <v>34</v>
      </c>
      <c r="K2151">
        <v>6.97</v>
      </c>
      <c r="L2151">
        <v>0</v>
      </c>
      <c r="M2151">
        <v>0</v>
      </c>
      <c r="N2151">
        <v>1</v>
      </c>
      <c r="O2151">
        <v>0</v>
      </c>
      <c r="P2151">
        <v>44390.43</v>
      </c>
      <c r="Q2151">
        <v>0</v>
      </c>
      <c r="R2151">
        <v>4</v>
      </c>
      <c r="S2151">
        <v>1009</v>
      </c>
      <c r="T2151" s="1">
        <v>0</v>
      </c>
      <c r="U2151">
        <v>1</v>
      </c>
    </row>
    <row r="2152" spans="1:21" hidden="1">
      <c r="A2152">
        <v>27012</v>
      </c>
      <c r="B2152" t="s">
        <v>690</v>
      </c>
      <c r="C2152" t="s">
        <v>685</v>
      </c>
      <c r="D2152" t="s">
        <v>686</v>
      </c>
      <c r="E2152" t="s">
        <v>29</v>
      </c>
      <c r="F2152" t="s">
        <v>753</v>
      </c>
      <c r="G2152" t="s">
        <v>1018</v>
      </c>
      <c r="H2152" s="1">
        <v>44953</v>
      </c>
      <c r="I2152" t="s">
        <v>8</v>
      </c>
      <c r="J2152">
        <v>34</v>
      </c>
      <c r="K2152">
        <v>6.97</v>
      </c>
      <c r="L2152">
        <v>0</v>
      </c>
      <c r="M2152">
        <v>0</v>
      </c>
      <c r="N2152">
        <v>1</v>
      </c>
      <c r="O2152">
        <v>0</v>
      </c>
      <c r="P2152">
        <v>350730.43</v>
      </c>
      <c r="Q2152">
        <v>0</v>
      </c>
      <c r="R2152">
        <v>4</v>
      </c>
      <c r="S2152">
        <v>1009</v>
      </c>
      <c r="T2152" s="1">
        <v>0</v>
      </c>
      <c r="U2152">
        <v>1</v>
      </c>
    </row>
    <row r="2153" spans="1:21" hidden="1">
      <c r="A2153">
        <v>27012</v>
      </c>
      <c r="B2153" t="s">
        <v>690</v>
      </c>
      <c r="C2153" t="s">
        <v>685</v>
      </c>
      <c r="D2153" t="s">
        <v>686</v>
      </c>
      <c r="E2153" t="s">
        <v>29</v>
      </c>
      <c r="F2153" t="s">
        <v>753</v>
      </c>
      <c r="G2153" t="s">
        <v>1033</v>
      </c>
      <c r="H2153" s="1">
        <v>44957</v>
      </c>
      <c r="I2153" t="s">
        <v>8</v>
      </c>
      <c r="J2153">
        <v>34</v>
      </c>
      <c r="K2153">
        <v>6.97</v>
      </c>
      <c r="L2153">
        <v>0</v>
      </c>
      <c r="M2153">
        <v>0</v>
      </c>
      <c r="N2153">
        <v>1</v>
      </c>
      <c r="O2153">
        <v>0</v>
      </c>
      <c r="P2153">
        <v>147423.15</v>
      </c>
      <c r="Q2153">
        <v>0</v>
      </c>
      <c r="R2153">
        <v>4</v>
      </c>
      <c r="S2153">
        <v>1009</v>
      </c>
      <c r="T2153" s="1">
        <v>0</v>
      </c>
      <c r="U2153">
        <v>1</v>
      </c>
    </row>
    <row r="2154" spans="1:21" hidden="1">
      <c r="A2154">
        <v>27012</v>
      </c>
      <c r="B2154" t="s">
        <v>690</v>
      </c>
      <c r="C2154" t="s">
        <v>685</v>
      </c>
      <c r="D2154" t="s">
        <v>686</v>
      </c>
      <c r="E2154" t="s">
        <v>29</v>
      </c>
      <c r="F2154" t="s">
        <v>753</v>
      </c>
      <c r="G2154" t="s">
        <v>734</v>
      </c>
      <c r="H2154" s="1">
        <v>44980</v>
      </c>
      <c r="I2154" t="s">
        <v>8</v>
      </c>
      <c r="J2154">
        <v>34</v>
      </c>
      <c r="K2154">
        <v>6.97</v>
      </c>
      <c r="L2154">
        <v>0</v>
      </c>
      <c r="M2154">
        <v>0</v>
      </c>
      <c r="N2154">
        <v>1</v>
      </c>
      <c r="O2154">
        <v>0</v>
      </c>
      <c r="P2154">
        <v>82519.33</v>
      </c>
      <c r="Q2154">
        <v>0</v>
      </c>
      <c r="R2154">
        <v>4</v>
      </c>
      <c r="S2154">
        <v>1009</v>
      </c>
      <c r="T2154" s="1">
        <v>0</v>
      </c>
      <c r="U2154">
        <v>1</v>
      </c>
    </row>
    <row r="2155" spans="1:21" hidden="1">
      <c r="A2155">
        <v>27012</v>
      </c>
      <c r="B2155" t="s">
        <v>690</v>
      </c>
      <c r="C2155" t="s">
        <v>685</v>
      </c>
      <c r="D2155" t="s">
        <v>686</v>
      </c>
      <c r="E2155" t="s">
        <v>29</v>
      </c>
      <c r="F2155" t="s">
        <v>753</v>
      </c>
      <c r="G2155" t="s">
        <v>1026</v>
      </c>
      <c r="H2155" s="1">
        <v>44980</v>
      </c>
      <c r="I2155" t="s">
        <v>8</v>
      </c>
      <c r="J2155">
        <v>34</v>
      </c>
      <c r="K2155">
        <v>6.97</v>
      </c>
      <c r="L2155">
        <v>0</v>
      </c>
      <c r="M2155">
        <v>0</v>
      </c>
      <c r="N2155">
        <v>1</v>
      </c>
      <c r="O2155">
        <v>0</v>
      </c>
      <c r="P2155">
        <v>2938.18</v>
      </c>
      <c r="Q2155">
        <v>0</v>
      </c>
      <c r="R2155">
        <v>4</v>
      </c>
      <c r="S2155">
        <v>1009</v>
      </c>
      <c r="T2155" s="1">
        <v>0</v>
      </c>
      <c r="U2155">
        <v>1</v>
      </c>
    </row>
    <row r="2156" spans="1:21" hidden="1">
      <c r="A2156">
        <v>27012</v>
      </c>
      <c r="B2156" t="s">
        <v>690</v>
      </c>
      <c r="C2156" t="s">
        <v>685</v>
      </c>
      <c r="D2156" t="s">
        <v>686</v>
      </c>
      <c r="E2156" t="s">
        <v>29</v>
      </c>
      <c r="F2156" t="s">
        <v>753</v>
      </c>
      <c r="G2156" t="s">
        <v>1026</v>
      </c>
      <c r="H2156" s="1">
        <v>44984</v>
      </c>
      <c r="I2156" t="s">
        <v>8</v>
      </c>
      <c r="J2156">
        <v>34</v>
      </c>
      <c r="K2156">
        <v>6.97</v>
      </c>
      <c r="L2156">
        <v>0</v>
      </c>
      <c r="M2156">
        <v>0</v>
      </c>
      <c r="N2156">
        <v>1</v>
      </c>
      <c r="O2156">
        <v>0</v>
      </c>
      <c r="P2156">
        <v>2294.19</v>
      </c>
      <c r="Q2156">
        <v>0</v>
      </c>
      <c r="R2156">
        <v>4</v>
      </c>
      <c r="S2156">
        <v>1009</v>
      </c>
      <c r="T2156" s="1">
        <v>0</v>
      </c>
      <c r="U2156">
        <v>1</v>
      </c>
    </row>
    <row r="2157" spans="1:21" hidden="1">
      <c r="A2157">
        <v>27012</v>
      </c>
      <c r="B2157" t="s">
        <v>690</v>
      </c>
      <c r="C2157" t="s">
        <v>685</v>
      </c>
      <c r="D2157" t="s">
        <v>686</v>
      </c>
      <c r="E2157" t="s">
        <v>29</v>
      </c>
      <c r="F2157" t="s">
        <v>753</v>
      </c>
      <c r="G2157" t="s">
        <v>1018</v>
      </c>
      <c r="H2157" s="1">
        <v>44984</v>
      </c>
      <c r="I2157" t="s">
        <v>8</v>
      </c>
      <c r="J2157">
        <v>34</v>
      </c>
      <c r="K2157">
        <v>6.97</v>
      </c>
      <c r="L2157">
        <v>0</v>
      </c>
      <c r="M2157">
        <v>0</v>
      </c>
      <c r="N2157">
        <v>1</v>
      </c>
      <c r="O2157">
        <v>0</v>
      </c>
      <c r="P2157">
        <v>130.30000000000001</v>
      </c>
      <c r="Q2157">
        <v>0</v>
      </c>
      <c r="R2157">
        <v>4</v>
      </c>
      <c r="S2157">
        <v>1009</v>
      </c>
      <c r="T2157" s="1">
        <v>0</v>
      </c>
      <c r="U2157">
        <v>1</v>
      </c>
    </row>
    <row r="2158" spans="1:21" hidden="1">
      <c r="A2158">
        <v>27012</v>
      </c>
      <c r="B2158" t="s">
        <v>690</v>
      </c>
      <c r="C2158" t="s">
        <v>685</v>
      </c>
      <c r="D2158" t="s">
        <v>686</v>
      </c>
      <c r="E2158" t="s">
        <v>29</v>
      </c>
      <c r="F2158" t="s">
        <v>753</v>
      </c>
      <c r="G2158" t="s">
        <v>1016</v>
      </c>
      <c r="H2158" s="1">
        <v>44984</v>
      </c>
      <c r="I2158" t="s">
        <v>8</v>
      </c>
      <c r="J2158">
        <v>34</v>
      </c>
      <c r="K2158">
        <v>6.97</v>
      </c>
      <c r="L2158">
        <v>0</v>
      </c>
      <c r="M2158">
        <v>0</v>
      </c>
      <c r="N2158">
        <v>1</v>
      </c>
      <c r="O2158">
        <v>0</v>
      </c>
      <c r="P2158">
        <v>17500</v>
      </c>
      <c r="Q2158">
        <v>0</v>
      </c>
      <c r="R2158">
        <v>4</v>
      </c>
      <c r="S2158">
        <v>1009</v>
      </c>
      <c r="T2158" s="1">
        <v>0</v>
      </c>
      <c r="U2158">
        <v>1</v>
      </c>
    </row>
    <row r="2159" spans="1:21" hidden="1">
      <c r="A2159">
        <v>27012</v>
      </c>
      <c r="B2159" t="s">
        <v>690</v>
      </c>
      <c r="C2159" t="s">
        <v>685</v>
      </c>
      <c r="D2159" t="s">
        <v>686</v>
      </c>
      <c r="E2159" t="s">
        <v>29</v>
      </c>
      <c r="F2159" t="s">
        <v>753</v>
      </c>
      <c r="G2159" t="s">
        <v>1024</v>
      </c>
      <c r="H2159" s="1">
        <v>44984</v>
      </c>
      <c r="I2159" t="s">
        <v>8</v>
      </c>
      <c r="J2159">
        <v>34</v>
      </c>
      <c r="K2159">
        <v>6.97</v>
      </c>
      <c r="L2159">
        <v>0</v>
      </c>
      <c r="M2159">
        <v>0</v>
      </c>
      <c r="N2159">
        <v>1</v>
      </c>
      <c r="O2159">
        <v>0</v>
      </c>
      <c r="P2159">
        <v>662.5</v>
      </c>
      <c r="Q2159">
        <v>0</v>
      </c>
      <c r="R2159">
        <v>4</v>
      </c>
      <c r="S2159">
        <v>1009</v>
      </c>
      <c r="T2159" s="1">
        <v>0</v>
      </c>
      <c r="U2159">
        <v>1</v>
      </c>
    </row>
    <row r="2160" spans="1:21" hidden="1">
      <c r="A2160">
        <v>27012</v>
      </c>
      <c r="B2160" t="s">
        <v>690</v>
      </c>
      <c r="C2160" t="s">
        <v>685</v>
      </c>
      <c r="D2160" t="s">
        <v>686</v>
      </c>
      <c r="E2160" t="s">
        <v>29</v>
      </c>
      <c r="F2160" t="s">
        <v>753</v>
      </c>
      <c r="G2160" t="s">
        <v>1027</v>
      </c>
      <c r="H2160" s="1">
        <v>44984</v>
      </c>
      <c r="I2160" t="s">
        <v>8</v>
      </c>
      <c r="J2160">
        <v>34</v>
      </c>
      <c r="K2160">
        <v>6.97</v>
      </c>
      <c r="L2160">
        <v>0</v>
      </c>
      <c r="M2160">
        <v>0</v>
      </c>
      <c r="N2160">
        <v>1</v>
      </c>
      <c r="O2160">
        <v>0</v>
      </c>
      <c r="P2160">
        <v>19156.34</v>
      </c>
      <c r="Q2160">
        <v>0</v>
      </c>
      <c r="R2160">
        <v>4</v>
      </c>
      <c r="S2160">
        <v>1009</v>
      </c>
      <c r="T2160" s="1">
        <v>0</v>
      </c>
      <c r="U2160">
        <v>1</v>
      </c>
    </row>
    <row r="2161" spans="1:21" hidden="1">
      <c r="A2161">
        <v>27012</v>
      </c>
      <c r="B2161" t="s">
        <v>690</v>
      </c>
      <c r="C2161" t="s">
        <v>685</v>
      </c>
      <c r="D2161" t="s">
        <v>686</v>
      </c>
      <c r="E2161" t="s">
        <v>29</v>
      </c>
      <c r="F2161" t="s">
        <v>753</v>
      </c>
      <c r="G2161" t="s">
        <v>1019</v>
      </c>
      <c r="H2161" s="1">
        <v>44984</v>
      </c>
      <c r="I2161" t="s">
        <v>8</v>
      </c>
      <c r="J2161">
        <v>34</v>
      </c>
      <c r="K2161">
        <v>6.97</v>
      </c>
      <c r="L2161">
        <v>0</v>
      </c>
      <c r="M2161">
        <v>0</v>
      </c>
      <c r="N2161">
        <v>1</v>
      </c>
      <c r="O2161">
        <v>0</v>
      </c>
      <c r="P2161">
        <v>720.47</v>
      </c>
      <c r="Q2161">
        <v>0</v>
      </c>
      <c r="R2161">
        <v>4</v>
      </c>
      <c r="S2161">
        <v>1009</v>
      </c>
      <c r="T2161" s="1">
        <v>0</v>
      </c>
      <c r="U2161">
        <v>1</v>
      </c>
    </row>
    <row r="2162" spans="1:21" hidden="1">
      <c r="A2162">
        <v>27012</v>
      </c>
      <c r="B2162" t="s">
        <v>690</v>
      </c>
      <c r="C2162" t="s">
        <v>685</v>
      </c>
      <c r="D2162" t="s">
        <v>686</v>
      </c>
      <c r="E2162" t="s">
        <v>29</v>
      </c>
      <c r="F2162" t="s">
        <v>753</v>
      </c>
      <c r="G2162" t="s">
        <v>982</v>
      </c>
      <c r="H2162" s="1">
        <v>44993</v>
      </c>
      <c r="I2162" t="s">
        <v>8</v>
      </c>
      <c r="J2162">
        <v>34</v>
      </c>
      <c r="K2162">
        <v>6.97</v>
      </c>
      <c r="L2162">
        <v>0</v>
      </c>
      <c r="M2162">
        <v>0</v>
      </c>
      <c r="N2162">
        <v>1</v>
      </c>
      <c r="O2162">
        <v>0</v>
      </c>
      <c r="P2162">
        <v>700000</v>
      </c>
      <c r="Q2162">
        <v>0</v>
      </c>
      <c r="R2162">
        <v>4</v>
      </c>
      <c r="S2162">
        <v>1009</v>
      </c>
      <c r="T2162" s="1">
        <v>0</v>
      </c>
      <c r="U2162">
        <v>1</v>
      </c>
    </row>
    <row r="2163" spans="1:21" hidden="1">
      <c r="A2163">
        <v>27012</v>
      </c>
      <c r="B2163" t="s">
        <v>690</v>
      </c>
      <c r="C2163" t="s">
        <v>685</v>
      </c>
      <c r="D2163" t="s">
        <v>686</v>
      </c>
      <c r="E2163" t="s">
        <v>29</v>
      </c>
      <c r="F2163" t="s">
        <v>753</v>
      </c>
      <c r="G2163" t="s">
        <v>986</v>
      </c>
      <c r="H2163" s="1">
        <v>44993</v>
      </c>
      <c r="I2163" t="s">
        <v>8</v>
      </c>
      <c r="J2163">
        <v>34</v>
      </c>
      <c r="K2163">
        <v>6.97</v>
      </c>
      <c r="L2163">
        <v>0</v>
      </c>
      <c r="M2163">
        <v>0</v>
      </c>
      <c r="N2163">
        <v>1</v>
      </c>
      <c r="O2163">
        <v>0</v>
      </c>
      <c r="P2163">
        <v>38550</v>
      </c>
      <c r="Q2163">
        <v>0</v>
      </c>
      <c r="R2163">
        <v>4</v>
      </c>
      <c r="S2163">
        <v>1009</v>
      </c>
      <c r="T2163" s="1">
        <v>0</v>
      </c>
      <c r="U2163">
        <v>1</v>
      </c>
    </row>
    <row r="2164" spans="1:21" hidden="1">
      <c r="A2164">
        <v>27012</v>
      </c>
      <c r="B2164" t="s">
        <v>690</v>
      </c>
      <c r="C2164" t="s">
        <v>685</v>
      </c>
      <c r="D2164" t="s">
        <v>686</v>
      </c>
      <c r="E2164" t="s">
        <v>29</v>
      </c>
      <c r="F2164" t="s">
        <v>753</v>
      </c>
      <c r="G2164" t="s">
        <v>984</v>
      </c>
      <c r="H2164" s="1">
        <v>44993</v>
      </c>
      <c r="I2164" t="s">
        <v>8</v>
      </c>
      <c r="J2164">
        <v>34</v>
      </c>
      <c r="K2164">
        <v>6.97</v>
      </c>
      <c r="L2164">
        <v>0</v>
      </c>
      <c r="M2164">
        <v>0</v>
      </c>
      <c r="N2164">
        <v>1</v>
      </c>
      <c r="O2164">
        <v>0</v>
      </c>
      <c r="P2164">
        <v>150000</v>
      </c>
      <c r="Q2164">
        <v>0</v>
      </c>
      <c r="R2164">
        <v>4</v>
      </c>
      <c r="S2164">
        <v>1005</v>
      </c>
      <c r="T2164" s="1">
        <v>0</v>
      </c>
      <c r="U2164">
        <v>1</v>
      </c>
    </row>
    <row r="2165" spans="1:21" hidden="1">
      <c r="A2165">
        <v>27012</v>
      </c>
      <c r="B2165" t="s">
        <v>690</v>
      </c>
      <c r="C2165" t="s">
        <v>685</v>
      </c>
      <c r="D2165" t="s">
        <v>686</v>
      </c>
      <c r="E2165" t="s">
        <v>29</v>
      </c>
      <c r="F2165" t="s">
        <v>753</v>
      </c>
      <c r="G2165" t="s">
        <v>984</v>
      </c>
      <c r="H2165" s="1">
        <v>44994</v>
      </c>
      <c r="I2165" t="s">
        <v>8</v>
      </c>
      <c r="J2165">
        <v>34</v>
      </c>
      <c r="K2165">
        <v>6.97</v>
      </c>
      <c r="L2165">
        <v>0</v>
      </c>
      <c r="M2165">
        <v>0</v>
      </c>
      <c r="N2165">
        <v>1</v>
      </c>
      <c r="O2165">
        <v>0</v>
      </c>
      <c r="P2165">
        <v>512588.89</v>
      </c>
      <c r="Q2165">
        <v>0</v>
      </c>
      <c r="R2165">
        <v>4</v>
      </c>
      <c r="S2165">
        <v>1009</v>
      </c>
      <c r="T2165" s="1">
        <v>0</v>
      </c>
      <c r="U2165">
        <v>1</v>
      </c>
    </row>
    <row r="2166" spans="1:21" hidden="1">
      <c r="A2166">
        <v>27012</v>
      </c>
      <c r="B2166" t="s">
        <v>690</v>
      </c>
      <c r="C2166" t="s">
        <v>685</v>
      </c>
      <c r="D2166" t="s">
        <v>686</v>
      </c>
      <c r="E2166" t="s">
        <v>29</v>
      </c>
      <c r="F2166" t="s">
        <v>753</v>
      </c>
      <c r="G2166" t="s">
        <v>985</v>
      </c>
      <c r="H2166" s="1">
        <v>44994</v>
      </c>
      <c r="I2166" t="s">
        <v>8</v>
      </c>
      <c r="J2166">
        <v>34</v>
      </c>
      <c r="K2166">
        <v>6.97</v>
      </c>
      <c r="L2166">
        <v>0</v>
      </c>
      <c r="M2166">
        <v>0</v>
      </c>
      <c r="N2166">
        <v>1</v>
      </c>
      <c r="O2166">
        <v>0</v>
      </c>
      <c r="P2166">
        <v>28242.39</v>
      </c>
      <c r="Q2166">
        <v>0</v>
      </c>
      <c r="R2166">
        <v>4</v>
      </c>
      <c r="S2166">
        <v>1009</v>
      </c>
      <c r="T2166" s="1">
        <v>0</v>
      </c>
      <c r="U2166">
        <v>1</v>
      </c>
    </row>
    <row r="2167" spans="1:21" hidden="1">
      <c r="A2167">
        <v>27012</v>
      </c>
      <c r="B2167" t="s">
        <v>690</v>
      </c>
      <c r="C2167" t="s">
        <v>685</v>
      </c>
      <c r="D2167" t="s">
        <v>686</v>
      </c>
      <c r="E2167" t="s">
        <v>29</v>
      </c>
      <c r="F2167" t="s">
        <v>753</v>
      </c>
      <c r="G2167" t="s">
        <v>1033</v>
      </c>
      <c r="H2167" s="1">
        <v>44994</v>
      </c>
      <c r="I2167" t="s">
        <v>8</v>
      </c>
      <c r="J2167">
        <v>34</v>
      </c>
      <c r="K2167">
        <v>6.97</v>
      </c>
      <c r="L2167">
        <v>0</v>
      </c>
      <c r="M2167">
        <v>0</v>
      </c>
      <c r="N2167">
        <v>1</v>
      </c>
      <c r="O2167">
        <v>0</v>
      </c>
      <c r="P2167">
        <v>350000</v>
      </c>
      <c r="Q2167">
        <v>0</v>
      </c>
      <c r="R2167">
        <v>4</v>
      </c>
      <c r="S2167">
        <v>1005</v>
      </c>
      <c r="T2167" s="1">
        <v>0</v>
      </c>
      <c r="U2167">
        <v>1</v>
      </c>
    </row>
    <row r="2168" spans="1:21" hidden="1">
      <c r="A2168">
        <v>27012</v>
      </c>
      <c r="B2168" t="s">
        <v>690</v>
      </c>
      <c r="C2168" t="s">
        <v>685</v>
      </c>
      <c r="D2168" t="s">
        <v>686</v>
      </c>
      <c r="E2168" t="s">
        <v>29</v>
      </c>
      <c r="F2168" t="s">
        <v>753</v>
      </c>
      <c r="G2168" t="s">
        <v>1017</v>
      </c>
      <c r="H2168" s="1">
        <v>44994</v>
      </c>
      <c r="I2168" t="s">
        <v>8</v>
      </c>
      <c r="J2168">
        <v>34</v>
      </c>
      <c r="K2168">
        <v>6.97</v>
      </c>
      <c r="L2168">
        <v>0</v>
      </c>
      <c r="M2168">
        <v>0</v>
      </c>
      <c r="N2168">
        <v>1</v>
      </c>
      <c r="O2168">
        <v>0</v>
      </c>
      <c r="P2168">
        <v>300000</v>
      </c>
      <c r="Q2168">
        <v>0</v>
      </c>
      <c r="R2168">
        <v>4</v>
      </c>
      <c r="S2168">
        <v>1005</v>
      </c>
      <c r="T2168" s="1">
        <v>0</v>
      </c>
      <c r="U2168">
        <v>1</v>
      </c>
    </row>
    <row r="2169" spans="1:21" hidden="1">
      <c r="A2169">
        <v>27012</v>
      </c>
      <c r="B2169" t="s">
        <v>690</v>
      </c>
      <c r="C2169" t="s">
        <v>685</v>
      </c>
      <c r="D2169" t="s">
        <v>686</v>
      </c>
      <c r="E2169" t="s">
        <v>29</v>
      </c>
      <c r="F2169" t="s">
        <v>753</v>
      </c>
      <c r="G2169" t="s">
        <v>980</v>
      </c>
      <c r="H2169" s="1">
        <v>45001</v>
      </c>
      <c r="I2169" t="s">
        <v>8</v>
      </c>
      <c r="J2169">
        <v>34</v>
      </c>
      <c r="K2169">
        <v>6.97</v>
      </c>
      <c r="L2169">
        <v>0</v>
      </c>
      <c r="M2169">
        <v>0</v>
      </c>
      <c r="N2169">
        <v>1</v>
      </c>
      <c r="O2169">
        <v>0</v>
      </c>
      <c r="P2169">
        <v>470</v>
      </c>
      <c r="Q2169">
        <v>0</v>
      </c>
      <c r="R2169">
        <v>4</v>
      </c>
      <c r="S2169">
        <v>1005</v>
      </c>
      <c r="T2169" s="1">
        <v>0</v>
      </c>
      <c r="U2169">
        <v>1</v>
      </c>
    </row>
    <row r="2170" spans="1:21" hidden="1">
      <c r="A2170">
        <v>27012</v>
      </c>
      <c r="B2170" t="s">
        <v>690</v>
      </c>
      <c r="C2170" t="s">
        <v>685</v>
      </c>
      <c r="D2170" t="s">
        <v>686</v>
      </c>
      <c r="E2170" t="s">
        <v>29</v>
      </c>
      <c r="F2170" t="s">
        <v>753</v>
      </c>
      <c r="G2170" t="s">
        <v>980</v>
      </c>
      <c r="H2170" s="1">
        <v>45014</v>
      </c>
      <c r="I2170" t="s">
        <v>8</v>
      </c>
      <c r="J2170">
        <v>34</v>
      </c>
      <c r="K2170">
        <v>6.97</v>
      </c>
      <c r="L2170">
        <v>0</v>
      </c>
      <c r="M2170">
        <v>0</v>
      </c>
      <c r="N2170">
        <v>1</v>
      </c>
      <c r="O2170">
        <v>0</v>
      </c>
      <c r="P2170">
        <v>11980</v>
      </c>
      <c r="Q2170">
        <v>0</v>
      </c>
      <c r="R2170">
        <v>4</v>
      </c>
      <c r="S2170">
        <v>1009</v>
      </c>
      <c r="T2170" s="1">
        <v>0</v>
      </c>
      <c r="U2170">
        <v>1</v>
      </c>
    </row>
    <row r="2171" spans="1:21" hidden="1">
      <c r="A2171">
        <v>27012</v>
      </c>
      <c r="B2171" t="s">
        <v>690</v>
      </c>
      <c r="C2171" t="s">
        <v>685</v>
      </c>
      <c r="D2171" t="s">
        <v>686</v>
      </c>
      <c r="E2171" t="s">
        <v>29</v>
      </c>
      <c r="F2171" t="s">
        <v>753</v>
      </c>
      <c r="G2171" t="s">
        <v>982</v>
      </c>
      <c r="H2171" s="1">
        <v>45014</v>
      </c>
      <c r="I2171" t="s">
        <v>8</v>
      </c>
      <c r="J2171">
        <v>34</v>
      </c>
      <c r="K2171">
        <v>6.97</v>
      </c>
      <c r="L2171">
        <v>0</v>
      </c>
      <c r="M2171">
        <v>0</v>
      </c>
      <c r="N2171">
        <v>1</v>
      </c>
      <c r="O2171">
        <v>0</v>
      </c>
      <c r="P2171">
        <v>768.8</v>
      </c>
      <c r="Q2171">
        <v>0</v>
      </c>
      <c r="R2171">
        <v>4</v>
      </c>
      <c r="S2171">
        <v>1009</v>
      </c>
      <c r="T2171" s="1">
        <v>0</v>
      </c>
      <c r="U2171">
        <v>1</v>
      </c>
    </row>
    <row r="2172" spans="1:21" hidden="1">
      <c r="A2172">
        <v>27012</v>
      </c>
      <c r="B2172" t="s">
        <v>690</v>
      </c>
      <c r="C2172" t="s">
        <v>685</v>
      </c>
      <c r="D2172" t="s">
        <v>686</v>
      </c>
      <c r="E2172" t="s">
        <v>29</v>
      </c>
      <c r="F2172" t="s">
        <v>753</v>
      </c>
      <c r="G2172" t="s">
        <v>986</v>
      </c>
      <c r="H2172" s="1">
        <v>45014</v>
      </c>
      <c r="I2172" t="s">
        <v>8</v>
      </c>
      <c r="J2172">
        <v>34</v>
      </c>
      <c r="K2172">
        <v>6.97</v>
      </c>
      <c r="L2172">
        <v>0</v>
      </c>
      <c r="M2172">
        <v>0</v>
      </c>
      <c r="N2172">
        <v>1</v>
      </c>
      <c r="O2172">
        <v>0</v>
      </c>
      <c r="P2172">
        <v>27007.03</v>
      </c>
      <c r="Q2172">
        <v>0</v>
      </c>
      <c r="R2172">
        <v>4</v>
      </c>
      <c r="S2172">
        <v>1009</v>
      </c>
      <c r="T2172" s="1">
        <v>0</v>
      </c>
      <c r="U2172">
        <v>1</v>
      </c>
    </row>
    <row r="2173" spans="1:21" hidden="1">
      <c r="A2173">
        <v>27012</v>
      </c>
      <c r="B2173" t="s">
        <v>690</v>
      </c>
      <c r="C2173" t="s">
        <v>685</v>
      </c>
      <c r="D2173" t="s">
        <v>686</v>
      </c>
      <c r="E2173" t="s">
        <v>29</v>
      </c>
      <c r="F2173" t="s">
        <v>753</v>
      </c>
      <c r="G2173" t="s">
        <v>984</v>
      </c>
      <c r="H2173" s="1">
        <v>45014</v>
      </c>
      <c r="I2173" t="s">
        <v>8</v>
      </c>
      <c r="J2173">
        <v>34</v>
      </c>
      <c r="K2173">
        <v>6.97</v>
      </c>
      <c r="L2173">
        <v>0</v>
      </c>
      <c r="M2173">
        <v>0</v>
      </c>
      <c r="N2173">
        <v>1</v>
      </c>
      <c r="O2173">
        <v>0</v>
      </c>
      <c r="P2173">
        <v>1670.42</v>
      </c>
      <c r="Q2173">
        <v>0</v>
      </c>
      <c r="R2173">
        <v>4</v>
      </c>
      <c r="S2173">
        <v>1009</v>
      </c>
      <c r="T2173" s="1">
        <v>0</v>
      </c>
      <c r="U2173">
        <v>1</v>
      </c>
    </row>
    <row r="2174" spans="1:21" hidden="1">
      <c r="A2174">
        <v>27012</v>
      </c>
      <c r="B2174" t="s">
        <v>690</v>
      </c>
      <c r="C2174" t="s">
        <v>685</v>
      </c>
      <c r="D2174" t="s">
        <v>686</v>
      </c>
      <c r="E2174" t="s">
        <v>29</v>
      </c>
      <c r="F2174" t="s">
        <v>753</v>
      </c>
      <c r="G2174" t="s">
        <v>979</v>
      </c>
      <c r="H2174" s="1">
        <v>45019</v>
      </c>
      <c r="I2174" t="s">
        <v>8</v>
      </c>
      <c r="J2174">
        <v>34</v>
      </c>
      <c r="K2174">
        <v>6.97</v>
      </c>
      <c r="L2174">
        <v>0</v>
      </c>
      <c r="M2174">
        <v>0</v>
      </c>
      <c r="N2174">
        <v>1</v>
      </c>
      <c r="O2174">
        <v>0</v>
      </c>
      <c r="P2174">
        <v>49140</v>
      </c>
      <c r="Q2174">
        <v>0</v>
      </c>
      <c r="R2174">
        <v>4</v>
      </c>
      <c r="S2174">
        <v>1005</v>
      </c>
      <c r="T2174" s="1">
        <v>0</v>
      </c>
      <c r="U2174">
        <v>1</v>
      </c>
    </row>
    <row r="2175" spans="1:21" hidden="1">
      <c r="A2175">
        <v>27012</v>
      </c>
      <c r="B2175" t="s">
        <v>690</v>
      </c>
      <c r="C2175" t="s">
        <v>685</v>
      </c>
      <c r="D2175" t="s">
        <v>686</v>
      </c>
      <c r="E2175" t="s">
        <v>29</v>
      </c>
      <c r="F2175" t="s">
        <v>753</v>
      </c>
      <c r="G2175" t="s">
        <v>981</v>
      </c>
      <c r="H2175" s="1">
        <v>45019</v>
      </c>
      <c r="I2175" t="s">
        <v>8</v>
      </c>
      <c r="J2175">
        <v>34</v>
      </c>
      <c r="K2175">
        <v>6.97</v>
      </c>
      <c r="L2175">
        <v>0</v>
      </c>
      <c r="M2175">
        <v>0</v>
      </c>
      <c r="N2175">
        <v>1</v>
      </c>
      <c r="O2175">
        <v>0</v>
      </c>
      <c r="P2175">
        <v>60490</v>
      </c>
      <c r="Q2175">
        <v>0</v>
      </c>
      <c r="R2175">
        <v>4</v>
      </c>
      <c r="S2175">
        <v>1005</v>
      </c>
      <c r="T2175" s="1">
        <v>0</v>
      </c>
      <c r="U2175">
        <v>1</v>
      </c>
    </row>
    <row r="2176" spans="1:21" hidden="1">
      <c r="A2176">
        <v>27012</v>
      </c>
      <c r="B2176" t="s">
        <v>690</v>
      </c>
      <c r="C2176" t="s">
        <v>685</v>
      </c>
      <c r="D2176" t="s">
        <v>686</v>
      </c>
      <c r="E2176" t="s">
        <v>29</v>
      </c>
      <c r="F2176" t="s">
        <v>753</v>
      </c>
      <c r="G2176" t="s">
        <v>981</v>
      </c>
      <c r="H2176" s="1">
        <v>45034</v>
      </c>
      <c r="I2176" t="s">
        <v>8</v>
      </c>
      <c r="J2176">
        <v>34</v>
      </c>
      <c r="K2176">
        <v>6.97</v>
      </c>
      <c r="L2176">
        <v>0</v>
      </c>
      <c r="M2176">
        <v>0</v>
      </c>
      <c r="N2176">
        <v>1</v>
      </c>
      <c r="O2176">
        <v>0</v>
      </c>
      <c r="P2176">
        <v>43425.42</v>
      </c>
      <c r="Q2176">
        <v>0</v>
      </c>
      <c r="R2176">
        <v>4</v>
      </c>
      <c r="S2176">
        <v>1005</v>
      </c>
      <c r="T2176" s="1">
        <v>0</v>
      </c>
      <c r="U2176">
        <v>1</v>
      </c>
    </row>
    <row r="2177" spans="1:21" hidden="1">
      <c r="A2177">
        <v>27012</v>
      </c>
      <c r="B2177" t="s">
        <v>690</v>
      </c>
      <c r="C2177" t="s">
        <v>685</v>
      </c>
      <c r="D2177" t="s">
        <v>686</v>
      </c>
      <c r="E2177" t="s">
        <v>29</v>
      </c>
      <c r="F2177" t="s">
        <v>753</v>
      </c>
      <c r="G2177" t="s">
        <v>980</v>
      </c>
      <c r="H2177" s="1">
        <v>45042</v>
      </c>
      <c r="I2177" t="s">
        <v>8</v>
      </c>
      <c r="J2177">
        <v>34</v>
      </c>
      <c r="K2177">
        <v>6.97</v>
      </c>
      <c r="L2177">
        <v>0</v>
      </c>
      <c r="M2177">
        <v>0</v>
      </c>
      <c r="N2177">
        <v>1</v>
      </c>
      <c r="O2177">
        <v>0</v>
      </c>
      <c r="P2177">
        <v>33245</v>
      </c>
      <c r="Q2177">
        <v>0</v>
      </c>
      <c r="R2177">
        <v>4</v>
      </c>
      <c r="S2177">
        <v>1005</v>
      </c>
      <c r="T2177" s="1">
        <v>0</v>
      </c>
      <c r="U2177">
        <v>1</v>
      </c>
    </row>
    <row r="2178" spans="1:21" hidden="1">
      <c r="A2178">
        <v>27012</v>
      </c>
      <c r="B2178" t="s">
        <v>690</v>
      </c>
      <c r="C2178" t="s">
        <v>685</v>
      </c>
      <c r="D2178" t="s">
        <v>686</v>
      </c>
      <c r="E2178" t="s">
        <v>29</v>
      </c>
      <c r="F2178" t="s">
        <v>753</v>
      </c>
      <c r="G2178" t="s">
        <v>982</v>
      </c>
      <c r="H2178" s="1">
        <v>45042</v>
      </c>
      <c r="I2178" t="s">
        <v>8</v>
      </c>
      <c r="J2178">
        <v>34</v>
      </c>
      <c r="K2178">
        <v>6.97</v>
      </c>
      <c r="L2178">
        <v>0</v>
      </c>
      <c r="M2178">
        <v>0</v>
      </c>
      <c r="N2178">
        <v>1</v>
      </c>
      <c r="O2178">
        <v>0</v>
      </c>
      <c r="P2178">
        <v>45209.09</v>
      </c>
      <c r="Q2178">
        <v>0</v>
      </c>
      <c r="R2178">
        <v>4</v>
      </c>
      <c r="S2178">
        <v>1009</v>
      </c>
      <c r="T2178" s="1">
        <v>0</v>
      </c>
      <c r="U2178">
        <v>1</v>
      </c>
    </row>
    <row r="2179" spans="1:21" hidden="1">
      <c r="A2179">
        <v>27012</v>
      </c>
      <c r="B2179" t="s">
        <v>690</v>
      </c>
      <c r="C2179" t="s">
        <v>685</v>
      </c>
      <c r="D2179" t="s">
        <v>686</v>
      </c>
      <c r="E2179" t="s">
        <v>29</v>
      </c>
      <c r="F2179" t="s">
        <v>753</v>
      </c>
      <c r="G2179" t="s">
        <v>986</v>
      </c>
      <c r="H2179" s="1">
        <v>45042</v>
      </c>
      <c r="I2179" t="s">
        <v>8</v>
      </c>
      <c r="J2179">
        <v>34</v>
      </c>
      <c r="K2179">
        <v>6.97</v>
      </c>
      <c r="L2179">
        <v>0</v>
      </c>
      <c r="M2179">
        <v>0</v>
      </c>
      <c r="N2179">
        <v>1</v>
      </c>
      <c r="O2179">
        <v>0</v>
      </c>
      <c r="P2179">
        <v>3666.73</v>
      </c>
      <c r="Q2179">
        <v>0</v>
      </c>
      <c r="R2179">
        <v>4</v>
      </c>
      <c r="S2179">
        <v>1009</v>
      </c>
      <c r="T2179" s="1">
        <v>0</v>
      </c>
      <c r="U2179">
        <v>1</v>
      </c>
    </row>
    <row r="2180" spans="1:21" hidden="1">
      <c r="A2180">
        <v>27013</v>
      </c>
      <c r="B2180" t="s">
        <v>690</v>
      </c>
      <c r="C2180" t="s">
        <v>685</v>
      </c>
      <c r="D2180" t="s">
        <v>686</v>
      </c>
      <c r="E2180" t="s">
        <v>29</v>
      </c>
      <c r="F2180" t="s">
        <v>687</v>
      </c>
      <c r="G2180" t="s">
        <v>4560</v>
      </c>
      <c r="H2180" s="1">
        <v>43887</v>
      </c>
      <c r="I2180" t="s">
        <v>7</v>
      </c>
      <c r="J2180">
        <v>34</v>
      </c>
      <c r="K2180">
        <v>6.9530000000000003</v>
      </c>
      <c r="L2180">
        <v>0</v>
      </c>
      <c r="M2180">
        <v>0</v>
      </c>
      <c r="N2180">
        <v>1</v>
      </c>
      <c r="O2180">
        <v>0</v>
      </c>
      <c r="P2180">
        <v>0</v>
      </c>
      <c r="Q2180">
        <v>170000</v>
      </c>
      <c r="R2180">
        <v>4</v>
      </c>
      <c r="S2180">
        <v>1005</v>
      </c>
      <c r="T2180" s="1">
        <v>0</v>
      </c>
      <c r="U2180">
        <v>1</v>
      </c>
    </row>
    <row r="2181" spans="1:21" hidden="1">
      <c r="A2181">
        <v>27013</v>
      </c>
      <c r="B2181" t="s">
        <v>690</v>
      </c>
      <c r="C2181" t="s">
        <v>685</v>
      </c>
      <c r="D2181" t="s">
        <v>686</v>
      </c>
      <c r="E2181" t="s">
        <v>29</v>
      </c>
      <c r="F2181" t="s">
        <v>687</v>
      </c>
      <c r="G2181" t="s">
        <v>4560</v>
      </c>
      <c r="H2181" s="1">
        <v>43888</v>
      </c>
      <c r="I2181" t="s">
        <v>7</v>
      </c>
      <c r="J2181">
        <v>34</v>
      </c>
      <c r="K2181">
        <v>6.9580000000000002</v>
      </c>
      <c r="L2181">
        <v>0</v>
      </c>
      <c r="M2181">
        <v>0</v>
      </c>
      <c r="N2181">
        <v>1</v>
      </c>
      <c r="O2181">
        <v>0</v>
      </c>
      <c r="P2181">
        <v>0</v>
      </c>
      <c r="Q2181">
        <v>500000</v>
      </c>
      <c r="R2181">
        <v>4</v>
      </c>
      <c r="S2181">
        <v>1005</v>
      </c>
      <c r="T2181" s="1">
        <v>0</v>
      </c>
      <c r="U2181">
        <v>1</v>
      </c>
    </row>
    <row r="2182" spans="1:21" hidden="1">
      <c r="A2182">
        <v>27013</v>
      </c>
      <c r="B2182" t="s">
        <v>690</v>
      </c>
      <c r="C2182" t="s">
        <v>685</v>
      </c>
      <c r="D2182" t="s">
        <v>686</v>
      </c>
      <c r="E2182" t="s">
        <v>29</v>
      </c>
      <c r="F2182" t="s">
        <v>687</v>
      </c>
      <c r="G2182" t="s">
        <v>4561</v>
      </c>
      <c r="H2182" s="1">
        <v>43888</v>
      </c>
      <c r="I2182" t="s">
        <v>7</v>
      </c>
      <c r="J2182">
        <v>34</v>
      </c>
      <c r="K2182">
        <v>6.9530000000000003</v>
      </c>
      <c r="L2182">
        <v>0</v>
      </c>
      <c r="M2182">
        <v>0</v>
      </c>
      <c r="N2182">
        <v>1</v>
      </c>
      <c r="O2182">
        <v>0</v>
      </c>
      <c r="P2182">
        <v>0</v>
      </c>
      <c r="Q2182">
        <v>22000</v>
      </c>
      <c r="R2182">
        <v>4</v>
      </c>
      <c r="S2182">
        <v>1005</v>
      </c>
      <c r="T2182" s="1">
        <v>0</v>
      </c>
      <c r="U2182">
        <v>1</v>
      </c>
    </row>
    <row r="2183" spans="1:21" hidden="1">
      <c r="A2183">
        <v>27013</v>
      </c>
      <c r="B2183" t="s">
        <v>690</v>
      </c>
      <c r="C2183" t="s">
        <v>685</v>
      </c>
      <c r="D2183" t="s">
        <v>686</v>
      </c>
      <c r="E2183" t="s">
        <v>29</v>
      </c>
      <c r="F2183" t="s">
        <v>687</v>
      </c>
      <c r="G2183" t="s">
        <v>4560</v>
      </c>
      <c r="H2183" s="1">
        <v>43889</v>
      </c>
      <c r="I2183" t="s">
        <v>7</v>
      </c>
      <c r="J2183">
        <v>34</v>
      </c>
      <c r="K2183">
        <v>6.9580000000000002</v>
      </c>
      <c r="L2183">
        <v>0</v>
      </c>
      <c r="M2183">
        <v>0</v>
      </c>
      <c r="N2183">
        <v>1</v>
      </c>
      <c r="O2183">
        <v>0</v>
      </c>
      <c r="P2183">
        <v>0</v>
      </c>
      <c r="Q2183">
        <v>200000</v>
      </c>
      <c r="R2183">
        <v>4</v>
      </c>
      <c r="S2183">
        <v>1005</v>
      </c>
      <c r="T2183" s="1">
        <v>0</v>
      </c>
      <c r="U2183">
        <v>1</v>
      </c>
    </row>
    <row r="2184" spans="1:21" hidden="1">
      <c r="A2184">
        <v>27013</v>
      </c>
      <c r="B2184" t="s">
        <v>690</v>
      </c>
      <c r="C2184" t="s">
        <v>685</v>
      </c>
      <c r="D2184" t="s">
        <v>686</v>
      </c>
      <c r="E2184" t="s">
        <v>29</v>
      </c>
      <c r="F2184" t="s">
        <v>687</v>
      </c>
      <c r="G2184" t="s">
        <v>4560</v>
      </c>
      <c r="H2184" s="1">
        <v>43970</v>
      </c>
      <c r="I2184" t="s">
        <v>7</v>
      </c>
      <c r="J2184">
        <v>34</v>
      </c>
      <c r="K2184">
        <v>6.91</v>
      </c>
      <c r="L2184">
        <v>0</v>
      </c>
      <c r="M2184">
        <v>0</v>
      </c>
      <c r="N2184">
        <v>1</v>
      </c>
      <c r="O2184">
        <v>0</v>
      </c>
      <c r="P2184">
        <v>0</v>
      </c>
      <c r="Q2184">
        <v>18000</v>
      </c>
      <c r="R2184">
        <v>4</v>
      </c>
      <c r="S2184">
        <v>1005</v>
      </c>
      <c r="T2184" s="1">
        <v>0</v>
      </c>
      <c r="U2184">
        <v>1</v>
      </c>
    </row>
    <row r="2185" spans="1:21" hidden="1">
      <c r="A2185">
        <v>27013</v>
      </c>
      <c r="B2185" t="s">
        <v>690</v>
      </c>
      <c r="C2185" t="s">
        <v>685</v>
      </c>
      <c r="D2185" t="s">
        <v>686</v>
      </c>
      <c r="E2185" t="s">
        <v>29</v>
      </c>
      <c r="F2185" t="s">
        <v>687</v>
      </c>
      <c r="G2185" t="s">
        <v>4560</v>
      </c>
      <c r="H2185" s="1">
        <v>43971</v>
      </c>
      <c r="I2185" t="s">
        <v>7</v>
      </c>
      <c r="J2185">
        <v>34</v>
      </c>
      <c r="K2185">
        <v>6.85</v>
      </c>
      <c r="L2185">
        <v>0</v>
      </c>
      <c r="M2185">
        <v>0</v>
      </c>
      <c r="N2185">
        <v>1</v>
      </c>
      <c r="O2185">
        <v>0</v>
      </c>
      <c r="P2185">
        <v>0</v>
      </c>
      <c r="Q2185">
        <v>30000</v>
      </c>
      <c r="R2185">
        <v>4</v>
      </c>
      <c r="S2185">
        <v>1005</v>
      </c>
      <c r="T2185" s="1">
        <v>0</v>
      </c>
      <c r="U2185">
        <v>1</v>
      </c>
    </row>
    <row r="2186" spans="1:21" hidden="1">
      <c r="A2186">
        <v>27013</v>
      </c>
      <c r="B2186" t="s">
        <v>690</v>
      </c>
      <c r="C2186" t="s">
        <v>685</v>
      </c>
      <c r="D2186" t="s">
        <v>686</v>
      </c>
      <c r="E2186" t="s">
        <v>29</v>
      </c>
      <c r="F2186" t="s">
        <v>687</v>
      </c>
      <c r="G2186" t="s">
        <v>4560</v>
      </c>
      <c r="H2186" s="1">
        <v>43977</v>
      </c>
      <c r="I2186" t="s">
        <v>8</v>
      </c>
      <c r="J2186">
        <v>34</v>
      </c>
      <c r="K2186">
        <v>6.9649999999999999</v>
      </c>
      <c r="L2186">
        <v>0</v>
      </c>
      <c r="M2186">
        <v>0</v>
      </c>
      <c r="N2186">
        <v>1</v>
      </c>
      <c r="O2186">
        <v>0</v>
      </c>
      <c r="P2186">
        <v>0</v>
      </c>
      <c r="Q2186">
        <v>26691</v>
      </c>
      <c r="R2186">
        <v>4</v>
      </c>
      <c r="S2186">
        <v>1005</v>
      </c>
      <c r="T2186" s="1">
        <v>0</v>
      </c>
      <c r="U2186">
        <v>1</v>
      </c>
    </row>
    <row r="2187" spans="1:21" hidden="1">
      <c r="A2187">
        <v>27013</v>
      </c>
      <c r="B2187" t="s">
        <v>690</v>
      </c>
      <c r="C2187" t="s">
        <v>685</v>
      </c>
      <c r="D2187" t="s">
        <v>686</v>
      </c>
      <c r="E2187" t="s">
        <v>29</v>
      </c>
      <c r="F2187" t="s">
        <v>687</v>
      </c>
      <c r="G2187" t="s">
        <v>4560</v>
      </c>
      <c r="H2187" s="1">
        <v>43977</v>
      </c>
      <c r="I2187" t="s">
        <v>7</v>
      </c>
      <c r="J2187">
        <v>34</v>
      </c>
      <c r="K2187">
        <v>6.85</v>
      </c>
      <c r="L2187">
        <v>0</v>
      </c>
      <c r="M2187">
        <v>0</v>
      </c>
      <c r="N2187">
        <v>1</v>
      </c>
      <c r="O2187">
        <v>0</v>
      </c>
      <c r="P2187">
        <v>0</v>
      </c>
      <c r="Q2187">
        <v>10000</v>
      </c>
      <c r="R2187">
        <v>4</v>
      </c>
      <c r="S2187">
        <v>1005</v>
      </c>
      <c r="T2187" s="1">
        <v>0</v>
      </c>
      <c r="U2187">
        <v>1</v>
      </c>
    </row>
    <row r="2188" spans="1:21" hidden="1">
      <c r="A2188">
        <v>27013</v>
      </c>
      <c r="B2188" t="s">
        <v>690</v>
      </c>
      <c r="C2188" t="s">
        <v>685</v>
      </c>
      <c r="D2188" t="s">
        <v>686</v>
      </c>
      <c r="E2188" t="s">
        <v>29</v>
      </c>
      <c r="F2188" t="s">
        <v>687</v>
      </c>
      <c r="G2188" t="s">
        <v>4560</v>
      </c>
      <c r="H2188" s="1">
        <v>43980</v>
      </c>
      <c r="I2188" t="s">
        <v>8</v>
      </c>
      <c r="J2188">
        <v>34</v>
      </c>
      <c r="K2188">
        <v>6.9649999999999999</v>
      </c>
      <c r="L2188">
        <v>0</v>
      </c>
      <c r="M2188">
        <v>0</v>
      </c>
      <c r="N2188">
        <v>1</v>
      </c>
      <c r="O2188">
        <v>0</v>
      </c>
      <c r="P2188">
        <v>0</v>
      </c>
      <c r="Q2188">
        <v>90000</v>
      </c>
      <c r="R2188">
        <v>4</v>
      </c>
      <c r="S2188">
        <v>1005</v>
      </c>
      <c r="T2188" s="1">
        <v>0</v>
      </c>
      <c r="U2188">
        <v>1</v>
      </c>
    </row>
    <row r="2189" spans="1:21" hidden="1">
      <c r="A2189">
        <v>27013</v>
      </c>
      <c r="B2189" t="s">
        <v>690</v>
      </c>
      <c r="C2189" t="s">
        <v>685</v>
      </c>
      <c r="D2189" t="s">
        <v>686</v>
      </c>
      <c r="E2189" t="s">
        <v>29</v>
      </c>
      <c r="F2189" t="s">
        <v>687</v>
      </c>
      <c r="G2189" t="s">
        <v>4560</v>
      </c>
      <c r="H2189" s="1">
        <v>43983</v>
      </c>
      <c r="I2189" t="s">
        <v>7</v>
      </c>
      <c r="J2189">
        <v>34</v>
      </c>
      <c r="K2189">
        <v>6.92</v>
      </c>
      <c r="L2189">
        <v>0</v>
      </c>
      <c r="M2189">
        <v>0</v>
      </c>
      <c r="N2189">
        <v>1</v>
      </c>
      <c r="O2189">
        <v>0</v>
      </c>
      <c r="P2189">
        <v>0</v>
      </c>
      <c r="Q2189">
        <v>13000</v>
      </c>
      <c r="R2189">
        <v>4</v>
      </c>
      <c r="S2189">
        <v>1005</v>
      </c>
      <c r="T2189" s="1">
        <v>0</v>
      </c>
      <c r="U2189">
        <v>1</v>
      </c>
    </row>
    <row r="2190" spans="1:21" hidden="1">
      <c r="A2190">
        <v>27013</v>
      </c>
      <c r="B2190" t="s">
        <v>690</v>
      </c>
      <c r="C2190" t="s">
        <v>685</v>
      </c>
      <c r="D2190" t="s">
        <v>686</v>
      </c>
      <c r="E2190" t="s">
        <v>29</v>
      </c>
      <c r="F2190" t="s">
        <v>687</v>
      </c>
      <c r="G2190" t="s">
        <v>4560</v>
      </c>
      <c r="H2190" s="1">
        <v>43992</v>
      </c>
      <c r="I2190" t="s">
        <v>7</v>
      </c>
      <c r="J2190">
        <v>34</v>
      </c>
      <c r="K2190">
        <v>6.92</v>
      </c>
      <c r="L2190">
        <v>0</v>
      </c>
      <c r="M2190">
        <v>0</v>
      </c>
      <c r="N2190">
        <v>1</v>
      </c>
      <c r="O2190">
        <v>0</v>
      </c>
      <c r="P2190">
        <v>0</v>
      </c>
      <c r="Q2190">
        <v>8100</v>
      </c>
      <c r="R2190">
        <v>4</v>
      </c>
      <c r="S2190">
        <v>1005</v>
      </c>
      <c r="T2190" s="1">
        <v>0</v>
      </c>
      <c r="U2190">
        <v>1</v>
      </c>
    </row>
    <row r="2191" spans="1:21" hidden="1">
      <c r="A2191">
        <v>27013</v>
      </c>
      <c r="B2191" t="s">
        <v>690</v>
      </c>
      <c r="C2191" t="s">
        <v>685</v>
      </c>
      <c r="D2191" t="s">
        <v>686</v>
      </c>
      <c r="E2191" t="s">
        <v>29</v>
      </c>
      <c r="F2191" t="s">
        <v>687</v>
      </c>
      <c r="G2191" t="s">
        <v>4560</v>
      </c>
      <c r="H2191" s="1">
        <v>44011</v>
      </c>
      <c r="I2191" t="s">
        <v>7</v>
      </c>
      <c r="J2191">
        <v>34</v>
      </c>
      <c r="K2191">
        <v>6.95</v>
      </c>
      <c r="L2191">
        <v>0</v>
      </c>
      <c r="M2191">
        <v>0</v>
      </c>
      <c r="N2191">
        <v>1</v>
      </c>
      <c r="O2191">
        <v>0</v>
      </c>
      <c r="P2191">
        <v>0</v>
      </c>
      <c r="Q2191">
        <v>30000</v>
      </c>
      <c r="R2191">
        <v>4</v>
      </c>
      <c r="S2191">
        <v>1005</v>
      </c>
      <c r="T2191" s="1">
        <v>0</v>
      </c>
      <c r="U2191">
        <v>1</v>
      </c>
    </row>
    <row r="2192" spans="1:21" hidden="1">
      <c r="A2192">
        <v>27013</v>
      </c>
      <c r="B2192" t="s">
        <v>690</v>
      </c>
      <c r="C2192" t="s">
        <v>685</v>
      </c>
      <c r="D2192" t="s">
        <v>686</v>
      </c>
      <c r="E2192" t="s">
        <v>29</v>
      </c>
      <c r="F2192" t="s">
        <v>687</v>
      </c>
      <c r="G2192" t="s">
        <v>4560</v>
      </c>
      <c r="H2192" s="1">
        <v>44012</v>
      </c>
      <c r="I2192" t="s">
        <v>7</v>
      </c>
      <c r="J2192">
        <v>34</v>
      </c>
      <c r="K2192">
        <v>6.95</v>
      </c>
      <c r="L2192">
        <v>0</v>
      </c>
      <c r="M2192">
        <v>0</v>
      </c>
      <c r="N2192">
        <v>1</v>
      </c>
      <c r="O2192">
        <v>0</v>
      </c>
      <c r="P2192">
        <v>0</v>
      </c>
      <c r="Q2192">
        <v>65000</v>
      </c>
      <c r="R2192">
        <v>4</v>
      </c>
      <c r="S2192">
        <v>1005</v>
      </c>
      <c r="T2192" s="1">
        <v>0</v>
      </c>
      <c r="U2192">
        <v>1</v>
      </c>
    </row>
    <row r="2193" spans="1:21" hidden="1">
      <c r="A2193">
        <v>27013</v>
      </c>
      <c r="B2193" t="s">
        <v>690</v>
      </c>
      <c r="C2193" t="s">
        <v>685</v>
      </c>
      <c r="D2193" t="s">
        <v>686</v>
      </c>
      <c r="E2193" t="s">
        <v>29</v>
      </c>
      <c r="F2193" t="s">
        <v>687</v>
      </c>
      <c r="G2193" t="s">
        <v>4560</v>
      </c>
      <c r="H2193" s="1">
        <v>44014</v>
      </c>
      <c r="I2193" t="s">
        <v>7</v>
      </c>
      <c r="J2193">
        <v>34</v>
      </c>
      <c r="K2193">
        <v>6.95</v>
      </c>
      <c r="L2193">
        <v>0</v>
      </c>
      <c r="M2193">
        <v>0</v>
      </c>
      <c r="N2193">
        <v>1</v>
      </c>
      <c r="O2193">
        <v>0</v>
      </c>
      <c r="P2193">
        <v>0</v>
      </c>
      <c r="Q2193">
        <v>22000</v>
      </c>
      <c r="R2193">
        <v>4</v>
      </c>
      <c r="S2193">
        <v>1005</v>
      </c>
      <c r="T2193" s="1">
        <v>0</v>
      </c>
      <c r="U2193">
        <v>1</v>
      </c>
    </row>
    <row r="2194" spans="1:21" hidden="1">
      <c r="A2194">
        <v>27013</v>
      </c>
      <c r="B2194" t="s">
        <v>690</v>
      </c>
      <c r="C2194" t="s">
        <v>685</v>
      </c>
      <c r="D2194" t="s">
        <v>686</v>
      </c>
      <c r="E2194" t="s">
        <v>29</v>
      </c>
      <c r="F2194" t="s">
        <v>687</v>
      </c>
      <c r="G2194" t="s">
        <v>4560</v>
      </c>
      <c r="H2194" s="1">
        <v>44018</v>
      </c>
      <c r="I2194" t="s">
        <v>7</v>
      </c>
      <c r="J2194">
        <v>34</v>
      </c>
      <c r="K2194">
        <v>6.95</v>
      </c>
      <c r="L2194">
        <v>0</v>
      </c>
      <c r="M2194">
        <v>0</v>
      </c>
      <c r="N2194">
        <v>1</v>
      </c>
      <c r="O2194">
        <v>0</v>
      </c>
      <c r="P2194">
        <v>0</v>
      </c>
      <c r="Q2194">
        <v>13500</v>
      </c>
      <c r="R2194">
        <v>4</v>
      </c>
      <c r="S2194">
        <v>1005</v>
      </c>
      <c r="T2194" s="1">
        <v>0</v>
      </c>
      <c r="U2194">
        <v>1</v>
      </c>
    </row>
    <row r="2195" spans="1:21" hidden="1">
      <c r="A2195">
        <v>27013</v>
      </c>
      <c r="B2195" t="s">
        <v>690</v>
      </c>
      <c r="C2195" t="s">
        <v>685</v>
      </c>
      <c r="D2195" t="s">
        <v>686</v>
      </c>
      <c r="E2195" t="s">
        <v>29</v>
      </c>
      <c r="F2195" t="s">
        <v>687</v>
      </c>
      <c r="G2195" t="s">
        <v>4560</v>
      </c>
      <c r="H2195" s="1">
        <v>44025</v>
      </c>
      <c r="I2195" t="s">
        <v>7</v>
      </c>
      <c r="J2195">
        <v>34</v>
      </c>
      <c r="K2195">
        <v>6.95</v>
      </c>
      <c r="L2195">
        <v>0</v>
      </c>
      <c r="M2195">
        <v>0</v>
      </c>
      <c r="N2195">
        <v>1</v>
      </c>
      <c r="O2195">
        <v>0</v>
      </c>
      <c r="P2195">
        <v>0</v>
      </c>
      <c r="Q2195">
        <v>20000</v>
      </c>
      <c r="R2195">
        <v>4</v>
      </c>
      <c r="S2195">
        <v>1005</v>
      </c>
      <c r="T2195" s="1">
        <v>0</v>
      </c>
      <c r="U2195">
        <v>1</v>
      </c>
    </row>
    <row r="2196" spans="1:21" hidden="1">
      <c r="A2196">
        <v>27013</v>
      </c>
      <c r="B2196" t="s">
        <v>690</v>
      </c>
      <c r="C2196" t="s">
        <v>685</v>
      </c>
      <c r="D2196" t="s">
        <v>686</v>
      </c>
      <c r="E2196" t="s">
        <v>29</v>
      </c>
      <c r="F2196" t="s">
        <v>687</v>
      </c>
      <c r="G2196" t="s">
        <v>4560</v>
      </c>
      <c r="H2196" s="1">
        <v>44026</v>
      </c>
      <c r="I2196" t="s">
        <v>7</v>
      </c>
      <c r="J2196">
        <v>34</v>
      </c>
      <c r="K2196">
        <v>6.95</v>
      </c>
      <c r="L2196">
        <v>0</v>
      </c>
      <c r="M2196">
        <v>0</v>
      </c>
      <c r="N2196">
        <v>1</v>
      </c>
      <c r="O2196">
        <v>0</v>
      </c>
      <c r="P2196">
        <v>0</v>
      </c>
      <c r="Q2196">
        <v>2000</v>
      </c>
      <c r="R2196">
        <v>4</v>
      </c>
      <c r="S2196">
        <v>1005</v>
      </c>
      <c r="T2196" s="1">
        <v>0</v>
      </c>
      <c r="U2196">
        <v>1</v>
      </c>
    </row>
    <row r="2197" spans="1:21" hidden="1">
      <c r="A2197">
        <v>27013</v>
      </c>
      <c r="B2197" t="s">
        <v>690</v>
      </c>
      <c r="C2197" t="s">
        <v>685</v>
      </c>
      <c r="D2197" t="s">
        <v>686</v>
      </c>
      <c r="E2197" t="s">
        <v>29</v>
      </c>
      <c r="F2197" t="s">
        <v>687</v>
      </c>
      <c r="G2197" t="s">
        <v>4560</v>
      </c>
      <c r="H2197" s="1">
        <v>44034</v>
      </c>
      <c r="I2197" t="s">
        <v>7</v>
      </c>
      <c r="J2197">
        <v>34</v>
      </c>
      <c r="K2197">
        <v>6.95</v>
      </c>
      <c r="L2197">
        <v>0</v>
      </c>
      <c r="M2197">
        <v>0</v>
      </c>
      <c r="N2197">
        <v>1</v>
      </c>
      <c r="O2197">
        <v>0</v>
      </c>
      <c r="P2197">
        <v>0</v>
      </c>
      <c r="Q2197">
        <v>3000</v>
      </c>
      <c r="R2197">
        <v>4</v>
      </c>
      <c r="S2197">
        <v>1005</v>
      </c>
      <c r="T2197" s="1">
        <v>0</v>
      </c>
      <c r="U2197">
        <v>1</v>
      </c>
    </row>
    <row r="2198" spans="1:21" hidden="1">
      <c r="A2198">
        <v>27013</v>
      </c>
      <c r="B2198" t="s">
        <v>690</v>
      </c>
      <c r="C2198" t="s">
        <v>685</v>
      </c>
      <c r="D2198" t="s">
        <v>686</v>
      </c>
      <c r="E2198" t="s">
        <v>29</v>
      </c>
      <c r="F2198" t="s">
        <v>687</v>
      </c>
      <c r="G2198" t="s">
        <v>4560</v>
      </c>
      <c r="H2198" s="1">
        <v>44039</v>
      </c>
      <c r="I2198" t="s">
        <v>8</v>
      </c>
      <c r="J2198">
        <v>34</v>
      </c>
      <c r="K2198">
        <v>6.9649999999999999</v>
      </c>
      <c r="L2198">
        <v>0</v>
      </c>
      <c r="M2198">
        <v>0</v>
      </c>
      <c r="N2198">
        <v>1</v>
      </c>
      <c r="O2198">
        <v>0</v>
      </c>
      <c r="P2198">
        <v>0</v>
      </c>
      <c r="Q2198">
        <v>7178.75</v>
      </c>
      <c r="R2198">
        <v>4</v>
      </c>
      <c r="S2198">
        <v>1005</v>
      </c>
      <c r="T2198" s="1">
        <v>0</v>
      </c>
      <c r="U2198">
        <v>1</v>
      </c>
    </row>
    <row r="2199" spans="1:21" hidden="1">
      <c r="A2199">
        <v>27013</v>
      </c>
      <c r="B2199" t="s">
        <v>690</v>
      </c>
      <c r="C2199" t="s">
        <v>685</v>
      </c>
      <c r="D2199" t="s">
        <v>686</v>
      </c>
      <c r="E2199" t="s">
        <v>29</v>
      </c>
      <c r="F2199" t="s">
        <v>687</v>
      </c>
      <c r="G2199" t="s">
        <v>4560</v>
      </c>
      <c r="H2199" s="1">
        <v>44043</v>
      </c>
      <c r="I2199" t="s">
        <v>7</v>
      </c>
      <c r="J2199">
        <v>34</v>
      </c>
      <c r="K2199">
        <v>6.95</v>
      </c>
      <c r="L2199">
        <v>0</v>
      </c>
      <c r="M2199">
        <v>0</v>
      </c>
      <c r="N2199">
        <v>1</v>
      </c>
      <c r="O2199">
        <v>0</v>
      </c>
      <c r="P2199">
        <v>0</v>
      </c>
      <c r="Q2199">
        <v>4000</v>
      </c>
      <c r="R2199">
        <v>4</v>
      </c>
      <c r="S2199">
        <v>1005</v>
      </c>
      <c r="T2199" s="1">
        <v>0</v>
      </c>
      <c r="U2199">
        <v>1</v>
      </c>
    </row>
    <row r="2200" spans="1:21" hidden="1">
      <c r="A2200">
        <v>27013</v>
      </c>
      <c r="B2200" t="s">
        <v>690</v>
      </c>
      <c r="C2200" t="s">
        <v>685</v>
      </c>
      <c r="D2200" t="s">
        <v>686</v>
      </c>
      <c r="E2200" t="s">
        <v>29</v>
      </c>
      <c r="F2200" t="s">
        <v>687</v>
      </c>
      <c r="G2200" t="s">
        <v>4560</v>
      </c>
      <c r="H2200" s="1">
        <v>44046</v>
      </c>
      <c r="I2200" t="s">
        <v>7</v>
      </c>
      <c r="J2200">
        <v>34</v>
      </c>
      <c r="K2200">
        <v>6.95</v>
      </c>
      <c r="L2200">
        <v>0</v>
      </c>
      <c r="M2200">
        <v>0</v>
      </c>
      <c r="N2200">
        <v>1</v>
      </c>
      <c r="O2200">
        <v>0</v>
      </c>
      <c r="P2200">
        <v>0</v>
      </c>
      <c r="Q2200">
        <v>8000</v>
      </c>
      <c r="R2200">
        <v>4</v>
      </c>
      <c r="S2200">
        <v>1005</v>
      </c>
      <c r="T2200" s="1">
        <v>0</v>
      </c>
      <c r="U2200">
        <v>1</v>
      </c>
    </row>
    <row r="2201" spans="1:21" hidden="1">
      <c r="A2201">
        <v>27013</v>
      </c>
      <c r="B2201" t="s">
        <v>690</v>
      </c>
      <c r="C2201" t="s">
        <v>685</v>
      </c>
      <c r="D2201" t="s">
        <v>686</v>
      </c>
      <c r="E2201" t="s">
        <v>29</v>
      </c>
      <c r="F2201" t="s">
        <v>687</v>
      </c>
      <c r="G2201" t="s">
        <v>4560</v>
      </c>
      <c r="H2201" s="1">
        <v>44112</v>
      </c>
      <c r="I2201" t="s">
        <v>7</v>
      </c>
      <c r="J2201">
        <v>34</v>
      </c>
      <c r="K2201">
        <v>6.85</v>
      </c>
      <c r="L2201">
        <v>0</v>
      </c>
      <c r="M2201">
        <v>0</v>
      </c>
      <c r="N2201">
        <v>1</v>
      </c>
      <c r="O2201">
        <v>0</v>
      </c>
      <c r="P2201">
        <v>0</v>
      </c>
      <c r="Q2201">
        <v>50000</v>
      </c>
      <c r="R2201">
        <v>4</v>
      </c>
      <c r="S2201">
        <v>1005</v>
      </c>
      <c r="T2201" s="1">
        <v>0</v>
      </c>
      <c r="U2201">
        <v>1</v>
      </c>
    </row>
    <row r="2202" spans="1:21" hidden="1">
      <c r="A2202">
        <v>27013</v>
      </c>
      <c r="B2202" t="s">
        <v>690</v>
      </c>
      <c r="C2202" t="s">
        <v>685</v>
      </c>
      <c r="D2202" t="s">
        <v>686</v>
      </c>
      <c r="E2202" t="s">
        <v>29</v>
      </c>
      <c r="F2202" t="s">
        <v>687</v>
      </c>
      <c r="G2202" t="s">
        <v>4560</v>
      </c>
      <c r="H2202" s="1">
        <v>44113</v>
      </c>
      <c r="I2202" t="s">
        <v>7</v>
      </c>
      <c r="J2202">
        <v>34</v>
      </c>
      <c r="K2202">
        <v>6.95</v>
      </c>
      <c r="L2202">
        <v>0</v>
      </c>
      <c r="M2202">
        <v>0</v>
      </c>
      <c r="N2202">
        <v>1</v>
      </c>
      <c r="O2202">
        <v>0</v>
      </c>
      <c r="P2202">
        <v>0</v>
      </c>
      <c r="Q2202">
        <v>35000</v>
      </c>
      <c r="R2202">
        <v>4</v>
      </c>
      <c r="S2202">
        <v>1005</v>
      </c>
      <c r="T2202" s="1">
        <v>0</v>
      </c>
      <c r="U2202">
        <v>1</v>
      </c>
    </row>
    <row r="2203" spans="1:21" hidden="1">
      <c r="A2203">
        <v>27013</v>
      </c>
      <c r="B2203" t="s">
        <v>690</v>
      </c>
      <c r="C2203" t="s">
        <v>685</v>
      </c>
      <c r="D2203" t="s">
        <v>686</v>
      </c>
      <c r="E2203" t="s">
        <v>29</v>
      </c>
      <c r="F2203" t="s">
        <v>687</v>
      </c>
      <c r="G2203" t="s">
        <v>4560</v>
      </c>
      <c r="H2203" s="1">
        <v>44116</v>
      </c>
      <c r="I2203" t="s">
        <v>7</v>
      </c>
      <c r="J2203">
        <v>34</v>
      </c>
      <c r="K2203">
        <v>6.9</v>
      </c>
      <c r="L2203">
        <v>0</v>
      </c>
      <c r="M2203">
        <v>0</v>
      </c>
      <c r="N2203">
        <v>1</v>
      </c>
      <c r="O2203">
        <v>0</v>
      </c>
      <c r="P2203">
        <v>0</v>
      </c>
      <c r="Q2203">
        <v>6000</v>
      </c>
      <c r="R2203">
        <v>4</v>
      </c>
      <c r="S2203">
        <v>1005</v>
      </c>
      <c r="T2203" s="1">
        <v>0</v>
      </c>
      <c r="U2203">
        <v>1</v>
      </c>
    </row>
    <row r="2204" spans="1:21" hidden="1">
      <c r="A2204">
        <v>27013</v>
      </c>
      <c r="B2204" t="s">
        <v>690</v>
      </c>
      <c r="C2204" t="s">
        <v>685</v>
      </c>
      <c r="D2204" t="s">
        <v>686</v>
      </c>
      <c r="E2204" t="s">
        <v>29</v>
      </c>
      <c r="F2204" t="s">
        <v>687</v>
      </c>
      <c r="G2204" t="s">
        <v>4560</v>
      </c>
      <c r="H2204" s="1">
        <v>44124</v>
      </c>
      <c r="I2204" t="s">
        <v>7</v>
      </c>
      <c r="J2204">
        <v>34</v>
      </c>
      <c r="K2204">
        <v>6.9</v>
      </c>
      <c r="L2204">
        <v>0</v>
      </c>
      <c r="M2204">
        <v>0</v>
      </c>
      <c r="N2204">
        <v>1</v>
      </c>
      <c r="O2204">
        <v>0</v>
      </c>
      <c r="P2204">
        <v>0</v>
      </c>
      <c r="Q2204">
        <v>4200</v>
      </c>
      <c r="R2204">
        <v>4</v>
      </c>
      <c r="S2204">
        <v>1005</v>
      </c>
      <c r="T2204" s="1">
        <v>0</v>
      </c>
      <c r="U2204">
        <v>1</v>
      </c>
    </row>
    <row r="2205" spans="1:21" hidden="1">
      <c r="A2205">
        <v>27013</v>
      </c>
      <c r="B2205" t="s">
        <v>690</v>
      </c>
      <c r="C2205" t="s">
        <v>685</v>
      </c>
      <c r="D2205" t="s">
        <v>686</v>
      </c>
      <c r="E2205" t="s">
        <v>29</v>
      </c>
      <c r="F2205" t="s">
        <v>687</v>
      </c>
      <c r="G2205" t="s">
        <v>4560</v>
      </c>
      <c r="H2205" s="1">
        <v>44144</v>
      </c>
      <c r="I2205" t="s">
        <v>7</v>
      </c>
      <c r="J2205">
        <v>34</v>
      </c>
      <c r="K2205">
        <v>6.86</v>
      </c>
      <c r="L2205">
        <v>0</v>
      </c>
      <c r="M2205">
        <v>0</v>
      </c>
      <c r="N2205">
        <v>1</v>
      </c>
      <c r="O2205">
        <v>0</v>
      </c>
      <c r="P2205">
        <v>0</v>
      </c>
      <c r="Q2205">
        <v>7000</v>
      </c>
      <c r="R2205">
        <v>4</v>
      </c>
      <c r="S2205">
        <v>1005</v>
      </c>
      <c r="T2205" s="1">
        <v>0</v>
      </c>
      <c r="U2205">
        <v>1</v>
      </c>
    </row>
    <row r="2206" spans="1:21" hidden="1">
      <c r="A2206">
        <v>27013</v>
      </c>
      <c r="B2206" t="s">
        <v>690</v>
      </c>
      <c r="C2206" t="s">
        <v>685</v>
      </c>
      <c r="D2206" t="s">
        <v>686</v>
      </c>
      <c r="E2206" t="s">
        <v>29</v>
      </c>
      <c r="F2206" t="s">
        <v>687</v>
      </c>
      <c r="G2206" t="s">
        <v>4561</v>
      </c>
      <c r="H2206" s="1">
        <v>44144</v>
      </c>
      <c r="I2206" t="s">
        <v>7</v>
      </c>
      <c r="J2206">
        <v>34</v>
      </c>
      <c r="K2206">
        <v>6.9560000000000004</v>
      </c>
      <c r="L2206">
        <v>0</v>
      </c>
      <c r="M2206">
        <v>0</v>
      </c>
      <c r="N2206">
        <v>1</v>
      </c>
      <c r="O2206">
        <v>0</v>
      </c>
      <c r="P2206">
        <v>0</v>
      </c>
      <c r="Q2206">
        <v>700000</v>
      </c>
      <c r="R2206">
        <v>4</v>
      </c>
      <c r="S2206">
        <v>1005</v>
      </c>
      <c r="T2206" s="1">
        <v>0</v>
      </c>
      <c r="U2206">
        <v>1</v>
      </c>
    </row>
    <row r="2207" spans="1:21" hidden="1">
      <c r="A2207">
        <v>27013</v>
      </c>
      <c r="B2207" t="s">
        <v>690</v>
      </c>
      <c r="C2207" t="s">
        <v>685</v>
      </c>
      <c r="D2207" t="s">
        <v>686</v>
      </c>
      <c r="E2207" t="s">
        <v>29</v>
      </c>
      <c r="F2207" t="s">
        <v>687</v>
      </c>
      <c r="G2207" t="s">
        <v>4560</v>
      </c>
      <c r="H2207" s="1">
        <v>44146</v>
      </c>
      <c r="I2207" t="s">
        <v>7</v>
      </c>
      <c r="J2207">
        <v>34</v>
      </c>
      <c r="K2207">
        <v>6.9560000000000004</v>
      </c>
      <c r="L2207">
        <v>0</v>
      </c>
      <c r="M2207">
        <v>0</v>
      </c>
      <c r="N2207">
        <v>1</v>
      </c>
      <c r="O2207">
        <v>0</v>
      </c>
      <c r="P2207">
        <v>0</v>
      </c>
      <c r="Q2207">
        <v>300000</v>
      </c>
      <c r="R2207">
        <v>4</v>
      </c>
      <c r="S2207">
        <v>1005</v>
      </c>
      <c r="T2207" s="1">
        <v>0</v>
      </c>
      <c r="U2207">
        <v>1</v>
      </c>
    </row>
    <row r="2208" spans="1:21" hidden="1">
      <c r="A2208">
        <v>27013</v>
      </c>
      <c r="B2208" t="s">
        <v>690</v>
      </c>
      <c r="C2208" t="s">
        <v>685</v>
      </c>
      <c r="D2208" t="s">
        <v>686</v>
      </c>
      <c r="E2208" t="s">
        <v>29</v>
      </c>
      <c r="F2208" t="s">
        <v>687</v>
      </c>
      <c r="G2208" t="s">
        <v>4560</v>
      </c>
      <c r="H2208" s="1">
        <v>44151</v>
      </c>
      <c r="I2208" t="s">
        <v>7</v>
      </c>
      <c r="J2208">
        <v>34</v>
      </c>
      <c r="K2208">
        <v>6.9560000000000004</v>
      </c>
      <c r="L2208">
        <v>0</v>
      </c>
      <c r="M2208">
        <v>0</v>
      </c>
      <c r="N2208">
        <v>1</v>
      </c>
      <c r="O2208">
        <v>0</v>
      </c>
      <c r="P2208">
        <v>0</v>
      </c>
      <c r="Q2208">
        <v>100000</v>
      </c>
      <c r="R2208">
        <v>4</v>
      </c>
      <c r="S2208">
        <v>1005</v>
      </c>
      <c r="T2208" s="1">
        <v>0</v>
      </c>
      <c r="U2208">
        <v>1</v>
      </c>
    </row>
    <row r="2209" spans="1:21" hidden="1">
      <c r="A2209">
        <v>27013</v>
      </c>
      <c r="B2209" t="s">
        <v>690</v>
      </c>
      <c r="C2209" t="s">
        <v>685</v>
      </c>
      <c r="D2209" t="s">
        <v>686</v>
      </c>
      <c r="E2209" t="s">
        <v>29</v>
      </c>
      <c r="F2209" t="s">
        <v>687</v>
      </c>
      <c r="G2209" t="s">
        <v>4560</v>
      </c>
      <c r="H2209" s="1">
        <v>44152</v>
      </c>
      <c r="I2209" t="s">
        <v>7</v>
      </c>
      <c r="J2209">
        <v>34</v>
      </c>
      <c r="K2209">
        <v>6.9560000000000004</v>
      </c>
      <c r="L2209">
        <v>0</v>
      </c>
      <c r="M2209">
        <v>0</v>
      </c>
      <c r="N2209">
        <v>1</v>
      </c>
      <c r="O2209">
        <v>0</v>
      </c>
      <c r="P2209">
        <v>0</v>
      </c>
      <c r="Q2209">
        <v>100000</v>
      </c>
      <c r="R2209">
        <v>4</v>
      </c>
      <c r="S2209">
        <v>1005</v>
      </c>
      <c r="T2209" s="1">
        <v>0</v>
      </c>
      <c r="U2209">
        <v>1</v>
      </c>
    </row>
    <row r="2210" spans="1:21" hidden="1">
      <c r="A2210">
        <v>27013</v>
      </c>
      <c r="B2210" t="s">
        <v>690</v>
      </c>
      <c r="C2210" t="s">
        <v>685</v>
      </c>
      <c r="D2210" t="s">
        <v>686</v>
      </c>
      <c r="E2210" t="s">
        <v>29</v>
      </c>
      <c r="F2210" t="s">
        <v>687</v>
      </c>
      <c r="G2210" t="s">
        <v>4561</v>
      </c>
      <c r="H2210" s="1">
        <v>44152</v>
      </c>
      <c r="I2210" t="s">
        <v>7</v>
      </c>
      <c r="J2210">
        <v>34</v>
      </c>
      <c r="K2210">
        <v>6.9560000000000004</v>
      </c>
      <c r="L2210">
        <v>0</v>
      </c>
      <c r="M2210">
        <v>0</v>
      </c>
      <c r="N2210">
        <v>1</v>
      </c>
      <c r="O2210">
        <v>0</v>
      </c>
      <c r="P2210">
        <v>0</v>
      </c>
      <c r="Q2210">
        <v>50000</v>
      </c>
      <c r="R2210">
        <v>4</v>
      </c>
      <c r="S2210">
        <v>1005</v>
      </c>
      <c r="T2210" s="1">
        <v>0</v>
      </c>
      <c r="U2210">
        <v>1</v>
      </c>
    </row>
    <row r="2211" spans="1:21" hidden="1">
      <c r="A2211">
        <v>27013</v>
      </c>
      <c r="B2211" t="s">
        <v>690</v>
      </c>
      <c r="C2211" t="s">
        <v>685</v>
      </c>
      <c r="D2211" t="s">
        <v>686</v>
      </c>
      <c r="E2211" t="s">
        <v>29</v>
      </c>
      <c r="F2211" t="s">
        <v>687</v>
      </c>
      <c r="G2211" t="s">
        <v>4561</v>
      </c>
      <c r="H2211" s="1">
        <v>44153</v>
      </c>
      <c r="I2211" t="s">
        <v>7</v>
      </c>
      <c r="J2211">
        <v>34</v>
      </c>
      <c r="K2211">
        <v>6.9560000000000004</v>
      </c>
      <c r="L2211">
        <v>0</v>
      </c>
      <c r="M2211">
        <v>0</v>
      </c>
      <c r="N2211">
        <v>1</v>
      </c>
      <c r="O2211">
        <v>0</v>
      </c>
      <c r="P2211">
        <v>0</v>
      </c>
      <c r="Q2211">
        <v>20000</v>
      </c>
      <c r="R2211">
        <v>4</v>
      </c>
      <c r="S2211">
        <v>1005</v>
      </c>
      <c r="T2211" s="1">
        <v>0</v>
      </c>
      <c r="U2211">
        <v>1</v>
      </c>
    </row>
    <row r="2212" spans="1:21" hidden="1">
      <c r="A2212">
        <v>27013</v>
      </c>
      <c r="B2212" t="s">
        <v>690</v>
      </c>
      <c r="C2212" t="s">
        <v>685</v>
      </c>
      <c r="D2212" t="s">
        <v>686</v>
      </c>
      <c r="E2212" t="s">
        <v>29</v>
      </c>
      <c r="F2212" t="s">
        <v>687</v>
      </c>
      <c r="G2212" t="s">
        <v>4561</v>
      </c>
      <c r="H2212" s="1">
        <v>44161</v>
      </c>
      <c r="I2212" t="s">
        <v>7</v>
      </c>
      <c r="J2212">
        <v>34</v>
      </c>
      <c r="K2212">
        <v>6.9560000000000004</v>
      </c>
      <c r="L2212">
        <v>0</v>
      </c>
      <c r="M2212">
        <v>0</v>
      </c>
      <c r="N2212">
        <v>1</v>
      </c>
      <c r="O2212">
        <v>0</v>
      </c>
      <c r="P2212">
        <v>0</v>
      </c>
      <c r="Q2212">
        <v>220000</v>
      </c>
      <c r="R2212">
        <v>4</v>
      </c>
      <c r="S2212">
        <v>1005</v>
      </c>
      <c r="T2212" s="1">
        <v>0</v>
      </c>
      <c r="U2212">
        <v>1</v>
      </c>
    </row>
    <row r="2213" spans="1:21" hidden="1">
      <c r="A2213">
        <v>27013</v>
      </c>
      <c r="B2213" t="s">
        <v>690</v>
      </c>
      <c r="C2213" t="s">
        <v>685</v>
      </c>
      <c r="D2213" t="s">
        <v>686</v>
      </c>
      <c r="E2213" t="s">
        <v>29</v>
      </c>
      <c r="F2213" t="s">
        <v>687</v>
      </c>
      <c r="G2213" t="s">
        <v>4561</v>
      </c>
      <c r="H2213" s="1">
        <v>44162</v>
      </c>
      <c r="I2213" t="s">
        <v>7</v>
      </c>
      <c r="J2213">
        <v>34</v>
      </c>
      <c r="K2213">
        <v>6.9560000000000004</v>
      </c>
      <c r="L2213">
        <v>0</v>
      </c>
      <c r="M2213">
        <v>0</v>
      </c>
      <c r="N2213">
        <v>1</v>
      </c>
      <c r="O2213">
        <v>0</v>
      </c>
      <c r="P2213">
        <v>0</v>
      </c>
      <c r="Q2213">
        <v>20000</v>
      </c>
      <c r="R2213">
        <v>4</v>
      </c>
      <c r="S2213">
        <v>1005</v>
      </c>
      <c r="T2213" s="1">
        <v>0</v>
      </c>
      <c r="U2213">
        <v>1</v>
      </c>
    </row>
    <row r="2214" spans="1:21" hidden="1">
      <c r="A2214">
        <v>27013</v>
      </c>
      <c r="B2214" t="s">
        <v>690</v>
      </c>
      <c r="C2214" t="s">
        <v>685</v>
      </c>
      <c r="D2214" t="s">
        <v>686</v>
      </c>
      <c r="E2214" t="s">
        <v>29</v>
      </c>
      <c r="F2214" t="s">
        <v>687</v>
      </c>
      <c r="G2214" t="s">
        <v>4561</v>
      </c>
      <c r="H2214" s="1">
        <v>44194</v>
      </c>
      <c r="I2214" t="s">
        <v>7</v>
      </c>
      <c r="J2214">
        <v>34</v>
      </c>
      <c r="K2214">
        <v>6.95</v>
      </c>
      <c r="L2214">
        <v>0</v>
      </c>
      <c r="M2214">
        <v>0</v>
      </c>
      <c r="N2214">
        <v>1</v>
      </c>
      <c r="O2214">
        <v>0</v>
      </c>
      <c r="P2214">
        <v>0</v>
      </c>
      <c r="Q2214">
        <v>250000</v>
      </c>
      <c r="R2214">
        <v>4</v>
      </c>
      <c r="S2214">
        <v>1005</v>
      </c>
      <c r="T2214" s="1">
        <v>0</v>
      </c>
      <c r="U2214">
        <v>1</v>
      </c>
    </row>
    <row r="2215" spans="1:21" hidden="1">
      <c r="A2215">
        <v>27013</v>
      </c>
      <c r="B2215" t="s">
        <v>690</v>
      </c>
      <c r="C2215" t="s">
        <v>685</v>
      </c>
      <c r="D2215" t="s">
        <v>686</v>
      </c>
      <c r="E2215" t="s">
        <v>29</v>
      </c>
      <c r="F2215" t="s">
        <v>687</v>
      </c>
      <c r="G2215" t="s">
        <v>4561</v>
      </c>
      <c r="H2215" s="1">
        <v>44209</v>
      </c>
      <c r="I2215" t="s">
        <v>7</v>
      </c>
      <c r="J2215">
        <v>34</v>
      </c>
      <c r="K2215">
        <v>6.952</v>
      </c>
      <c r="L2215">
        <v>0</v>
      </c>
      <c r="M2215">
        <v>0</v>
      </c>
      <c r="N2215">
        <v>1</v>
      </c>
      <c r="O2215">
        <v>0</v>
      </c>
      <c r="P2215">
        <v>0</v>
      </c>
      <c r="Q2215">
        <v>50000</v>
      </c>
      <c r="R2215">
        <v>4</v>
      </c>
      <c r="S2215">
        <v>1005</v>
      </c>
      <c r="T2215" s="1">
        <v>0</v>
      </c>
      <c r="U2215">
        <v>1</v>
      </c>
    </row>
    <row r="2216" spans="1:21" hidden="1">
      <c r="A2216">
        <v>27013</v>
      </c>
      <c r="B2216" t="s">
        <v>690</v>
      </c>
      <c r="C2216" t="s">
        <v>685</v>
      </c>
      <c r="D2216" t="s">
        <v>686</v>
      </c>
      <c r="E2216" t="s">
        <v>29</v>
      </c>
      <c r="F2216" t="s">
        <v>687</v>
      </c>
      <c r="G2216" t="s">
        <v>4560</v>
      </c>
      <c r="H2216" s="1">
        <v>44237</v>
      </c>
      <c r="I2216" t="s">
        <v>8</v>
      </c>
      <c r="J2216">
        <v>34</v>
      </c>
      <c r="K2216">
        <v>6.9640000000000004</v>
      </c>
      <c r="L2216">
        <v>0</v>
      </c>
      <c r="M2216">
        <v>0</v>
      </c>
      <c r="N2216">
        <v>1</v>
      </c>
      <c r="O2216">
        <v>0</v>
      </c>
      <c r="P2216">
        <v>0</v>
      </c>
      <c r="Q2216">
        <v>319283.33</v>
      </c>
      <c r="R2216">
        <v>4</v>
      </c>
      <c r="S2216">
        <v>1005</v>
      </c>
      <c r="T2216" s="1">
        <v>0</v>
      </c>
      <c r="U2216">
        <v>1</v>
      </c>
    </row>
    <row r="2217" spans="1:21" hidden="1">
      <c r="A2217">
        <v>27013</v>
      </c>
      <c r="B2217" t="s">
        <v>690</v>
      </c>
      <c r="C2217" t="s">
        <v>685</v>
      </c>
      <c r="D2217" t="s">
        <v>686</v>
      </c>
      <c r="E2217" t="s">
        <v>29</v>
      </c>
      <c r="F2217" t="s">
        <v>687</v>
      </c>
      <c r="G2217" t="s">
        <v>4561</v>
      </c>
      <c r="H2217" s="1">
        <v>44301</v>
      </c>
      <c r="I2217" t="s">
        <v>7</v>
      </c>
      <c r="J2217">
        <v>34</v>
      </c>
      <c r="K2217">
        <v>6.9539999999999997</v>
      </c>
      <c r="L2217">
        <v>0</v>
      </c>
      <c r="M2217">
        <v>0</v>
      </c>
      <c r="N2217">
        <v>1</v>
      </c>
      <c r="O2217">
        <v>0</v>
      </c>
      <c r="P2217">
        <v>0</v>
      </c>
      <c r="Q2217">
        <v>40000</v>
      </c>
      <c r="R2217">
        <v>4</v>
      </c>
      <c r="S2217">
        <v>1005</v>
      </c>
      <c r="T2217" s="1">
        <v>0</v>
      </c>
      <c r="U2217">
        <v>1</v>
      </c>
    </row>
    <row r="2218" spans="1:21" hidden="1">
      <c r="A2218">
        <v>27013</v>
      </c>
      <c r="B2218" t="s">
        <v>690</v>
      </c>
      <c r="C2218" t="s">
        <v>685</v>
      </c>
      <c r="D2218" t="s">
        <v>686</v>
      </c>
      <c r="E2218" t="s">
        <v>29</v>
      </c>
      <c r="F2218" t="s">
        <v>687</v>
      </c>
      <c r="G2218" t="s">
        <v>4561</v>
      </c>
      <c r="H2218" s="1">
        <v>44302</v>
      </c>
      <c r="I2218" t="s">
        <v>7</v>
      </c>
      <c r="J2218">
        <v>34</v>
      </c>
      <c r="K2218">
        <v>6.9550000000000001</v>
      </c>
      <c r="L2218">
        <v>0</v>
      </c>
      <c r="M2218">
        <v>0</v>
      </c>
      <c r="N2218">
        <v>1</v>
      </c>
      <c r="O2218">
        <v>0</v>
      </c>
      <c r="P2218">
        <v>0</v>
      </c>
      <c r="Q2218">
        <v>50000</v>
      </c>
      <c r="R2218">
        <v>4</v>
      </c>
      <c r="S2218">
        <v>1005</v>
      </c>
      <c r="T2218" s="1">
        <v>0</v>
      </c>
      <c r="U2218">
        <v>1</v>
      </c>
    </row>
    <row r="2219" spans="1:21" hidden="1">
      <c r="A2219">
        <v>27013</v>
      </c>
      <c r="B2219" t="s">
        <v>690</v>
      </c>
      <c r="C2219" t="s">
        <v>685</v>
      </c>
      <c r="D2219" t="s">
        <v>686</v>
      </c>
      <c r="E2219" t="s">
        <v>29</v>
      </c>
      <c r="F2219" t="s">
        <v>687</v>
      </c>
      <c r="G2219" t="s">
        <v>4561</v>
      </c>
      <c r="H2219" s="1">
        <v>44305</v>
      </c>
      <c r="I2219" t="s">
        <v>7</v>
      </c>
      <c r="J2219">
        <v>34</v>
      </c>
      <c r="K2219">
        <v>6.9539999999999997</v>
      </c>
      <c r="L2219">
        <v>0</v>
      </c>
      <c r="M2219">
        <v>0</v>
      </c>
      <c r="N2219">
        <v>1</v>
      </c>
      <c r="O2219">
        <v>0</v>
      </c>
      <c r="P2219">
        <v>0</v>
      </c>
      <c r="Q2219">
        <v>70000</v>
      </c>
      <c r="R2219">
        <v>4</v>
      </c>
      <c r="S2219">
        <v>1005</v>
      </c>
      <c r="T2219" s="1">
        <v>0</v>
      </c>
      <c r="U2219">
        <v>1</v>
      </c>
    </row>
    <row r="2220" spans="1:21" hidden="1">
      <c r="A2220">
        <v>27013</v>
      </c>
      <c r="B2220" t="s">
        <v>690</v>
      </c>
      <c r="C2220" t="s">
        <v>685</v>
      </c>
      <c r="D2220" t="s">
        <v>686</v>
      </c>
      <c r="E2220" t="s">
        <v>29</v>
      </c>
      <c r="F2220" t="s">
        <v>687</v>
      </c>
      <c r="G2220" t="s">
        <v>4561</v>
      </c>
      <c r="H2220" s="1">
        <v>44326</v>
      </c>
      <c r="I2220" t="s">
        <v>7</v>
      </c>
      <c r="J2220">
        <v>34</v>
      </c>
      <c r="K2220">
        <v>6.9539999999999997</v>
      </c>
      <c r="L2220">
        <v>0</v>
      </c>
      <c r="M2220">
        <v>0</v>
      </c>
      <c r="N2220">
        <v>1</v>
      </c>
      <c r="O2220">
        <v>0</v>
      </c>
      <c r="P2220">
        <v>0</v>
      </c>
      <c r="Q2220">
        <v>75000</v>
      </c>
      <c r="R2220">
        <v>4</v>
      </c>
      <c r="S2220">
        <v>1005</v>
      </c>
      <c r="T2220" s="1">
        <v>0</v>
      </c>
      <c r="U2220">
        <v>1</v>
      </c>
    </row>
    <row r="2221" spans="1:21" hidden="1">
      <c r="A2221">
        <v>27013</v>
      </c>
      <c r="B2221" t="s">
        <v>690</v>
      </c>
      <c r="C2221" t="s">
        <v>685</v>
      </c>
      <c r="D2221" t="s">
        <v>686</v>
      </c>
      <c r="E2221" t="s">
        <v>29</v>
      </c>
      <c r="F2221" t="s">
        <v>687</v>
      </c>
      <c r="G2221" t="s">
        <v>4561</v>
      </c>
      <c r="H2221" s="1">
        <v>44328</v>
      </c>
      <c r="I2221" t="s">
        <v>7</v>
      </c>
      <c r="J2221">
        <v>34</v>
      </c>
      <c r="K2221">
        <v>6.9539999999999997</v>
      </c>
      <c r="L2221">
        <v>0</v>
      </c>
      <c r="M2221">
        <v>0</v>
      </c>
      <c r="N2221">
        <v>1</v>
      </c>
      <c r="O2221">
        <v>0</v>
      </c>
      <c r="P2221">
        <v>0</v>
      </c>
      <c r="Q2221">
        <v>50300</v>
      </c>
      <c r="R2221">
        <v>4</v>
      </c>
      <c r="S2221">
        <v>1005</v>
      </c>
      <c r="T2221" s="1">
        <v>0</v>
      </c>
      <c r="U2221">
        <v>1</v>
      </c>
    </row>
    <row r="2222" spans="1:21" hidden="1">
      <c r="A2222">
        <v>27013</v>
      </c>
      <c r="B2222" t="s">
        <v>690</v>
      </c>
      <c r="C2222" t="s">
        <v>685</v>
      </c>
      <c r="D2222" t="s">
        <v>686</v>
      </c>
      <c r="E2222" t="s">
        <v>29</v>
      </c>
      <c r="F2222" t="s">
        <v>687</v>
      </c>
      <c r="G2222" t="s">
        <v>4561</v>
      </c>
      <c r="H2222" s="1">
        <v>44330</v>
      </c>
      <c r="I2222" t="s">
        <v>7</v>
      </c>
      <c r="J2222">
        <v>34</v>
      </c>
      <c r="K2222">
        <v>6.9539999999999997</v>
      </c>
      <c r="L2222">
        <v>0</v>
      </c>
      <c r="M2222">
        <v>0</v>
      </c>
      <c r="N2222">
        <v>1</v>
      </c>
      <c r="O2222">
        <v>0</v>
      </c>
      <c r="P2222">
        <v>0</v>
      </c>
      <c r="Q2222">
        <v>50000</v>
      </c>
      <c r="R2222">
        <v>4</v>
      </c>
      <c r="S2222">
        <v>1005</v>
      </c>
      <c r="T2222" s="1">
        <v>0</v>
      </c>
      <c r="U2222">
        <v>1</v>
      </c>
    </row>
    <row r="2223" spans="1:21" hidden="1">
      <c r="A2223">
        <v>27013</v>
      </c>
      <c r="B2223" t="s">
        <v>690</v>
      </c>
      <c r="C2223" t="s">
        <v>685</v>
      </c>
      <c r="D2223" t="s">
        <v>686</v>
      </c>
      <c r="E2223" t="s">
        <v>29</v>
      </c>
      <c r="F2223" t="s">
        <v>687</v>
      </c>
      <c r="G2223" t="s">
        <v>4561</v>
      </c>
      <c r="H2223" s="1">
        <v>44335</v>
      </c>
      <c r="I2223" t="s">
        <v>7</v>
      </c>
      <c r="J2223">
        <v>34</v>
      </c>
      <c r="K2223">
        <v>6.9539999999999997</v>
      </c>
      <c r="L2223">
        <v>0</v>
      </c>
      <c r="M2223">
        <v>0</v>
      </c>
      <c r="N2223">
        <v>1</v>
      </c>
      <c r="O2223">
        <v>0</v>
      </c>
      <c r="P2223">
        <v>0</v>
      </c>
      <c r="Q2223">
        <v>15000</v>
      </c>
      <c r="R2223">
        <v>4</v>
      </c>
      <c r="S2223">
        <v>1005</v>
      </c>
      <c r="T2223" s="1">
        <v>0</v>
      </c>
      <c r="U2223">
        <v>1</v>
      </c>
    </row>
    <row r="2224" spans="1:21" hidden="1">
      <c r="A2224">
        <v>27013</v>
      </c>
      <c r="B2224" t="s">
        <v>690</v>
      </c>
      <c r="C2224" t="s">
        <v>685</v>
      </c>
      <c r="D2224" t="s">
        <v>686</v>
      </c>
      <c r="E2224" t="s">
        <v>29</v>
      </c>
      <c r="F2224" t="s">
        <v>687</v>
      </c>
      <c r="G2224" t="s">
        <v>4561</v>
      </c>
      <c r="H2224" s="1">
        <v>44340</v>
      </c>
      <c r="I2224" t="s">
        <v>7</v>
      </c>
      <c r="J2224">
        <v>34</v>
      </c>
      <c r="K2224">
        <v>6.9539999999999997</v>
      </c>
      <c r="L2224">
        <v>0</v>
      </c>
      <c r="M2224">
        <v>0</v>
      </c>
      <c r="N2224">
        <v>1</v>
      </c>
      <c r="O2224">
        <v>0</v>
      </c>
      <c r="P2224">
        <v>0</v>
      </c>
      <c r="Q2224">
        <v>10000</v>
      </c>
      <c r="R2224">
        <v>4</v>
      </c>
      <c r="S2224">
        <v>1005</v>
      </c>
      <c r="T2224" s="1">
        <v>0</v>
      </c>
      <c r="U2224">
        <v>1</v>
      </c>
    </row>
    <row r="2225" spans="1:21" hidden="1">
      <c r="A2225">
        <v>27013</v>
      </c>
      <c r="B2225" t="s">
        <v>690</v>
      </c>
      <c r="C2225" t="s">
        <v>685</v>
      </c>
      <c r="D2225" t="s">
        <v>686</v>
      </c>
      <c r="E2225" t="s">
        <v>29</v>
      </c>
      <c r="F2225" t="s">
        <v>687</v>
      </c>
      <c r="G2225" t="s">
        <v>4561</v>
      </c>
      <c r="H2225" s="1">
        <v>44341</v>
      </c>
      <c r="I2225" t="s">
        <v>7</v>
      </c>
      <c r="J2225">
        <v>34</v>
      </c>
      <c r="K2225">
        <v>6.9539999999999997</v>
      </c>
      <c r="L2225">
        <v>0</v>
      </c>
      <c r="M2225">
        <v>0</v>
      </c>
      <c r="N2225">
        <v>1</v>
      </c>
      <c r="O2225">
        <v>0</v>
      </c>
      <c r="P2225">
        <v>0</v>
      </c>
      <c r="Q2225">
        <v>25000</v>
      </c>
      <c r="R2225">
        <v>4</v>
      </c>
      <c r="S2225">
        <v>1005</v>
      </c>
      <c r="T2225" s="1">
        <v>0</v>
      </c>
      <c r="U2225">
        <v>1</v>
      </c>
    </row>
    <row r="2226" spans="1:21" hidden="1">
      <c r="A2226">
        <v>27013</v>
      </c>
      <c r="B2226" t="s">
        <v>690</v>
      </c>
      <c r="C2226" t="s">
        <v>685</v>
      </c>
      <c r="D2226" t="s">
        <v>686</v>
      </c>
      <c r="E2226" t="s">
        <v>29</v>
      </c>
      <c r="F2226" t="s">
        <v>687</v>
      </c>
      <c r="G2226" t="s">
        <v>4560</v>
      </c>
      <c r="H2226" s="1">
        <v>44343</v>
      </c>
      <c r="I2226" t="s">
        <v>8</v>
      </c>
      <c r="J2226">
        <v>34</v>
      </c>
      <c r="K2226">
        <v>6.97</v>
      </c>
      <c r="L2226">
        <v>0</v>
      </c>
      <c r="M2226">
        <v>0</v>
      </c>
      <c r="N2226">
        <v>1</v>
      </c>
      <c r="O2226">
        <v>0</v>
      </c>
      <c r="P2226">
        <v>294818</v>
      </c>
      <c r="Q2226">
        <v>0</v>
      </c>
      <c r="R2226">
        <v>4</v>
      </c>
      <c r="S2226">
        <v>1005</v>
      </c>
      <c r="T2226" s="1">
        <v>0</v>
      </c>
      <c r="U2226">
        <v>1</v>
      </c>
    </row>
    <row r="2227" spans="1:21" hidden="1">
      <c r="A2227">
        <v>27013</v>
      </c>
      <c r="B2227" t="s">
        <v>690</v>
      </c>
      <c r="C2227" t="s">
        <v>685</v>
      </c>
      <c r="D2227" t="s">
        <v>686</v>
      </c>
      <c r="E2227" t="s">
        <v>29</v>
      </c>
      <c r="F2227" t="s">
        <v>687</v>
      </c>
      <c r="G2227" t="s">
        <v>4561</v>
      </c>
      <c r="H2227" s="1">
        <v>44347</v>
      </c>
      <c r="I2227" t="s">
        <v>7</v>
      </c>
      <c r="J2227">
        <v>34</v>
      </c>
      <c r="K2227">
        <v>6.9539999999999997</v>
      </c>
      <c r="L2227">
        <v>0</v>
      </c>
      <c r="M2227">
        <v>0</v>
      </c>
      <c r="N2227">
        <v>1</v>
      </c>
      <c r="O2227">
        <v>0</v>
      </c>
      <c r="P2227">
        <v>0</v>
      </c>
      <c r="Q2227">
        <v>15000</v>
      </c>
      <c r="R2227">
        <v>4</v>
      </c>
      <c r="S2227">
        <v>1005</v>
      </c>
      <c r="T2227" s="1">
        <v>0</v>
      </c>
      <c r="U2227">
        <v>1</v>
      </c>
    </row>
    <row r="2228" spans="1:21" hidden="1">
      <c r="A2228">
        <v>27013</v>
      </c>
      <c r="B2228" t="s">
        <v>690</v>
      </c>
      <c r="C2228" t="s">
        <v>685</v>
      </c>
      <c r="D2228" t="s">
        <v>686</v>
      </c>
      <c r="E2228" t="s">
        <v>29</v>
      </c>
      <c r="F2228" t="s">
        <v>687</v>
      </c>
      <c r="G2228" t="s">
        <v>4561</v>
      </c>
      <c r="H2228" s="1">
        <v>44362</v>
      </c>
      <c r="I2228" t="s">
        <v>7</v>
      </c>
      <c r="J2228">
        <v>34</v>
      </c>
      <c r="K2228">
        <v>6.9</v>
      </c>
      <c r="L2228">
        <v>0</v>
      </c>
      <c r="M2228">
        <v>0</v>
      </c>
      <c r="N2228">
        <v>1</v>
      </c>
      <c r="O2228">
        <v>0</v>
      </c>
      <c r="P2228">
        <v>0</v>
      </c>
      <c r="Q2228">
        <v>19000</v>
      </c>
      <c r="R2228">
        <v>4</v>
      </c>
      <c r="S2228">
        <v>1005</v>
      </c>
      <c r="T2228" s="1">
        <v>0</v>
      </c>
      <c r="U2228">
        <v>1</v>
      </c>
    </row>
    <row r="2229" spans="1:21" hidden="1">
      <c r="A2229">
        <v>27013</v>
      </c>
      <c r="B2229" t="s">
        <v>690</v>
      </c>
      <c r="C2229" t="s">
        <v>685</v>
      </c>
      <c r="D2229" t="s">
        <v>686</v>
      </c>
      <c r="E2229" t="s">
        <v>29</v>
      </c>
      <c r="F2229" t="s">
        <v>687</v>
      </c>
      <c r="G2229" t="s">
        <v>4561</v>
      </c>
      <c r="H2229" s="1">
        <v>44365</v>
      </c>
      <c r="I2229" t="s">
        <v>7</v>
      </c>
      <c r="J2229">
        <v>34</v>
      </c>
      <c r="K2229">
        <v>6.9</v>
      </c>
      <c r="L2229">
        <v>0</v>
      </c>
      <c r="M2229">
        <v>0</v>
      </c>
      <c r="N2229">
        <v>1</v>
      </c>
      <c r="O2229">
        <v>0</v>
      </c>
      <c r="P2229">
        <v>0</v>
      </c>
      <c r="Q2229">
        <v>18000</v>
      </c>
      <c r="R2229">
        <v>4</v>
      </c>
      <c r="S2229">
        <v>1005</v>
      </c>
      <c r="T2229" s="1">
        <v>0</v>
      </c>
      <c r="U2229">
        <v>1</v>
      </c>
    </row>
    <row r="2230" spans="1:21" hidden="1">
      <c r="A2230">
        <v>27013</v>
      </c>
      <c r="B2230" t="s">
        <v>690</v>
      </c>
      <c r="C2230" t="s">
        <v>685</v>
      </c>
      <c r="D2230" t="s">
        <v>686</v>
      </c>
      <c r="E2230" t="s">
        <v>29</v>
      </c>
      <c r="F2230" t="s">
        <v>687</v>
      </c>
      <c r="G2230" t="s">
        <v>4560</v>
      </c>
      <c r="H2230" s="1">
        <v>44370</v>
      </c>
      <c r="I2230" t="s">
        <v>8</v>
      </c>
      <c r="J2230">
        <v>34</v>
      </c>
      <c r="K2230">
        <v>6.9649999999999999</v>
      </c>
      <c r="L2230">
        <v>0</v>
      </c>
      <c r="M2230">
        <v>0</v>
      </c>
      <c r="N2230">
        <v>1</v>
      </c>
      <c r="O2230">
        <v>0</v>
      </c>
      <c r="P2230">
        <v>7655.07</v>
      </c>
      <c r="Q2230">
        <v>0</v>
      </c>
      <c r="R2230">
        <v>4</v>
      </c>
      <c r="S2230">
        <v>1005</v>
      </c>
      <c r="T2230" s="1">
        <v>0</v>
      </c>
      <c r="U2230">
        <v>1</v>
      </c>
    </row>
    <row r="2231" spans="1:21" hidden="1">
      <c r="A2231">
        <v>27013</v>
      </c>
      <c r="B2231" t="s">
        <v>690</v>
      </c>
      <c r="C2231" t="s">
        <v>685</v>
      </c>
      <c r="D2231" t="s">
        <v>686</v>
      </c>
      <c r="E2231" t="s">
        <v>29</v>
      </c>
      <c r="F2231" t="s">
        <v>687</v>
      </c>
      <c r="G2231" t="s">
        <v>4560</v>
      </c>
      <c r="H2231" s="1">
        <v>44372</v>
      </c>
      <c r="I2231" t="s">
        <v>8</v>
      </c>
      <c r="J2231">
        <v>34</v>
      </c>
      <c r="K2231">
        <v>6.9649999999999999</v>
      </c>
      <c r="L2231">
        <v>0</v>
      </c>
      <c r="M2231">
        <v>0</v>
      </c>
      <c r="N2231">
        <v>1</v>
      </c>
      <c r="O2231">
        <v>0</v>
      </c>
      <c r="P2231">
        <v>12876.4</v>
      </c>
      <c r="Q2231">
        <v>0</v>
      </c>
      <c r="R2231">
        <v>4</v>
      </c>
      <c r="S2231">
        <v>1005</v>
      </c>
      <c r="T2231" s="1">
        <v>0</v>
      </c>
      <c r="U2231">
        <v>1</v>
      </c>
    </row>
    <row r="2232" spans="1:21" hidden="1">
      <c r="A2232">
        <v>27013</v>
      </c>
      <c r="B2232" t="s">
        <v>690</v>
      </c>
      <c r="C2232" t="s">
        <v>685</v>
      </c>
      <c r="D2232" t="s">
        <v>686</v>
      </c>
      <c r="E2232" t="s">
        <v>29</v>
      </c>
      <c r="F2232" t="s">
        <v>687</v>
      </c>
      <c r="G2232" t="s">
        <v>4560</v>
      </c>
      <c r="H2232" s="1">
        <v>44404</v>
      </c>
      <c r="I2232" t="s">
        <v>8</v>
      </c>
      <c r="J2232">
        <v>34</v>
      </c>
      <c r="K2232">
        <v>6.9649999999999999</v>
      </c>
      <c r="L2232">
        <v>0</v>
      </c>
      <c r="M2232">
        <v>0</v>
      </c>
      <c r="N2232">
        <v>1</v>
      </c>
      <c r="O2232">
        <v>0</v>
      </c>
      <c r="P2232">
        <v>20000</v>
      </c>
      <c r="Q2232">
        <v>0</v>
      </c>
      <c r="R2232">
        <v>4</v>
      </c>
      <c r="S2232">
        <v>1005</v>
      </c>
      <c r="T2232" s="1">
        <v>0</v>
      </c>
      <c r="U2232">
        <v>1</v>
      </c>
    </row>
    <row r="2233" spans="1:21" hidden="1">
      <c r="A2233">
        <v>27013</v>
      </c>
      <c r="B2233" t="s">
        <v>690</v>
      </c>
      <c r="C2233" t="s">
        <v>685</v>
      </c>
      <c r="D2233" t="s">
        <v>686</v>
      </c>
      <c r="E2233" t="s">
        <v>29</v>
      </c>
      <c r="F2233" t="s">
        <v>687</v>
      </c>
      <c r="G2233" t="s">
        <v>4560</v>
      </c>
      <c r="H2233" s="1">
        <v>44410</v>
      </c>
      <c r="I2233" t="s">
        <v>8</v>
      </c>
      <c r="J2233">
        <v>34</v>
      </c>
      <c r="K2233">
        <v>6.9619999999999997</v>
      </c>
      <c r="L2233">
        <v>0</v>
      </c>
      <c r="M2233">
        <v>0</v>
      </c>
      <c r="N2233">
        <v>1</v>
      </c>
      <c r="O2233">
        <v>0</v>
      </c>
      <c r="P2233">
        <v>14915.91</v>
      </c>
      <c r="Q2233">
        <v>0</v>
      </c>
      <c r="R2233">
        <v>4</v>
      </c>
      <c r="S2233">
        <v>1005</v>
      </c>
      <c r="T2233" s="1">
        <v>0</v>
      </c>
      <c r="U2233">
        <v>1</v>
      </c>
    </row>
    <row r="2234" spans="1:21" hidden="1">
      <c r="A2234">
        <v>27013</v>
      </c>
      <c r="B2234" t="s">
        <v>690</v>
      </c>
      <c r="C2234" t="s">
        <v>685</v>
      </c>
      <c r="D2234" t="s">
        <v>686</v>
      </c>
      <c r="E2234" t="s">
        <v>29</v>
      </c>
      <c r="F2234" t="s">
        <v>687</v>
      </c>
      <c r="G2234" t="s">
        <v>4561</v>
      </c>
      <c r="H2234" s="1">
        <v>44440</v>
      </c>
      <c r="I2234" t="s">
        <v>7</v>
      </c>
      <c r="J2234">
        <v>34</v>
      </c>
      <c r="K2234">
        <v>6.85</v>
      </c>
      <c r="L2234">
        <v>0</v>
      </c>
      <c r="M2234">
        <v>0</v>
      </c>
      <c r="N2234">
        <v>1</v>
      </c>
      <c r="O2234">
        <v>0</v>
      </c>
      <c r="P2234">
        <v>0</v>
      </c>
      <c r="Q2234">
        <v>182000</v>
      </c>
      <c r="R2234">
        <v>4</v>
      </c>
      <c r="S2234">
        <v>1005</v>
      </c>
      <c r="T2234" s="1">
        <v>0</v>
      </c>
      <c r="U2234">
        <v>1</v>
      </c>
    </row>
    <row r="2235" spans="1:21" hidden="1">
      <c r="A2235">
        <v>27013</v>
      </c>
      <c r="B2235" t="s">
        <v>690</v>
      </c>
      <c r="C2235" t="s">
        <v>685</v>
      </c>
      <c r="D2235" t="s">
        <v>686</v>
      </c>
      <c r="E2235" t="s">
        <v>29</v>
      </c>
      <c r="F2235" t="s">
        <v>687</v>
      </c>
      <c r="G2235" t="s">
        <v>4560</v>
      </c>
      <c r="H2235" s="1">
        <v>44505</v>
      </c>
      <c r="I2235" t="s">
        <v>8</v>
      </c>
      <c r="J2235">
        <v>34</v>
      </c>
      <c r="K2235">
        <v>6.94</v>
      </c>
      <c r="L2235">
        <v>0</v>
      </c>
      <c r="M2235">
        <v>0</v>
      </c>
      <c r="N2235">
        <v>1</v>
      </c>
      <c r="O2235">
        <v>0</v>
      </c>
      <c r="P2235">
        <v>99400</v>
      </c>
      <c r="Q2235">
        <v>0</v>
      </c>
      <c r="R2235">
        <v>4</v>
      </c>
      <c r="S2235">
        <v>1005</v>
      </c>
      <c r="T2235" s="1">
        <v>0</v>
      </c>
      <c r="U2235">
        <v>1</v>
      </c>
    </row>
    <row r="2236" spans="1:21" hidden="1">
      <c r="A2236">
        <v>27013</v>
      </c>
      <c r="B2236" t="s">
        <v>690</v>
      </c>
      <c r="C2236" t="s">
        <v>685</v>
      </c>
      <c r="D2236" t="s">
        <v>686</v>
      </c>
      <c r="E2236" t="s">
        <v>29</v>
      </c>
      <c r="F2236" t="s">
        <v>687</v>
      </c>
      <c r="G2236" t="s">
        <v>4560</v>
      </c>
      <c r="H2236" s="1">
        <v>44512</v>
      </c>
      <c r="I2236" t="s">
        <v>8</v>
      </c>
      <c r="J2236">
        <v>34</v>
      </c>
      <c r="K2236">
        <v>6.93</v>
      </c>
      <c r="L2236">
        <v>0</v>
      </c>
      <c r="M2236">
        <v>0</v>
      </c>
      <c r="N2236">
        <v>1</v>
      </c>
      <c r="O2236">
        <v>0</v>
      </c>
      <c r="P2236">
        <v>44000</v>
      </c>
      <c r="Q2236">
        <v>0</v>
      </c>
      <c r="R2236">
        <v>4</v>
      </c>
      <c r="S2236">
        <v>1005</v>
      </c>
      <c r="T2236" s="1">
        <v>0</v>
      </c>
      <c r="U2236">
        <v>1</v>
      </c>
    </row>
    <row r="2237" spans="1:21" hidden="1">
      <c r="A2237">
        <v>27013</v>
      </c>
      <c r="B2237" t="s">
        <v>690</v>
      </c>
      <c r="C2237" t="s">
        <v>685</v>
      </c>
      <c r="D2237" t="s">
        <v>686</v>
      </c>
      <c r="E2237" t="s">
        <v>29</v>
      </c>
      <c r="F2237" t="s">
        <v>687</v>
      </c>
      <c r="G2237" t="s">
        <v>4561</v>
      </c>
      <c r="H2237" s="1">
        <v>44529</v>
      </c>
      <c r="I2237" t="s">
        <v>7</v>
      </c>
      <c r="J2237">
        <v>34</v>
      </c>
      <c r="K2237">
        <v>6.8650000000000002</v>
      </c>
      <c r="L2237">
        <v>0</v>
      </c>
      <c r="M2237">
        <v>0</v>
      </c>
      <c r="N2237">
        <v>1</v>
      </c>
      <c r="O2237">
        <v>0</v>
      </c>
      <c r="P2237">
        <v>0</v>
      </c>
      <c r="Q2237">
        <v>80000</v>
      </c>
      <c r="R2237">
        <v>4</v>
      </c>
      <c r="S2237">
        <v>1005</v>
      </c>
      <c r="T2237" s="1">
        <v>0</v>
      </c>
      <c r="U2237">
        <v>1</v>
      </c>
    </row>
    <row r="2238" spans="1:21" hidden="1">
      <c r="A2238">
        <v>27013</v>
      </c>
      <c r="B2238" t="s">
        <v>690</v>
      </c>
      <c r="C2238" t="s">
        <v>685</v>
      </c>
      <c r="D2238" t="s">
        <v>686</v>
      </c>
      <c r="E2238" t="s">
        <v>29</v>
      </c>
      <c r="F2238" t="s">
        <v>687</v>
      </c>
      <c r="G2238" t="s">
        <v>4560</v>
      </c>
      <c r="H2238" s="1">
        <v>44533</v>
      </c>
      <c r="I2238" t="s">
        <v>8</v>
      </c>
      <c r="J2238">
        <v>34</v>
      </c>
      <c r="K2238">
        <v>6.93</v>
      </c>
      <c r="L2238">
        <v>0</v>
      </c>
      <c r="M2238">
        <v>0</v>
      </c>
      <c r="N2238">
        <v>1</v>
      </c>
      <c r="O2238">
        <v>0</v>
      </c>
      <c r="P2238">
        <v>54000</v>
      </c>
      <c r="Q2238">
        <v>0</v>
      </c>
      <c r="R2238">
        <v>4</v>
      </c>
      <c r="S2238">
        <v>1005</v>
      </c>
      <c r="T2238" s="1">
        <v>0</v>
      </c>
      <c r="U2238">
        <v>1</v>
      </c>
    </row>
    <row r="2239" spans="1:21" hidden="1">
      <c r="A2239">
        <v>27013</v>
      </c>
      <c r="B2239" t="s">
        <v>690</v>
      </c>
      <c r="C2239" t="s">
        <v>685</v>
      </c>
      <c r="D2239" t="s">
        <v>686</v>
      </c>
      <c r="E2239" t="s">
        <v>29</v>
      </c>
      <c r="F2239" t="s">
        <v>687</v>
      </c>
      <c r="G2239" t="s">
        <v>4560</v>
      </c>
      <c r="H2239" s="1">
        <v>44557</v>
      </c>
      <c r="I2239" t="s">
        <v>8</v>
      </c>
      <c r="J2239">
        <v>34</v>
      </c>
      <c r="K2239">
        <v>6.94</v>
      </c>
      <c r="L2239">
        <v>0</v>
      </c>
      <c r="M2239">
        <v>0</v>
      </c>
      <c r="N2239">
        <v>1</v>
      </c>
      <c r="O2239">
        <v>0</v>
      </c>
      <c r="P2239">
        <v>219029</v>
      </c>
      <c r="Q2239">
        <v>0</v>
      </c>
      <c r="R2239">
        <v>4</v>
      </c>
      <c r="S2239">
        <v>1005</v>
      </c>
      <c r="T2239" s="1">
        <v>0</v>
      </c>
      <c r="U2239">
        <v>1</v>
      </c>
    </row>
    <row r="2240" spans="1:21" hidden="1">
      <c r="A2240">
        <v>27013</v>
      </c>
      <c r="B2240" t="s">
        <v>690</v>
      </c>
      <c r="C2240" t="s">
        <v>685</v>
      </c>
      <c r="D2240" t="s">
        <v>686</v>
      </c>
      <c r="E2240" t="s">
        <v>29</v>
      </c>
      <c r="F2240" t="s">
        <v>687</v>
      </c>
      <c r="G2240" t="s">
        <v>4561</v>
      </c>
      <c r="H2240" s="1">
        <v>44561</v>
      </c>
      <c r="I2240" t="s">
        <v>7</v>
      </c>
      <c r="J2240">
        <v>34</v>
      </c>
      <c r="K2240">
        <v>6.9</v>
      </c>
      <c r="L2240">
        <v>0</v>
      </c>
      <c r="M2240">
        <v>0</v>
      </c>
      <c r="N2240">
        <v>1</v>
      </c>
      <c r="O2240">
        <v>0</v>
      </c>
      <c r="P2240">
        <v>0</v>
      </c>
      <c r="Q2240">
        <v>100000</v>
      </c>
      <c r="R2240">
        <v>4</v>
      </c>
      <c r="S2240">
        <v>1005</v>
      </c>
      <c r="T2240" s="1">
        <v>0</v>
      </c>
      <c r="U2240">
        <v>1</v>
      </c>
    </row>
    <row r="2241" spans="1:21" hidden="1">
      <c r="A2241">
        <v>27013</v>
      </c>
      <c r="B2241" t="s">
        <v>690</v>
      </c>
      <c r="C2241" t="s">
        <v>685</v>
      </c>
      <c r="D2241" t="s">
        <v>686</v>
      </c>
      <c r="E2241" t="s">
        <v>29</v>
      </c>
      <c r="F2241" t="s">
        <v>687</v>
      </c>
      <c r="G2241" t="s">
        <v>4561</v>
      </c>
      <c r="H2241" s="1">
        <v>44571</v>
      </c>
      <c r="I2241" t="s">
        <v>7</v>
      </c>
      <c r="J2241">
        <v>34</v>
      </c>
      <c r="K2241">
        <v>6.9</v>
      </c>
      <c r="L2241">
        <v>0</v>
      </c>
      <c r="M2241">
        <v>0</v>
      </c>
      <c r="N2241">
        <v>1</v>
      </c>
      <c r="O2241">
        <v>0</v>
      </c>
      <c r="P2241">
        <v>0</v>
      </c>
      <c r="Q2241">
        <v>25000</v>
      </c>
      <c r="R2241">
        <v>4</v>
      </c>
      <c r="S2241">
        <v>1005</v>
      </c>
      <c r="T2241" s="1">
        <v>0</v>
      </c>
      <c r="U2241">
        <v>1</v>
      </c>
    </row>
    <row r="2242" spans="1:21" hidden="1">
      <c r="A2242">
        <v>27013</v>
      </c>
      <c r="B2242" t="s">
        <v>690</v>
      </c>
      <c r="C2242" t="s">
        <v>685</v>
      </c>
      <c r="D2242" t="s">
        <v>686</v>
      </c>
      <c r="E2242" t="s">
        <v>29</v>
      </c>
      <c r="F2242" t="s">
        <v>687</v>
      </c>
      <c r="G2242" t="s">
        <v>4561</v>
      </c>
      <c r="H2242" s="1">
        <v>44572</v>
      </c>
      <c r="I2242" t="s">
        <v>7</v>
      </c>
      <c r="J2242">
        <v>34</v>
      </c>
      <c r="K2242">
        <v>6.9</v>
      </c>
      <c r="L2242">
        <v>0</v>
      </c>
      <c r="M2242">
        <v>0</v>
      </c>
      <c r="N2242">
        <v>1</v>
      </c>
      <c r="O2242">
        <v>0</v>
      </c>
      <c r="P2242">
        <v>0</v>
      </c>
      <c r="Q2242">
        <v>50000</v>
      </c>
      <c r="R2242">
        <v>4</v>
      </c>
      <c r="S2242">
        <v>1005</v>
      </c>
      <c r="T2242" s="1">
        <v>0</v>
      </c>
      <c r="U2242">
        <v>1</v>
      </c>
    </row>
    <row r="2243" spans="1:21" hidden="1">
      <c r="A2243">
        <v>27013</v>
      </c>
      <c r="B2243" t="s">
        <v>690</v>
      </c>
      <c r="C2243" t="s">
        <v>685</v>
      </c>
      <c r="D2243" t="s">
        <v>686</v>
      </c>
      <c r="E2243" t="s">
        <v>29</v>
      </c>
      <c r="F2243" t="s">
        <v>687</v>
      </c>
      <c r="G2243" t="s">
        <v>4561</v>
      </c>
      <c r="H2243" s="1">
        <v>44592</v>
      </c>
      <c r="I2243" t="s">
        <v>7</v>
      </c>
      <c r="J2243">
        <v>34</v>
      </c>
      <c r="K2243">
        <v>6.9</v>
      </c>
      <c r="L2243">
        <v>0</v>
      </c>
      <c r="M2243">
        <v>0</v>
      </c>
      <c r="N2243">
        <v>1</v>
      </c>
      <c r="O2243">
        <v>0</v>
      </c>
      <c r="P2243">
        <v>0</v>
      </c>
      <c r="Q2243">
        <v>50000</v>
      </c>
      <c r="R2243">
        <v>4</v>
      </c>
      <c r="S2243">
        <v>1005</v>
      </c>
      <c r="T2243" s="1">
        <v>0</v>
      </c>
      <c r="U2243">
        <v>1</v>
      </c>
    </row>
    <row r="2244" spans="1:21" hidden="1">
      <c r="A2244">
        <v>27013</v>
      </c>
      <c r="B2244" t="s">
        <v>690</v>
      </c>
      <c r="C2244" t="s">
        <v>685</v>
      </c>
      <c r="D2244" t="s">
        <v>686</v>
      </c>
      <c r="E2244" t="s">
        <v>29</v>
      </c>
      <c r="F2244" t="s">
        <v>687</v>
      </c>
      <c r="G2244" t="s">
        <v>4561</v>
      </c>
      <c r="H2244" s="1">
        <v>44594</v>
      </c>
      <c r="I2244" t="s">
        <v>7</v>
      </c>
      <c r="J2244">
        <v>34</v>
      </c>
      <c r="K2244">
        <v>6.9550000000000001</v>
      </c>
      <c r="L2244">
        <v>0</v>
      </c>
      <c r="M2244">
        <v>0</v>
      </c>
      <c r="N2244">
        <v>1</v>
      </c>
      <c r="O2244">
        <v>0</v>
      </c>
      <c r="P2244">
        <v>0</v>
      </c>
      <c r="Q2244">
        <v>60000</v>
      </c>
      <c r="R2244">
        <v>4</v>
      </c>
      <c r="S2244">
        <v>1005</v>
      </c>
      <c r="T2244" s="1">
        <v>0</v>
      </c>
      <c r="U2244">
        <v>1</v>
      </c>
    </row>
    <row r="2245" spans="1:21" hidden="1">
      <c r="A2245">
        <v>27013</v>
      </c>
      <c r="B2245" t="s">
        <v>690</v>
      </c>
      <c r="C2245" t="s">
        <v>685</v>
      </c>
      <c r="D2245" t="s">
        <v>686</v>
      </c>
      <c r="E2245" t="s">
        <v>29</v>
      </c>
      <c r="F2245" t="s">
        <v>687</v>
      </c>
      <c r="G2245" t="s">
        <v>4560</v>
      </c>
      <c r="H2245" s="1">
        <v>44596</v>
      </c>
      <c r="I2245" t="s">
        <v>8</v>
      </c>
      <c r="J2245">
        <v>34</v>
      </c>
      <c r="K2245">
        <v>6.968</v>
      </c>
      <c r="L2245">
        <v>0</v>
      </c>
      <c r="M2245">
        <v>0</v>
      </c>
      <c r="N2245">
        <v>1</v>
      </c>
      <c r="O2245">
        <v>0</v>
      </c>
      <c r="P2245">
        <v>286944.46000000002</v>
      </c>
      <c r="Q2245">
        <v>0</v>
      </c>
      <c r="R2245">
        <v>4</v>
      </c>
      <c r="S2245">
        <v>1005</v>
      </c>
      <c r="T2245" s="1">
        <v>0</v>
      </c>
      <c r="U2245">
        <v>1</v>
      </c>
    </row>
    <row r="2246" spans="1:21" hidden="1">
      <c r="A2246">
        <v>27013</v>
      </c>
      <c r="B2246" t="s">
        <v>690</v>
      </c>
      <c r="C2246" t="s">
        <v>685</v>
      </c>
      <c r="D2246" t="s">
        <v>686</v>
      </c>
      <c r="E2246" t="s">
        <v>29</v>
      </c>
      <c r="F2246" t="s">
        <v>687</v>
      </c>
      <c r="G2246" t="s">
        <v>4561</v>
      </c>
      <c r="H2246" s="1">
        <v>44596</v>
      </c>
      <c r="I2246" t="s">
        <v>7</v>
      </c>
      <c r="J2246">
        <v>34</v>
      </c>
      <c r="K2246">
        <v>6.9550000000000001</v>
      </c>
      <c r="L2246">
        <v>0</v>
      </c>
      <c r="M2246">
        <v>0</v>
      </c>
      <c r="N2246">
        <v>1</v>
      </c>
      <c r="O2246">
        <v>0</v>
      </c>
      <c r="P2246">
        <v>0</v>
      </c>
      <c r="Q2246">
        <v>25000</v>
      </c>
      <c r="R2246">
        <v>4</v>
      </c>
      <c r="S2246">
        <v>1005</v>
      </c>
      <c r="T2246" s="1">
        <v>0</v>
      </c>
      <c r="U2246">
        <v>1</v>
      </c>
    </row>
    <row r="2247" spans="1:21" hidden="1">
      <c r="A2247">
        <v>27013</v>
      </c>
      <c r="B2247" t="s">
        <v>690</v>
      </c>
      <c r="C2247" t="s">
        <v>685</v>
      </c>
      <c r="D2247" t="s">
        <v>686</v>
      </c>
      <c r="E2247" t="s">
        <v>29</v>
      </c>
      <c r="F2247" t="s">
        <v>687</v>
      </c>
      <c r="G2247" t="s">
        <v>4561</v>
      </c>
      <c r="H2247" s="1">
        <v>44600</v>
      </c>
      <c r="I2247" t="s">
        <v>7</v>
      </c>
      <c r="J2247">
        <v>34</v>
      </c>
      <c r="K2247">
        <v>6.9550000000000001</v>
      </c>
      <c r="L2247">
        <v>0</v>
      </c>
      <c r="M2247">
        <v>0</v>
      </c>
      <c r="N2247">
        <v>1</v>
      </c>
      <c r="O2247">
        <v>0</v>
      </c>
      <c r="P2247">
        <v>0</v>
      </c>
      <c r="Q2247">
        <v>61400</v>
      </c>
      <c r="R2247">
        <v>4</v>
      </c>
      <c r="S2247">
        <v>1005</v>
      </c>
      <c r="T2247" s="1">
        <v>0</v>
      </c>
      <c r="U2247">
        <v>1</v>
      </c>
    </row>
    <row r="2248" spans="1:21" hidden="1">
      <c r="A2248">
        <v>27013</v>
      </c>
      <c r="B2248" t="s">
        <v>690</v>
      </c>
      <c r="C2248" t="s">
        <v>685</v>
      </c>
      <c r="D2248" t="s">
        <v>686</v>
      </c>
      <c r="E2248" t="s">
        <v>29</v>
      </c>
      <c r="F2248" t="s">
        <v>687</v>
      </c>
      <c r="G2248" t="s">
        <v>4560</v>
      </c>
      <c r="H2248" s="1">
        <v>44610</v>
      </c>
      <c r="I2248" t="s">
        <v>8</v>
      </c>
      <c r="J2248">
        <v>34</v>
      </c>
      <c r="K2248">
        <v>6.9649999999999999</v>
      </c>
      <c r="L2248">
        <v>0</v>
      </c>
      <c r="M2248">
        <v>0</v>
      </c>
      <c r="N2248">
        <v>1</v>
      </c>
      <c r="O2248">
        <v>0</v>
      </c>
      <c r="P2248">
        <v>115000</v>
      </c>
      <c r="Q2248">
        <v>0</v>
      </c>
      <c r="R2248">
        <v>4</v>
      </c>
      <c r="S2248">
        <v>1005</v>
      </c>
      <c r="T2248" s="1">
        <v>0</v>
      </c>
      <c r="U2248">
        <v>1</v>
      </c>
    </row>
    <row r="2249" spans="1:21" hidden="1">
      <c r="A2249">
        <v>27013</v>
      </c>
      <c r="B2249" t="s">
        <v>690</v>
      </c>
      <c r="C2249" t="s">
        <v>685</v>
      </c>
      <c r="D2249" t="s">
        <v>686</v>
      </c>
      <c r="E2249" t="s">
        <v>29</v>
      </c>
      <c r="F2249" t="s">
        <v>687</v>
      </c>
      <c r="G2249" t="s">
        <v>4560</v>
      </c>
      <c r="H2249" s="1">
        <v>44624</v>
      </c>
      <c r="I2249" t="s">
        <v>8</v>
      </c>
      <c r="J2249">
        <v>34</v>
      </c>
      <c r="K2249">
        <v>6.9649999999999999</v>
      </c>
      <c r="L2249">
        <v>0</v>
      </c>
      <c r="M2249">
        <v>0</v>
      </c>
      <c r="N2249">
        <v>1</v>
      </c>
      <c r="O2249">
        <v>0</v>
      </c>
      <c r="P2249">
        <v>119000</v>
      </c>
      <c r="Q2249">
        <v>0</v>
      </c>
      <c r="R2249">
        <v>4</v>
      </c>
      <c r="S2249">
        <v>1005</v>
      </c>
      <c r="T2249" s="1">
        <v>0</v>
      </c>
      <c r="U2249">
        <v>1</v>
      </c>
    </row>
    <row r="2250" spans="1:21" hidden="1">
      <c r="A2250">
        <v>27013</v>
      </c>
      <c r="B2250" t="s">
        <v>690</v>
      </c>
      <c r="C2250" t="s">
        <v>685</v>
      </c>
      <c r="D2250" t="s">
        <v>686</v>
      </c>
      <c r="E2250" t="s">
        <v>29</v>
      </c>
      <c r="F2250" t="s">
        <v>687</v>
      </c>
      <c r="G2250" t="s">
        <v>4561</v>
      </c>
      <c r="H2250" s="1">
        <v>44631</v>
      </c>
      <c r="I2250" t="s">
        <v>7</v>
      </c>
      <c r="J2250">
        <v>34</v>
      </c>
      <c r="K2250">
        <v>6.9</v>
      </c>
      <c r="L2250">
        <v>0</v>
      </c>
      <c r="M2250">
        <v>0</v>
      </c>
      <c r="N2250">
        <v>1</v>
      </c>
      <c r="O2250">
        <v>0</v>
      </c>
      <c r="P2250">
        <v>0</v>
      </c>
      <c r="Q2250">
        <v>45000</v>
      </c>
      <c r="R2250">
        <v>4</v>
      </c>
      <c r="S2250">
        <v>1005</v>
      </c>
      <c r="T2250" s="1">
        <v>0</v>
      </c>
      <c r="U2250">
        <v>1</v>
      </c>
    </row>
    <row r="2251" spans="1:21" hidden="1">
      <c r="A2251">
        <v>27013</v>
      </c>
      <c r="B2251" t="s">
        <v>690</v>
      </c>
      <c r="C2251" t="s">
        <v>685</v>
      </c>
      <c r="D2251" t="s">
        <v>686</v>
      </c>
      <c r="E2251" t="s">
        <v>29</v>
      </c>
      <c r="F2251" t="s">
        <v>687</v>
      </c>
      <c r="G2251" t="s">
        <v>4560</v>
      </c>
      <c r="H2251" s="1">
        <v>44645</v>
      </c>
      <c r="I2251" t="s">
        <v>8</v>
      </c>
      <c r="J2251">
        <v>34</v>
      </c>
      <c r="K2251">
        <v>6.9615</v>
      </c>
      <c r="L2251">
        <v>0</v>
      </c>
      <c r="M2251">
        <v>0</v>
      </c>
      <c r="N2251">
        <v>1</v>
      </c>
      <c r="O2251">
        <v>0</v>
      </c>
      <c r="P2251">
        <v>101000</v>
      </c>
      <c r="Q2251">
        <v>0</v>
      </c>
      <c r="R2251">
        <v>4</v>
      </c>
      <c r="S2251">
        <v>1009</v>
      </c>
      <c r="T2251" s="1">
        <v>0</v>
      </c>
      <c r="U2251">
        <v>1</v>
      </c>
    </row>
    <row r="2252" spans="1:21" hidden="1">
      <c r="A2252">
        <v>27013</v>
      </c>
      <c r="B2252" t="s">
        <v>690</v>
      </c>
      <c r="C2252" t="s">
        <v>685</v>
      </c>
      <c r="D2252" t="s">
        <v>686</v>
      </c>
      <c r="E2252" t="s">
        <v>29</v>
      </c>
      <c r="F2252" t="s">
        <v>687</v>
      </c>
      <c r="G2252" t="s">
        <v>4560</v>
      </c>
      <c r="H2252" s="1">
        <v>44655</v>
      </c>
      <c r="I2252" t="s">
        <v>8</v>
      </c>
      <c r="J2252">
        <v>34</v>
      </c>
      <c r="K2252">
        <v>6.96</v>
      </c>
      <c r="L2252">
        <v>0</v>
      </c>
      <c r="M2252">
        <v>0</v>
      </c>
      <c r="N2252">
        <v>1</v>
      </c>
      <c r="O2252">
        <v>0</v>
      </c>
      <c r="P2252">
        <v>11000</v>
      </c>
      <c r="Q2252">
        <v>0</v>
      </c>
      <c r="R2252">
        <v>4</v>
      </c>
      <c r="S2252">
        <v>1009</v>
      </c>
      <c r="T2252" s="1">
        <v>0</v>
      </c>
      <c r="U2252">
        <v>1</v>
      </c>
    </row>
    <row r="2253" spans="1:21" hidden="1">
      <c r="A2253">
        <v>27013</v>
      </c>
      <c r="B2253" t="s">
        <v>690</v>
      </c>
      <c r="C2253" t="s">
        <v>685</v>
      </c>
      <c r="D2253" t="s">
        <v>686</v>
      </c>
      <c r="E2253" t="s">
        <v>29</v>
      </c>
      <c r="F2253" t="s">
        <v>687</v>
      </c>
      <c r="G2253" t="s">
        <v>4560</v>
      </c>
      <c r="H2253" s="1">
        <v>44659</v>
      </c>
      <c r="I2253" t="s">
        <v>8</v>
      </c>
      <c r="J2253">
        <v>34</v>
      </c>
      <c r="K2253">
        <v>6.94</v>
      </c>
      <c r="L2253">
        <v>0</v>
      </c>
      <c r="M2253">
        <v>0</v>
      </c>
      <c r="N2253">
        <v>1</v>
      </c>
      <c r="O2253">
        <v>0</v>
      </c>
      <c r="P2253">
        <v>200000</v>
      </c>
      <c r="Q2253">
        <v>0</v>
      </c>
      <c r="R2253">
        <v>4</v>
      </c>
      <c r="S2253">
        <v>1009</v>
      </c>
      <c r="T2253" s="1">
        <v>0</v>
      </c>
      <c r="U2253">
        <v>1</v>
      </c>
    </row>
    <row r="2254" spans="1:21" hidden="1">
      <c r="A2254">
        <v>27013</v>
      </c>
      <c r="B2254" t="s">
        <v>690</v>
      </c>
      <c r="C2254" t="s">
        <v>685</v>
      </c>
      <c r="D2254" t="s">
        <v>686</v>
      </c>
      <c r="E2254" t="s">
        <v>29</v>
      </c>
      <c r="F2254" t="s">
        <v>687</v>
      </c>
      <c r="G2254" t="s">
        <v>4560</v>
      </c>
      <c r="H2254" s="1">
        <v>44700</v>
      </c>
      <c r="I2254" t="s">
        <v>8</v>
      </c>
      <c r="J2254">
        <v>34</v>
      </c>
      <c r="K2254">
        <v>6.93</v>
      </c>
      <c r="L2254">
        <v>0</v>
      </c>
      <c r="M2254">
        <v>0</v>
      </c>
      <c r="N2254">
        <v>1</v>
      </c>
      <c r="O2254">
        <v>0</v>
      </c>
      <c r="P2254">
        <v>31740.33</v>
      </c>
      <c r="Q2254">
        <v>0</v>
      </c>
      <c r="R2254">
        <v>4</v>
      </c>
      <c r="S2254">
        <v>1005</v>
      </c>
      <c r="T2254" s="1">
        <v>0</v>
      </c>
      <c r="U2254">
        <v>1</v>
      </c>
    </row>
    <row r="2255" spans="1:21" hidden="1">
      <c r="A2255">
        <v>27013</v>
      </c>
      <c r="B2255" t="s">
        <v>690</v>
      </c>
      <c r="C2255" t="s">
        <v>685</v>
      </c>
      <c r="D2255" t="s">
        <v>686</v>
      </c>
      <c r="E2255" t="s">
        <v>29</v>
      </c>
      <c r="F2255" t="s">
        <v>687</v>
      </c>
      <c r="G2255" t="s">
        <v>4560</v>
      </c>
      <c r="H2255" s="1">
        <v>44722</v>
      </c>
      <c r="I2255" t="s">
        <v>8</v>
      </c>
      <c r="J2255">
        <v>34</v>
      </c>
      <c r="K2255">
        <v>6.94</v>
      </c>
      <c r="L2255">
        <v>0</v>
      </c>
      <c r="M2255">
        <v>0</v>
      </c>
      <c r="N2255">
        <v>1</v>
      </c>
      <c r="O2255">
        <v>0</v>
      </c>
      <c r="P2255">
        <v>20000</v>
      </c>
      <c r="Q2255">
        <v>0</v>
      </c>
      <c r="R2255">
        <v>4</v>
      </c>
      <c r="S2255">
        <v>1005</v>
      </c>
      <c r="T2255" s="1">
        <v>0</v>
      </c>
      <c r="U2255">
        <v>1</v>
      </c>
    </row>
    <row r="2256" spans="1:21" hidden="1">
      <c r="A2256">
        <v>27013</v>
      </c>
      <c r="B2256" t="s">
        <v>690</v>
      </c>
      <c r="C2256" t="s">
        <v>685</v>
      </c>
      <c r="D2256" t="s">
        <v>686</v>
      </c>
      <c r="E2256" t="s">
        <v>29</v>
      </c>
      <c r="F2256" t="s">
        <v>687</v>
      </c>
      <c r="G2256" t="s">
        <v>4560</v>
      </c>
      <c r="H2256" s="1">
        <v>44837</v>
      </c>
      <c r="I2256" t="s">
        <v>8</v>
      </c>
      <c r="J2256">
        <v>53</v>
      </c>
      <c r="K2256">
        <v>6.91</v>
      </c>
      <c r="L2256">
        <v>0</v>
      </c>
      <c r="M2256">
        <v>0</v>
      </c>
      <c r="N2256">
        <v>1</v>
      </c>
      <c r="O2256">
        <v>0</v>
      </c>
      <c r="P2256">
        <v>215925</v>
      </c>
      <c r="Q2256">
        <v>0</v>
      </c>
      <c r="R2256">
        <v>4</v>
      </c>
      <c r="S2256">
        <v>1009</v>
      </c>
      <c r="T2256" s="1">
        <v>0</v>
      </c>
      <c r="U2256">
        <v>1</v>
      </c>
    </row>
    <row r="2257" spans="1:21" hidden="1">
      <c r="A2257">
        <v>27013</v>
      </c>
      <c r="B2257" t="s">
        <v>690</v>
      </c>
      <c r="C2257" t="s">
        <v>685</v>
      </c>
      <c r="D2257" t="s">
        <v>686</v>
      </c>
      <c r="E2257" t="s">
        <v>29</v>
      </c>
      <c r="F2257" t="s">
        <v>687</v>
      </c>
      <c r="G2257" t="s">
        <v>4561</v>
      </c>
      <c r="H2257" s="1">
        <v>44837</v>
      </c>
      <c r="I2257" t="s">
        <v>8</v>
      </c>
      <c r="J2257">
        <v>53</v>
      </c>
      <c r="K2257">
        <v>6.91</v>
      </c>
      <c r="L2257">
        <v>0</v>
      </c>
      <c r="M2257">
        <v>0</v>
      </c>
      <c r="N2257">
        <v>1</v>
      </c>
      <c r="O2257">
        <v>0</v>
      </c>
      <c r="P2257">
        <v>215250</v>
      </c>
      <c r="Q2257">
        <v>0</v>
      </c>
      <c r="R2257">
        <v>4</v>
      </c>
      <c r="S2257">
        <v>1009</v>
      </c>
      <c r="T2257" s="1">
        <v>0</v>
      </c>
      <c r="U2257">
        <v>1</v>
      </c>
    </row>
    <row r="2258" spans="1:21" hidden="1">
      <c r="A2258">
        <v>27013</v>
      </c>
      <c r="B2258" t="s">
        <v>690</v>
      </c>
      <c r="C2258" t="s">
        <v>685</v>
      </c>
      <c r="D2258" t="s">
        <v>686</v>
      </c>
      <c r="E2258" t="s">
        <v>29</v>
      </c>
      <c r="F2258" t="s">
        <v>687</v>
      </c>
      <c r="G2258" t="s">
        <v>4560</v>
      </c>
      <c r="H2258" s="1">
        <v>44847</v>
      </c>
      <c r="I2258" t="s">
        <v>8</v>
      </c>
      <c r="J2258">
        <v>53</v>
      </c>
      <c r="K2258">
        <v>0.9859</v>
      </c>
      <c r="L2258">
        <v>0</v>
      </c>
      <c r="M2258">
        <v>0</v>
      </c>
      <c r="N2258">
        <v>1</v>
      </c>
      <c r="O2258">
        <v>0</v>
      </c>
      <c r="P2258">
        <v>526125</v>
      </c>
      <c r="Q2258">
        <v>0</v>
      </c>
      <c r="R2258">
        <v>4</v>
      </c>
      <c r="S2258">
        <v>1009</v>
      </c>
      <c r="T2258" s="1">
        <v>0</v>
      </c>
      <c r="U2258">
        <v>1</v>
      </c>
    </row>
    <row r="2259" spans="1:21" hidden="1">
      <c r="A2259">
        <v>27013</v>
      </c>
      <c r="B2259" t="s">
        <v>690</v>
      </c>
      <c r="C2259" t="s">
        <v>685</v>
      </c>
      <c r="D2259" t="s">
        <v>686</v>
      </c>
      <c r="E2259" t="s">
        <v>29</v>
      </c>
      <c r="F2259" t="s">
        <v>687</v>
      </c>
      <c r="G2259" t="s">
        <v>4561</v>
      </c>
      <c r="H2259" s="1">
        <v>44847</v>
      </c>
      <c r="I2259" t="s">
        <v>8</v>
      </c>
      <c r="J2259">
        <v>34</v>
      </c>
      <c r="K2259">
        <v>6.9649999999999999</v>
      </c>
      <c r="L2259">
        <v>0</v>
      </c>
      <c r="M2259">
        <v>0</v>
      </c>
      <c r="N2259">
        <v>1</v>
      </c>
      <c r="O2259">
        <v>0</v>
      </c>
      <c r="P2259">
        <v>518706.64</v>
      </c>
      <c r="Q2259">
        <v>0</v>
      </c>
      <c r="R2259">
        <v>4</v>
      </c>
      <c r="S2259">
        <v>1009</v>
      </c>
      <c r="T2259" s="1">
        <v>0</v>
      </c>
      <c r="U2259">
        <v>1</v>
      </c>
    </row>
    <row r="2260" spans="1:21" hidden="1">
      <c r="A2260">
        <v>27013</v>
      </c>
      <c r="B2260" t="s">
        <v>690</v>
      </c>
      <c r="C2260" t="s">
        <v>690</v>
      </c>
      <c r="D2260" t="s">
        <v>686</v>
      </c>
      <c r="E2260" t="s">
        <v>29</v>
      </c>
      <c r="F2260" t="s">
        <v>687</v>
      </c>
      <c r="G2260" t="s">
        <v>4561</v>
      </c>
      <c r="H2260" s="1">
        <v>44600</v>
      </c>
      <c r="I2260" t="s">
        <v>7</v>
      </c>
      <c r="J2260">
        <v>34</v>
      </c>
      <c r="K2260">
        <v>6.85</v>
      </c>
      <c r="L2260">
        <v>0</v>
      </c>
      <c r="M2260">
        <v>0</v>
      </c>
      <c r="N2260">
        <v>1</v>
      </c>
      <c r="O2260">
        <v>0</v>
      </c>
      <c r="P2260">
        <v>0</v>
      </c>
      <c r="Q2260">
        <v>3600</v>
      </c>
      <c r="R2260">
        <v>4</v>
      </c>
      <c r="S2260">
        <v>1005</v>
      </c>
      <c r="T2260" s="1">
        <v>0</v>
      </c>
      <c r="U2260">
        <v>1</v>
      </c>
    </row>
    <row r="2261" spans="1:21" hidden="1">
      <c r="A2261">
        <v>27013</v>
      </c>
      <c r="B2261" t="s">
        <v>690</v>
      </c>
      <c r="C2261" t="s">
        <v>690</v>
      </c>
      <c r="D2261" t="s">
        <v>686</v>
      </c>
      <c r="E2261" t="s">
        <v>29</v>
      </c>
      <c r="F2261" t="s">
        <v>687</v>
      </c>
      <c r="G2261" t="s">
        <v>4561</v>
      </c>
      <c r="H2261" s="1">
        <v>44606</v>
      </c>
      <c r="I2261" t="s">
        <v>7</v>
      </c>
      <c r="J2261">
        <v>34</v>
      </c>
      <c r="K2261">
        <v>6.95</v>
      </c>
      <c r="L2261">
        <v>0</v>
      </c>
      <c r="M2261">
        <v>0</v>
      </c>
      <c r="N2261">
        <v>1</v>
      </c>
      <c r="O2261">
        <v>0</v>
      </c>
      <c r="P2261">
        <v>0</v>
      </c>
      <c r="Q2261">
        <v>113300</v>
      </c>
      <c r="R2261">
        <v>4</v>
      </c>
      <c r="S2261">
        <v>1005</v>
      </c>
      <c r="T2261" s="1">
        <v>0</v>
      </c>
      <c r="U2261">
        <v>1</v>
      </c>
    </row>
    <row r="2262" spans="1:21" hidden="1">
      <c r="A2262">
        <v>27013</v>
      </c>
      <c r="B2262" t="s">
        <v>690</v>
      </c>
      <c r="C2262" t="s">
        <v>690</v>
      </c>
      <c r="D2262" t="s">
        <v>686</v>
      </c>
      <c r="E2262" t="s">
        <v>29</v>
      </c>
      <c r="F2262" t="s">
        <v>687</v>
      </c>
      <c r="G2262" t="s">
        <v>4561</v>
      </c>
      <c r="H2262" s="1">
        <v>44613</v>
      </c>
      <c r="I2262" t="s">
        <v>7</v>
      </c>
      <c r="J2262">
        <v>34</v>
      </c>
      <c r="K2262">
        <v>6.95</v>
      </c>
      <c r="L2262">
        <v>0</v>
      </c>
      <c r="M2262">
        <v>0</v>
      </c>
      <c r="N2262">
        <v>1</v>
      </c>
      <c r="O2262">
        <v>0</v>
      </c>
      <c r="P2262">
        <v>0</v>
      </c>
      <c r="Q2262">
        <v>85000</v>
      </c>
      <c r="R2262">
        <v>4</v>
      </c>
      <c r="S2262">
        <v>1005</v>
      </c>
      <c r="T2262" s="1">
        <v>0</v>
      </c>
      <c r="U2262">
        <v>1</v>
      </c>
    </row>
    <row r="2263" spans="1:21" hidden="1">
      <c r="A2263">
        <v>27013</v>
      </c>
      <c r="B2263" t="s">
        <v>690</v>
      </c>
      <c r="C2263" t="s">
        <v>690</v>
      </c>
      <c r="D2263" t="s">
        <v>686</v>
      </c>
      <c r="E2263" t="s">
        <v>29</v>
      </c>
      <c r="F2263" t="s">
        <v>687</v>
      </c>
      <c r="G2263" t="s">
        <v>4561</v>
      </c>
      <c r="H2263" s="1">
        <v>44615</v>
      </c>
      <c r="I2263" t="s">
        <v>7</v>
      </c>
      <c r="J2263">
        <v>34</v>
      </c>
      <c r="K2263">
        <v>6.95</v>
      </c>
      <c r="L2263">
        <v>0</v>
      </c>
      <c r="M2263">
        <v>0</v>
      </c>
      <c r="N2263">
        <v>1</v>
      </c>
      <c r="O2263">
        <v>0</v>
      </c>
      <c r="P2263">
        <v>0</v>
      </c>
      <c r="Q2263">
        <v>10000</v>
      </c>
      <c r="R2263">
        <v>4</v>
      </c>
      <c r="S2263">
        <v>1005</v>
      </c>
      <c r="T2263" s="1">
        <v>0</v>
      </c>
      <c r="U2263">
        <v>1</v>
      </c>
    </row>
    <row r="2264" spans="1:21" hidden="1">
      <c r="A2264">
        <v>27013</v>
      </c>
      <c r="B2264" t="s">
        <v>690</v>
      </c>
      <c r="C2264" t="s">
        <v>690</v>
      </c>
      <c r="D2264" t="s">
        <v>686</v>
      </c>
      <c r="E2264" t="s">
        <v>29</v>
      </c>
      <c r="F2264" t="s">
        <v>687</v>
      </c>
      <c r="G2264" t="s">
        <v>4561</v>
      </c>
      <c r="H2264" s="1">
        <v>44617</v>
      </c>
      <c r="I2264" t="s">
        <v>7</v>
      </c>
      <c r="J2264">
        <v>34</v>
      </c>
      <c r="K2264">
        <v>6.95</v>
      </c>
      <c r="L2264">
        <v>0</v>
      </c>
      <c r="M2264">
        <v>0</v>
      </c>
      <c r="N2264">
        <v>1</v>
      </c>
      <c r="O2264">
        <v>0</v>
      </c>
      <c r="P2264">
        <v>0</v>
      </c>
      <c r="Q2264">
        <v>16000</v>
      </c>
      <c r="R2264">
        <v>4</v>
      </c>
      <c r="S2264">
        <v>1005</v>
      </c>
      <c r="T2264" s="1">
        <v>0</v>
      </c>
      <c r="U2264">
        <v>1</v>
      </c>
    </row>
    <row r="2265" spans="1:21" hidden="1">
      <c r="A2265">
        <v>27013</v>
      </c>
      <c r="B2265" t="s">
        <v>690</v>
      </c>
      <c r="C2265" t="s">
        <v>690</v>
      </c>
      <c r="D2265" t="s">
        <v>686</v>
      </c>
      <c r="E2265" t="s">
        <v>29</v>
      </c>
      <c r="F2265" t="s">
        <v>687</v>
      </c>
      <c r="G2265" t="s">
        <v>4561</v>
      </c>
      <c r="H2265" s="1">
        <v>44623</v>
      </c>
      <c r="I2265" t="s">
        <v>7</v>
      </c>
      <c r="J2265">
        <v>34</v>
      </c>
      <c r="K2265">
        <v>6.95</v>
      </c>
      <c r="L2265">
        <v>0</v>
      </c>
      <c r="M2265">
        <v>0</v>
      </c>
      <c r="N2265">
        <v>1</v>
      </c>
      <c r="O2265">
        <v>0</v>
      </c>
      <c r="P2265">
        <v>0</v>
      </c>
      <c r="Q2265">
        <v>50900</v>
      </c>
      <c r="R2265">
        <v>4</v>
      </c>
      <c r="S2265">
        <v>1005</v>
      </c>
      <c r="T2265" s="1">
        <v>0</v>
      </c>
      <c r="U2265">
        <v>1</v>
      </c>
    </row>
    <row r="2266" spans="1:21" hidden="1">
      <c r="A2266">
        <v>27013</v>
      </c>
      <c r="B2266" t="s">
        <v>690</v>
      </c>
      <c r="C2266" t="s">
        <v>690</v>
      </c>
      <c r="D2266" t="s">
        <v>686</v>
      </c>
      <c r="E2266" t="s">
        <v>29</v>
      </c>
      <c r="F2266" t="s">
        <v>687</v>
      </c>
      <c r="G2266" t="s">
        <v>4561</v>
      </c>
      <c r="H2266" s="1">
        <v>44631</v>
      </c>
      <c r="I2266" t="s">
        <v>7</v>
      </c>
      <c r="J2266">
        <v>34</v>
      </c>
      <c r="K2266">
        <v>6.9</v>
      </c>
      <c r="L2266">
        <v>0</v>
      </c>
      <c r="M2266">
        <v>0</v>
      </c>
      <c r="N2266">
        <v>1</v>
      </c>
      <c r="O2266">
        <v>0</v>
      </c>
      <c r="P2266">
        <v>0</v>
      </c>
      <c r="Q2266">
        <v>10000</v>
      </c>
      <c r="R2266">
        <v>4</v>
      </c>
      <c r="S2266">
        <v>1005</v>
      </c>
      <c r="T2266" s="1">
        <v>0</v>
      </c>
      <c r="U2266">
        <v>1</v>
      </c>
    </row>
    <row r="2267" spans="1:21" hidden="1">
      <c r="A2267">
        <v>27013</v>
      </c>
      <c r="B2267" t="s">
        <v>690</v>
      </c>
      <c r="C2267" t="s">
        <v>690</v>
      </c>
      <c r="D2267" t="s">
        <v>686</v>
      </c>
      <c r="E2267" t="s">
        <v>29</v>
      </c>
      <c r="F2267" t="s">
        <v>687</v>
      </c>
      <c r="G2267" t="s">
        <v>4561</v>
      </c>
      <c r="H2267" s="1">
        <v>44636</v>
      </c>
      <c r="I2267" t="s">
        <v>7</v>
      </c>
      <c r="J2267">
        <v>34</v>
      </c>
      <c r="K2267">
        <v>6.9</v>
      </c>
      <c r="L2267">
        <v>0</v>
      </c>
      <c r="M2267">
        <v>0</v>
      </c>
      <c r="N2267">
        <v>1</v>
      </c>
      <c r="O2267">
        <v>0</v>
      </c>
      <c r="P2267">
        <v>0</v>
      </c>
      <c r="Q2267">
        <v>10000</v>
      </c>
      <c r="R2267">
        <v>4</v>
      </c>
      <c r="S2267">
        <v>1005</v>
      </c>
      <c r="T2267" s="1">
        <v>0</v>
      </c>
      <c r="U2267">
        <v>1</v>
      </c>
    </row>
    <row r="2268" spans="1:21" hidden="1">
      <c r="A2268">
        <v>27013</v>
      </c>
      <c r="B2268" t="s">
        <v>690</v>
      </c>
      <c r="C2268" t="s">
        <v>690</v>
      </c>
      <c r="D2268" t="s">
        <v>686</v>
      </c>
      <c r="E2268" t="s">
        <v>29</v>
      </c>
      <c r="F2268" t="s">
        <v>687</v>
      </c>
      <c r="G2268" t="s">
        <v>4561</v>
      </c>
      <c r="H2268" s="1">
        <v>44637</v>
      </c>
      <c r="I2268" t="s">
        <v>7</v>
      </c>
      <c r="J2268">
        <v>34</v>
      </c>
      <c r="K2268">
        <v>6.9</v>
      </c>
      <c r="L2268">
        <v>0</v>
      </c>
      <c r="M2268">
        <v>0</v>
      </c>
      <c r="N2268">
        <v>1</v>
      </c>
      <c r="O2268">
        <v>0</v>
      </c>
      <c r="P2268">
        <v>0</v>
      </c>
      <c r="Q2268">
        <v>10000</v>
      </c>
      <c r="R2268">
        <v>4</v>
      </c>
      <c r="S2268">
        <v>1005</v>
      </c>
      <c r="T2268" s="1">
        <v>0</v>
      </c>
      <c r="U2268">
        <v>1</v>
      </c>
    </row>
    <row r="2269" spans="1:21" hidden="1">
      <c r="A2269">
        <v>27013</v>
      </c>
      <c r="B2269" t="s">
        <v>690</v>
      </c>
      <c r="C2269" t="s">
        <v>690</v>
      </c>
      <c r="D2269" t="s">
        <v>686</v>
      </c>
      <c r="E2269" t="s">
        <v>29</v>
      </c>
      <c r="F2269" t="s">
        <v>687</v>
      </c>
      <c r="G2269" t="s">
        <v>4561</v>
      </c>
      <c r="H2269" s="1">
        <v>44715</v>
      </c>
      <c r="I2269" t="s">
        <v>7</v>
      </c>
      <c r="J2269">
        <v>34</v>
      </c>
      <c r="K2269">
        <v>6.9</v>
      </c>
      <c r="L2269">
        <v>0</v>
      </c>
      <c r="M2269">
        <v>0</v>
      </c>
      <c r="N2269">
        <v>1</v>
      </c>
      <c r="O2269">
        <v>0</v>
      </c>
      <c r="P2269">
        <v>0</v>
      </c>
      <c r="Q2269">
        <v>70000</v>
      </c>
      <c r="R2269">
        <v>4</v>
      </c>
      <c r="S2269">
        <v>1005</v>
      </c>
      <c r="T2269" s="1">
        <v>0</v>
      </c>
      <c r="U2269">
        <v>1</v>
      </c>
    </row>
    <row r="2270" spans="1:21" hidden="1">
      <c r="A2270">
        <v>27013</v>
      </c>
      <c r="B2270" t="s">
        <v>690</v>
      </c>
      <c r="C2270" t="s">
        <v>690</v>
      </c>
      <c r="D2270" t="s">
        <v>686</v>
      </c>
      <c r="E2270" t="s">
        <v>29</v>
      </c>
      <c r="F2270" t="s">
        <v>687</v>
      </c>
      <c r="G2270" t="s">
        <v>4561</v>
      </c>
      <c r="H2270" s="1">
        <v>44729</v>
      </c>
      <c r="I2270" t="s">
        <v>7</v>
      </c>
      <c r="J2270">
        <v>34</v>
      </c>
      <c r="K2270">
        <v>6.86</v>
      </c>
      <c r="L2270">
        <v>0</v>
      </c>
      <c r="M2270">
        <v>0</v>
      </c>
      <c r="N2270">
        <v>1</v>
      </c>
      <c r="O2270">
        <v>0</v>
      </c>
      <c r="P2270">
        <v>0</v>
      </c>
      <c r="Q2270">
        <v>100000</v>
      </c>
      <c r="R2270">
        <v>4</v>
      </c>
      <c r="S2270">
        <v>1005</v>
      </c>
      <c r="T2270" s="1">
        <v>0</v>
      </c>
      <c r="U2270">
        <v>1</v>
      </c>
    </row>
    <row r="2271" spans="1:21" hidden="1">
      <c r="A2271">
        <v>27013</v>
      </c>
      <c r="B2271" t="s">
        <v>690</v>
      </c>
      <c r="C2271" t="s">
        <v>690</v>
      </c>
      <c r="D2271" t="s">
        <v>686</v>
      </c>
      <c r="E2271" t="s">
        <v>29</v>
      </c>
      <c r="F2271" t="s">
        <v>687</v>
      </c>
      <c r="G2271" t="s">
        <v>4561</v>
      </c>
      <c r="H2271" s="1">
        <v>44732</v>
      </c>
      <c r="I2271" t="s">
        <v>7</v>
      </c>
      <c r="J2271">
        <v>34</v>
      </c>
      <c r="K2271">
        <v>6.86</v>
      </c>
      <c r="L2271">
        <v>0</v>
      </c>
      <c r="M2271">
        <v>0</v>
      </c>
      <c r="N2271">
        <v>1</v>
      </c>
      <c r="O2271">
        <v>0</v>
      </c>
      <c r="P2271">
        <v>0</v>
      </c>
      <c r="Q2271">
        <v>70000</v>
      </c>
      <c r="R2271">
        <v>4</v>
      </c>
      <c r="S2271">
        <v>1005</v>
      </c>
      <c r="T2271" s="1">
        <v>0</v>
      </c>
      <c r="U2271">
        <v>1</v>
      </c>
    </row>
    <row r="2272" spans="1:21" hidden="1">
      <c r="A2272">
        <v>27013</v>
      </c>
      <c r="B2272" t="s">
        <v>690</v>
      </c>
      <c r="C2272" t="s">
        <v>690</v>
      </c>
      <c r="D2272" t="s">
        <v>686</v>
      </c>
      <c r="E2272" t="s">
        <v>29</v>
      </c>
      <c r="F2272" t="s">
        <v>687</v>
      </c>
      <c r="G2272" t="s">
        <v>4560</v>
      </c>
      <c r="H2272" s="1">
        <v>44740</v>
      </c>
      <c r="I2272" t="s">
        <v>7</v>
      </c>
      <c r="J2272">
        <v>34</v>
      </c>
      <c r="K2272">
        <v>6.88</v>
      </c>
      <c r="L2272">
        <v>0</v>
      </c>
      <c r="M2272">
        <v>0</v>
      </c>
      <c r="N2272">
        <v>1</v>
      </c>
      <c r="O2272">
        <v>0</v>
      </c>
      <c r="P2272">
        <v>0</v>
      </c>
      <c r="Q2272">
        <v>30000</v>
      </c>
      <c r="R2272">
        <v>4</v>
      </c>
      <c r="S2272">
        <v>1005</v>
      </c>
      <c r="T2272" s="1">
        <v>0</v>
      </c>
      <c r="U2272">
        <v>1</v>
      </c>
    </row>
    <row r="2273" spans="1:21" hidden="1">
      <c r="A2273">
        <v>27013</v>
      </c>
      <c r="B2273" t="s">
        <v>690</v>
      </c>
      <c r="C2273" t="s">
        <v>690</v>
      </c>
      <c r="D2273" t="s">
        <v>686</v>
      </c>
      <c r="E2273" t="s">
        <v>29</v>
      </c>
      <c r="F2273" t="s">
        <v>687</v>
      </c>
      <c r="G2273" t="s">
        <v>4561</v>
      </c>
      <c r="H2273" s="1">
        <v>44740</v>
      </c>
      <c r="I2273" t="s">
        <v>7</v>
      </c>
      <c r="J2273">
        <v>34</v>
      </c>
      <c r="K2273">
        <v>6.88</v>
      </c>
      <c r="L2273">
        <v>0</v>
      </c>
      <c r="M2273">
        <v>0</v>
      </c>
      <c r="N2273">
        <v>1</v>
      </c>
      <c r="O2273">
        <v>0</v>
      </c>
      <c r="P2273">
        <v>0</v>
      </c>
      <c r="Q2273">
        <v>20000</v>
      </c>
      <c r="R2273">
        <v>4</v>
      </c>
      <c r="S2273">
        <v>1005</v>
      </c>
      <c r="T2273" s="1">
        <v>0</v>
      </c>
      <c r="U2273">
        <v>1</v>
      </c>
    </row>
    <row r="2274" spans="1:21" hidden="1">
      <c r="A2274">
        <v>27013</v>
      </c>
      <c r="B2274" t="s">
        <v>690</v>
      </c>
      <c r="C2274" t="s">
        <v>690</v>
      </c>
      <c r="D2274" t="s">
        <v>686</v>
      </c>
      <c r="E2274" t="s">
        <v>29</v>
      </c>
      <c r="F2274" t="s">
        <v>687</v>
      </c>
      <c r="G2274" t="s">
        <v>4562</v>
      </c>
      <c r="H2274" s="1">
        <v>44740</v>
      </c>
      <c r="I2274" t="s">
        <v>7</v>
      </c>
      <c r="J2274">
        <v>34</v>
      </c>
      <c r="K2274">
        <v>6.88</v>
      </c>
      <c r="L2274">
        <v>0</v>
      </c>
      <c r="M2274">
        <v>0</v>
      </c>
      <c r="N2274">
        <v>1</v>
      </c>
      <c r="O2274">
        <v>0</v>
      </c>
      <c r="P2274">
        <v>0</v>
      </c>
      <c r="Q2274">
        <v>7000</v>
      </c>
      <c r="R2274">
        <v>4</v>
      </c>
      <c r="S2274">
        <v>1005</v>
      </c>
      <c r="T2274" s="1">
        <v>0</v>
      </c>
      <c r="U2274">
        <v>1</v>
      </c>
    </row>
    <row r="2275" spans="1:21" hidden="1">
      <c r="A2275">
        <v>27013</v>
      </c>
      <c r="B2275" t="s">
        <v>690</v>
      </c>
      <c r="C2275" t="s">
        <v>690</v>
      </c>
      <c r="D2275" t="s">
        <v>686</v>
      </c>
      <c r="E2275" t="s">
        <v>29</v>
      </c>
      <c r="F2275" t="s">
        <v>687</v>
      </c>
      <c r="G2275" t="s">
        <v>4563</v>
      </c>
      <c r="H2275" s="1">
        <v>44740</v>
      </c>
      <c r="I2275" t="s">
        <v>7</v>
      </c>
      <c r="J2275">
        <v>34</v>
      </c>
      <c r="K2275">
        <v>6.88</v>
      </c>
      <c r="L2275">
        <v>0</v>
      </c>
      <c r="M2275">
        <v>0</v>
      </c>
      <c r="N2275">
        <v>1</v>
      </c>
      <c r="O2275">
        <v>0</v>
      </c>
      <c r="P2275">
        <v>0</v>
      </c>
      <c r="Q2275">
        <v>9000</v>
      </c>
      <c r="R2275">
        <v>4</v>
      </c>
      <c r="S2275">
        <v>1005</v>
      </c>
      <c r="T2275" s="1">
        <v>0</v>
      </c>
      <c r="U2275">
        <v>1</v>
      </c>
    </row>
    <row r="2276" spans="1:21" hidden="1">
      <c r="A2276">
        <v>27013</v>
      </c>
      <c r="B2276" t="s">
        <v>690</v>
      </c>
      <c r="C2276" t="s">
        <v>690</v>
      </c>
      <c r="D2276" t="s">
        <v>686</v>
      </c>
      <c r="E2276" t="s">
        <v>29</v>
      </c>
      <c r="F2276" t="s">
        <v>687</v>
      </c>
      <c r="G2276" t="s">
        <v>4561</v>
      </c>
      <c r="H2276" s="1">
        <v>44749</v>
      </c>
      <c r="I2276" t="s">
        <v>7</v>
      </c>
      <c r="J2276">
        <v>34</v>
      </c>
      <c r="K2276">
        <v>6.87</v>
      </c>
      <c r="L2276">
        <v>0</v>
      </c>
      <c r="M2276">
        <v>0</v>
      </c>
      <c r="N2276">
        <v>1</v>
      </c>
      <c r="O2276">
        <v>0</v>
      </c>
      <c r="P2276">
        <v>0</v>
      </c>
      <c r="Q2276">
        <v>30000</v>
      </c>
      <c r="R2276">
        <v>4</v>
      </c>
      <c r="S2276">
        <v>1005</v>
      </c>
      <c r="T2276" s="1">
        <v>0</v>
      </c>
      <c r="U2276">
        <v>1</v>
      </c>
    </row>
    <row r="2277" spans="1:21" hidden="1">
      <c r="A2277">
        <v>27013</v>
      </c>
      <c r="B2277" t="s">
        <v>690</v>
      </c>
      <c r="C2277" t="s">
        <v>690</v>
      </c>
      <c r="D2277" t="s">
        <v>686</v>
      </c>
      <c r="E2277" t="s">
        <v>29</v>
      </c>
      <c r="F2277" t="s">
        <v>687</v>
      </c>
      <c r="G2277" t="s">
        <v>4560</v>
      </c>
      <c r="H2277" s="1">
        <v>44762</v>
      </c>
      <c r="I2277" t="s">
        <v>7</v>
      </c>
      <c r="J2277">
        <v>34</v>
      </c>
      <c r="K2277">
        <v>6.9</v>
      </c>
      <c r="L2277">
        <v>0</v>
      </c>
      <c r="M2277">
        <v>0</v>
      </c>
      <c r="N2277">
        <v>1</v>
      </c>
      <c r="O2277">
        <v>0</v>
      </c>
      <c r="P2277">
        <v>0</v>
      </c>
      <c r="Q2277">
        <v>450000</v>
      </c>
      <c r="R2277">
        <v>4</v>
      </c>
      <c r="S2277">
        <v>1005</v>
      </c>
      <c r="T2277" s="1">
        <v>0</v>
      </c>
      <c r="U2277">
        <v>1</v>
      </c>
    </row>
    <row r="2278" spans="1:21" hidden="1">
      <c r="A2278">
        <v>27013</v>
      </c>
      <c r="B2278" t="s">
        <v>690</v>
      </c>
      <c r="C2278" t="s">
        <v>690</v>
      </c>
      <c r="D2278" t="s">
        <v>686</v>
      </c>
      <c r="E2278" t="s">
        <v>29</v>
      </c>
      <c r="F2278" t="s">
        <v>687</v>
      </c>
      <c r="G2278" t="s">
        <v>4561</v>
      </c>
      <c r="H2278" s="1">
        <v>44762</v>
      </c>
      <c r="I2278" t="s">
        <v>7</v>
      </c>
      <c r="J2278">
        <v>34</v>
      </c>
      <c r="K2278">
        <v>6.9</v>
      </c>
      <c r="L2278">
        <v>0</v>
      </c>
      <c r="M2278">
        <v>0</v>
      </c>
      <c r="N2278">
        <v>1</v>
      </c>
      <c r="O2278">
        <v>0</v>
      </c>
      <c r="P2278">
        <v>0</v>
      </c>
      <c r="Q2278">
        <v>60000</v>
      </c>
      <c r="R2278">
        <v>4</v>
      </c>
      <c r="S2278">
        <v>1005</v>
      </c>
      <c r="T2278" s="1">
        <v>0</v>
      </c>
      <c r="U2278">
        <v>1</v>
      </c>
    </row>
    <row r="2279" spans="1:21" hidden="1">
      <c r="A2279">
        <v>27013</v>
      </c>
      <c r="B2279" t="s">
        <v>690</v>
      </c>
      <c r="C2279" t="s">
        <v>690</v>
      </c>
      <c r="D2279" t="s">
        <v>686</v>
      </c>
      <c r="E2279" t="s">
        <v>29</v>
      </c>
      <c r="F2279" t="s">
        <v>687</v>
      </c>
      <c r="G2279" t="s">
        <v>4560</v>
      </c>
      <c r="H2279" s="1">
        <v>44810</v>
      </c>
      <c r="I2279" t="s">
        <v>7</v>
      </c>
      <c r="J2279">
        <v>34</v>
      </c>
      <c r="K2279">
        <v>6.9450000000000003</v>
      </c>
      <c r="L2279">
        <v>0</v>
      </c>
      <c r="M2279">
        <v>0</v>
      </c>
      <c r="N2279">
        <v>1</v>
      </c>
      <c r="O2279">
        <v>0</v>
      </c>
      <c r="P2279">
        <v>0</v>
      </c>
      <c r="Q2279">
        <v>500000</v>
      </c>
      <c r="R2279">
        <v>4</v>
      </c>
      <c r="S2279">
        <v>1001</v>
      </c>
      <c r="T2279" s="1">
        <v>0</v>
      </c>
      <c r="U2279">
        <v>1</v>
      </c>
    </row>
    <row r="2280" spans="1:21" hidden="1">
      <c r="A2280">
        <v>27013</v>
      </c>
      <c r="B2280" t="s">
        <v>690</v>
      </c>
      <c r="C2280" t="s">
        <v>690</v>
      </c>
      <c r="D2280" t="s">
        <v>686</v>
      </c>
      <c r="E2280" t="s">
        <v>29</v>
      </c>
      <c r="F2280" t="s">
        <v>687</v>
      </c>
      <c r="G2280" t="s">
        <v>4560</v>
      </c>
      <c r="H2280" s="1">
        <v>44823</v>
      </c>
      <c r="I2280" t="s">
        <v>7</v>
      </c>
      <c r="J2280">
        <v>34</v>
      </c>
      <c r="K2280">
        <v>6.94</v>
      </c>
      <c r="L2280">
        <v>0</v>
      </c>
      <c r="M2280">
        <v>0</v>
      </c>
      <c r="N2280">
        <v>1</v>
      </c>
      <c r="O2280">
        <v>0</v>
      </c>
      <c r="P2280">
        <v>0</v>
      </c>
      <c r="Q2280">
        <v>150000</v>
      </c>
      <c r="R2280">
        <v>4</v>
      </c>
      <c r="S2280">
        <v>1001</v>
      </c>
      <c r="T2280" s="1">
        <v>0</v>
      </c>
      <c r="U2280">
        <v>1</v>
      </c>
    </row>
    <row r="2281" spans="1:21" hidden="1">
      <c r="A2281">
        <v>27013</v>
      </c>
      <c r="B2281" t="s">
        <v>690</v>
      </c>
      <c r="C2281" t="s">
        <v>690</v>
      </c>
      <c r="D2281" t="s">
        <v>686</v>
      </c>
      <c r="E2281" t="s">
        <v>29</v>
      </c>
      <c r="F2281" t="s">
        <v>687</v>
      </c>
      <c r="G2281" t="s">
        <v>4560</v>
      </c>
      <c r="H2281" s="1">
        <v>44830</v>
      </c>
      <c r="I2281" t="s">
        <v>7</v>
      </c>
      <c r="J2281">
        <v>34</v>
      </c>
      <c r="K2281">
        <v>6.94</v>
      </c>
      <c r="L2281">
        <v>0</v>
      </c>
      <c r="M2281">
        <v>0</v>
      </c>
      <c r="N2281">
        <v>1</v>
      </c>
      <c r="O2281">
        <v>0</v>
      </c>
      <c r="P2281">
        <v>0</v>
      </c>
      <c r="Q2281">
        <v>110000</v>
      </c>
      <c r="R2281">
        <v>4</v>
      </c>
      <c r="S2281">
        <v>1001</v>
      </c>
      <c r="T2281" s="1">
        <v>0</v>
      </c>
      <c r="U2281">
        <v>1</v>
      </c>
    </row>
    <row r="2282" spans="1:21" hidden="1">
      <c r="A2282">
        <v>27013</v>
      </c>
      <c r="B2282" t="s">
        <v>690</v>
      </c>
      <c r="C2282" t="s">
        <v>690</v>
      </c>
      <c r="D2282" t="s">
        <v>686</v>
      </c>
      <c r="E2282" t="s">
        <v>29</v>
      </c>
      <c r="F2282" t="s">
        <v>687</v>
      </c>
      <c r="G2282" t="s">
        <v>4560</v>
      </c>
      <c r="H2282" s="1">
        <v>44852</v>
      </c>
      <c r="I2282" t="s">
        <v>7</v>
      </c>
      <c r="J2282">
        <v>34</v>
      </c>
      <c r="K2282">
        <v>6.85</v>
      </c>
      <c r="L2282">
        <v>0</v>
      </c>
      <c r="M2282">
        <v>0</v>
      </c>
      <c r="N2282">
        <v>1</v>
      </c>
      <c r="O2282">
        <v>0</v>
      </c>
      <c r="P2282">
        <v>0</v>
      </c>
      <c r="Q2282">
        <v>60000</v>
      </c>
      <c r="R2282">
        <v>4</v>
      </c>
      <c r="S2282">
        <v>1005</v>
      </c>
      <c r="T2282" s="1">
        <v>0</v>
      </c>
      <c r="U2282">
        <v>1</v>
      </c>
    </row>
    <row r="2283" spans="1:21" hidden="1">
      <c r="A2283">
        <v>27013</v>
      </c>
      <c r="B2283" t="s">
        <v>690</v>
      </c>
      <c r="C2283" t="s">
        <v>690</v>
      </c>
      <c r="D2283" t="s">
        <v>686</v>
      </c>
      <c r="E2283" t="s">
        <v>29</v>
      </c>
      <c r="F2283" t="s">
        <v>687</v>
      </c>
      <c r="G2283" t="s">
        <v>4560</v>
      </c>
      <c r="H2283" s="1">
        <v>44918</v>
      </c>
      <c r="I2283" t="s">
        <v>7</v>
      </c>
      <c r="J2283">
        <v>34</v>
      </c>
      <c r="K2283">
        <v>6.95</v>
      </c>
      <c r="L2283">
        <v>0</v>
      </c>
      <c r="M2283">
        <v>0</v>
      </c>
      <c r="N2283">
        <v>1</v>
      </c>
      <c r="O2283">
        <v>0</v>
      </c>
      <c r="P2283">
        <v>0</v>
      </c>
      <c r="Q2283">
        <v>100000</v>
      </c>
      <c r="R2283">
        <v>4</v>
      </c>
      <c r="S2283">
        <v>1005</v>
      </c>
      <c r="T2283" s="1">
        <v>0</v>
      </c>
      <c r="U2283">
        <v>1</v>
      </c>
    </row>
    <row r="2284" spans="1:21" hidden="1">
      <c r="A2284">
        <v>27013</v>
      </c>
      <c r="B2284" t="s">
        <v>690</v>
      </c>
      <c r="C2284" t="s">
        <v>690</v>
      </c>
      <c r="D2284" t="s">
        <v>686</v>
      </c>
      <c r="E2284" t="s">
        <v>29</v>
      </c>
      <c r="F2284" t="s">
        <v>687</v>
      </c>
      <c r="G2284" t="s">
        <v>4560</v>
      </c>
      <c r="H2284" s="1">
        <v>44923</v>
      </c>
      <c r="I2284" t="s">
        <v>7</v>
      </c>
      <c r="J2284">
        <v>34</v>
      </c>
      <c r="K2284">
        <v>6.95</v>
      </c>
      <c r="L2284">
        <v>0</v>
      </c>
      <c r="M2284">
        <v>0</v>
      </c>
      <c r="N2284">
        <v>1</v>
      </c>
      <c r="O2284">
        <v>0</v>
      </c>
      <c r="P2284">
        <v>0</v>
      </c>
      <c r="Q2284">
        <v>100000</v>
      </c>
      <c r="R2284">
        <v>4</v>
      </c>
      <c r="S2284">
        <v>1005</v>
      </c>
      <c r="T2284" s="1">
        <v>0</v>
      </c>
      <c r="U2284">
        <v>1</v>
      </c>
    </row>
    <row r="2285" spans="1:21" hidden="1">
      <c r="A2285">
        <v>27013</v>
      </c>
      <c r="B2285" t="s">
        <v>690</v>
      </c>
      <c r="C2285" t="s">
        <v>690</v>
      </c>
      <c r="D2285" t="s">
        <v>686</v>
      </c>
      <c r="E2285" t="s">
        <v>29</v>
      </c>
      <c r="F2285" t="s">
        <v>687</v>
      </c>
      <c r="G2285" t="s">
        <v>4560</v>
      </c>
      <c r="H2285" s="1">
        <v>44946</v>
      </c>
      <c r="I2285" t="s">
        <v>7</v>
      </c>
      <c r="J2285">
        <v>34</v>
      </c>
      <c r="K2285">
        <v>6.9560000000000004</v>
      </c>
      <c r="L2285">
        <v>0</v>
      </c>
      <c r="M2285">
        <v>0</v>
      </c>
      <c r="N2285">
        <v>1</v>
      </c>
      <c r="O2285">
        <v>0</v>
      </c>
      <c r="P2285">
        <v>0</v>
      </c>
      <c r="Q2285">
        <v>300000</v>
      </c>
      <c r="R2285">
        <v>4</v>
      </c>
      <c r="S2285">
        <v>1005</v>
      </c>
      <c r="T2285" s="1">
        <v>0</v>
      </c>
      <c r="U2285">
        <v>1</v>
      </c>
    </row>
    <row r="2286" spans="1:21" hidden="1">
      <c r="A2286">
        <v>27013</v>
      </c>
      <c r="B2286" t="s">
        <v>690</v>
      </c>
      <c r="C2286" t="s">
        <v>690</v>
      </c>
      <c r="D2286" t="s">
        <v>686</v>
      </c>
      <c r="E2286" t="s">
        <v>29</v>
      </c>
      <c r="F2286" t="s">
        <v>687</v>
      </c>
      <c r="G2286" t="s">
        <v>4561</v>
      </c>
      <c r="H2286" s="1">
        <v>44946</v>
      </c>
      <c r="I2286" t="s">
        <v>7</v>
      </c>
      <c r="J2286">
        <v>34</v>
      </c>
      <c r="K2286">
        <v>6.9560000000000004</v>
      </c>
      <c r="L2286">
        <v>0</v>
      </c>
      <c r="M2286">
        <v>0</v>
      </c>
      <c r="N2286">
        <v>1</v>
      </c>
      <c r="O2286">
        <v>0</v>
      </c>
      <c r="P2286">
        <v>0</v>
      </c>
      <c r="Q2286">
        <v>39000</v>
      </c>
      <c r="R2286">
        <v>4</v>
      </c>
      <c r="S2286">
        <v>1005</v>
      </c>
      <c r="T2286" s="1">
        <v>0</v>
      </c>
      <c r="U2286">
        <v>1</v>
      </c>
    </row>
    <row r="2287" spans="1:21" hidden="1">
      <c r="A2287">
        <v>27013</v>
      </c>
      <c r="B2287" t="s">
        <v>690</v>
      </c>
      <c r="C2287" t="s">
        <v>690</v>
      </c>
      <c r="D2287" t="s">
        <v>686</v>
      </c>
      <c r="E2287" t="s">
        <v>29</v>
      </c>
      <c r="F2287" t="s">
        <v>687</v>
      </c>
      <c r="G2287" t="s">
        <v>4560</v>
      </c>
      <c r="H2287" s="1">
        <v>44951</v>
      </c>
      <c r="I2287" t="s">
        <v>7</v>
      </c>
      <c r="J2287">
        <v>34</v>
      </c>
      <c r="K2287">
        <v>6.9560000000000004</v>
      </c>
      <c r="L2287">
        <v>0</v>
      </c>
      <c r="M2287">
        <v>0</v>
      </c>
      <c r="N2287">
        <v>1</v>
      </c>
      <c r="O2287">
        <v>0</v>
      </c>
      <c r="P2287">
        <v>0</v>
      </c>
      <c r="Q2287">
        <v>31000</v>
      </c>
      <c r="R2287">
        <v>4</v>
      </c>
      <c r="S2287">
        <v>1005</v>
      </c>
      <c r="T2287" s="1">
        <v>0</v>
      </c>
      <c r="U2287">
        <v>1</v>
      </c>
    </row>
    <row r="2288" spans="1:21" hidden="1">
      <c r="A2288">
        <v>27013</v>
      </c>
      <c r="B2288" t="s">
        <v>690</v>
      </c>
      <c r="C2288" t="s">
        <v>690</v>
      </c>
      <c r="D2288" t="s">
        <v>686</v>
      </c>
      <c r="E2288" t="s">
        <v>29</v>
      </c>
      <c r="F2288" t="s">
        <v>687</v>
      </c>
      <c r="G2288" t="s">
        <v>4561</v>
      </c>
      <c r="H2288" s="1">
        <v>44951</v>
      </c>
      <c r="I2288" t="s">
        <v>7</v>
      </c>
      <c r="J2288">
        <v>34</v>
      </c>
      <c r="K2288">
        <v>6.9560000000000004</v>
      </c>
      <c r="L2288">
        <v>0</v>
      </c>
      <c r="M2288">
        <v>0</v>
      </c>
      <c r="N2288">
        <v>1</v>
      </c>
      <c r="O2288">
        <v>0</v>
      </c>
      <c r="P2288">
        <v>0</v>
      </c>
      <c r="Q2288">
        <v>30000</v>
      </c>
      <c r="R2288">
        <v>4</v>
      </c>
      <c r="S2288">
        <v>1005</v>
      </c>
      <c r="T2288" s="1">
        <v>0</v>
      </c>
      <c r="U2288">
        <v>1</v>
      </c>
    </row>
    <row r="2289" spans="1:21" hidden="1">
      <c r="A2289">
        <v>27013</v>
      </c>
      <c r="B2289" t="s">
        <v>690</v>
      </c>
      <c r="C2289" t="s">
        <v>690</v>
      </c>
      <c r="D2289" t="s">
        <v>686</v>
      </c>
      <c r="E2289" t="s">
        <v>29</v>
      </c>
      <c r="F2289" t="s">
        <v>687</v>
      </c>
      <c r="G2289" t="s">
        <v>4562</v>
      </c>
      <c r="H2289" s="1">
        <v>44951</v>
      </c>
      <c r="I2289" t="s">
        <v>7</v>
      </c>
      <c r="J2289">
        <v>34</v>
      </c>
      <c r="K2289">
        <v>6.9560000000000004</v>
      </c>
      <c r="L2289">
        <v>0</v>
      </c>
      <c r="M2289">
        <v>0</v>
      </c>
      <c r="N2289">
        <v>1</v>
      </c>
      <c r="O2289">
        <v>0</v>
      </c>
      <c r="P2289">
        <v>0</v>
      </c>
      <c r="Q2289">
        <v>4800</v>
      </c>
      <c r="R2289">
        <v>4</v>
      </c>
      <c r="S2289">
        <v>1005</v>
      </c>
      <c r="T2289" s="1">
        <v>0</v>
      </c>
      <c r="U2289">
        <v>1</v>
      </c>
    </row>
    <row r="2290" spans="1:21" hidden="1">
      <c r="A2290">
        <v>27013</v>
      </c>
      <c r="B2290" t="s">
        <v>690</v>
      </c>
      <c r="C2290" t="s">
        <v>690</v>
      </c>
      <c r="D2290" t="s">
        <v>686</v>
      </c>
      <c r="E2290" t="s">
        <v>29</v>
      </c>
      <c r="F2290" t="s">
        <v>687</v>
      </c>
      <c r="G2290" t="s">
        <v>4563</v>
      </c>
      <c r="H2290" s="1">
        <v>44951</v>
      </c>
      <c r="I2290" t="s">
        <v>7</v>
      </c>
      <c r="J2290">
        <v>34</v>
      </c>
      <c r="K2290">
        <v>6.9560000000000004</v>
      </c>
      <c r="L2290">
        <v>0</v>
      </c>
      <c r="M2290">
        <v>0</v>
      </c>
      <c r="N2290">
        <v>1</v>
      </c>
      <c r="O2290">
        <v>0</v>
      </c>
      <c r="P2290">
        <v>0</v>
      </c>
      <c r="Q2290">
        <v>7500</v>
      </c>
      <c r="R2290">
        <v>4</v>
      </c>
      <c r="S2290">
        <v>1005</v>
      </c>
      <c r="T2290" s="1">
        <v>0</v>
      </c>
      <c r="U2290">
        <v>1</v>
      </c>
    </row>
    <row r="2291" spans="1:21" hidden="1">
      <c r="A2291">
        <v>27013</v>
      </c>
      <c r="B2291" t="s">
        <v>690</v>
      </c>
      <c r="C2291" t="s">
        <v>690</v>
      </c>
      <c r="D2291" t="s">
        <v>686</v>
      </c>
      <c r="E2291" t="s">
        <v>29</v>
      </c>
      <c r="F2291" t="s">
        <v>687</v>
      </c>
      <c r="G2291" t="s">
        <v>4560</v>
      </c>
      <c r="H2291" s="1">
        <v>45027</v>
      </c>
      <c r="I2291" t="s">
        <v>7</v>
      </c>
      <c r="J2291">
        <v>34</v>
      </c>
      <c r="K2291">
        <v>6.96</v>
      </c>
      <c r="L2291">
        <v>0</v>
      </c>
      <c r="M2291">
        <v>0</v>
      </c>
      <c r="N2291">
        <v>1</v>
      </c>
      <c r="O2291">
        <v>0</v>
      </c>
      <c r="P2291">
        <v>0</v>
      </c>
      <c r="Q2291">
        <v>100000</v>
      </c>
      <c r="R2291">
        <v>4</v>
      </c>
      <c r="S2291">
        <v>1009</v>
      </c>
      <c r="T2291" s="1">
        <v>0</v>
      </c>
      <c r="U2291">
        <v>1</v>
      </c>
    </row>
    <row r="2292" spans="1:21" hidden="1">
      <c r="A2292">
        <v>27013</v>
      </c>
      <c r="B2292" t="s">
        <v>690</v>
      </c>
      <c r="C2292" t="s">
        <v>690</v>
      </c>
      <c r="D2292" t="s">
        <v>686</v>
      </c>
      <c r="E2292" t="s">
        <v>29</v>
      </c>
      <c r="F2292" t="s">
        <v>687</v>
      </c>
      <c r="G2292" t="s">
        <v>4561</v>
      </c>
      <c r="H2292" s="1">
        <v>45027</v>
      </c>
      <c r="I2292" t="s">
        <v>7</v>
      </c>
      <c r="J2292">
        <v>34</v>
      </c>
      <c r="K2292">
        <v>6.96</v>
      </c>
      <c r="L2292">
        <v>0</v>
      </c>
      <c r="M2292">
        <v>0</v>
      </c>
      <c r="N2292">
        <v>1</v>
      </c>
      <c r="O2292">
        <v>0</v>
      </c>
      <c r="P2292">
        <v>0</v>
      </c>
      <c r="Q2292">
        <v>50000</v>
      </c>
      <c r="R2292">
        <v>4</v>
      </c>
      <c r="S2292">
        <v>1009</v>
      </c>
      <c r="T2292" s="1">
        <v>0</v>
      </c>
      <c r="U2292">
        <v>1</v>
      </c>
    </row>
    <row r="2293" spans="1:21" hidden="1">
      <c r="A2293">
        <v>74002</v>
      </c>
      <c r="B2293" t="s">
        <v>690</v>
      </c>
      <c r="C2293" t="s">
        <v>685</v>
      </c>
      <c r="D2293" t="s">
        <v>686</v>
      </c>
      <c r="E2293" t="s">
        <v>29</v>
      </c>
      <c r="F2293" t="s">
        <v>687</v>
      </c>
      <c r="G2293" t="s">
        <v>4564</v>
      </c>
      <c r="H2293" s="1">
        <v>44838</v>
      </c>
      <c r="I2293" t="s">
        <v>7</v>
      </c>
      <c r="J2293">
        <v>34</v>
      </c>
      <c r="K2293">
        <v>6.9569999999999999</v>
      </c>
      <c r="L2293">
        <v>0</v>
      </c>
      <c r="M2293">
        <v>0</v>
      </c>
      <c r="N2293">
        <v>1</v>
      </c>
      <c r="O2293">
        <v>0</v>
      </c>
      <c r="P2293">
        <v>0</v>
      </c>
      <c r="Q2293">
        <v>500000</v>
      </c>
      <c r="R2293">
        <v>4</v>
      </c>
      <c r="S2293">
        <v>1033</v>
      </c>
      <c r="T2293" s="1">
        <v>0</v>
      </c>
      <c r="U2293">
        <v>1</v>
      </c>
    </row>
    <row r="2294" spans="1:21" hidden="1">
      <c r="A2294">
        <v>74002</v>
      </c>
      <c r="B2294" t="s">
        <v>690</v>
      </c>
      <c r="C2294" t="s">
        <v>685</v>
      </c>
      <c r="D2294" t="s">
        <v>686</v>
      </c>
      <c r="E2294" t="s">
        <v>29</v>
      </c>
      <c r="F2294" t="s">
        <v>687</v>
      </c>
      <c r="G2294" t="s">
        <v>4565</v>
      </c>
      <c r="H2294" s="1">
        <v>44859</v>
      </c>
      <c r="I2294" t="s">
        <v>7</v>
      </c>
      <c r="J2294">
        <v>34</v>
      </c>
      <c r="K2294">
        <v>6.9580000000000002</v>
      </c>
      <c r="L2294">
        <v>0</v>
      </c>
      <c r="M2294">
        <v>0</v>
      </c>
      <c r="N2294">
        <v>1</v>
      </c>
      <c r="O2294">
        <v>0</v>
      </c>
      <c r="P2294">
        <v>0</v>
      </c>
      <c r="Q2294">
        <v>300000</v>
      </c>
      <c r="R2294">
        <v>4</v>
      </c>
      <c r="S2294">
        <v>1033</v>
      </c>
      <c r="T2294" s="1">
        <v>0</v>
      </c>
      <c r="U2294">
        <v>1</v>
      </c>
    </row>
    <row r="2295" spans="1:21" hidden="1">
      <c r="A2295">
        <v>74002</v>
      </c>
      <c r="B2295" t="s">
        <v>690</v>
      </c>
      <c r="C2295" t="s">
        <v>685</v>
      </c>
      <c r="D2295" t="s">
        <v>686</v>
      </c>
      <c r="E2295" t="s">
        <v>29</v>
      </c>
      <c r="F2295" t="s">
        <v>687</v>
      </c>
      <c r="G2295" t="s">
        <v>4566</v>
      </c>
      <c r="H2295" s="1">
        <v>44861</v>
      </c>
      <c r="I2295" t="s">
        <v>7</v>
      </c>
      <c r="J2295">
        <v>34</v>
      </c>
      <c r="K2295">
        <v>6.9580000000000002</v>
      </c>
      <c r="L2295">
        <v>0</v>
      </c>
      <c r="M2295">
        <v>0</v>
      </c>
      <c r="N2295">
        <v>1</v>
      </c>
      <c r="O2295">
        <v>0</v>
      </c>
      <c r="P2295">
        <v>0</v>
      </c>
      <c r="Q2295">
        <v>300000</v>
      </c>
      <c r="R2295">
        <v>4</v>
      </c>
      <c r="S2295">
        <v>1033</v>
      </c>
      <c r="T2295" s="1">
        <v>0</v>
      </c>
      <c r="U2295">
        <v>1</v>
      </c>
    </row>
    <row r="2296" spans="1:21" hidden="1">
      <c r="A2296">
        <v>74002</v>
      </c>
      <c r="B2296" t="s">
        <v>690</v>
      </c>
      <c r="C2296" t="s">
        <v>685</v>
      </c>
      <c r="D2296" t="s">
        <v>686</v>
      </c>
      <c r="E2296" t="s">
        <v>29</v>
      </c>
      <c r="F2296" t="s">
        <v>747</v>
      </c>
      <c r="G2296" t="s">
        <v>4567</v>
      </c>
      <c r="H2296" s="1">
        <v>43861</v>
      </c>
      <c r="I2296" t="s">
        <v>8</v>
      </c>
      <c r="J2296">
        <v>34</v>
      </c>
      <c r="K2296">
        <v>6.9589999999999996</v>
      </c>
      <c r="L2296">
        <v>0</v>
      </c>
      <c r="M2296">
        <v>0</v>
      </c>
      <c r="N2296">
        <v>1</v>
      </c>
      <c r="O2296">
        <v>0</v>
      </c>
      <c r="P2296">
        <v>1500000</v>
      </c>
      <c r="Q2296">
        <v>0</v>
      </c>
      <c r="R2296">
        <v>4</v>
      </c>
      <c r="S2296">
        <v>1034</v>
      </c>
      <c r="T2296" s="1">
        <v>0</v>
      </c>
      <c r="U2296">
        <v>1</v>
      </c>
    </row>
    <row r="2297" spans="1:21" hidden="1">
      <c r="A2297">
        <v>74002</v>
      </c>
      <c r="B2297" t="s">
        <v>690</v>
      </c>
      <c r="C2297" t="s">
        <v>685</v>
      </c>
      <c r="D2297" t="s">
        <v>686</v>
      </c>
      <c r="E2297" t="s">
        <v>29</v>
      </c>
      <c r="F2297" t="s">
        <v>747</v>
      </c>
      <c r="G2297" t="s">
        <v>4568</v>
      </c>
      <c r="H2297" s="1">
        <v>43950</v>
      </c>
      <c r="I2297" t="s">
        <v>8</v>
      </c>
      <c r="J2297">
        <v>34</v>
      </c>
      <c r="K2297">
        <v>6.9589999999999996</v>
      </c>
      <c r="L2297">
        <v>0</v>
      </c>
      <c r="M2297">
        <v>0</v>
      </c>
      <c r="N2297">
        <v>1</v>
      </c>
      <c r="O2297">
        <v>0</v>
      </c>
      <c r="P2297">
        <v>500000</v>
      </c>
      <c r="Q2297">
        <v>0</v>
      </c>
      <c r="R2297">
        <v>4</v>
      </c>
      <c r="S2297">
        <v>1034</v>
      </c>
      <c r="T2297" s="1">
        <v>0</v>
      </c>
      <c r="U2297">
        <v>1</v>
      </c>
    </row>
    <row r="2298" spans="1:21" hidden="1">
      <c r="A2298">
        <v>74002</v>
      </c>
      <c r="B2298" t="s">
        <v>690</v>
      </c>
      <c r="C2298" t="s">
        <v>685</v>
      </c>
      <c r="D2298" t="s">
        <v>686</v>
      </c>
      <c r="E2298" t="s">
        <v>29</v>
      </c>
      <c r="F2298" t="s">
        <v>747</v>
      </c>
      <c r="G2298" t="s">
        <v>4569</v>
      </c>
      <c r="H2298" s="1">
        <v>44027</v>
      </c>
      <c r="I2298" t="s">
        <v>8</v>
      </c>
      <c r="J2298">
        <v>34</v>
      </c>
      <c r="K2298">
        <v>6.9589999999999996</v>
      </c>
      <c r="L2298">
        <v>0</v>
      </c>
      <c r="M2298">
        <v>0</v>
      </c>
      <c r="N2298">
        <v>1</v>
      </c>
      <c r="O2298">
        <v>0</v>
      </c>
      <c r="P2298">
        <v>1000000</v>
      </c>
      <c r="Q2298">
        <v>0</v>
      </c>
      <c r="R2298">
        <v>4</v>
      </c>
      <c r="S2298">
        <v>1034</v>
      </c>
      <c r="T2298" s="1">
        <v>0</v>
      </c>
      <c r="U2298">
        <v>1</v>
      </c>
    </row>
    <row r="2299" spans="1:21" hidden="1">
      <c r="A2299">
        <v>74002</v>
      </c>
      <c r="B2299" t="s">
        <v>690</v>
      </c>
      <c r="C2299" t="s">
        <v>685</v>
      </c>
      <c r="D2299" t="s">
        <v>686</v>
      </c>
      <c r="E2299" t="s">
        <v>29</v>
      </c>
      <c r="F2299" t="s">
        <v>747</v>
      </c>
      <c r="G2299" t="s">
        <v>4570</v>
      </c>
      <c r="H2299" s="1">
        <v>44286</v>
      </c>
      <c r="I2299" t="s">
        <v>8</v>
      </c>
      <c r="J2299">
        <v>34</v>
      </c>
      <c r="K2299">
        <v>6.9580000000000002</v>
      </c>
      <c r="L2299">
        <v>0</v>
      </c>
      <c r="M2299">
        <v>0</v>
      </c>
      <c r="N2299">
        <v>1</v>
      </c>
      <c r="O2299">
        <v>0</v>
      </c>
      <c r="P2299">
        <v>500000</v>
      </c>
      <c r="Q2299">
        <v>0</v>
      </c>
      <c r="R2299">
        <v>4</v>
      </c>
      <c r="S2299">
        <v>1003</v>
      </c>
      <c r="T2299" s="1">
        <v>0</v>
      </c>
      <c r="U2299">
        <v>1</v>
      </c>
    </row>
    <row r="2300" spans="1:21" hidden="1">
      <c r="A2300">
        <v>74002</v>
      </c>
      <c r="B2300" t="s">
        <v>690</v>
      </c>
      <c r="C2300" t="s">
        <v>685</v>
      </c>
      <c r="D2300" t="s">
        <v>686</v>
      </c>
      <c r="E2300" t="s">
        <v>29</v>
      </c>
      <c r="F2300" t="s">
        <v>747</v>
      </c>
      <c r="G2300" t="s">
        <v>4571</v>
      </c>
      <c r="H2300" s="1">
        <v>44308</v>
      </c>
      <c r="I2300" t="s">
        <v>8</v>
      </c>
      <c r="J2300">
        <v>34</v>
      </c>
      <c r="K2300">
        <v>6.9560000000000004</v>
      </c>
      <c r="L2300">
        <v>0</v>
      </c>
      <c r="M2300">
        <v>0</v>
      </c>
      <c r="N2300">
        <v>1</v>
      </c>
      <c r="O2300">
        <v>0</v>
      </c>
      <c r="P2300">
        <v>1000000</v>
      </c>
      <c r="Q2300">
        <v>0</v>
      </c>
      <c r="R2300">
        <v>4</v>
      </c>
      <c r="S2300">
        <v>1003</v>
      </c>
      <c r="T2300" s="1">
        <v>0</v>
      </c>
      <c r="U2300">
        <v>1</v>
      </c>
    </row>
    <row r="2301" spans="1:21" hidden="1">
      <c r="A2301">
        <v>74002</v>
      </c>
      <c r="B2301" t="s">
        <v>690</v>
      </c>
      <c r="C2301" t="s">
        <v>685</v>
      </c>
      <c r="D2301" t="s">
        <v>686</v>
      </c>
      <c r="E2301" t="s">
        <v>29</v>
      </c>
      <c r="F2301" t="s">
        <v>747</v>
      </c>
      <c r="G2301" t="s">
        <v>4572</v>
      </c>
      <c r="H2301" s="1">
        <v>44351</v>
      </c>
      <c r="I2301" t="s">
        <v>8</v>
      </c>
      <c r="J2301">
        <v>34</v>
      </c>
      <c r="K2301">
        <v>6.9489999999999998</v>
      </c>
      <c r="L2301">
        <v>0</v>
      </c>
      <c r="M2301">
        <v>0</v>
      </c>
      <c r="N2301">
        <v>1</v>
      </c>
      <c r="O2301">
        <v>0</v>
      </c>
      <c r="P2301">
        <v>500000</v>
      </c>
      <c r="Q2301">
        <v>0</v>
      </c>
      <c r="R2301">
        <v>4</v>
      </c>
      <c r="S2301">
        <v>1005</v>
      </c>
      <c r="T2301" s="1">
        <v>0</v>
      </c>
      <c r="U2301">
        <v>1</v>
      </c>
    </row>
    <row r="2302" spans="1:21" hidden="1">
      <c r="A2302">
        <v>74002</v>
      </c>
      <c r="B2302" t="s">
        <v>690</v>
      </c>
      <c r="C2302" t="s">
        <v>685</v>
      </c>
      <c r="D2302" t="s">
        <v>686</v>
      </c>
      <c r="E2302" t="s">
        <v>29</v>
      </c>
      <c r="F2302" t="s">
        <v>747</v>
      </c>
      <c r="G2302" t="s">
        <v>4573</v>
      </c>
      <c r="H2302" s="1">
        <v>44371</v>
      </c>
      <c r="I2302" t="s">
        <v>8</v>
      </c>
      <c r="J2302">
        <v>34</v>
      </c>
      <c r="K2302">
        <v>6.93</v>
      </c>
      <c r="L2302">
        <v>0</v>
      </c>
      <c r="M2302">
        <v>0</v>
      </c>
      <c r="N2302">
        <v>1</v>
      </c>
      <c r="O2302">
        <v>0</v>
      </c>
      <c r="P2302">
        <v>500000</v>
      </c>
      <c r="Q2302">
        <v>0</v>
      </c>
      <c r="R2302">
        <v>4</v>
      </c>
      <c r="S2302">
        <v>1005</v>
      </c>
      <c r="T2302" s="1">
        <v>0</v>
      </c>
      <c r="U2302">
        <v>1</v>
      </c>
    </row>
    <row r="2303" spans="1:21" hidden="1">
      <c r="A2303">
        <v>74002</v>
      </c>
      <c r="B2303" t="s">
        <v>690</v>
      </c>
      <c r="C2303" t="s">
        <v>685</v>
      </c>
      <c r="D2303" t="s">
        <v>686</v>
      </c>
      <c r="E2303" t="s">
        <v>29</v>
      </c>
      <c r="F2303" t="s">
        <v>747</v>
      </c>
      <c r="G2303" t="s">
        <v>982</v>
      </c>
      <c r="H2303" s="1">
        <v>44460</v>
      </c>
      <c r="I2303" t="s">
        <v>8</v>
      </c>
      <c r="J2303">
        <v>34</v>
      </c>
      <c r="K2303">
        <v>6.87</v>
      </c>
      <c r="L2303">
        <v>0</v>
      </c>
      <c r="M2303">
        <v>0</v>
      </c>
      <c r="N2303">
        <v>1</v>
      </c>
      <c r="O2303">
        <v>0</v>
      </c>
      <c r="P2303">
        <v>14541.01</v>
      </c>
      <c r="Q2303">
        <v>0</v>
      </c>
      <c r="R2303">
        <v>4</v>
      </c>
      <c r="S2303">
        <v>27003</v>
      </c>
      <c r="T2303" s="1">
        <v>0</v>
      </c>
      <c r="U2303">
        <v>1</v>
      </c>
    </row>
    <row r="2304" spans="1:21" hidden="1">
      <c r="A2304">
        <v>74002</v>
      </c>
      <c r="B2304" t="s">
        <v>690</v>
      </c>
      <c r="C2304" t="s">
        <v>685</v>
      </c>
      <c r="D2304" t="s">
        <v>686</v>
      </c>
      <c r="E2304" t="s">
        <v>29</v>
      </c>
      <c r="F2304" t="s">
        <v>747</v>
      </c>
      <c r="G2304" t="s">
        <v>986</v>
      </c>
      <c r="H2304" s="1">
        <v>44460</v>
      </c>
      <c r="I2304" t="s">
        <v>7</v>
      </c>
      <c r="J2304">
        <v>34</v>
      </c>
      <c r="K2304">
        <v>6.97</v>
      </c>
      <c r="L2304">
        <v>0</v>
      </c>
      <c r="M2304">
        <v>0</v>
      </c>
      <c r="N2304">
        <v>1</v>
      </c>
      <c r="O2304">
        <v>0</v>
      </c>
      <c r="P2304">
        <v>0</v>
      </c>
      <c r="Q2304">
        <v>14541</v>
      </c>
      <c r="R2304">
        <v>4</v>
      </c>
      <c r="S2304">
        <v>27003</v>
      </c>
      <c r="T2304" s="1">
        <v>0</v>
      </c>
      <c r="U2304">
        <v>1</v>
      </c>
    </row>
    <row r="2305" spans="1:21" hidden="1">
      <c r="A2305">
        <v>74002</v>
      </c>
      <c r="B2305" t="s">
        <v>690</v>
      </c>
      <c r="C2305" t="s">
        <v>685</v>
      </c>
      <c r="D2305" t="s">
        <v>686</v>
      </c>
      <c r="E2305" t="s">
        <v>29</v>
      </c>
      <c r="F2305" t="s">
        <v>747</v>
      </c>
      <c r="G2305" t="s">
        <v>4574</v>
      </c>
      <c r="H2305" s="1">
        <v>44559</v>
      </c>
      <c r="I2305" t="s">
        <v>7</v>
      </c>
      <c r="J2305">
        <v>34</v>
      </c>
      <c r="K2305">
        <v>6.86</v>
      </c>
      <c r="L2305">
        <v>0</v>
      </c>
      <c r="M2305">
        <v>0</v>
      </c>
      <c r="N2305">
        <v>1</v>
      </c>
      <c r="O2305">
        <v>0</v>
      </c>
      <c r="P2305">
        <v>0</v>
      </c>
      <c r="Q2305">
        <v>2000000</v>
      </c>
      <c r="R2305">
        <v>4</v>
      </c>
      <c r="S2305">
        <v>1034</v>
      </c>
      <c r="T2305" s="1">
        <v>0</v>
      </c>
      <c r="U2305">
        <v>1</v>
      </c>
    </row>
    <row r="2306" spans="1:21" hidden="1">
      <c r="A2306">
        <v>74002</v>
      </c>
      <c r="B2306" t="s">
        <v>690</v>
      </c>
      <c r="C2306" t="s">
        <v>685</v>
      </c>
      <c r="D2306" t="s">
        <v>686</v>
      </c>
      <c r="E2306" t="s">
        <v>29</v>
      </c>
      <c r="F2306" t="s">
        <v>747</v>
      </c>
      <c r="G2306" t="s">
        <v>4575</v>
      </c>
      <c r="H2306" s="1">
        <v>44566</v>
      </c>
      <c r="I2306" t="s">
        <v>8</v>
      </c>
      <c r="J2306">
        <v>34</v>
      </c>
      <c r="K2306">
        <v>6.86</v>
      </c>
      <c r="L2306">
        <v>0</v>
      </c>
      <c r="M2306">
        <v>0</v>
      </c>
      <c r="N2306">
        <v>1</v>
      </c>
      <c r="O2306">
        <v>0</v>
      </c>
      <c r="P2306">
        <v>2000000</v>
      </c>
      <c r="Q2306">
        <v>0</v>
      </c>
      <c r="R2306">
        <v>4</v>
      </c>
      <c r="S2306">
        <v>1034</v>
      </c>
      <c r="T2306" s="1">
        <v>0</v>
      </c>
      <c r="U2306">
        <v>1</v>
      </c>
    </row>
    <row r="2307" spans="1:21" hidden="1">
      <c r="A2307">
        <v>74002</v>
      </c>
      <c r="B2307" t="s">
        <v>690</v>
      </c>
      <c r="C2307" t="s">
        <v>685</v>
      </c>
      <c r="D2307" t="s">
        <v>686</v>
      </c>
      <c r="E2307" t="s">
        <v>29</v>
      </c>
      <c r="F2307" t="s">
        <v>747</v>
      </c>
      <c r="G2307" t="s">
        <v>4576</v>
      </c>
      <c r="H2307" s="1">
        <v>44615</v>
      </c>
      <c r="I2307" t="s">
        <v>7</v>
      </c>
      <c r="J2307">
        <v>34</v>
      </c>
      <c r="K2307">
        <v>6.96</v>
      </c>
      <c r="L2307">
        <v>0</v>
      </c>
      <c r="M2307">
        <v>0</v>
      </c>
      <c r="N2307">
        <v>1</v>
      </c>
      <c r="O2307">
        <v>0</v>
      </c>
      <c r="P2307">
        <v>0</v>
      </c>
      <c r="Q2307">
        <v>1500000</v>
      </c>
      <c r="R2307">
        <v>4</v>
      </c>
      <c r="S2307">
        <v>1009</v>
      </c>
      <c r="T2307" s="1">
        <v>0</v>
      </c>
      <c r="U2307">
        <v>1</v>
      </c>
    </row>
    <row r="2308" spans="1:21" hidden="1">
      <c r="A2308">
        <v>74002</v>
      </c>
      <c r="B2308" t="s">
        <v>690</v>
      </c>
      <c r="C2308" t="s">
        <v>685</v>
      </c>
      <c r="D2308" t="s">
        <v>686</v>
      </c>
      <c r="E2308" t="s">
        <v>29</v>
      </c>
      <c r="F2308" t="s">
        <v>747</v>
      </c>
      <c r="G2308" t="s">
        <v>4577</v>
      </c>
      <c r="H2308" s="1">
        <v>44638</v>
      </c>
      <c r="I2308" t="s">
        <v>8</v>
      </c>
      <c r="J2308">
        <v>34</v>
      </c>
      <c r="K2308">
        <v>6.9550000000000001</v>
      </c>
      <c r="L2308">
        <v>0</v>
      </c>
      <c r="M2308">
        <v>0</v>
      </c>
      <c r="N2308">
        <v>1</v>
      </c>
      <c r="O2308">
        <v>0</v>
      </c>
      <c r="P2308">
        <v>1300000</v>
      </c>
      <c r="Q2308">
        <v>0</v>
      </c>
      <c r="R2308">
        <v>4</v>
      </c>
      <c r="S2308">
        <v>1034</v>
      </c>
      <c r="T2308" s="1">
        <v>0</v>
      </c>
      <c r="U2308">
        <v>1</v>
      </c>
    </row>
    <row r="2309" spans="1:21" hidden="1">
      <c r="A2309">
        <v>74002</v>
      </c>
      <c r="B2309" t="s">
        <v>690</v>
      </c>
      <c r="C2309" t="s">
        <v>685</v>
      </c>
      <c r="D2309" t="s">
        <v>686</v>
      </c>
      <c r="E2309" t="s">
        <v>29</v>
      </c>
      <c r="F2309" t="s">
        <v>747</v>
      </c>
      <c r="G2309" t="s">
        <v>4578</v>
      </c>
      <c r="H2309" s="1">
        <v>44651</v>
      </c>
      <c r="I2309" t="s">
        <v>7</v>
      </c>
      <c r="J2309">
        <v>34</v>
      </c>
      <c r="K2309">
        <v>6.86</v>
      </c>
      <c r="L2309">
        <v>0</v>
      </c>
      <c r="M2309">
        <v>0</v>
      </c>
      <c r="N2309">
        <v>1</v>
      </c>
      <c r="O2309">
        <v>0</v>
      </c>
      <c r="P2309">
        <v>0</v>
      </c>
      <c r="Q2309">
        <v>1050000</v>
      </c>
      <c r="R2309">
        <v>4</v>
      </c>
      <c r="S2309">
        <v>1009</v>
      </c>
      <c r="T2309" s="1">
        <v>0</v>
      </c>
      <c r="U2309">
        <v>1</v>
      </c>
    </row>
    <row r="2310" spans="1:21" hidden="1">
      <c r="A2310">
        <v>74002</v>
      </c>
      <c r="B2310" t="s">
        <v>690</v>
      </c>
      <c r="C2310" t="s">
        <v>685</v>
      </c>
      <c r="D2310" t="s">
        <v>686</v>
      </c>
      <c r="E2310" t="s">
        <v>29</v>
      </c>
      <c r="F2310" t="s">
        <v>747</v>
      </c>
      <c r="G2310" t="s">
        <v>4579</v>
      </c>
      <c r="H2310" s="1">
        <v>44770</v>
      </c>
      <c r="I2310" t="s">
        <v>8</v>
      </c>
      <c r="J2310">
        <v>34</v>
      </c>
      <c r="K2310">
        <v>6.92</v>
      </c>
      <c r="L2310">
        <v>0</v>
      </c>
      <c r="M2310">
        <v>0</v>
      </c>
      <c r="N2310">
        <v>1</v>
      </c>
      <c r="O2310">
        <v>0</v>
      </c>
      <c r="P2310">
        <v>600000</v>
      </c>
      <c r="Q2310">
        <v>0</v>
      </c>
      <c r="R2310">
        <v>4</v>
      </c>
      <c r="S2310">
        <v>1033</v>
      </c>
      <c r="T2310" s="1">
        <v>0</v>
      </c>
      <c r="U2310">
        <v>1</v>
      </c>
    </row>
    <row r="2311" spans="1:21" hidden="1">
      <c r="A2311">
        <v>74002</v>
      </c>
      <c r="B2311" t="s">
        <v>690</v>
      </c>
      <c r="C2311" t="s">
        <v>685</v>
      </c>
      <c r="D2311" t="s">
        <v>686</v>
      </c>
      <c r="E2311" t="s">
        <v>29</v>
      </c>
      <c r="F2311" t="s">
        <v>747</v>
      </c>
      <c r="G2311" t="s">
        <v>4580</v>
      </c>
      <c r="H2311" s="1">
        <v>44834</v>
      </c>
      <c r="I2311" t="s">
        <v>7</v>
      </c>
      <c r="J2311">
        <v>34</v>
      </c>
      <c r="K2311">
        <v>6.9560000000000004</v>
      </c>
      <c r="L2311">
        <v>0</v>
      </c>
      <c r="M2311">
        <v>0</v>
      </c>
      <c r="N2311">
        <v>1</v>
      </c>
      <c r="O2311">
        <v>0</v>
      </c>
      <c r="P2311">
        <v>0</v>
      </c>
      <c r="Q2311">
        <v>800000</v>
      </c>
      <c r="R2311">
        <v>4</v>
      </c>
      <c r="S2311">
        <v>1033</v>
      </c>
      <c r="T2311" s="1">
        <v>0</v>
      </c>
      <c r="U2311">
        <v>1</v>
      </c>
    </row>
    <row r="2312" spans="1:21" hidden="1">
      <c r="A2312">
        <v>74002</v>
      </c>
      <c r="B2312" t="s">
        <v>690</v>
      </c>
      <c r="C2312" t="s">
        <v>685</v>
      </c>
      <c r="D2312" t="s">
        <v>686</v>
      </c>
      <c r="E2312" t="s">
        <v>29</v>
      </c>
      <c r="F2312" t="s">
        <v>747</v>
      </c>
      <c r="G2312" t="s">
        <v>4581</v>
      </c>
      <c r="H2312" s="1">
        <v>44852</v>
      </c>
      <c r="I2312" t="s">
        <v>7</v>
      </c>
      <c r="J2312">
        <v>34</v>
      </c>
      <c r="K2312">
        <v>6.9580000000000002</v>
      </c>
      <c r="L2312">
        <v>0</v>
      </c>
      <c r="M2312">
        <v>0</v>
      </c>
      <c r="N2312">
        <v>1</v>
      </c>
      <c r="O2312">
        <v>0</v>
      </c>
      <c r="P2312">
        <v>0</v>
      </c>
      <c r="Q2312">
        <v>500000</v>
      </c>
      <c r="R2312">
        <v>4</v>
      </c>
      <c r="S2312">
        <v>1033</v>
      </c>
      <c r="T2312" s="1">
        <v>0</v>
      </c>
      <c r="U2312">
        <v>1</v>
      </c>
    </row>
    <row r="2313" spans="1:21" hidden="1">
      <c r="A2313">
        <v>74002</v>
      </c>
      <c r="B2313" t="s">
        <v>690</v>
      </c>
      <c r="C2313" t="s">
        <v>685</v>
      </c>
      <c r="D2313" t="s">
        <v>686</v>
      </c>
      <c r="E2313" t="s">
        <v>29</v>
      </c>
      <c r="F2313" t="s">
        <v>747</v>
      </c>
      <c r="G2313" t="s">
        <v>3620</v>
      </c>
      <c r="H2313" s="1">
        <v>45049</v>
      </c>
      <c r="I2313" t="s">
        <v>7</v>
      </c>
      <c r="J2313">
        <v>34</v>
      </c>
      <c r="K2313">
        <v>6.9560000000000004</v>
      </c>
      <c r="L2313">
        <v>0</v>
      </c>
      <c r="M2313">
        <v>0</v>
      </c>
      <c r="N2313">
        <v>1</v>
      </c>
      <c r="O2313">
        <v>0</v>
      </c>
      <c r="P2313">
        <v>0</v>
      </c>
      <c r="Q2313">
        <v>1000000</v>
      </c>
      <c r="R2313">
        <v>4</v>
      </c>
      <c r="S2313">
        <v>1034</v>
      </c>
      <c r="T2313" s="1">
        <v>0</v>
      </c>
      <c r="U2313">
        <v>1</v>
      </c>
    </row>
    <row r="2314" spans="1:21" hidden="1">
      <c r="A2314">
        <v>74003</v>
      </c>
      <c r="B2314" t="s">
        <v>691</v>
      </c>
      <c r="C2314" t="s">
        <v>685</v>
      </c>
      <c r="D2314" t="s">
        <v>686</v>
      </c>
      <c r="E2314" t="s">
        <v>29</v>
      </c>
      <c r="F2314" t="s">
        <v>687</v>
      </c>
      <c r="G2314" t="s">
        <v>4582</v>
      </c>
      <c r="H2314" s="1">
        <v>43811</v>
      </c>
      <c r="I2314" t="s">
        <v>8</v>
      </c>
      <c r="J2314">
        <v>34</v>
      </c>
      <c r="K2314">
        <v>6.9550000000000001</v>
      </c>
      <c r="L2314">
        <v>0</v>
      </c>
      <c r="M2314">
        <v>0</v>
      </c>
      <c r="N2314">
        <v>1</v>
      </c>
      <c r="O2314">
        <v>0</v>
      </c>
      <c r="P2314">
        <v>100000</v>
      </c>
      <c r="Q2314">
        <v>0</v>
      </c>
      <c r="R2314">
        <v>4</v>
      </c>
      <c r="S2314">
        <v>75003</v>
      </c>
      <c r="T2314" s="1">
        <v>0</v>
      </c>
      <c r="U2314">
        <v>1</v>
      </c>
    </row>
    <row r="2315" spans="1:21" hidden="1">
      <c r="A2315">
        <v>74003</v>
      </c>
      <c r="B2315" t="s">
        <v>691</v>
      </c>
      <c r="C2315" t="s">
        <v>685</v>
      </c>
      <c r="D2315" t="s">
        <v>686</v>
      </c>
      <c r="E2315" t="s">
        <v>29</v>
      </c>
      <c r="F2315" t="s">
        <v>687</v>
      </c>
      <c r="G2315" t="s">
        <v>4583</v>
      </c>
      <c r="H2315" s="1">
        <v>44145</v>
      </c>
      <c r="I2315" t="s">
        <v>7</v>
      </c>
      <c r="J2315">
        <v>34</v>
      </c>
      <c r="K2315">
        <v>6.85</v>
      </c>
      <c r="L2315">
        <v>0</v>
      </c>
      <c r="M2315">
        <v>0</v>
      </c>
      <c r="N2315">
        <v>1</v>
      </c>
      <c r="O2315">
        <v>0</v>
      </c>
      <c r="P2315">
        <v>0</v>
      </c>
      <c r="Q2315">
        <v>4.38</v>
      </c>
      <c r="R2315">
        <v>4</v>
      </c>
      <c r="S2315">
        <v>1033</v>
      </c>
      <c r="T2315" s="1">
        <v>0</v>
      </c>
      <c r="U2315">
        <v>1</v>
      </c>
    </row>
    <row r="2316" spans="1:21" hidden="1">
      <c r="A2316">
        <v>74003</v>
      </c>
      <c r="B2316" t="s">
        <v>691</v>
      </c>
      <c r="C2316" t="s">
        <v>685</v>
      </c>
      <c r="D2316" t="s">
        <v>686</v>
      </c>
      <c r="E2316" t="s">
        <v>29</v>
      </c>
      <c r="F2316" t="s">
        <v>687</v>
      </c>
      <c r="G2316" t="s">
        <v>4584</v>
      </c>
      <c r="H2316" s="1">
        <v>44355</v>
      </c>
      <c r="I2316" t="s">
        <v>8</v>
      </c>
      <c r="J2316">
        <v>34</v>
      </c>
      <c r="K2316">
        <v>6.9550000000000001</v>
      </c>
      <c r="L2316">
        <v>0</v>
      </c>
      <c r="M2316">
        <v>0</v>
      </c>
      <c r="N2316">
        <v>1</v>
      </c>
      <c r="O2316">
        <v>0</v>
      </c>
      <c r="P2316">
        <v>500000</v>
      </c>
      <c r="Q2316">
        <v>0</v>
      </c>
      <c r="R2316">
        <v>4</v>
      </c>
      <c r="S2316">
        <v>1018</v>
      </c>
      <c r="T2316" s="1">
        <v>0</v>
      </c>
      <c r="U2316">
        <v>1</v>
      </c>
    </row>
    <row r="2317" spans="1:21" hidden="1">
      <c r="A2317">
        <v>74003</v>
      </c>
      <c r="B2317" t="s">
        <v>691</v>
      </c>
      <c r="C2317" t="s">
        <v>685</v>
      </c>
      <c r="D2317" t="s">
        <v>686</v>
      </c>
      <c r="E2317" t="s">
        <v>29</v>
      </c>
      <c r="F2317" t="s">
        <v>687</v>
      </c>
      <c r="G2317" t="s">
        <v>4585</v>
      </c>
      <c r="H2317" s="1">
        <v>44384</v>
      </c>
      <c r="I2317" t="s">
        <v>8</v>
      </c>
      <c r="J2317">
        <v>34</v>
      </c>
      <c r="K2317">
        <v>6.9550000000000001</v>
      </c>
      <c r="L2317">
        <v>0</v>
      </c>
      <c r="M2317">
        <v>0</v>
      </c>
      <c r="N2317">
        <v>1</v>
      </c>
      <c r="O2317">
        <v>0</v>
      </c>
      <c r="P2317">
        <v>500000</v>
      </c>
      <c r="Q2317">
        <v>0</v>
      </c>
      <c r="R2317">
        <v>4</v>
      </c>
      <c r="S2317">
        <v>1018</v>
      </c>
      <c r="T2317" s="1">
        <v>0</v>
      </c>
      <c r="U2317">
        <v>1</v>
      </c>
    </row>
    <row r="2318" spans="1:21" hidden="1">
      <c r="A2318">
        <v>74003</v>
      </c>
      <c r="B2318" t="s">
        <v>691</v>
      </c>
      <c r="C2318" t="s">
        <v>685</v>
      </c>
      <c r="D2318" t="s">
        <v>686</v>
      </c>
      <c r="E2318" t="s">
        <v>29</v>
      </c>
      <c r="F2318" t="s">
        <v>687</v>
      </c>
      <c r="G2318" t="s">
        <v>4586</v>
      </c>
      <c r="H2318" s="1">
        <v>44413</v>
      </c>
      <c r="I2318" t="s">
        <v>8</v>
      </c>
      <c r="J2318">
        <v>34</v>
      </c>
      <c r="K2318">
        <v>6.92</v>
      </c>
      <c r="L2318">
        <v>0</v>
      </c>
      <c r="M2318">
        <v>0</v>
      </c>
      <c r="N2318">
        <v>1</v>
      </c>
      <c r="O2318">
        <v>0</v>
      </c>
      <c r="P2318">
        <v>500000</v>
      </c>
      <c r="Q2318">
        <v>0</v>
      </c>
      <c r="R2318">
        <v>4</v>
      </c>
      <c r="S2318">
        <v>1018</v>
      </c>
      <c r="T2318" s="1">
        <v>0</v>
      </c>
      <c r="U2318">
        <v>1</v>
      </c>
    </row>
    <row r="2319" spans="1:21" hidden="1">
      <c r="A2319">
        <v>74003</v>
      </c>
      <c r="B2319" t="s">
        <v>691</v>
      </c>
      <c r="C2319" t="s">
        <v>685</v>
      </c>
      <c r="D2319" t="s">
        <v>686</v>
      </c>
      <c r="E2319" t="s">
        <v>29</v>
      </c>
      <c r="F2319" t="s">
        <v>687</v>
      </c>
      <c r="G2319" t="s">
        <v>4587</v>
      </c>
      <c r="H2319" s="1">
        <v>44524</v>
      </c>
      <c r="I2319" t="s">
        <v>8</v>
      </c>
      <c r="J2319">
        <v>34</v>
      </c>
      <c r="K2319">
        <v>6.907</v>
      </c>
      <c r="L2319">
        <v>0</v>
      </c>
      <c r="M2319">
        <v>0</v>
      </c>
      <c r="N2319">
        <v>1</v>
      </c>
      <c r="O2319">
        <v>0</v>
      </c>
      <c r="P2319">
        <v>500000</v>
      </c>
      <c r="Q2319">
        <v>0</v>
      </c>
      <c r="R2319">
        <v>4</v>
      </c>
      <c r="S2319">
        <v>1018</v>
      </c>
      <c r="T2319" s="1">
        <v>0</v>
      </c>
      <c r="U2319">
        <v>1</v>
      </c>
    </row>
    <row r="2320" spans="1:21" hidden="1">
      <c r="A2320">
        <v>74003</v>
      </c>
      <c r="B2320" t="s">
        <v>691</v>
      </c>
      <c r="C2320" t="s">
        <v>685</v>
      </c>
      <c r="D2320" t="s">
        <v>686</v>
      </c>
      <c r="E2320" t="s">
        <v>29</v>
      </c>
      <c r="F2320" t="s">
        <v>687</v>
      </c>
      <c r="G2320" t="s">
        <v>4588</v>
      </c>
      <c r="H2320" s="1">
        <v>44698</v>
      </c>
      <c r="I2320" t="s">
        <v>8</v>
      </c>
      <c r="J2320">
        <v>34</v>
      </c>
      <c r="K2320">
        <v>6.92</v>
      </c>
      <c r="L2320">
        <v>0</v>
      </c>
      <c r="M2320">
        <v>0</v>
      </c>
      <c r="N2320">
        <v>1</v>
      </c>
      <c r="O2320">
        <v>0</v>
      </c>
      <c r="P2320">
        <v>37000</v>
      </c>
      <c r="Q2320">
        <v>0</v>
      </c>
      <c r="R2320">
        <v>4</v>
      </c>
      <c r="S2320">
        <v>27010</v>
      </c>
      <c r="T2320" s="1">
        <v>0</v>
      </c>
      <c r="U2320">
        <v>1</v>
      </c>
    </row>
    <row r="2321" spans="1:21" hidden="1">
      <c r="A2321">
        <v>74003</v>
      </c>
      <c r="B2321" t="s">
        <v>691</v>
      </c>
      <c r="C2321" t="s">
        <v>685</v>
      </c>
      <c r="D2321" t="s">
        <v>686</v>
      </c>
      <c r="E2321" t="s">
        <v>29</v>
      </c>
      <c r="F2321" t="s">
        <v>687</v>
      </c>
      <c r="G2321" t="s">
        <v>4589</v>
      </c>
      <c r="H2321" s="1">
        <v>44883</v>
      </c>
      <c r="I2321" t="s">
        <v>8</v>
      </c>
      <c r="J2321">
        <v>34</v>
      </c>
      <c r="K2321">
        <v>6.9349999999999996</v>
      </c>
      <c r="L2321">
        <v>0</v>
      </c>
      <c r="M2321">
        <v>0</v>
      </c>
      <c r="N2321">
        <v>1</v>
      </c>
      <c r="O2321">
        <v>0</v>
      </c>
      <c r="P2321">
        <v>300000</v>
      </c>
      <c r="Q2321">
        <v>0</v>
      </c>
      <c r="R2321">
        <v>4</v>
      </c>
      <c r="S2321">
        <v>75003</v>
      </c>
      <c r="T2321" s="1">
        <v>0</v>
      </c>
      <c r="U2321">
        <v>1</v>
      </c>
    </row>
    <row r="2322" spans="1:21" hidden="1">
      <c r="A2322">
        <v>74003</v>
      </c>
      <c r="B2322" t="s">
        <v>691</v>
      </c>
      <c r="C2322" t="s">
        <v>685</v>
      </c>
      <c r="D2322" t="s">
        <v>686</v>
      </c>
      <c r="E2322" t="s">
        <v>29</v>
      </c>
      <c r="F2322" t="s">
        <v>687</v>
      </c>
      <c r="G2322" t="s">
        <v>4590</v>
      </c>
      <c r="H2322" s="1">
        <v>45008</v>
      </c>
      <c r="I2322" t="s">
        <v>8</v>
      </c>
      <c r="J2322">
        <v>34</v>
      </c>
      <c r="K2322">
        <v>6.9589999999999996</v>
      </c>
      <c r="L2322">
        <v>0</v>
      </c>
      <c r="M2322">
        <v>0</v>
      </c>
      <c r="N2322">
        <v>1</v>
      </c>
      <c r="O2322">
        <v>0</v>
      </c>
      <c r="P2322">
        <v>300000</v>
      </c>
      <c r="Q2322">
        <v>0</v>
      </c>
      <c r="R2322">
        <v>4</v>
      </c>
      <c r="S2322">
        <v>1018</v>
      </c>
      <c r="T2322" s="1">
        <v>0</v>
      </c>
      <c r="U2322">
        <v>1</v>
      </c>
    </row>
    <row r="2323" spans="1:21" hidden="1">
      <c r="A2323">
        <v>74003</v>
      </c>
      <c r="B2323" t="s">
        <v>691</v>
      </c>
      <c r="C2323" t="s">
        <v>685</v>
      </c>
      <c r="D2323" t="s">
        <v>686</v>
      </c>
      <c r="E2323" t="s">
        <v>29</v>
      </c>
      <c r="F2323" t="s">
        <v>747</v>
      </c>
      <c r="G2323" t="s">
        <v>4591</v>
      </c>
      <c r="H2323" s="1">
        <v>44833</v>
      </c>
      <c r="I2323" t="s">
        <v>7</v>
      </c>
      <c r="J2323">
        <v>34</v>
      </c>
      <c r="K2323">
        <v>6.95</v>
      </c>
      <c r="L2323">
        <v>0</v>
      </c>
      <c r="M2323">
        <v>0</v>
      </c>
      <c r="N2323">
        <v>1</v>
      </c>
      <c r="O2323">
        <v>0</v>
      </c>
      <c r="P2323">
        <v>0</v>
      </c>
      <c r="Q2323">
        <v>600000</v>
      </c>
      <c r="R2323">
        <v>4</v>
      </c>
      <c r="S2323">
        <v>1018</v>
      </c>
      <c r="T2323" s="1">
        <v>0</v>
      </c>
      <c r="U2323">
        <v>1</v>
      </c>
    </row>
    <row r="2324" spans="1:21" hidden="1">
      <c r="A2324">
        <v>74003</v>
      </c>
      <c r="B2324" t="s">
        <v>691</v>
      </c>
      <c r="C2324" t="s">
        <v>685</v>
      </c>
      <c r="D2324" t="s">
        <v>686</v>
      </c>
      <c r="E2324" t="s">
        <v>29</v>
      </c>
      <c r="F2324" t="s">
        <v>747</v>
      </c>
      <c r="G2324" t="s">
        <v>4592</v>
      </c>
      <c r="H2324" s="1">
        <v>44848</v>
      </c>
      <c r="I2324" t="s">
        <v>7</v>
      </c>
      <c r="J2324">
        <v>34</v>
      </c>
      <c r="K2324">
        <v>6.9420000000000002</v>
      </c>
      <c r="L2324">
        <v>0</v>
      </c>
      <c r="M2324">
        <v>0</v>
      </c>
      <c r="N2324">
        <v>1</v>
      </c>
      <c r="O2324">
        <v>0</v>
      </c>
      <c r="P2324">
        <v>0</v>
      </c>
      <c r="Q2324">
        <v>300000</v>
      </c>
      <c r="R2324">
        <v>4</v>
      </c>
      <c r="S2324">
        <v>1034</v>
      </c>
      <c r="T2324" s="1">
        <v>0</v>
      </c>
      <c r="U2324">
        <v>1</v>
      </c>
    </row>
    <row r="2325" spans="1:21" hidden="1">
      <c r="A2325">
        <v>74003</v>
      </c>
      <c r="B2325" t="s">
        <v>691</v>
      </c>
      <c r="C2325" t="s">
        <v>685</v>
      </c>
      <c r="D2325" t="s">
        <v>686</v>
      </c>
      <c r="E2325" t="s">
        <v>29</v>
      </c>
      <c r="F2325" t="s">
        <v>747</v>
      </c>
      <c r="G2325" t="s">
        <v>4593</v>
      </c>
      <c r="H2325" s="1">
        <v>44853</v>
      </c>
      <c r="I2325" t="s">
        <v>7</v>
      </c>
      <c r="J2325">
        <v>34</v>
      </c>
      <c r="K2325">
        <v>6.94</v>
      </c>
      <c r="L2325">
        <v>0</v>
      </c>
      <c r="M2325">
        <v>0</v>
      </c>
      <c r="N2325">
        <v>1</v>
      </c>
      <c r="O2325">
        <v>0</v>
      </c>
      <c r="P2325">
        <v>0</v>
      </c>
      <c r="Q2325">
        <v>250000</v>
      </c>
      <c r="R2325">
        <v>4</v>
      </c>
      <c r="S2325">
        <v>1034</v>
      </c>
      <c r="T2325" s="1">
        <v>0</v>
      </c>
      <c r="U2325">
        <v>1</v>
      </c>
    </row>
    <row r="2326" spans="1:21" hidden="1">
      <c r="A2326">
        <v>74003</v>
      </c>
      <c r="B2326" t="s">
        <v>691</v>
      </c>
      <c r="C2326" t="s">
        <v>685</v>
      </c>
      <c r="D2326" t="s">
        <v>686</v>
      </c>
      <c r="E2326" t="s">
        <v>29</v>
      </c>
      <c r="F2326" t="s">
        <v>747</v>
      </c>
      <c r="G2326" t="s">
        <v>4594</v>
      </c>
      <c r="H2326" s="1">
        <v>44854</v>
      </c>
      <c r="I2326" t="s">
        <v>7</v>
      </c>
      <c r="J2326">
        <v>34</v>
      </c>
      <c r="K2326">
        <v>6.9450000000000003</v>
      </c>
      <c r="L2326">
        <v>0</v>
      </c>
      <c r="M2326">
        <v>0</v>
      </c>
      <c r="N2326">
        <v>1</v>
      </c>
      <c r="O2326">
        <v>0</v>
      </c>
      <c r="P2326">
        <v>0</v>
      </c>
      <c r="Q2326">
        <v>300000</v>
      </c>
      <c r="R2326">
        <v>4</v>
      </c>
      <c r="S2326">
        <v>1034</v>
      </c>
      <c r="T2326" s="1">
        <v>0</v>
      </c>
      <c r="U2326">
        <v>1</v>
      </c>
    </row>
    <row r="2327" spans="1:21" hidden="1">
      <c r="A2327">
        <v>74003</v>
      </c>
      <c r="B2327" t="s">
        <v>691</v>
      </c>
      <c r="C2327" t="s">
        <v>685</v>
      </c>
      <c r="D2327" t="s">
        <v>686</v>
      </c>
      <c r="E2327" t="s">
        <v>29</v>
      </c>
      <c r="F2327" t="s">
        <v>747</v>
      </c>
      <c r="G2327" t="s">
        <v>4595</v>
      </c>
      <c r="H2327" s="1">
        <v>44869</v>
      </c>
      <c r="I2327" t="s">
        <v>7</v>
      </c>
      <c r="J2327">
        <v>34</v>
      </c>
      <c r="K2327">
        <v>6.9489999999999998</v>
      </c>
      <c r="L2327">
        <v>0</v>
      </c>
      <c r="M2327">
        <v>0</v>
      </c>
      <c r="N2327">
        <v>1</v>
      </c>
      <c r="O2327">
        <v>0</v>
      </c>
      <c r="P2327">
        <v>0</v>
      </c>
      <c r="Q2327">
        <v>100000</v>
      </c>
      <c r="R2327">
        <v>4</v>
      </c>
      <c r="S2327">
        <v>1018</v>
      </c>
      <c r="T2327" s="1">
        <v>0</v>
      </c>
      <c r="U2327">
        <v>1</v>
      </c>
    </row>
    <row r="2328" spans="1:21" hidden="1">
      <c r="A2328">
        <v>75003</v>
      </c>
      <c r="B2328" t="s">
        <v>691</v>
      </c>
      <c r="C2328" t="s">
        <v>685</v>
      </c>
      <c r="D2328" t="s">
        <v>686</v>
      </c>
      <c r="E2328" t="s">
        <v>29</v>
      </c>
      <c r="F2328" t="s">
        <v>687</v>
      </c>
      <c r="G2328" t="s">
        <v>688</v>
      </c>
      <c r="H2328" s="1">
        <v>44883</v>
      </c>
      <c r="I2328" t="s">
        <v>7</v>
      </c>
      <c r="J2328">
        <v>34</v>
      </c>
      <c r="K2328">
        <v>6.9349999999999996</v>
      </c>
      <c r="N2328">
        <v>1</v>
      </c>
      <c r="O2328">
        <v>1</v>
      </c>
      <c r="P2328">
        <v>0</v>
      </c>
      <c r="Q2328">
        <v>300000</v>
      </c>
      <c r="R2328">
        <v>4</v>
      </c>
      <c r="S2328">
        <v>74003</v>
      </c>
      <c r="T2328" s="1">
        <v>0</v>
      </c>
      <c r="U2328">
        <v>1</v>
      </c>
    </row>
    <row r="2329" spans="1:21" hidden="1">
      <c r="A2329">
        <v>75003</v>
      </c>
      <c r="B2329" t="s">
        <v>691</v>
      </c>
      <c r="C2329" t="s">
        <v>685</v>
      </c>
      <c r="D2329" t="s">
        <v>686</v>
      </c>
      <c r="E2329" t="s">
        <v>29</v>
      </c>
      <c r="F2329" t="s">
        <v>3583</v>
      </c>
      <c r="G2329" t="s">
        <v>3608</v>
      </c>
      <c r="H2329" s="1">
        <v>43811</v>
      </c>
      <c r="I2329" t="s">
        <v>7</v>
      </c>
      <c r="J2329">
        <v>34</v>
      </c>
      <c r="K2329">
        <v>6.9550000000000001</v>
      </c>
      <c r="L2329">
        <v>0</v>
      </c>
      <c r="M2329">
        <v>0</v>
      </c>
      <c r="N2329">
        <v>1</v>
      </c>
      <c r="O2329">
        <v>0</v>
      </c>
      <c r="P2329">
        <v>0</v>
      </c>
      <c r="Q2329">
        <v>100000</v>
      </c>
      <c r="R2329">
        <v>4</v>
      </c>
      <c r="S2329">
        <v>74003</v>
      </c>
      <c r="T2329" s="1">
        <v>0</v>
      </c>
      <c r="U2329">
        <v>1</v>
      </c>
    </row>
    <row r="2330" spans="1:21" hidden="1">
      <c r="A2330">
        <v>75003</v>
      </c>
      <c r="B2330" t="s">
        <v>691</v>
      </c>
      <c r="C2330" t="s">
        <v>685</v>
      </c>
      <c r="D2330" t="s">
        <v>686</v>
      </c>
      <c r="E2330" t="s">
        <v>29</v>
      </c>
      <c r="F2330" t="s">
        <v>753</v>
      </c>
      <c r="G2330" t="s">
        <v>4596</v>
      </c>
      <c r="H2330" s="1">
        <v>44326</v>
      </c>
      <c r="I2330" t="s">
        <v>8</v>
      </c>
      <c r="J2330">
        <v>34</v>
      </c>
      <c r="K2330">
        <v>6.9610000000000003</v>
      </c>
      <c r="N2330">
        <v>1</v>
      </c>
      <c r="O2330">
        <v>0</v>
      </c>
      <c r="P2330">
        <v>143500</v>
      </c>
      <c r="Q2330">
        <v>0</v>
      </c>
      <c r="R2330">
        <v>4</v>
      </c>
      <c r="S2330">
        <v>1009</v>
      </c>
      <c r="T2330" s="1">
        <v>0</v>
      </c>
      <c r="U2330">
        <v>1</v>
      </c>
    </row>
    <row r="2331" spans="1:21" hidden="1">
      <c r="A2331">
        <v>75003</v>
      </c>
      <c r="B2331" t="s">
        <v>691</v>
      </c>
      <c r="C2331" t="s">
        <v>685</v>
      </c>
      <c r="D2331" t="s">
        <v>686</v>
      </c>
      <c r="E2331" t="s">
        <v>29</v>
      </c>
      <c r="F2331" t="s">
        <v>753</v>
      </c>
      <c r="G2331" t="s">
        <v>6</v>
      </c>
      <c r="H2331" s="1">
        <v>44342</v>
      </c>
      <c r="I2331" t="s">
        <v>8</v>
      </c>
      <c r="J2331">
        <v>34</v>
      </c>
      <c r="K2331">
        <v>6.9610000000000003</v>
      </c>
      <c r="N2331">
        <v>1</v>
      </c>
      <c r="O2331">
        <v>0</v>
      </c>
      <c r="P2331" s="71">
        <v>200000</v>
      </c>
      <c r="Q2331">
        <v>0</v>
      </c>
      <c r="R2331">
        <v>4</v>
      </c>
      <c r="S2331">
        <v>1009</v>
      </c>
      <c r="T2331" s="1">
        <v>0</v>
      </c>
      <c r="U2331">
        <v>1</v>
      </c>
    </row>
    <row r="2332" spans="1:21" hidden="1">
      <c r="A2332">
        <v>75003</v>
      </c>
      <c r="B2332" t="s">
        <v>691</v>
      </c>
      <c r="C2332" t="s">
        <v>685</v>
      </c>
      <c r="D2332" t="s">
        <v>686</v>
      </c>
      <c r="E2332" t="s">
        <v>29</v>
      </c>
      <c r="F2332" t="s">
        <v>753</v>
      </c>
      <c r="G2332" t="s">
        <v>688</v>
      </c>
      <c r="H2332" s="1">
        <v>44357</v>
      </c>
      <c r="I2332" t="s">
        <v>8</v>
      </c>
      <c r="J2332">
        <v>34</v>
      </c>
      <c r="K2332">
        <v>6.94</v>
      </c>
      <c r="N2332">
        <v>1</v>
      </c>
      <c r="O2332">
        <v>0</v>
      </c>
      <c r="P2332">
        <v>500000</v>
      </c>
      <c r="Q2332">
        <v>0</v>
      </c>
      <c r="R2332">
        <v>4</v>
      </c>
      <c r="S2332">
        <v>1016</v>
      </c>
      <c r="T2332" s="1">
        <v>0</v>
      </c>
      <c r="U2332">
        <v>1</v>
      </c>
    </row>
    <row r="2333" spans="1:21" hidden="1">
      <c r="A2333">
        <v>75003</v>
      </c>
      <c r="B2333" t="s">
        <v>691</v>
      </c>
      <c r="C2333" t="s">
        <v>685</v>
      </c>
      <c r="D2333" t="s">
        <v>686</v>
      </c>
      <c r="E2333" t="s">
        <v>29</v>
      </c>
      <c r="F2333" t="s">
        <v>754</v>
      </c>
      <c r="G2333" t="s">
        <v>4597</v>
      </c>
      <c r="H2333" s="1">
        <v>44265</v>
      </c>
      <c r="I2333" t="s">
        <v>8</v>
      </c>
      <c r="J2333">
        <v>34</v>
      </c>
      <c r="K2333">
        <v>6.9619999999999997</v>
      </c>
      <c r="N2333">
        <v>1</v>
      </c>
      <c r="O2333">
        <v>0</v>
      </c>
      <c r="P2333">
        <v>430000</v>
      </c>
      <c r="Q2333">
        <v>0</v>
      </c>
      <c r="R2333">
        <v>4</v>
      </c>
      <c r="S2333">
        <v>1009</v>
      </c>
      <c r="T2333" s="1">
        <v>0</v>
      </c>
      <c r="U2333">
        <v>1</v>
      </c>
    </row>
    <row r="2334" spans="1:21" hidden="1">
      <c r="A2334">
        <v>75003</v>
      </c>
      <c r="B2334" t="s">
        <v>691</v>
      </c>
      <c r="C2334" t="s">
        <v>685</v>
      </c>
      <c r="D2334" t="s">
        <v>686</v>
      </c>
      <c r="E2334" t="s">
        <v>29</v>
      </c>
      <c r="F2334" t="s">
        <v>754</v>
      </c>
      <c r="G2334" t="s">
        <v>3610</v>
      </c>
      <c r="H2334" s="1">
        <v>44356</v>
      </c>
      <c r="I2334" t="s">
        <v>8</v>
      </c>
      <c r="J2334">
        <v>34</v>
      </c>
      <c r="K2334">
        <v>6.9580000000000002</v>
      </c>
      <c r="N2334">
        <v>1</v>
      </c>
      <c r="O2334">
        <v>0</v>
      </c>
      <c r="P2334">
        <v>287438</v>
      </c>
      <c r="Q2334">
        <v>0</v>
      </c>
      <c r="R2334">
        <v>4</v>
      </c>
      <c r="S2334">
        <v>1018</v>
      </c>
      <c r="T2334" s="1">
        <v>0</v>
      </c>
      <c r="U2334">
        <v>1</v>
      </c>
    </row>
    <row r="2335" spans="1:21">
      <c r="A2335">
        <v>75004</v>
      </c>
      <c r="B2335" t="s">
        <v>692</v>
      </c>
      <c r="C2335" t="s">
        <v>685</v>
      </c>
      <c r="D2335" t="s">
        <v>686</v>
      </c>
      <c r="E2335" t="s">
        <v>29</v>
      </c>
      <c r="F2335" t="s">
        <v>687</v>
      </c>
      <c r="G2335" t="s">
        <v>735</v>
      </c>
      <c r="H2335" s="1">
        <v>43788</v>
      </c>
      <c r="I2335" t="s">
        <v>8</v>
      </c>
      <c r="J2335">
        <v>34</v>
      </c>
      <c r="K2335">
        <v>6.97</v>
      </c>
      <c r="N2335">
        <v>1</v>
      </c>
      <c r="O2335">
        <v>0</v>
      </c>
      <c r="P2335" s="71">
        <v>150000</v>
      </c>
      <c r="Q2335">
        <v>0</v>
      </c>
      <c r="R2335">
        <v>4</v>
      </c>
      <c r="S2335">
        <v>1014</v>
      </c>
      <c r="T2335" s="1">
        <v>0</v>
      </c>
      <c r="U2335">
        <v>1</v>
      </c>
    </row>
    <row r="2336" spans="1:21">
      <c r="H2336" s="1"/>
      <c r="P2336" s="71">
        <f>SUBTOTAL(109,Tabla_Consulta_desde_saif5[pri_deb])</f>
        <v>315750569.19999987</v>
      </c>
      <c r="Q2336" s="71">
        <f>SUBTOTAL(109,Tabla_Consulta_desde_saif5[pri_hab])</f>
        <v>235651887.21000007</v>
      </c>
      <c r="T2336" s="1"/>
    </row>
    <row r="2338" spans="16:16">
      <c r="P2338" s="71"/>
    </row>
  </sheetData>
  <pageMargins left="0.7" right="0.7" top="0.75" bottom="0.75" header="0.3" footer="0.3"/>
  <pageSetup orientation="portrait" r:id="rId1"/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"/>
  <dimension ref="A1:I182"/>
  <sheetViews>
    <sheetView topLeftCell="A22" workbookViewId="0">
      <selection activeCell="M75" sqref="M75"/>
    </sheetView>
    <sheetView workbookViewId="1"/>
  </sheetViews>
  <sheetFormatPr baseColWidth="10" defaultRowHeight="15"/>
  <cols>
    <col min="1" max="1" width="10.5703125" bestFit="1" customWidth="1"/>
    <col min="2" max="2" width="48" bestFit="1" customWidth="1"/>
    <col min="3" max="3" width="15.5703125" bestFit="1" customWidth="1"/>
    <col min="4" max="4" width="13" bestFit="1" customWidth="1"/>
    <col min="5" max="5" width="8" bestFit="1" customWidth="1"/>
    <col min="6" max="6" width="8.42578125" bestFit="1" customWidth="1"/>
    <col min="7" max="7" width="11.5703125" bestFit="1" customWidth="1"/>
    <col min="8" max="8" width="6.85546875" bestFit="1" customWidth="1"/>
    <col min="9" max="9" width="7" bestFit="1" customWidth="1"/>
  </cols>
  <sheetData>
    <row r="1" spans="1:9">
      <c r="A1" t="s">
        <v>59</v>
      </c>
      <c r="B1" t="s">
        <v>60</v>
      </c>
      <c r="C1" t="s">
        <v>61</v>
      </c>
      <c r="D1" t="s">
        <v>62</v>
      </c>
      <c r="E1" t="s">
        <v>63</v>
      </c>
      <c r="F1" t="s">
        <v>64</v>
      </c>
      <c r="G1" t="s">
        <v>65</v>
      </c>
      <c r="H1" t="s">
        <v>66</v>
      </c>
      <c r="I1" t="s">
        <v>67</v>
      </c>
    </row>
    <row r="2" spans="1:9">
      <c r="A2">
        <v>1</v>
      </c>
      <c r="B2" t="s">
        <v>68</v>
      </c>
      <c r="C2" t="s">
        <v>69</v>
      </c>
      <c r="D2" t="s">
        <v>70</v>
      </c>
      <c r="E2" t="s">
        <v>71</v>
      </c>
      <c r="F2" t="s">
        <v>72</v>
      </c>
      <c r="G2">
        <v>10</v>
      </c>
      <c r="H2" t="s">
        <v>73</v>
      </c>
      <c r="I2">
        <v>1</v>
      </c>
    </row>
    <row r="3" spans="1:9">
      <c r="A3">
        <v>3</v>
      </c>
      <c r="B3" t="s">
        <v>74</v>
      </c>
      <c r="C3" t="s">
        <v>75</v>
      </c>
      <c r="D3" t="s">
        <v>76</v>
      </c>
      <c r="E3" t="s">
        <v>71</v>
      </c>
      <c r="F3" t="s">
        <v>72</v>
      </c>
      <c r="G3">
        <v>10</v>
      </c>
      <c r="H3" t="s">
        <v>77</v>
      </c>
      <c r="I3">
        <v>3</v>
      </c>
    </row>
    <row r="4" spans="1:9">
      <c r="A4">
        <v>4</v>
      </c>
      <c r="B4" t="s">
        <v>78</v>
      </c>
      <c r="C4" t="s">
        <v>79</v>
      </c>
      <c r="D4" t="s">
        <v>80</v>
      </c>
      <c r="E4" t="s">
        <v>71</v>
      </c>
      <c r="F4" t="s">
        <v>72</v>
      </c>
      <c r="G4">
        <v>10</v>
      </c>
      <c r="H4" t="s">
        <v>81</v>
      </c>
      <c r="I4">
        <v>4</v>
      </c>
    </row>
    <row r="5" spans="1:9">
      <c r="A5">
        <v>6</v>
      </c>
      <c r="B5" t="s">
        <v>82</v>
      </c>
      <c r="C5" t="s">
        <v>83</v>
      </c>
      <c r="D5" t="s">
        <v>84</v>
      </c>
      <c r="E5" t="s">
        <v>71</v>
      </c>
      <c r="F5" t="s">
        <v>72</v>
      </c>
      <c r="G5">
        <v>10</v>
      </c>
      <c r="H5" t="s">
        <v>85</v>
      </c>
      <c r="I5">
        <v>6</v>
      </c>
    </row>
    <row r="6" spans="1:9">
      <c r="A6">
        <v>7</v>
      </c>
      <c r="B6" t="s">
        <v>86</v>
      </c>
      <c r="C6" t="s">
        <v>87</v>
      </c>
      <c r="D6" t="s">
        <v>88</v>
      </c>
      <c r="E6" t="s">
        <v>71</v>
      </c>
      <c r="F6" t="s">
        <v>72</v>
      </c>
      <c r="G6">
        <v>10</v>
      </c>
      <c r="H6" t="s">
        <v>89</v>
      </c>
      <c r="I6">
        <v>7</v>
      </c>
    </row>
    <row r="7" spans="1:9">
      <c r="A7">
        <v>8</v>
      </c>
      <c r="B7" t="s">
        <v>90</v>
      </c>
      <c r="C7" t="s">
        <v>69</v>
      </c>
      <c r="D7" t="s">
        <v>91</v>
      </c>
      <c r="E7" t="s">
        <v>71</v>
      </c>
      <c r="F7" t="s">
        <v>72</v>
      </c>
      <c r="G7">
        <v>10</v>
      </c>
      <c r="H7" t="s">
        <v>92</v>
      </c>
      <c r="I7">
        <v>8</v>
      </c>
    </row>
    <row r="8" spans="1:9">
      <c r="A8">
        <v>9</v>
      </c>
      <c r="B8" t="s">
        <v>93</v>
      </c>
      <c r="C8" t="s">
        <v>69</v>
      </c>
      <c r="D8" t="s">
        <v>94</v>
      </c>
      <c r="E8" t="s">
        <v>71</v>
      </c>
      <c r="F8" t="s">
        <v>72</v>
      </c>
      <c r="G8">
        <v>10</v>
      </c>
      <c r="H8" t="s">
        <v>95</v>
      </c>
      <c r="I8">
        <v>9</v>
      </c>
    </row>
    <row r="9" spans="1:9">
      <c r="A9">
        <v>10</v>
      </c>
      <c r="B9" t="s">
        <v>96</v>
      </c>
      <c r="C9" t="s">
        <v>97</v>
      </c>
      <c r="D9" t="s">
        <v>98</v>
      </c>
      <c r="E9" t="s">
        <v>71</v>
      </c>
      <c r="F9" t="s">
        <v>72</v>
      </c>
      <c r="G9">
        <v>10</v>
      </c>
      <c r="H9" t="s">
        <v>99</v>
      </c>
      <c r="I9">
        <v>10</v>
      </c>
    </row>
    <row r="10" spans="1:9">
      <c r="A10">
        <v>11</v>
      </c>
      <c r="B10" t="s">
        <v>100</v>
      </c>
      <c r="C10" t="s">
        <v>101</v>
      </c>
      <c r="D10" t="s">
        <v>102</v>
      </c>
      <c r="E10" t="s">
        <v>71</v>
      </c>
      <c r="F10" t="s">
        <v>72</v>
      </c>
      <c r="G10">
        <v>10</v>
      </c>
      <c r="H10" t="s">
        <v>103</v>
      </c>
      <c r="I10">
        <v>11</v>
      </c>
    </row>
    <row r="11" spans="1:9">
      <c r="A11">
        <v>12</v>
      </c>
      <c r="B11" t="s">
        <v>104</v>
      </c>
      <c r="C11" t="s">
        <v>105</v>
      </c>
      <c r="D11" t="s">
        <v>106</v>
      </c>
      <c r="E11" t="s">
        <v>71</v>
      </c>
      <c r="F11" t="s">
        <v>72</v>
      </c>
      <c r="G11">
        <v>10</v>
      </c>
      <c r="H11" t="s">
        <v>107</v>
      </c>
      <c r="I11">
        <v>12</v>
      </c>
    </row>
    <row r="12" spans="1:9">
      <c r="A12">
        <v>13</v>
      </c>
      <c r="B12" t="s">
        <v>108</v>
      </c>
      <c r="C12" t="s">
        <v>79</v>
      </c>
      <c r="D12" t="s">
        <v>109</v>
      </c>
      <c r="E12" t="s">
        <v>71</v>
      </c>
      <c r="F12" t="s">
        <v>72</v>
      </c>
      <c r="G12">
        <v>10</v>
      </c>
      <c r="H12" t="s">
        <v>110</v>
      </c>
      <c r="I12">
        <v>13</v>
      </c>
    </row>
    <row r="13" spans="1:9">
      <c r="A13">
        <v>15</v>
      </c>
      <c r="B13" t="s">
        <v>111</v>
      </c>
      <c r="C13" t="s">
        <v>112</v>
      </c>
      <c r="D13" t="s">
        <v>113</v>
      </c>
      <c r="E13" t="s">
        <v>71</v>
      </c>
      <c r="F13" t="s">
        <v>72</v>
      </c>
      <c r="G13">
        <v>10</v>
      </c>
      <c r="H13" t="s">
        <v>114</v>
      </c>
      <c r="I13">
        <v>15</v>
      </c>
    </row>
    <row r="14" spans="1:9">
      <c r="A14">
        <v>16</v>
      </c>
      <c r="B14" t="s">
        <v>115</v>
      </c>
      <c r="C14" t="s">
        <v>87</v>
      </c>
      <c r="D14" t="s">
        <v>116</v>
      </c>
      <c r="E14" t="s">
        <v>71</v>
      </c>
      <c r="F14" t="s">
        <v>72</v>
      </c>
      <c r="G14">
        <v>10</v>
      </c>
      <c r="H14" t="s">
        <v>117</v>
      </c>
      <c r="I14">
        <v>16</v>
      </c>
    </row>
    <row r="15" spans="1:9">
      <c r="A15">
        <v>17</v>
      </c>
      <c r="B15" t="s">
        <v>118</v>
      </c>
      <c r="C15" t="s">
        <v>119</v>
      </c>
      <c r="D15" t="s">
        <v>120</v>
      </c>
      <c r="E15" t="s">
        <v>71</v>
      </c>
      <c r="F15" t="s">
        <v>72</v>
      </c>
      <c r="G15">
        <v>10</v>
      </c>
      <c r="H15" t="s">
        <v>121</v>
      </c>
      <c r="I15">
        <v>17</v>
      </c>
    </row>
    <row r="16" spans="1:9">
      <c r="A16">
        <v>19</v>
      </c>
      <c r="B16" t="s">
        <v>122</v>
      </c>
      <c r="C16" t="s">
        <v>123</v>
      </c>
      <c r="D16" t="s">
        <v>123</v>
      </c>
      <c r="E16" t="s">
        <v>71</v>
      </c>
      <c r="F16" t="s">
        <v>72</v>
      </c>
      <c r="G16">
        <v>10</v>
      </c>
      <c r="H16" t="s">
        <v>124</v>
      </c>
      <c r="I16">
        <v>19</v>
      </c>
    </row>
    <row r="17" spans="1:9">
      <c r="A17">
        <v>20</v>
      </c>
      <c r="B17" t="s">
        <v>125</v>
      </c>
      <c r="C17" t="s">
        <v>126</v>
      </c>
      <c r="D17" t="s">
        <v>127</v>
      </c>
      <c r="E17" t="s">
        <v>71</v>
      </c>
      <c r="F17" t="s">
        <v>72</v>
      </c>
      <c r="G17">
        <v>10</v>
      </c>
      <c r="H17" t="s">
        <v>128</v>
      </c>
      <c r="I17">
        <v>20</v>
      </c>
    </row>
    <row r="18" spans="1:9">
      <c r="A18">
        <v>21</v>
      </c>
      <c r="B18" t="s">
        <v>129</v>
      </c>
      <c r="C18" t="s">
        <v>130</v>
      </c>
      <c r="D18" t="s">
        <v>131</v>
      </c>
      <c r="E18" t="s">
        <v>71</v>
      </c>
      <c r="F18" t="s">
        <v>72</v>
      </c>
      <c r="G18">
        <v>10</v>
      </c>
      <c r="H18" t="s">
        <v>132</v>
      </c>
      <c r="I18">
        <v>21</v>
      </c>
    </row>
    <row r="19" spans="1:9">
      <c r="A19">
        <v>22</v>
      </c>
      <c r="B19" t="s">
        <v>133</v>
      </c>
      <c r="C19" t="s">
        <v>69</v>
      </c>
      <c r="D19" t="s">
        <v>134</v>
      </c>
      <c r="E19" t="s">
        <v>71</v>
      </c>
      <c r="F19" t="s">
        <v>72</v>
      </c>
      <c r="G19">
        <v>10</v>
      </c>
      <c r="H19" t="s">
        <v>135</v>
      </c>
      <c r="I19">
        <v>22</v>
      </c>
    </row>
    <row r="20" spans="1:9">
      <c r="A20">
        <v>23</v>
      </c>
      <c r="B20" t="s">
        <v>136</v>
      </c>
      <c r="C20" t="s">
        <v>101</v>
      </c>
      <c r="D20" t="s">
        <v>137</v>
      </c>
      <c r="E20" t="s">
        <v>71</v>
      </c>
      <c r="F20" t="s">
        <v>72</v>
      </c>
      <c r="G20">
        <v>10</v>
      </c>
      <c r="H20" t="s">
        <v>138</v>
      </c>
      <c r="I20">
        <v>23</v>
      </c>
    </row>
    <row r="21" spans="1:9">
      <c r="A21">
        <v>24</v>
      </c>
      <c r="B21" t="s">
        <v>139</v>
      </c>
      <c r="C21" t="s">
        <v>140</v>
      </c>
      <c r="D21" t="s">
        <v>141</v>
      </c>
      <c r="E21" t="s">
        <v>71</v>
      </c>
      <c r="F21" t="s">
        <v>72</v>
      </c>
      <c r="G21">
        <v>10</v>
      </c>
      <c r="H21" t="s">
        <v>142</v>
      </c>
      <c r="I21">
        <v>24</v>
      </c>
    </row>
    <row r="22" spans="1:9">
      <c r="A22">
        <v>25</v>
      </c>
      <c r="B22" t="s">
        <v>143</v>
      </c>
      <c r="C22" t="s">
        <v>144</v>
      </c>
      <c r="D22" t="s">
        <v>145</v>
      </c>
      <c r="E22" t="s">
        <v>71</v>
      </c>
      <c r="F22" t="s">
        <v>72</v>
      </c>
      <c r="G22">
        <v>10</v>
      </c>
      <c r="H22" t="s">
        <v>146</v>
      </c>
      <c r="I22">
        <v>25</v>
      </c>
    </row>
    <row r="23" spans="1:9">
      <c r="A23">
        <v>29</v>
      </c>
      <c r="B23" t="s">
        <v>147</v>
      </c>
      <c r="C23" t="s">
        <v>148</v>
      </c>
      <c r="D23" t="s">
        <v>149</v>
      </c>
      <c r="E23" t="s">
        <v>71</v>
      </c>
      <c r="F23" t="s">
        <v>72</v>
      </c>
      <c r="G23">
        <v>10</v>
      </c>
      <c r="H23" t="s">
        <v>150</v>
      </c>
      <c r="I23">
        <v>29</v>
      </c>
    </row>
    <row r="24" spans="1:9">
      <c r="A24">
        <v>30</v>
      </c>
      <c r="B24" t="s">
        <v>151</v>
      </c>
      <c r="C24" t="s">
        <v>101</v>
      </c>
      <c r="D24" t="s">
        <v>152</v>
      </c>
      <c r="E24" t="s">
        <v>71</v>
      </c>
      <c r="F24" t="s">
        <v>72</v>
      </c>
      <c r="G24">
        <v>10</v>
      </c>
      <c r="H24" t="s">
        <v>153</v>
      </c>
      <c r="I24">
        <v>30</v>
      </c>
    </row>
    <row r="25" spans="1:9">
      <c r="A25">
        <v>31</v>
      </c>
      <c r="B25" t="s">
        <v>154</v>
      </c>
      <c r="C25" t="s">
        <v>79</v>
      </c>
      <c r="D25" t="s">
        <v>155</v>
      </c>
      <c r="E25" t="s">
        <v>71</v>
      </c>
      <c r="F25" t="s">
        <v>72</v>
      </c>
      <c r="G25">
        <v>10</v>
      </c>
      <c r="H25" t="s">
        <v>156</v>
      </c>
      <c r="I25">
        <v>31</v>
      </c>
    </row>
    <row r="26" spans="1:9">
      <c r="A26">
        <v>32</v>
      </c>
      <c r="B26" t="s">
        <v>157</v>
      </c>
      <c r="C26" t="s">
        <v>87</v>
      </c>
      <c r="D26" t="s">
        <v>158</v>
      </c>
      <c r="E26" t="s">
        <v>71</v>
      </c>
      <c r="F26" t="s">
        <v>72</v>
      </c>
      <c r="G26">
        <v>10</v>
      </c>
      <c r="H26" t="s">
        <v>159</v>
      </c>
      <c r="I26">
        <v>32</v>
      </c>
    </row>
    <row r="27" spans="1:9">
      <c r="A27">
        <v>33</v>
      </c>
      <c r="B27" t="s">
        <v>160</v>
      </c>
      <c r="C27" t="s">
        <v>161</v>
      </c>
      <c r="D27" t="s">
        <v>162</v>
      </c>
      <c r="E27" t="s">
        <v>71</v>
      </c>
      <c r="F27" t="s">
        <v>72</v>
      </c>
      <c r="G27">
        <v>10</v>
      </c>
      <c r="H27" t="s">
        <v>163</v>
      </c>
      <c r="I27">
        <v>33</v>
      </c>
    </row>
    <row r="28" spans="1:9">
      <c r="A28">
        <v>34</v>
      </c>
      <c r="B28" t="s">
        <v>164</v>
      </c>
      <c r="C28" t="s">
        <v>87</v>
      </c>
      <c r="D28" t="s">
        <v>165</v>
      </c>
      <c r="E28" t="s">
        <v>71</v>
      </c>
      <c r="F28" t="s">
        <v>72</v>
      </c>
      <c r="G28">
        <v>10</v>
      </c>
      <c r="H28" t="s">
        <v>166</v>
      </c>
      <c r="I28">
        <v>34</v>
      </c>
    </row>
    <row r="29" spans="1:9">
      <c r="A29">
        <v>37</v>
      </c>
      <c r="B29" t="s">
        <v>167</v>
      </c>
      <c r="C29" t="s">
        <v>168</v>
      </c>
      <c r="D29" t="s">
        <v>169</v>
      </c>
      <c r="E29" t="s">
        <v>71</v>
      </c>
      <c r="F29" t="s">
        <v>72</v>
      </c>
      <c r="G29">
        <v>10</v>
      </c>
      <c r="H29" t="s">
        <v>170</v>
      </c>
      <c r="I29">
        <v>37</v>
      </c>
    </row>
    <row r="30" spans="1:9">
      <c r="A30">
        <v>38</v>
      </c>
      <c r="B30" t="s">
        <v>171</v>
      </c>
      <c r="C30" t="s">
        <v>87</v>
      </c>
      <c r="D30" t="s">
        <v>172</v>
      </c>
      <c r="E30" t="s">
        <v>71</v>
      </c>
      <c r="F30" t="s">
        <v>72</v>
      </c>
      <c r="G30">
        <v>10</v>
      </c>
      <c r="H30" t="s">
        <v>173</v>
      </c>
      <c r="I30">
        <v>38</v>
      </c>
    </row>
    <row r="31" spans="1:9">
      <c r="A31">
        <v>40</v>
      </c>
      <c r="B31" t="s">
        <v>174</v>
      </c>
      <c r="C31" t="s">
        <v>175</v>
      </c>
      <c r="D31" t="s">
        <v>176</v>
      </c>
      <c r="E31" t="s">
        <v>71</v>
      </c>
      <c r="F31" t="s">
        <v>72</v>
      </c>
      <c r="G31">
        <v>10</v>
      </c>
      <c r="H31" t="s">
        <v>177</v>
      </c>
      <c r="I31">
        <v>40</v>
      </c>
    </row>
    <row r="32" spans="1:9">
      <c r="A32">
        <v>41</v>
      </c>
      <c r="B32" t="s">
        <v>178</v>
      </c>
      <c r="C32" t="s">
        <v>87</v>
      </c>
      <c r="D32" t="s">
        <v>179</v>
      </c>
      <c r="E32" t="s">
        <v>71</v>
      </c>
      <c r="F32" t="s">
        <v>72</v>
      </c>
      <c r="G32">
        <v>10</v>
      </c>
      <c r="H32" t="s">
        <v>77</v>
      </c>
      <c r="I32">
        <v>41</v>
      </c>
    </row>
    <row r="33" spans="1:9">
      <c r="A33">
        <v>42</v>
      </c>
      <c r="B33" t="s">
        <v>180</v>
      </c>
      <c r="C33" t="s">
        <v>69</v>
      </c>
      <c r="D33" t="s">
        <v>181</v>
      </c>
      <c r="E33" t="s">
        <v>71</v>
      </c>
      <c r="F33" t="s">
        <v>72</v>
      </c>
      <c r="G33">
        <v>10</v>
      </c>
      <c r="H33" t="s">
        <v>182</v>
      </c>
      <c r="I33">
        <v>42</v>
      </c>
    </row>
    <row r="34" spans="1:9">
      <c r="A34">
        <v>43</v>
      </c>
      <c r="B34" t="s">
        <v>183</v>
      </c>
      <c r="C34" t="s">
        <v>184</v>
      </c>
      <c r="D34" t="s">
        <v>185</v>
      </c>
      <c r="E34" t="s">
        <v>71</v>
      </c>
      <c r="F34" t="s">
        <v>72</v>
      </c>
      <c r="G34">
        <v>10</v>
      </c>
      <c r="H34" t="s">
        <v>186</v>
      </c>
      <c r="I34">
        <v>43</v>
      </c>
    </row>
    <row r="35" spans="1:9">
      <c r="A35">
        <v>44</v>
      </c>
      <c r="B35" t="s">
        <v>187</v>
      </c>
      <c r="C35" t="s">
        <v>188</v>
      </c>
      <c r="D35" t="s">
        <v>189</v>
      </c>
      <c r="E35" t="s">
        <v>190</v>
      </c>
      <c r="F35" t="s">
        <v>191</v>
      </c>
      <c r="G35">
        <v>10</v>
      </c>
      <c r="H35" t="s">
        <v>192</v>
      </c>
      <c r="I35">
        <v>69</v>
      </c>
    </row>
    <row r="36" spans="1:9">
      <c r="A36">
        <v>45</v>
      </c>
      <c r="B36" t="s">
        <v>193</v>
      </c>
      <c r="C36" t="s">
        <v>194</v>
      </c>
      <c r="D36" t="s">
        <v>195</v>
      </c>
      <c r="E36" t="s">
        <v>71</v>
      </c>
      <c r="F36" t="s">
        <v>72</v>
      </c>
      <c r="G36">
        <v>10</v>
      </c>
      <c r="H36" t="s">
        <v>192</v>
      </c>
      <c r="I36">
        <v>75</v>
      </c>
    </row>
    <row r="37" spans="1:9">
      <c r="A37">
        <v>50</v>
      </c>
      <c r="B37" t="s">
        <v>196</v>
      </c>
      <c r="C37" t="s">
        <v>197</v>
      </c>
      <c r="D37" t="s">
        <v>198</v>
      </c>
      <c r="E37" t="s">
        <v>71</v>
      </c>
      <c r="F37" t="s">
        <v>72</v>
      </c>
      <c r="G37">
        <v>10</v>
      </c>
      <c r="H37" t="s">
        <v>199</v>
      </c>
      <c r="I37">
        <v>50</v>
      </c>
    </row>
    <row r="38" spans="1:9">
      <c r="A38">
        <v>51</v>
      </c>
      <c r="B38" t="s">
        <v>200</v>
      </c>
      <c r="C38" t="s">
        <v>201</v>
      </c>
      <c r="D38" t="s">
        <v>202</v>
      </c>
      <c r="E38" t="s">
        <v>71</v>
      </c>
      <c r="F38" t="s">
        <v>72</v>
      </c>
      <c r="G38">
        <v>10</v>
      </c>
      <c r="H38" t="s">
        <v>203</v>
      </c>
      <c r="I38">
        <v>51</v>
      </c>
    </row>
    <row r="39" spans="1:9">
      <c r="A39">
        <v>52</v>
      </c>
      <c r="B39" t="s">
        <v>204</v>
      </c>
      <c r="C39" t="s">
        <v>205</v>
      </c>
      <c r="D39" t="s">
        <v>206</v>
      </c>
      <c r="E39" t="s">
        <v>71</v>
      </c>
      <c r="F39" t="s">
        <v>72</v>
      </c>
      <c r="G39">
        <v>10</v>
      </c>
      <c r="H39" t="s">
        <v>207</v>
      </c>
      <c r="I39">
        <v>52</v>
      </c>
    </row>
    <row r="40" spans="1:9">
      <c r="A40">
        <v>53</v>
      </c>
      <c r="B40" t="s">
        <v>208</v>
      </c>
      <c r="C40" t="s">
        <v>209</v>
      </c>
      <c r="D40" t="s">
        <v>210</v>
      </c>
      <c r="E40" t="s">
        <v>71</v>
      </c>
      <c r="F40" t="s">
        <v>72</v>
      </c>
      <c r="G40">
        <v>10</v>
      </c>
      <c r="H40" t="s">
        <v>210</v>
      </c>
      <c r="I40">
        <v>53</v>
      </c>
    </row>
    <row r="41" spans="1:9">
      <c r="A41">
        <v>76</v>
      </c>
      <c r="B41" t="s">
        <v>211</v>
      </c>
      <c r="C41" t="s">
        <v>188</v>
      </c>
      <c r="D41" t="s">
        <v>212</v>
      </c>
      <c r="E41" t="s">
        <v>71</v>
      </c>
      <c r="F41" t="s">
        <v>72</v>
      </c>
      <c r="G41">
        <v>10</v>
      </c>
      <c r="H41" t="s">
        <v>192</v>
      </c>
      <c r="I41">
        <v>76</v>
      </c>
    </row>
    <row r="42" spans="1:9">
      <c r="A42">
        <v>77</v>
      </c>
      <c r="B42" t="s">
        <v>213</v>
      </c>
      <c r="C42" t="s">
        <v>213</v>
      </c>
      <c r="D42" t="s">
        <v>214</v>
      </c>
      <c r="E42" t="s">
        <v>71</v>
      </c>
      <c r="F42" t="s">
        <v>72</v>
      </c>
      <c r="G42">
        <v>10</v>
      </c>
      <c r="H42" t="s">
        <v>215</v>
      </c>
      <c r="I42">
        <v>77</v>
      </c>
    </row>
    <row r="43" spans="1:9">
      <c r="A43">
        <v>90</v>
      </c>
      <c r="B43" t="s">
        <v>216</v>
      </c>
      <c r="C43" t="s">
        <v>217</v>
      </c>
      <c r="D43" t="s">
        <v>218</v>
      </c>
      <c r="E43" t="s">
        <v>71</v>
      </c>
      <c r="F43" t="s">
        <v>72</v>
      </c>
      <c r="G43">
        <v>10</v>
      </c>
      <c r="H43" t="s">
        <v>207</v>
      </c>
      <c r="I43">
        <v>90</v>
      </c>
    </row>
    <row r="44" spans="1:9">
      <c r="A44">
        <v>91</v>
      </c>
      <c r="B44" t="s">
        <v>219</v>
      </c>
      <c r="C44" t="s">
        <v>217</v>
      </c>
      <c r="D44" t="s">
        <v>218</v>
      </c>
      <c r="E44" t="s">
        <v>71</v>
      </c>
      <c r="F44" t="s">
        <v>72</v>
      </c>
      <c r="G44">
        <v>10</v>
      </c>
      <c r="H44" t="s">
        <v>207</v>
      </c>
      <c r="I44">
        <v>91</v>
      </c>
    </row>
    <row r="45" spans="1:9">
      <c r="A45">
        <v>92</v>
      </c>
      <c r="B45" t="s">
        <v>220</v>
      </c>
      <c r="C45" t="s">
        <v>221</v>
      </c>
      <c r="D45" t="s">
        <v>222</v>
      </c>
      <c r="E45" t="s">
        <v>71</v>
      </c>
      <c r="F45" t="s">
        <v>72</v>
      </c>
      <c r="G45">
        <v>10</v>
      </c>
      <c r="H45" t="s">
        <v>207</v>
      </c>
      <c r="I45">
        <v>92</v>
      </c>
    </row>
    <row r="46" spans="1:9">
      <c r="A46">
        <v>93</v>
      </c>
      <c r="B46" t="s">
        <v>223</v>
      </c>
      <c r="C46" t="s">
        <v>224</v>
      </c>
      <c r="D46" t="s">
        <v>225</v>
      </c>
      <c r="E46" t="s">
        <v>71</v>
      </c>
      <c r="F46" t="s">
        <v>72</v>
      </c>
      <c r="G46">
        <v>10</v>
      </c>
      <c r="H46" t="s">
        <v>207</v>
      </c>
      <c r="I46">
        <v>93</v>
      </c>
    </row>
    <row r="47" spans="1:9">
      <c r="A47">
        <v>94</v>
      </c>
      <c r="B47" t="s">
        <v>226</v>
      </c>
      <c r="C47" t="s">
        <v>227</v>
      </c>
      <c r="D47" t="s">
        <v>228</v>
      </c>
      <c r="E47" t="s">
        <v>71</v>
      </c>
      <c r="F47" t="s">
        <v>72</v>
      </c>
      <c r="G47">
        <v>10</v>
      </c>
      <c r="H47" t="s">
        <v>207</v>
      </c>
    </row>
    <row r="48" spans="1:9">
      <c r="A48">
        <v>95</v>
      </c>
      <c r="B48" t="s">
        <v>229</v>
      </c>
      <c r="C48" t="s">
        <v>230</v>
      </c>
      <c r="D48" t="s">
        <v>231</v>
      </c>
      <c r="E48" t="s">
        <v>71</v>
      </c>
      <c r="F48" t="s">
        <v>72</v>
      </c>
      <c r="G48">
        <v>10</v>
      </c>
      <c r="H48" t="s">
        <v>207</v>
      </c>
    </row>
    <row r="49" spans="1:9">
      <c r="A49">
        <v>99</v>
      </c>
      <c r="B49" t="s">
        <v>232</v>
      </c>
      <c r="C49" t="s">
        <v>233</v>
      </c>
      <c r="D49" t="s">
        <v>192</v>
      </c>
      <c r="E49" t="s">
        <v>71</v>
      </c>
      <c r="F49" t="s">
        <v>72</v>
      </c>
      <c r="G49">
        <v>10</v>
      </c>
      <c r="H49" t="s">
        <v>186</v>
      </c>
      <c r="I49">
        <v>99</v>
      </c>
    </row>
    <row r="50" spans="1:9">
      <c r="A50">
        <v>101</v>
      </c>
      <c r="B50" t="s">
        <v>234</v>
      </c>
      <c r="C50" t="s">
        <v>235</v>
      </c>
      <c r="D50" t="s">
        <v>236</v>
      </c>
      <c r="E50" t="s">
        <v>71</v>
      </c>
      <c r="F50" t="s">
        <v>72</v>
      </c>
      <c r="G50">
        <v>10</v>
      </c>
      <c r="H50" t="s">
        <v>237</v>
      </c>
    </row>
    <row r="51" spans="1:9">
      <c r="A51">
        <v>102</v>
      </c>
      <c r="B51" t="s">
        <v>238</v>
      </c>
      <c r="C51" t="s">
        <v>239</v>
      </c>
      <c r="D51" t="s">
        <v>240</v>
      </c>
      <c r="E51" t="s">
        <v>71</v>
      </c>
      <c r="F51" t="s">
        <v>72</v>
      </c>
      <c r="G51">
        <v>10</v>
      </c>
      <c r="H51" t="s">
        <v>241</v>
      </c>
    </row>
    <row r="52" spans="1:9">
      <c r="A52">
        <v>103</v>
      </c>
      <c r="B52" t="s">
        <v>242</v>
      </c>
      <c r="C52" t="s">
        <v>243</v>
      </c>
      <c r="D52" t="s">
        <v>244</v>
      </c>
      <c r="E52" t="s">
        <v>71</v>
      </c>
      <c r="F52" t="s">
        <v>72</v>
      </c>
      <c r="G52">
        <v>10</v>
      </c>
      <c r="H52" t="s">
        <v>245</v>
      </c>
    </row>
    <row r="53" spans="1:9">
      <c r="A53">
        <v>104</v>
      </c>
      <c r="B53" t="s">
        <v>246</v>
      </c>
      <c r="C53" t="s">
        <v>247</v>
      </c>
      <c r="D53" t="s">
        <v>248</v>
      </c>
      <c r="E53" t="s">
        <v>71</v>
      </c>
      <c r="F53" t="s">
        <v>72</v>
      </c>
      <c r="G53">
        <v>10</v>
      </c>
      <c r="H53" t="s">
        <v>249</v>
      </c>
    </row>
    <row r="54" spans="1:9">
      <c r="A54">
        <v>105</v>
      </c>
      <c r="B54" t="s">
        <v>250</v>
      </c>
      <c r="C54" t="s">
        <v>251</v>
      </c>
      <c r="D54" t="s">
        <v>252</v>
      </c>
      <c r="E54" t="s">
        <v>71</v>
      </c>
      <c r="F54" t="s">
        <v>72</v>
      </c>
      <c r="G54">
        <v>10</v>
      </c>
      <c r="H54" t="s">
        <v>253</v>
      </c>
    </row>
    <row r="55" spans="1:9">
      <c r="A55">
        <v>106</v>
      </c>
      <c r="B55" t="s">
        <v>254</v>
      </c>
      <c r="C55" t="s">
        <v>255</v>
      </c>
      <c r="D55" t="s">
        <v>256</v>
      </c>
      <c r="E55" t="s">
        <v>71</v>
      </c>
      <c r="F55" t="s">
        <v>72</v>
      </c>
      <c r="G55">
        <v>10</v>
      </c>
      <c r="H55" t="s">
        <v>257</v>
      </c>
    </row>
    <row r="56" spans="1:9">
      <c r="A56">
        <v>107</v>
      </c>
      <c r="B56" t="s">
        <v>258</v>
      </c>
      <c r="C56" t="s">
        <v>255</v>
      </c>
      <c r="D56" t="s">
        <v>259</v>
      </c>
      <c r="E56" t="s">
        <v>71</v>
      </c>
      <c r="F56" t="s">
        <v>72</v>
      </c>
      <c r="G56">
        <v>10</v>
      </c>
      <c r="H56" t="s">
        <v>260</v>
      </c>
    </row>
    <row r="57" spans="1:9">
      <c r="A57">
        <v>108</v>
      </c>
      <c r="B57" t="s">
        <v>261</v>
      </c>
      <c r="C57" t="s">
        <v>255</v>
      </c>
      <c r="D57" t="s">
        <v>262</v>
      </c>
      <c r="E57" t="s">
        <v>71</v>
      </c>
      <c r="F57" t="s">
        <v>72</v>
      </c>
      <c r="G57">
        <v>10</v>
      </c>
      <c r="H57" t="s">
        <v>263</v>
      </c>
    </row>
    <row r="58" spans="1:9">
      <c r="A58">
        <v>109</v>
      </c>
      <c r="B58" t="s">
        <v>264</v>
      </c>
      <c r="C58" t="s">
        <v>255</v>
      </c>
      <c r="D58" t="s">
        <v>265</v>
      </c>
      <c r="E58" t="s">
        <v>71</v>
      </c>
      <c r="F58" t="s">
        <v>72</v>
      </c>
      <c r="G58">
        <v>10</v>
      </c>
      <c r="H58" t="s">
        <v>266</v>
      </c>
    </row>
    <row r="59" spans="1:9">
      <c r="A59">
        <v>110</v>
      </c>
      <c r="B59" t="s">
        <v>267</v>
      </c>
      <c r="C59" t="s">
        <v>268</v>
      </c>
      <c r="D59" t="s">
        <v>269</v>
      </c>
      <c r="E59" t="s">
        <v>71</v>
      </c>
      <c r="F59" t="s">
        <v>72</v>
      </c>
      <c r="G59">
        <v>10</v>
      </c>
      <c r="H59" t="s">
        <v>270</v>
      </c>
    </row>
    <row r="60" spans="1:9">
      <c r="A60">
        <v>111</v>
      </c>
      <c r="B60" t="s">
        <v>271</v>
      </c>
      <c r="C60" t="s">
        <v>272</v>
      </c>
      <c r="D60" t="s">
        <v>273</v>
      </c>
      <c r="E60" t="s">
        <v>71</v>
      </c>
      <c r="F60" t="s">
        <v>72</v>
      </c>
      <c r="G60">
        <v>10</v>
      </c>
      <c r="H60" t="s">
        <v>274</v>
      </c>
    </row>
    <row r="61" spans="1:9">
      <c r="A61">
        <v>112</v>
      </c>
      <c r="B61" t="s">
        <v>275</v>
      </c>
      <c r="C61" t="s">
        <v>276</v>
      </c>
      <c r="D61" t="s">
        <v>277</v>
      </c>
      <c r="E61" t="s">
        <v>71</v>
      </c>
      <c r="F61" t="s">
        <v>72</v>
      </c>
      <c r="G61">
        <v>10</v>
      </c>
      <c r="H61" t="s">
        <v>278</v>
      </c>
    </row>
    <row r="62" spans="1:9">
      <c r="A62">
        <v>113</v>
      </c>
      <c r="B62" t="s">
        <v>279</v>
      </c>
      <c r="C62" t="s">
        <v>280</v>
      </c>
      <c r="D62" t="s">
        <v>281</v>
      </c>
      <c r="E62" t="s">
        <v>71</v>
      </c>
      <c r="F62" t="s">
        <v>72</v>
      </c>
      <c r="G62">
        <v>10</v>
      </c>
      <c r="H62" t="s">
        <v>282</v>
      </c>
    </row>
    <row r="63" spans="1:9">
      <c r="A63">
        <v>114</v>
      </c>
      <c r="B63" t="s">
        <v>283</v>
      </c>
      <c r="C63" t="s">
        <v>284</v>
      </c>
      <c r="D63" t="s">
        <v>285</v>
      </c>
      <c r="E63" t="s">
        <v>71</v>
      </c>
      <c r="F63" t="s">
        <v>72</v>
      </c>
      <c r="G63">
        <v>10</v>
      </c>
      <c r="H63" t="s">
        <v>286</v>
      </c>
    </row>
    <row r="64" spans="1:9">
      <c r="A64">
        <v>115</v>
      </c>
      <c r="B64" t="s">
        <v>287</v>
      </c>
      <c r="C64" t="s">
        <v>284</v>
      </c>
      <c r="D64" t="s">
        <v>288</v>
      </c>
      <c r="E64" t="s">
        <v>71</v>
      </c>
      <c r="F64" t="s">
        <v>72</v>
      </c>
      <c r="G64">
        <v>10</v>
      </c>
      <c r="H64" t="s">
        <v>289</v>
      </c>
    </row>
    <row r="65" spans="1:8">
      <c r="A65">
        <v>116</v>
      </c>
      <c r="B65" t="s">
        <v>290</v>
      </c>
      <c r="C65" t="s">
        <v>284</v>
      </c>
      <c r="D65" t="s">
        <v>291</v>
      </c>
      <c r="E65" t="s">
        <v>71</v>
      </c>
      <c r="F65" t="s">
        <v>72</v>
      </c>
      <c r="G65">
        <v>10</v>
      </c>
      <c r="H65" t="s">
        <v>292</v>
      </c>
    </row>
    <row r="66" spans="1:8">
      <c r="A66">
        <v>117</v>
      </c>
      <c r="B66" t="s">
        <v>293</v>
      </c>
      <c r="C66" t="s">
        <v>284</v>
      </c>
      <c r="D66" t="s">
        <v>294</v>
      </c>
      <c r="E66" t="s">
        <v>71</v>
      </c>
      <c r="F66" t="s">
        <v>72</v>
      </c>
      <c r="G66">
        <v>10</v>
      </c>
      <c r="H66" t="s">
        <v>295</v>
      </c>
    </row>
    <row r="67" spans="1:8">
      <c r="A67">
        <v>118</v>
      </c>
      <c r="B67" t="s">
        <v>296</v>
      </c>
      <c r="C67" t="s">
        <v>284</v>
      </c>
      <c r="D67" t="s">
        <v>297</v>
      </c>
      <c r="E67" t="s">
        <v>71</v>
      </c>
      <c r="F67" t="s">
        <v>72</v>
      </c>
      <c r="G67">
        <v>10</v>
      </c>
      <c r="H67" t="s">
        <v>298</v>
      </c>
    </row>
    <row r="68" spans="1:8">
      <c r="A68">
        <v>119</v>
      </c>
      <c r="B68" t="s">
        <v>299</v>
      </c>
      <c r="C68" t="s">
        <v>284</v>
      </c>
      <c r="D68" t="s">
        <v>300</v>
      </c>
      <c r="E68" t="s">
        <v>71</v>
      </c>
      <c r="F68" t="s">
        <v>72</v>
      </c>
      <c r="G68">
        <v>10</v>
      </c>
      <c r="H68" t="s">
        <v>301</v>
      </c>
    </row>
    <row r="69" spans="1:8">
      <c r="A69">
        <v>120</v>
      </c>
      <c r="B69" t="s">
        <v>302</v>
      </c>
      <c r="C69" t="s">
        <v>284</v>
      </c>
      <c r="D69" t="s">
        <v>303</v>
      </c>
      <c r="E69" t="s">
        <v>71</v>
      </c>
      <c r="F69" t="s">
        <v>72</v>
      </c>
      <c r="G69">
        <v>10</v>
      </c>
      <c r="H69" t="s">
        <v>304</v>
      </c>
    </row>
    <row r="70" spans="1:8">
      <c r="A70">
        <v>121</v>
      </c>
      <c r="B70" t="s">
        <v>305</v>
      </c>
      <c r="C70" t="s">
        <v>284</v>
      </c>
      <c r="D70" t="s">
        <v>306</v>
      </c>
      <c r="E70" t="s">
        <v>71</v>
      </c>
      <c r="F70" t="s">
        <v>72</v>
      </c>
      <c r="G70">
        <v>10</v>
      </c>
      <c r="H70" t="s">
        <v>307</v>
      </c>
    </row>
    <row r="71" spans="1:8">
      <c r="A71">
        <v>122</v>
      </c>
      <c r="B71" t="s">
        <v>308</v>
      </c>
      <c r="C71" t="s">
        <v>309</v>
      </c>
      <c r="D71" t="s">
        <v>310</v>
      </c>
      <c r="E71" t="s">
        <v>71</v>
      </c>
      <c r="F71" t="s">
        <v>72</v>
      </c>
      <c r="G71">
        <v>10</v>
      </c>
      <c r="H71" t="s">
        <v>311</v>
      </c>
    </row>
    <row r="72" spans="1:8">
      <c r="A72">
        <v>123</v>
      </c>
      <c r="B72" t="s">
        <v>312</v>
      </c>
      <c r="C72" t="s">
        <v>309</v>
      </c>
      <c r="D72" t="s">
        <v>313</v>
      </c>
      <c r="E72" t="s">
        <v>71</v>
      </c>
      <c r="F72" t="s">
        <v>72</v>
      </c>
      <c r="G72">
        <v>10</v>
      </c>
      <c r="H72" t="s">
        <v>314</v>
      </c>
    </row>
    <row r="73" spans="1:8">
      <c r="A73">
        <v>124</v>
      </c>
      <c r="B73" t="s">
        <v>315</v>
      </c>
      <c r="C73" t="s">
        <v>316</v>
      </c>
      <c r="D73" t="s">
        <v>317</v>
      </c>
      <c r="E73" t="s">
        <v>71</v>
      </c>
      <c r="F73" t="s">
        <v>72</v>
      </c>
      <c r="G73">
        <v>10</v>
      </c>
      <c r="H73" t="s">
        <v>318</v>
      </c>
    </row>
    <row r="74" spans="1:8">
      <c r="A74">
        <v>125</v>
      </c>
      <c r="B74" t="s">
        <v>319</v>
      </c>
      <c r="C74" t="s">
        <v>87</v>
      </c>
      <c r="D74" t="s">
        <v>320</v>
      </c>
      <c r="E74" t="s">
        <v>71</v>
      </c>
      <c r="F74" t="s">
        <v>72</v>
      </c>
      <c r="G74">
        <v>10</v>
      </c>
      <c r="H74" t="s">
        <v>321</v>
      </c>
    </row>
    <row r="75" spans="1:8">
      <c r="A75">
        <v>126</v>
      </c>
      <c r="B75" t="s">
        <v>322</v>
      </c>
      <c r="C75" t="s">
        <v>87</v>
      </c>
      <c r="D75" t="s">
        <v>323</v>
      </c>
      <c r="E75" t="s">
        <v>71</v>
      </c>
      <c r="F75" t="s">
        <v>72</v>
      </c>
      <c r="G75">
        <v>10</v>
      </c>
      <c r="H75" t="s">
        <v>324</v>
      </c>
    </row>
    <row r="76" spans="1:8">
      <c r="A76">
        <v>127</v>
      </c>
      <c r="B76" t="s">
        <v>325</v>
      </c>
      <c r="C76" t="s">
        <v>87</v>
      </c>
      <c r="D76" t="s">
        <v>326</v>
      </c>
      <c r="E76" t="s">
        <v>71</v>
      </c>
      <c r="F76" t="s">
        <v>72</v>
      </c>
      <c r="G76">
        <v>10</v>
      </c>
      <c r="H76" t="s">
        <v>327</v>
      </c>
    </row>
    <row r="77" spans="1:8">
      <c r="A77">
        <v>128</v>
      </c>
      <c r="B77" t="s">
        <v>328</v>
      </c>
      <c r="C77" t="s">
        <v>87</v>
      </c>
      <c r="D77" t="s">
        <v>329</v>
      </c>
      <c r="E77" t="s">
        <v>71</v>
      </c>
      <c r="F77" t="s">
        <v>72</v>
      </c>
      <c r="G77">
        <v>10</v>
      </c>
      <c r="H77" t="s">
        <v>330</v>
      </c>
    </row>
    <row r="78" spans="1:8">
      <c r="A78">
        <v>129</v>
      </c>
      <c r="B78" t="s">
        <v>331</v>
      </c>
      <c r="C78" t="s">
        <v>87</v>
      </c>
      <c r="D78" t="s">
        <v>332</v>
      </c>
      <c r="E78" t="s">
        <v>71</v>
      </c>
      <c r="F78" t="s">
        <v>72</v>
      </c>
      <c r="G78">
        <v>10</v>
      </c>
      <c r="H78" t="s">
        <v>199</v>
      </c>
    </row>
    <row r="79" spans="1:8">
      <c r="A79">
        <v>130</v>
      </c>
      <c r="B79" t="s">
        <v>333</v>
      </c>
      <c r="C79" t="s">
        <v>87</v>
      </c>
      <c r="D79" t="s">
        <v>334</v>
      </c>
      <c r="E79" t="s">
        <v>71</v>
      </c>
      <c r="F79" t="s">
        <v>72</v>
      </c>
      <c r="G79">
        <v>10</v>
      </c>
      <c r="H79" t="s">
        <v>335</v>
      </c>
    </row>
    <row r="80" spans="1:8">
      <c r="A80">
        <v>131</v>
      </c>
      <c r="B80" t="s">
        <v>336</v>
      </c>
      <c r="C80" t="s">
        <v>87</v>
      </c>
      <c r="D80" t="s">
        <v>337</v>
      </c>
      <c r="E80" t="s">
        <v>71</v>
      </c>
      <c r="F80" t="s">
        <v>72</v>
      </c>
      <c r="G80">
        <v>10</v>
      </c>
      <c r="H80" t="s">
        <v>338</v>
      </c>
    </row>
    <row r="81" spans="1:8">
      <c r="A81">
        <v>132</v>
      </c>
      <c r="B81" t="s">
        <v>339</v>
      </c>
      <c r="C81" t="s">
        <v>87</v>
      </c>
      <c r="D81" t="s">
        <v>340</v>
      </c>
      <c r="E81" t="s">
        <v>71</v>
      </c>
      <c r="F81" t="s">
        <v>72</v>
      </c>
      <c r="G81">
        <v>10</v>
      </c>
      <c r="H81" t="s">
        <v>341</v>
      </c>
    </row>
    <row r="82" spans="1:8">
      <c r="A82">
        <v>133</v>
      </c>
      <c r="B82" t="s">
        <v>342</v>
      </c>
      <c r="C82" t="s">
        <v>87</v>
      </c>
      <c r="D82" t="s">
        <v>343</v>
      </c>
      <c r="E82" t="s">
        <v>71</v>
      </c>
      <c r="F82" t="s">
        <v>72</v>
      </c>
      <c r="G82">
        <v>10</v>
      </c>
      <c r="H82" t="s">
        <v>344</v>
      </c>
    </row>
    <row r="83" spans="1:8">
      <c r="A83">
        <v>134</v>
      </c>
      <c r="B83" t="s">
        <v>345</v>
      </c>
      <c r="C83" t="s">
        <v>87</v>
      </c>
      <c r="D83" t="s">
        <v>346</v>
      </c>
      <c r="E83" t="s">
        <v>71</v>
      </c>
      <c r="F83" t="s">
        <v>72</v>
      </c>
      <c r="G83">
        <v>10</v>
      </c>
      <c r="H83" t="s">
        <v>347</v>
      </c>
    </row>
    <row r="84" spans="1:8">
      <c r="A84">
        <v>135</v>
      </c>
      <c r="B84" t="s">
        <v>348</v>
      </c>
      <c r="C84" t="s">
        <v>87</v>
      </c>
      <c r="D84" t="s">
        <v>349</v>
      </c>
      <c r="E84" t="s">
        <v>71</v>
      </c>
      <c r="F84" t="s">
        <v>72</v>
      </c>
      <c r="G84">
        <v>10</v>
      </c>
      <c r="H84" t="s">
        <v>350</v>
      </c>
    </row>
    <row r="85" spans="1:8">
      <c r="A85">
        <v>136</v>
      </c>
      <c r="B85" t="s">
        <v>351</v>
      </c>
      <c r="C85" t="s">
        <v>87</v>
      </c>
      <c r="D85" t="s">
        <v>352</v>
      </c>
      <c r="E85" t="s">
        <v>71</v>
      </c>
      <c r="F85" t="s">
        <v>72</v>
      </c>
      <c r="G85">
        <v>10</v>
      </c>
      <c r="H85" t="s">
        <v>353</v>
      </c>
    </row>
    <row r="86" spans="1:8">
      <c r="A86">
        <v>137</v>
      </c>
      <c r="B86" t="s">
        <v>354</v>
      </c>
      <c r="C86" t="s">
        <v>87</v>
      </c>
      <c r="D86" t="s">
        <v>355</v>
      </c>
      <c r="E86" t="s">
        <v>71</v>
      </c>
      <c r="F86" t="s">
        <v>72</v>
      </c>
      <c r="G86">
        <v>10</v>
      </c>
      <c r="H86" t="s">
        <v>356</v>
      </c>
    </row>
    <row r="87" spans="1:8">
      <c r="A87">
        <v>138</v>
      </c>
      <c r="B87" t="s">
        <v>357</v>
      </c>
      <c r="C87" t="s">
        <v>87</v>
      </c>
      <c r="D87" t="s">
        <v>358</v>
      </c>
      <c r="E87" t="s">
        <v>71</v>
      </c>
      <c r="F87" t="s">
        <v>72</v>
      </c>
      <c r="G87">
        <v>10</v>
      </c>
      <c r="H87" t="s">
        <v>359</v>
      </c>
    </row>
    <row r="88" spans="1:8">
      <c r="A88">
        <v>139</v>
      </c>
      <c r="B88" t="s">
        <v>360</v>
      </c>
      <c r="C88" t="s">
        <v>87</v>
      </c>
      <c r="D88" t="s">
        <v>361</v>
      </c>
      <c r="E88" t="s">
        <v>71</v>
      </c>
      <c r="F88" t="s">
        <v>72</v>
      </c>
      <c r="G88">
        <v>10</v>
      </c>
      <c r="H88" t="s">
        <v>362</v>
      </c>
    </row>
    <row r="89" spans="1:8">
      <c r="A89">
        <v>140</v>
      </c>
      <c r="B89" t="s">
        <v>363</v>
      </c>
      <c r="C89" t="s">
        <v>87</v>
      </c>
      <c r="D89" t="s">
        <v>364</v>
      </c>
      <c r="E89" t="s">
        <v>71</v>
      </c>
      <c r="F89" t="s">
        <v>72</v>
      </c>
      <c r="G89">
        <v>10</v>
      </c>
      <c r="H89" t="s">
        <v>365</v>
      </c>
    </row>
    <row r="90" spans="1:8">
      <c r="A90">
        <v>141</v>
      </c>
      <c r="B90" t="s">
        <v>366</v>
      </c>
      <c r="C90" t="s">
        <v>87</v>
      </c>
      <c r="D90" t="s">
        <v>367</v>
      </c>
      <c r="E90" t="s">
        <v>71</v>
      </c>
      <c r="F90" t="s">
        <v>72</v>
      </c>
      <c r="G90">
        <v>10</v>
      </c>
      <c r="H90" t="s">
        <v>368</v>
      </c>
    </row>
    <row r="91" spans="1:8">
      <c r="A91">
        <v>142</v>
      </c>
      <c r="B91" t="s">
        <v>369</v>
      </c>
      <c r="C91" t="s">
        <v>370</v>
      </c>
      <c r="D91" t="s">
        <v>371</v>
      </c>
      <c r="E91" t="s">
        <v>71</v>
      </c>
      <c r="F91" t="s">
        <v>72</v>
      </c>
      <c r="G91">
        <v>10</v>
      </c>
      <c r="H91" t="s">
        <v>372</v>
      </c>
    </row>
    <row r="92" spans="1:8">
      <c r="A92">
        <v>143</v>
      </c>
      <c r="B92" t="s">
        <v>373</v>
      </c>
      <c r="C92" t="s">
        <v>374</v>
      </c>
      <c r="D92" t="s">
        <v>375</v>
      </c>
      <c r="E92" t="s">
        <v>71</v>
      </c>
      <c r="F92" t="s">
        <v>72</v>
      </c>
      <c r="G92">
        <v>10</v>
      </c>
      <c r="H92" t="s">
        <v>376</v>
      </c>
    </row>
    <row r="93" spans="1:8">
      <c r="A93">
        <v>144</v>
      </c>
      <c r="B93" t="s">
        <v>377</v>
      </c>
      <c r="C93" t="s">
        <v>378</v>
      </c>
      <c r="D93" t="s">
        <v>379</v>
      </c>
      <c r="E93" t="s">
        <v>71</v>
      </c>
      <c r="F93" t="s">
        <v>72</v>
      </c>
      <c r="G93">
        <v>10</v>
      </c>
      <c r="H93" t="s">
        <v>380</v>
      </c>
    </row>
    <row r="94" spans="1:8">
      <c r="A94">
        <v>145</v>
      </c>
      <c r="B94" t="s">
        <v>381</v>
      </c>
      <c r="C94" t="s">
        <v>175</v>
      </c>
      <c r="D94" t="s">
        <v>382</v>
      </c>
      <c r="E94" t="s">
        <v>71</v>
      </c>
      <c r="F94" t="s">
        <v>72</v>
      </c>
      <c r="G94">
        <v>10</v>
      </c>
      <c r="H94" t="s">
        <v>383</v>
      </c>
    </row>
    <row r="95" spans="1:8">
      <c r="A95">
        <v>146</v>
      </c>
      <c r="B95" t="s">
        <v>384</v>
      </c>
      <c r="C95" t="s">
        <v>175</v>
      </c>
      <c r="D95" t="s">
        <v>385</v>
      </c>
      <c r="E95" t="s">
        <v>71</v>
      </c>
      <c r="F95" t="s">
        <v>72</v>
      </c>
      <c r="G95">
        <v>10</v>
      </c>
      <c r="H95" t="s">
        <v>386</v>
      </c>
    </row>
    <row r="96" spans="1:8">
      <c r="A96">
        <v>147</v>
      </c>
      <c r="B96" t="s">
        <v>387</v>
      </c>
      <c r="C96" t="s">
        <v>388</v>
      </c>
      <c r="D96" t="s">
        <v>389</v>
      </c>
      <c r="E96" t="s">
        <v>71</v>
      </c>
      <c r="F96" t="s">
        <v>72</v>
      </c>
      <c r="G96">
        <v>10</v>
      </c>
      <c r="H96" t="s">
        <v>390</v>
      </c>
    </row>
    <row r="97" spans="1:8">
      <c r="A97">
        <v>148</v>
      </c>
      <c r="B97" t="s">
        <v>391</v>
      </c>
      <c r="C97" t="s">
        <v>79</v>
      </c>
      <c r="D97" t="s">
        <v>392</v>
      </c>
      <c r="E97" t="s">
        <v>71</v>
      </c>
      <c r="F97" t="s">
        <v>72</v>
      </c>
      <c r="G97">
        <v>10</v>
      </c>
      <c r="H97" t="s">
        <v>393</v>
      </c>
    </row>
    <row r="98" spans="1:8">
      <c r="A98">
        <v>149</v>
      </c>
      <c r="B98" t="s">
        <v>394</v>
      </c>
      <c r="C98" t="s">
        <v>79</v>
      </c>
      <c r="D98" t="s">
        <v>395</v>
      </c>
      <c r="E98" t="s">
        <v>71</v>
      </c>
      <c r="F98" t="s">
        <v>72</v>
      </c>
      <c r="G98">
        <v>10</v>
      </c>
      <c r="H98" t="s">
        <v>396</v>
      </c>
    </row>
    <row r="99" spans="1:8">
      <c r="A99">
        <v>150</v>
      </c>
      <c r="B99" t="s">
        <v>397</v>
      </c>
      <c r="C99" t="s">
        <v>79</v>
      </c>
      <c r="D99" t="s">
        <v>398</v>
      </c>
      <c r="E99" t="s">
        <v>71</v>
      </c>
      <c r="F99" t="s">
        <v>72</v>
      </c>
      <c r="G99">
        <v>10</v>
      </c>
      <c r="H99" t="s">
        <v>399</v>
      </c>
    </row>
    <row r="100" spans="1:8">
      <c r="A100">
        <v>151</v>
      </c>
      <c r="B100" t="s">
        <v>400</v>
      </c>
      <c r="C100" t="s">
        <v>79</v>
      </c>
      <c r="D100" t="s">
        <v>401</v>
      </c>
      <c r="E100" t="s">
        <v>71</v>
      </c>
      <c r="F100" t="s">
        <v>72</v>
      </c>
      <c r="G100">
        <v>10</v>
      </c>
      <c r="H100" t="s">
        <v>402</v>
      </c>
    </row>
    <row r="101" spans="1:8">
      <c r="A101">
        <v>152</v>
      </c>
      <c r="B101" t="s">
        <v>403</v>
      </c>
      <c r="C101" t="s">
        <v>79</v>
      </c>
      <c r="D101" t="s">
        <v>404</v>
      </c>
      <c r="E101" t="s">
        <v>71</v>
      </c>
      <c r="F101" t="s">
        <v>72</v>
      </c>
      <c r="G101">
        <v>10</v>
      </c>
      <c r="H101" t="s">
        <v>405</v>
      </c>
    </row>
    <row r="102" spans="1:8">
      <c r="A102">
        <v>153</v>
      </c>
      <c r="B102" t="s">
        <v>406</v>
      </c>
      <c r="C102" t="s">
        <v>79</v>
      </c>
      <c r="D102" t="s">
        <v>407</v>
      </c>
      <c r="E102" t="s">
        <v>71</v>
      </c>
      <c r="F102" t="s">
        <v>72</v>
      </c>
      <c r="G102">
        <v>10</v>
      </c>
      <c r="H102" t="s">
        <v>408</v>
      </c>
    </row>
    <row r="103" spans="1:8">
      <c r="A103">
        <v>154</v>
      </c>
      <c r="B103" t="s">
        <v>409</v>
      </c>
      <c r="C103" t="s">
        <v>79</v>
      </c>
      <c r="D103" t="s">
        <v>410</v>
      </c>
      <c r="E103" t="s">
        <v>71</v>
      </c>
      <c r="F103" t="s">
        <v>72</v>
      </c>
      <c r="G103">
        <v>10</v>
      </c>
      <c r="H103" t="s">
        <v>411</v>
      </c>
    </row>
    <row r="104" spans="1:8">
      <c r="A104">
        <v>155</v>
      </c>
      <c r="B104" t="s">
        <v>412</v>
      </c>
      <c r="C104" t="s">
        <v>79</v>
      </c>
      <c r="D104" t="s">
        <v>413</v>
      </c>
      <c r="E104" t="s">
        <v>71</v>
      </c>
      <c r="F104" t="s">
        <v>72</v>
      </c>
      <c r="G104">
        <v>10</v>
      </c>
      <c r="H104" t="s">
        <v>414</v>
      </c>
    </row>
    <row r="105" spans="1:8">
      <c r="A105">
        <v>156</v>
      </c>
      <c r="B105" t="s">
        <v>415</v>
      </c>
      <c r="C105" t="s">
        <v>79</v>
      </c>
      <c r="D105" t="s">
        <v>416</v>
      </c>
      <c r="E105" t="s">
        <v>71</v>
      </c>
      <c r="F105" t="s">
        <v>72</v>
      </c>
      <c r="G105">
        <v>10</v>
      </c>
      <c r="H105" t="s">
        <v>417</v>
      </c>
    </row>
    <row r="106" spans="1:8">
      <c r="A106">
        <v>157</v>
      </c>
      <c r="B106" t="s">
        <v>418</v>
      </c>
      <c r="C106" t="s">
        <v>79</v>
      </c>
      <c r="D106" t="s">
        <v>419</v>
      </c>
      <c r="E106" t="s">
        <v>71</v>
      </c>
      <c r="F106" t="s">
        <v>72</v>
      </c>
      <c r="G106">
        <v>10</v>
      </c>
      <c r="H106" t="s">
        <v>420</v>
      </c>
    </row>
    <row r="107" spans="1:8">
      <c r="A107">
        <v>158</v>
      </c>
      <c r="B107" t="s">
        <v>421</v>
      </c>
      <c r="C107" t="s">
        <v>422</v>
      </c>
      <c r="D107" t="s">
        <v>423</v>
      </c>
      <c r="E107" t="s">
        <v>71</v>
      </c>
      <c r="F107" t="s">
        <v>72</v>
      </c>
      <c r="G107">
        <v>10</v>
      </c>
      <c r="H107" t="s">
        <v>424</v>
      </c>
    </row>
    <row r="108" spans="1:8">
      <c r="A108">
        <v>159</v>
      </c>
      <c r="B108" t="s">
        <v>425</v>
      </c>
      <c r="C108" t="s">
        <v>426</v>
      </c>
      <c r="D108" t="s">
        <v>427</v>
      </c>
      <c r="E108" t="s">
        <v>71</v>
      </c>
      <c r="F108" t="s">
        <v>72</v>
      </c>
      <c r="G108">
        <v>10</v>
      </c>
      <c r="H108" t="s">
        <v>428</v>
      </c>
    </row>
    <row r="109" spans="1:8">
      <c r="A109">
        <v>160</v>
      </c>
      <c r="B109" t="s">
        <v>429</v>
      </c>
      <c r="C109" t="s">
        <v>430</v>
      </c>
      <c r="D109" t="s">
        <v>431</v>
      </c>
      <c r="E109" t="s">
        <v>71</v>
      </c>
      <c r="F109" t="s">
        <v>72</v>
      </c>
      <c r="G109">
        <v>10</v>
      </c>
      <c r="H109" t="s">
        <v>432</v>
      </c>
    </row>
    <row r="110" spans="1:8">
      <c r="A110">
        <v>161</v>
      </c>
      <c r="B110" t="s">
        <v>433</v>
      </c>
      <c r="C110" t="s">
        <v>434</v>
      </c>
      <c r="D110" t="s">
        <v>435</v>
      </c>
      <c r="E110" t="s">
        <v>71</v>
      </c>
      <c r="F110" t="s">
        <v>72</v>
      </c>
      <c r="G110">
        <v>10</v>
      </c>
      <c r="H110" t="s">
        <v>436</v>
      </c>
    </row>
    <row r="111" spans="1:8">
      <c r="A111">
        <v>162</v>
      </c>
      <c r="B111" t="s">
        <v>437</v>
      </c>
      <c r="C111" t="s">
        <v>438</v>
      </c>
      <c r="D111" t="s">
        <v>439</v>
      </c>
      <c r="E111" t="s">
        <v>71</v>
      </c>
      <c r="F111" t="s">
        <v>72</v>
      </c>
      <c r="G111">
        <v>10</v>
      </c>
      <c r="H111" t="s">
        <v>440</v>
      </c>
    </row>
    <row r="112" spans="1:8">
      <c r="A112">
        <v>163</v>
      </c>
      <c r="B112" t="s">
        <v>441</v>
      </c>
      <c r="C112" t="s">
        <v>442</v>
      </c>
      <c r="D112" t="s">
        <v>443</v>
      </c>
      <c r="E112" t="s">
        <v>71</v>
      </c>
      <c r="F112" t="s">
        <v>72</v>
      </c>
      <c r="G112">
        <v>10</v>
      </c>
      <c r="H112" t="s">
        <v>444</v>
      </c>
    </row>
    <row r="113" spans="1:8">
      <c r="A113">
        <v>164</v>
      </c>
      <c r="B113" t="s">
        <v>445</v>
      </c>
      <c r="C113" t="s">
        <v>446</v>
      </c>
      <c r="D113" t="s">
        <v>447</v>
      </c>
      <c r="E113" t="s">
        <v>71</v>
      </c>
      <c r="F113" t="s">
        <v>72</v>
      </c>
      <c r="G113">
        <v>10</v>
      </c>
      <c r="H113" t="s">
        <v>448</v>
      </c>
    </row>
    <row r="114" spans="1:8">
      <c r="A114">
        <v>165</v>
      </c>
      <c r="B114" t="s">
        <v>449</v>
      </c>
      <c r="C114" t="s">
        <v>450</v>
      </c>
      <c r="D114" t="s">
        <v>451</v>
      </c>
      <c r="E114" t="s">
        <v>71</v>
      </c>
      <c r="F114" t="s">
        <v>72</v>
      </c>
      <c r="G114">
        <v>10</v>
      </c>
      <c r="H114" t="s">
        <v>452</v>
      </c>
    </row>
    <row r="115" spans="1:8">
      <c r="A115">
        <v>166</v>
      </c>
      <c r="B115" t="s">
        <v>453</v>
      </c>
      <c r="C115" t="s">
        <v>450</v>
      </c>
      <c r="D115" t="s">
        <v>454</v>
      </c>
      <c r="E115" t="s">
        <v>71</v>
      </c>
      <c r="F115" t="s">
        <v>72</v>
      </c>
      <c r="G115">
        <v>10</v>
      </c>
      <c r="H115" t="s">
        <v>455</v>
      </c>
    </row>
    <row r="116" spans="1:8">
      <c r="A116">
        <v>167</v>
      </c>
      <c r="B116" t="s">
        <v>456</v>
      </c>
      <c r="C116" t="s">
        <v>457</v>
      </c>
      <c r="D116" t="s">
        <v>458</v>
      </c>
      <c r="E116" t="s">
        <v>71</v>
      </c>
      <c r="F116" t="s">
        <v>72</v>
      </c>
      <c r="G116">
        <v>10</v>
      </c>
      <c r="H116" t="s">
        <v>459</v>
      </c>
    </row>
    <row r="117" spans="1:8">
      <c r="A117">
        <v>168</v>
      </c>
      <c r="B117" t="s">
        <v>460</v>
      </c>
      <c r="C117" t="s">
        <v>461</v>
      </c>
      <c r="D117" t="s">
        <v>462</v>
      </c>
      <c r="E117" t="s">
        <v>71</v>
      </c>
      <c r="F117" t="s">
        <v>72</v>
      </c>
      <c r="G117">
        <v>10</v>
      </c>
      <c r="H117" t="s">
        <v>463</v>
      </c>
    </row>
    <row r="118" spans="1:8">
      <c r="A118">
        <v>169</v>
      </c>
      <c r="B118" t="s">
        <v>464</v>
      </c>
      <c r="C118" t="s">
        <v>465</v>
      </c>
      <c r="D118" t="s">
        <v>466</v>
      </c>
      <c r="E118" t="s">
        <v>71</v>
      </c>
      <c r="F118" t="s">
        <v>72</v>
      </c>
      <c r="G118">
        <v>10</v>
      </c>
      <c r="H118" t="s">
        <v>467</v>
      </c>
    </row>
    <row r="119" spans="1:8">
      <c r="A119">
        <v>170</v>
      </c>
      <c r="B119" t="s">
        <v>468</v>
      </c>
      <c r="C119" t="s">
        <v>469</v>
      </c>
      <c r="D119" t="s">
        <v>470</v>
      </c>
      <c r="E119" t="s">
        <v>71</v>
      </c>
      <c r="F119" t="s">
        <v>72</v>
      </c>
      <c r="G119">
        <v>10</v>
      </c>
      <c r="H119" t="s">
        <v>471</v>
      </c>
    </row>
    <row r="120" spans="1:8">
      <c r="A120">
        <v>171</v>
      </c>
      <c r="B120" t="s">
        <v>472</v>
      </c>
      <c r="C120" t="s">
        <v>473</v>
      </c>
      <c r="D120" t="s">
        <v>474</v>
      </c>
      <c r="E120" t="s">
        <v>71</v>
      </c>
      <c r="F120" t="s">
        <v>72</v>
      </c>
      <c r="G120">
        <v>10</v>
      </c>
      <c r="H120" t="s">
        <v>475</v>
      </c>
    </row>
    <row r="121" spans="1:8">
      <c r="A121">
        <v>172</v>
      </c>
      <c r="B121" t="s">
        <v>476</v>
      </c>
      <c r="C121" t="s">
        <v>477</v>
      </c>
      <c r="D121" t="s">
        <v>478</v>
      </c>
      <c r="E121" t="s">
        <v>71</v>
      </c>
      <c r="F121" t="s">
        <v>72</v>
      </c>
      <c r="G121">
        <v>10</v>
      </c>
      <c r="H121" t="s">
        <v>479</v>
      </c>
    </row>
    <row r="122" spans="1:8">
      <c r="A122">
        <v>173</v>
      </c>
      <c r="B122" t="s">
        <v>480</v>
      </c>
      <c r="C122" t="s">
        <v>481</v>
      </c>
      <c r="D122" t="s">
        <v>482</v>
      </c>
      <c r="E122" t="s">
        <v>71</v>
      </c>
      <c r="F122" t="s">
        <v>72</v>
      </c>
      <c r="G122">
        <v>10</v>
      </c>
      <c r="H122" t="s">
        <v>483</v>
      </c>
    </row>
    <row r="123" spans="1:8">
      <c r="A123">
        <v>174</v>
      </c>
      <c r="B123" t="s">
        <v>484</v>
      </c>
      <c r="C123" t="s">
        <v>485</v>
      </c>
      <c r="D123" t="s">
        <v>486</v>
      </c>
      <c r="E123" t="s">
        <v>71</v>
      </c>
      <c r="F123" t="s">
        <v>72</v>
      </c>
      <c r="G123">
        <v>10</v>
      </c>
      <c r="H123" t="s">
        <v>487</v>
      </c>
    </row>
    <row r="124" spans="1:8">
      <c r="A124">
        <v>175</v>
      </c>
      <c r="B124" t="s">
        <v>488</v>
      </c>
      <c r="C124" t="s">
        <v>485</v>
      </c>
      <c r="D124" t="s">
        <v>489</v>
      </c>
      <c r="E124" t="s">
        <v>71</v>
      </c>
      <c r="F124" t="s">
        <v>72</v>
      </c>
      <c r="G124">
        <v>10</v>
      </c>
      <c r="H124" t="s">
        <v>490</v>
      </c>
    </row>
    <row r="125" spans="1:8">
      <c r="A125">
        <v>176</v>
      </c>
      <c r="B125" t="s">
        <v>491</v>
      </c>
      <c r="C125" t="s">
        <v>492</v>
      </c>
      <c r="D125" t="s">
        <v>493</v>
      </c>
      <c r="E125" t="s">
        <v>71</v>
      </c>
      <c r="F125" t="s">
        <v>72</v>
      </c>
      <c r="G125">
        <v>10</v>
      </c>
      <c r="H125" t="s">
        <v>494</v>
      </c>
    </row>
    <row r="126" spans="1:8">
      <c r="A126">
        <v>177</v>
      </c>
      <c r="B126" t="s">
        <v>495</v>
      </c>
      <c r="C126" t="s">
        <v>161</v>
      </c>
      <c r="D126" t="s">
        <v>496</v>
      </c>
      <c r="E126" t="s">
        <v>71</v>
      </c>
      <c r="F126" t="s">
        <v>72</v>
      </c>
      <c r="G126">
        <v>10</v>
      </c>
      <c r="H126" t="s">
        <v>497</v>
      </c>
    </row>
    <row r="127" spans="1:8">
      <c r="A127">
        <v>178</v>
      </c>
      <c r="B127" t="s">
        <v>498</v>
      </c>
      <c r="C127" t="s">
        <v>161</v>
      </c>
      <c r="D127" t="s">
        <v>499</v>
      </c>
      <c r="E127" t="s">
        <v>71</v>
      </c>
      <c r="F127" t="s">
        <v>72</v>
      </c>
      <c r="G127">
        <v>10</v>
      </c>
      <c r="H127" t="s">
        <v>500</v>
      </c>
    </row>
    <row r="128" spans="1:8">
      <c r="A128">
        <v>179</v>
      </c>
      <c r="B128" t="s">
        <v>501</v>
      </c>
      <c r="C128" t="s">
        <v>161</v>
      </c>
      <c r="D128" t="s">
        <v>502</v>
      </c>
      <c r="E128" t="s">
        <v>71</v>
      </c>
      <c r="F128" t="s">
        <v>72</v>
      </c>
      <c r="G128">
        <v>10</v>
      </c>
      <c r="H128" t="s">
        <v>503</v>
      </c>
    </row>
    <row r="129" spans="1:8">
      <c r="A129">
        <v>180</v>
      </c>
      <c r="B129" t="s">
        <v>504</v>
      </c>
      <c r="C129" t="s">
        <v>161</v>
      </c>
      <c r="D129" t="s">
        <v>505</v>
      </c>
      <c r="E129" t="s">
        <v>71</v>
      </c>
      <c r="F129" t="s">
        <v>72</v>
      </c>
      <c r="G129">
        <v>10</v>
      </c>
      <c r="H129" t="s">
        <v>506</v>
      </c>
    </row>
    <row r="130" spans="1:8">
      <c r="A130">
        <v>181</v>
      </c>
      <c r="B130" t="s">
        <v>507</v>
      </c>
      <c r="C130" t="s">
        <v>161</v>
      </c>
      <c r="D130" t="s">
        <v>508</v>
      </c>
      <c r="E130" t="s">
        <v>71</v>
      </c>
      <c r="F130" t="s">
        <v>72</v>
      </c>
      <c r="G130">
        <v>10</v>
      </c>
      <c r="H130" t="s">
        <v>509</v>
      </c>
    </row>
    <row r="131" spans="1:8">
      <c r="A131">
        <v>182</v>
      </c>
      <c r="B131" t="s">
        <v>510</v>
      </c>
      <c r="C131" t="s">
        <v>161</v>
      </c>
      <c r="D131" t="s">
        <v>511</v>
      </c>
      <c r="E131" t="s">
        <v>71</v>
      </c>
      <c r="F131" t="s">
        <v>72</v>
      </c>
      <c r="G131">
        <v>10</v>
      </c>
      <c r="H131" t="s">
        <v>512</v>
      </c>
    </row>
    <row r="132" spans="1:8">
      <c r="A132">
        <v>183</v>
      </c>
      <c r="B132" t="s">
        <v>513</v>
      </c>
      <c r="C132" t="s">
        <v>514</v>
      </c>
      <c r="D132" t="s">
        <v>515</v>
      </c>
      <c r="E132" t="s">
        <v>71</v>
      </c>
      <c r="F132" t="s">
        <v>72</v>
      </c>
      <c r="G132">
        <v>10</v>
      </c>
      <c r="H132" t="s">
        <v>516</v>
      </c>
    </row>
    <row r="133" spans="1:8">
      <c r="A133">
        <v>184</v>
      </c>
      <c r="B133" t="s">
        <v>517</v>
      </c>
      <c r="C133" t="s">
        <v>123</v>
      </c>
      <c r="D133" t="s">
        <v>518</v>
      </c>
      <c r="E133" t="s">
        <v>71</v>
      </c>
      <c r="F133" t="s">
        <v>72</v>
      </c>
      <c r="G133">
        <v>10</v>
      </c>
      <c r="H133" t="s">
        <v>519</v>
      </c>
    </row>
    <row r="134" spans="1:8">
      <c r="A134">
        <v>185</v>
      </c>
      <c r="B134" t="s">
        <v>520</v>
      </c>
      <c r="C134" t="s">
        <v>521</v>
      </c>
      <c r="D134" t="s">
        <v>522</v>
      </c>
      <c r="E134" t="s">
        <v>71</v>
      </c>
      <c r="F134" t="s">
        <v>72</v>
      </c>
      <c r="G134">
        <v>10</v>
      </c>
      <c r="H134" t="s">
        <v>523</v>
      </c>
    </row>
    <row r="135" spans="1:8">
      <c r="A135">
        <v>186</v>
      </c>
      <c r="B135" t="s">
        <v>524</v>
      </c>
      <c r="C135" t="s">
        <v>525</v>
      </c>
      <c r="D135" t="s">
        <v>526</v>
      </c>
      <c r="E135" t="s">
        <v>71</v>
      </c>
      <c r="F135" t="s">
        <v>72</v>
      </c>
      <c r="G135">
        <v>10</v>
      </c>
      <c r="H135" t="s">
        <v>527</v>
      </c>
    </row>
    <row r="136" spans="1:8">
      <c r="A136">
        <v>187</v>
      </c>
      <c r="B136" t="s">
        <v>528</v>
      </c>
      <c r="C136" t="s">
        <v>529</v>
      </c>
      <c r="D136" t="s">
        <v>530</v>
      </c>
      <c r="E136" t="s">
        <v>71</v>
      </c>
      <c r="F136" t="s">
        <v>72</v>
      </c>
      <c r="G136">
        <v>10</v>
      </c>
      <c r="H136" t="s">
        <v>531</v>
      </c>
    </row>
    <row r="137" spans="1:8">
      <c r="A137">
        <v>188</v>
      </c>
      <c r="B137" t="s">
        <v>532</v>
      </c>
      <c r="C137" t="s">
        <v>529</v>
      </c>
      <c r="D137" t="s">
        <v>533</v>
      </c>
      <c r="E137" t="s">
        <v>71</v>
      </c>
      <c r="F137" t="s">
        <v>72</v>
      </c>
      <c r="G137">
        <v>10</v>
      </c>
      <c r="H137" t="s">
        <v>534</v>
      </c>
    </row>
    <row r="138" spans="1:8">
      <c r="A138">
        <v>189</v>
      </c>
      <c r="B138" t="s">
        <v>535</v>
      </c>
      <c r="C138" t="s">
        <v>112</v>
      </c>
      <c r="D138" t="s">
        <v>536</v>
      </c>
      <c r="E138" t="s">
        <v>71</v>
      </c>
      <c r="F138" t="s">
        <v>72</v>
      </c>
      <c r="G138">
        <v>10</v>
      </c>
      <c r="H138" t="s">
        <v>537</v>
      </c>
    </row>
    <row r="139" spans="1:8">
      <c r="A139">
        <v>190</v>
      </c>
      <c r="B139" t="s">
        <v>538</v>
      </c>
      <c r="C139" t="s">
        <v>539</v>
      </c>
      <c r="D139" t="s">
        <v>540</v>
      </c>
      <c r="E139" t="s">
        <v>71</v>
      </c>
      <c r="F139" t="s">
        <v>72</v>
      </c>
      <c r="G139">
        <v>10</v>
      </c>
      <c r="H139" t="s">
        <v>541</v>
      </c>
    </row>
    <row r="140" spans="1:8">
      <c r="A140">
        <v>191</v>
      </c>
      <c r="B140" t="s">
        <v>542</v>
      </c>
      <c r="C140" t="s">
        <v>543</v>
      </c>
      <c r="D140" t="s">
        <v>544</v>
      </c>
      <c r="E140" t="s">
        <v>71</v>
      </c>
      <c r="F140" t="s">
        <v>72</v>
      </c>
      <c r="G140">
        <v>10</v>
      </c>
      <c r="H140" t="s">
        <v>545</v>
      </c>
    </row>
    <row r="141" spans="1:8">
      <c r="A141">
        <v>192</v>
      </c>
      <c r="B141" t="s">
        <v>546</v>
      </c>
      <c r="C141" t="s">
        <v>547</v>
      </c>
      <c r="D141" t="s">
        <v>548</v>
      </c>
      <c r="E141" t="s">
        <v>71</v>
      </c>
      <c r="F141" t="s">
        <v>72</v>
      </c>
      <c r="G141">
        <v>10</v>
      </c>
      <c r="H141" t="s">
        <v>549</v>
      </c>
    </row>
    <row r="142" spans="1:8">
      <c r="A142">
        <v>193</v>
      </c>
      <c r="B142" t="s">
        <v>550</v>
      </c>
      <c r="C142" t="s">
        <v>551</v>
      </c>
      <c r="D142" t="s">
        <v>552</v>
      </c>
      <c r="E142" t="s">
        <v>71</v>
      </c>
      <c r="F142" t="s">
        <v>72</v>
      </c>
      <c r="G142">
        <v>10</v>
      </c>
      <c r="H142" t="s">
        <v>552</v>
      </c>
    </row>
    <row r="143" spans="1:8">
      <c r="A143">
        <v>194</v>
      </c>
      <c r="B143" t="s">
        <v>553</v>
      </c>
      <c r="C143" t="s">
        <v>554</v>
      </c>
      <c r="D143" t="s">
        <v>555</v>
      </c>
      <c r="E143" t="s">
        <v>71</v>
      </c>
      <c r="F143" t="s">
        <v>72</v>
      </c>
      <c r="G143">
        <v>10</v>
      </c>
      <c r="H143" t="s">
        <v>556</v>
      </c>
    </row>
    <row r="144" spans="1:8">
      <c r="A144">
        <v>195</v>
      </c>
      <c r="B144" t="s">
        <v>557</v>
      </c>
      <c r="C144" t="s">
        <v>558</v>
      </c>
      <c r="D144" t="s">
        <v>559</v>
      </c>
      <c r="E144" t="s">
        <v>71</v>
      </c>
      <c r="F144" t="s">
        <v>72</v>
      </c>
      <c r="G144">
        <v>10</v>
      </c>
      <c r="H144" t="s">
        <v>560</v>
      </c>
    </row>
    <row r="145" spans="1:8">
      <c r="A145">
        <v>196</v>
      </c>
      <c r="B145" t="s">
        <v>561</v>
      </c>
      <c r="C145" t="s">
        <v>562</v>
      </c>
      <c r="D145" t="s">
        <v>563</v>
      </c>
      <c r="E145" t="s">
        <v>71</v>
      </c>
      <c r="F145" t="s">
        <v>72</v>
      </c>
      <c r="G145">
        <v>10</v>
      </c>
      <c r="H145" t="s">
        <v>564</v>
      </c>
    </row>
    <row r="146" spans="1:8">
      <c r="A146">
        <v>197</v>
      </c>
      <c r="B146" t="s">
        <v>565</v>
      </c>
      <c r="C146" t="s">
        <v>566</v>
      </c>
      <c r="D146" t="s">
        <v>567</v>
      </c>
      <c r="E146" t="s">
        <v>71</v>
      </c>
      <c r="F146" t="s">
        <v>72</v>
      </c>
      <c r="G146">
        <v>10</v>
      </c>
      <c r="H146" t="s">
        <v>568</v>
      </c>
    </row>
    <row r="147" spans="1:8">
      <c r="A147">
        <v>198</v>
      </c>
      <c r="B147" t="s">
        <v>569</v>
      </c>
      <c r="C147" t="s">
        <v>69</v>
      </c>
      <c r="D147" t="s">
        <v>570</v>
      </c>
      <c r="E147" t="s">
        <v>71</v>
      </c>
      <c r="F147" t="s">
        <v>72</v>
      </c>
      <c r="G147">
        <v>10</v>
      </c>
      <c r="H147" t="s">
        <v>571</v>
      </c>
    </row>
    <row r="148" spans="1:8">
      <c r="A148">
        <v>199</v>
      </c>
      <c r="B148" t="s">
        <v>572</v>
      </c>
      <c r="C148" t="s">
        <v>69</v>
      </c>
      <c r="D148" t="s">
        <v>573</v>
      </c>
      <c r="E148" t="s">
        <v>71</v>
      </c>
      <c r="F148" t="s">
        <v>72</v>
      </c>
      <c r="G148">
        <v>10</v>
      </c>
      <c r="H148" t="s">
        <v>571</v>
      </c>
    </row>
    <row r="149" spans="1:8">
      <c r="A149">
        <v>200</v>
      </c>
      <c r="B149" t="s">
        <v>574</v>
      </c>
      <c r="C149" t="s">
        <v>69</v>
      </c>
      <c r="D149" t="s">
        <v>575</v>
      </c>
      <c r="E149" t="s">
        <v>71</v>
      </c>
      <c r="F149" t="s">
        <v>72</v>
      </c>
      <c r="G149">
        <v>10</v>
      </c>
      <c r="H149" t="s">
        <v>576</v>
      </c>
    </row>
    <row r="150" spans="1:8">
      <c r="A150">
        <v>201</v>
      </c>
      <c r="B150" t="s">
        <v>577</v>
      </c>
      <c r="C150" t="s">
        <v>69</v>
      </c>
      <c r="D150" t="s">
        <v>578</v>
      </c>
      <c r="E150" t="s">
        <v>71</v>
      </c>
      <c r="F150" t="s">
        <v>72</v>
      </c>
      <c r="G150">
        <v>10</v>
      </c>
      <c r="H150" t="s">
        <v>579</v>
      </c>
    </row>
    <row r="151" spans="1:8">
      <c r="A151">
        <v>202</v>
      </c>
      <c r="B151" t="s">
        <v>580</v>
      </c>
      <c r="C151" t="s">
        <v>581</v>
      </c>
      <c r="D151" t="s">
        <v>582</v>
      </c>
      <c r="E151" t="s">
        <v>71</v>
      </c>
      <c r="F151" t="s">
        <v>72</v>
      </c>
      <c r="G151">
        <v>10</v>
      </c>
      <c r="H151" t="s">
        <v>583</v>
      </c>
    </row>
    <row r="152" spans="1:8">
      <c r="A152">
        <v>203</v>
      </c>
      <c r="B152" t="s">
        <v>584</v>
      </c>
      <c r="C152" t="s">
        <v>585</v>
      </c>
      <c r="D152" t="s">
        <v>586</v>
      </c>
      <c r="E152" t="s">
        <v>71</v>
      </c>
      <c r="F152" t="s">
        <v>72</v>
      </c>
      <c r="G152">
        <v>10</v>
      </c>
      <c r="H152" t="s">
        <v>587</v>
      </c>
    </row>
    <row r="153" spans="1:8">
      <c r="A153">
        <v>204</v>
      </c>
      <c r="B153" t="s">
        <v>588</v>
      </c>
      <c r="C153" t="s">
        <v>589</v>
      </c>
      <c r="D153" t="s">
        <v>590</v>
      </c>
      <c r="E153" t="s">
        <v>71</v>
      </c>
      <c r="F153" t="s">
        <v>72</v>
      </c>
      <c r="G153">
        <v>10</v>
      </c>
      <c r="H153" t="s">
        <v>591</v>
      </c>
    </row>
    <row r="154" spans="1:8">
      <c r="A154">
        <v>205</v>
      </c>
      <c r="B154" t="s">
        <v>592</v>
      </c>
      <c r="C154" t="s">
        <v>593</v>
      </c>
      <c r="D154" t="s">
        <v>594</v>
      </c>
      <c r="E154" t="s">
        <v>71</v>
      </c>
      <c r="F154" t="s">
        <v>72</v>
      </c>
      <c r="G154">
        <v>10</v>
      </c>
      <c r="H154" t="s">
        <v>595</v>
      </c>
    </row>
    <row r="155" spans="1:8">
      <c r="A155">
        <v>206</v>
      </c>
      <c r="B155" t="s">
        <v>596</v>
      </c>
      <c r="C155" t="s">
        <v>597</v>
      </c>
      <c r="D155" t="s">
        <v>598</v>
      </c>
      <c r="E155" t="s">
        <v>71</v>
      </c>
      <c r="F155" t="s">
        <v>72</v>
      </c>
      <c r="G155">
        <v>10</v>
      </c>
      <c r="H155" t="s">
        <v>599</v>
      </c>
    </row>
    <row r="156" spans="1:8">
      <c r="A156">
        <v>207</v>
      </c>
      <c r="B156" t="s">
        <v>600</v>
      </c>
      <c r="C156" t="s">
        <v>597</v>
      </c>
      <c r="D156" t="s">
        <v>601</v>
      </c>
      <c r="E156" t="s">
        <v>71</v>
      </c>
      <c r="F156" t="s">
        <v>72</v>
      </c>
      <c r="G156">
        <v>10</v>
      </c>
      <c r="H156" t="s">
        <v>602</v>
      </c>
    </row>
    <row r="157" spans="1:8">
      <c r="A157">
        <v>208</v>
      </c>
      <c r="B157" t="s">
        <v>603</v>
      </c>
      <c r="C157" t="s">
        <v>597</v>
      </c>
      <c r="D157" t="s">
        <v>604</v>
      </c>
      <c r="E157" t="s">
        <v>71</v>
      </c>
      <c r="F157" t="s">
        <v>72</v>
      </c>
      <c r="G157">
        <v>10</v>
      </c>
      <c r="H157" t="s">
        <v>605</v>
      </c>
    </row>
    <row r="158" spans="1:8">
      <c r="A158">
        <v>209</v>
      </c>
      <c r="B158" t="s">
        <v>606</v>
      </c>
      <c r="C158" t="s">
        <v>597</v>
      </c>
      <c r="D158" t="s">
        <v>607</v>
      </c>
      <c r="E158" t="s">
        <v>71</v>
      </c>
      <c r="F158" t="s">
        <v>72</v>
      </c>
      <c r="G158">
        <v>10</v>
      </c>
      <c r="H158" t="s">
        <v>608</v>
      </c>
    </row>
    <row r="159" spans="1:8">
      <c r="A159">
        <v>210</v>
      </c>
      <c r="B159" t="s">
        <v>609</v>
      </c>
      <c r="C159" t="s">
        <v>610</v>
      </c>
      <c r="D159" t="s">
        <v>611</v>
      </c>
      <c r="E159" t="s">
        <v>71</v>
      </c>
      <c r="F159" t="s">
        <v>72</v>
      </c>
      <c r="G159">
        <v>10</v>
      </c>
      <c r="H159" t="s">
        <v>595</v>
      </c>
    </row>
    <row r="160" spans="1:8">
      <c r="A160">
        <v>211</v>
      </c>
      <c r="B160" t="s">
        <v>612</v>
      </c>
      <c r="C160" t="s">
        <v>613</v>
      </c>
      <c r="D160" t="s">
        <v>614</v>
      </c>
      <c r="E160" t="s">
        <v>71</v>
      </c>
      <c r="F160" t="s">
        <v>72</v>
      </c>
      <c r="G160">
        <v>10</v>
      </c>
      <c r="H160" t="s">
        <v>595</v>
      </c>
    </row>
    <row r="161" spans="1:8">
      <c r="A161">
        <v>212</v>
      </c>
      <c r="B161" t="s">
        <v>615</v>
      </c>
      <c r="C161" t="s">
        <v>616</v>
      </c>
      <c r="D161" t="s">
        <v>617</v>
      </c>
      <c r="E161" t="s">
        <v>71</v>
      </c>
      <c r="F161" t="s">
        <v>72</v>
      </c>
      <c r="G161">
        <v>10</v>
      </c>
      <c r="H161" t="s">
        <v>595</v>
      </c>
    </row>
    <row r="162" spans="1:8">
      <c r="A162">
        <v>213</v>
      </c>
      <c r="B162" t="s">
        <v>618</v>
      </c>
      <c r="C162" t="s">
        <v>619</v>
      </c>
      <c r="D162" t="s">
        <v>620</v>
      </c>
      <c r="E162" t="s">
        <v>71</v>
      </c>
      <c r="F162" t="s">
        <v>72</v>
      </c>
      <c r="G162">
        <v>10</v>
      </c>
      <c r="H162" t="s">
        <v>81</v>
      </c>
    </row>
    <row r="163" spans="1:8">
      <c r="A163">
        <v>214</v>
      </c>
      <c r="B163" t="s">
        <v>621</v>
      </c>
      <c r="C163" t="s">
        <v>619</v>
      </c>
      <c r="D163" t="s">
        <v>622</v>
      </c>
      <c r="E163" t="s">
        <v>71</v>
      </c>
      <c r="F163" t="s">
        <v>72</v>
      </c>
      <c r="G163">
        <v>10</v>
      </c>
      <c r="H163" t="s">
        <v>623</v>
      </c>
    </row>
    <row r="164" spans="1:8">
      <c r="A164">
        <v>215</v>
      </c>
      <c r="B164" t="s">
        <v>624</v>
      </c>
      <c r="C164" t="s">
        <v>625</v>
      </c>
      <c r="D164" t="s">
        <v>626</v>
      </c>
      <c r="E164" t="s">
        <v>71</v>
      </c>
      <c r="F164" t="s">
        <v>72</v>
      </c>
      <c r="G164">
        <v>10</v>
      </c>
      <c r="H164" t="s">
        <v>595</v>
      </c>
    </row>
    <row r="165" spans="1:8">
      <c r="A165">
        <v>216</v>
      </c>
      <c r="B165" t="s">
        <v>627</v>
      </c>
      <c r="C165" t="s">
        <v>119</v>
      </c>
      <c r="D165" t="s">
        <v>628</v>
      </c>
      <c r="E165" t="s">
        <v>71</v>
      </c>
      <c r="F165" t="s">
        <v>72</v>
      </c>
      <c r="G165">
        <v>10</v>
      </c>
      <c r="H165" t="s">
        <v>629</v>
      </c>
    </row>
    <row r="166" spans="1:8">
      <c r="A166">
        <v>217</v>
      </c>
      <c r="B166" t="s">
        <v>630</v>
      </c>
      <c r="C166" t="s">
        <v>119</v>
      </c>
      <c r="D166" t="s">
        <v>631</v>
      </c>
      <c r="E166" t="s">
        <v>71</v>
      </c>
      <c r="F166" t="s">
        <v>72</v>
      </c>
      <c r="G166">
        <v>10</v>
      </c>
      <c r="H166" t="s">
        <v>595</v>
      </c>
    </row>
    <row r="167" spans="1:8">
      <c r="A167">
        <v>218</v>
      </c>
      <c r="B167" t="s">
        <v>632</v>
      </c>
      <c r="C167" t="s">
        <v>119</v>
      </c>
      <c r="D167" t="s">
        <v>633</v>
      </c>
      <c r="E167" t="s">
        <v>71</v>
      </c>
      <c r="F167" t="s">
        <v>72</v>
      </c>
      <c r="G167">
        <v>10</v>
      </c>
      <c r="H167" t="s">
        <v>560</v>
      </c>
    </row>
    <row r="168" spans="1:8">
      <c r="A168">
        <v>219</v>
      </c>
      <c r="B168" t="s">
        <v>634</v>
      </c>
      <c r="C168" t="s">
        <v>119</v>
      </c>
      <c r="D168" t="s">
        <v>635</v>
      </c>
      <c r="E168" t="s">
        <v>71</v>
      </c>
      <c r="F168" t="s">
        <v>72</v>
      </c>
      <c r="G168">
        <v>10</v>
      </c>
      <c r="H168" t="s">
        <v>636</v>
      </c>
    </row>
    <row r="169" spans="1:8">
      <c r="A169">
        <v>220</v>
      </c>
      <c r="B169" t="s">
        <v>637</v>
      </c>
      <c r="C169" t="s">
        <v>119</v>
      </c>
      <c r="D169" t="s">
        <v>638</v>
      </c>
      <c r="E169" t="s">
        <v>71</v>
      </c>
      <c r="F169" t="s">
        <v>72</v>
      </c>
      <c r="G169">
        <v>10</v>
      </c>
      <c r="H169" t="s">
        <v>639</v>
      </c>
    </row>
    <row r="170" spans="1:8">
      <c r="A170">
        <v>221</v>
      </c>
      <c r="B170" t="s">
        <v>640</v>
      </c>
      <c r="C170" t="s">
        <v>641</v>
      </c>
      <c r="D170" t="s">
        <v>642</v>
      </c>
      <c r="E170" t="s">
        <v>71</v>
      </c>
      <c r="F170" t="s">
        <v>72</v>
      </c>
      <c r="G170">
        <v>10</v>
      </c>
      <c r="H170" t="s">
        <v>643</v>
      </c>
    </row>
    <row r="171" spans="1:8">
      <c r="A171">
        <v>222</v>
      </c>
      <c r="B171" t="s">
        <v>644</v>
      </c>
      <c r="C171" t="s">
        <v>260</v>
      </c>
      <c r="D171" t="s">
        <v>645</v>
      </c>
      <c r="E171" t="s">
        <v>71</v>
      </c>
      <c r="F171" t="s">
        <v>72</v>
      </c>
      <c r="G171">
        <v>10</v>
      </c>
      <c r="H171" t="s">
        <v>646</v>
      </c>
    </row>
    <row r="172" spans="1:8">
      <c r="A172">
        <v>223</v>
      </c>
      <c r="B172" t="s">
        <v>647</v>
      </c>
      <c r="C172" t="s">
        <v>260</v>
      </c>
      <c r="D172" t="s">
        <v>648</v>
      </c>
      <c r="E172" t="s">
        <v>71</v>
      </c>
      <c r="F172" t="s">
        <v>72</v>
      </c>
      <c r="G172">
        <v>10</v>
      </c>
      <c r="H172" t="s">
        <v>649</v>
      </c>
    </row>
    <row r="173" spans="1:8">
      <c r="A173">
        <v>224</v>
      </c>
      <c r="B173" t="s">
        <v>650</v>
      </c>
      <c r="C173" t="s">
        <v>651</v>
      </c>
      <c r="D173" t="s">
        <v>652</v>
      </c>
      <c r="E173" t="s">
        <v>71</v>
      </c>
      <c r="F173" t="s">
        <v>72</v>
      </c>
      <c r="G173">
        <v>10</v>
      </c>
      <c r="H173" t="s">
        <v>653</v>
      </c>
    </row>
    <row r="174" spans="1:8">
      <c r="A174">
        <v>225</v>
      </c>
      <c r="B174" t="s">
        <v>654</v>
      </c>
      <c r="C174" t="s">
        <v>655</v>
      </c>
      <c r="D174" t="s">
        <v>656</v>
      </c>
      <c r="E174" t="s">
        <v>71</v>
      </c>
      <c r="F174" t="s">
        <v>72</v>
      </c>
      <c r="G174">
        <v>10</v>
      </c>
      <c r="H174" t="s">
        <v>657</v>
      </c>
    </row>
    <row r="175" spans="1:8">
      <c r="A175">
        <v>226</v>
      </c>
      <c r="B175" t="s">
        <v>658</v>
      </c>
      <c r="C175" t="s">
        <v>659</v>
      </c>
      <c r="D175" t="s">
        <v>660</v>
      </c>
      <c r="E175" t="s">
        <v>71</v>
      </c>
      <c r="F175" t="s">
        <v>72</v>
      </c>
      <c r="G175">
        <v>10</v>
      </c>
      <c r="H175" t="s">
        <v>595</v>
      </c>
    </row>
    <row r="176" spans="1:8">
      <c r="A176">
        <v>227</v>
      </c>
      <c r="B176" t="s">
        <v>661</v>
      </c>
      <c r="C176" t="s">
        <v>662</v>
      </c>
      <c r="D176" t="s">
        <v>663</v>
      </c>
      <c r="E176" t="s">
        <v>71</v>
      </c>
      <c r="F176" t="s">
        <v>72</v>
      </c>
      <c r="G176">
        <v>10</v>
      </c>
      <c r="H176" t="s">
        <v>595</v>
      </c>
    </row>
    <row r="177" spans="1:9">
      <c r="A177">
        <v>228</v>
      </c>
      <c r="B177" t="s">
        <v>664</v>
      </c>
      <c r="C177" t="s">
        <v>665</v>
      </c>
      <c r="D177" t="s">
        <v>666</v>
      </c>
      <c r="E177" t="s">
        <v>71</v>
      </c>
      <c r="F177" t="s">
        <v>72</v>
      </c>
      <c r="G177">
        <v>10</v>
      </c>
      <c r="H177" t="s">
        <v>667</v>
      </c>
    </row>
    <row r="178" spans="1:9">
      <c r="A178">
        <v>229</v>
      </c>
      <c r="B178" t="s">
        <v>668</v>
      </c>
      <c r="C178" t="s">
        <v>669</v>
      </c>
      <c r="D178" t="s">
        <v>670</v>
      </c>
      <c r="E178" t="s">
        <v>71</v>
      </c>
      <c r="F178" t="s">
        <v>72</v>
      </c>
      <c r="G178">
        <v>10</v>
      </c>
      <c r="H178" t="s">
        <v>671</v>
      </c>
    </row>
    <row r="179" spans="1:9">
      <c r="A179">
        <v>230</v>
      </c>
      <c r="B179" t="s">
        <v>672</v>
      </c>
      <c r="C179" t="s">
        <v>97</v>
      </c>
      <c r="D179" t="s">
        <v>673</v>
      </c>
      <c r="E179" t="s">
        <v>71</v>
      </c>
      <c r="F179" t="s">
        <v>72</v>
      </c>
      <c r="G179">
        <v>10</v>
      </c>
      <c r="H179" t="s">
        <v>674</v>
      </c>
    </row>
    <row r="180" spans="1:9">
      <c r="A180">
        <v>231</v>
      </c>
      <c r="B180" t="s">
        <v>675</v>
      </c>
      <c r="C180" t="s">
        <v>676</v>
      </c>
      <c r="D180" t="s">
        <v>677</v>
      </c>
      <c r="E180" t="s">
        <v>71</v>
      </c>
      <c r="F180" t="s">
        <v>72</v>
      </c>
      <c r="G180">
        <v>10</v>
      </c>
      <c r="H180" t="s">
        <v>678</v>
      </c>
    </row>
    <row r="181" spans="1:9">
      <c r="A181">
        <v>232</v>
      </c>
      <c r="B181" t="s">
        <v>4869</v>
      </c>
      <c r="C181" t="s">
        <v>4870</v>
      </c>
      <c r="D181" t="s">
        <v>4871</v>
      </c>
      <c r="E181" t="s">
        <v>71</v>
      </c>
      <c r="F181" t="s">
        <v>72</v>
      </c>
      <c r="G181">
        <v>10</v>
      </c>
      <c r="H181" t="s">
        <v>4872</v>
      </c>
    </row>
    <row r="182" spans="1:9">
      <c r="A182">
        <v>999</v>
      </c>
      <c r="B182" t="s">
        <v>679</v>
      </c>
      <c r="C182" t="s">
        <v>680</v>
      </c>
      <c r="D182" t="s">
        <v>681</v>
      </c>
      <c r="E182" t="s">
        <v>71</v>
      </c>
      <c r="F182" t="s">
        <v>72</v>
      </c>
      <c r="G182">
        <v>10</v>
      </c>
      <c r="H182" t="s">
        <v>192</v>
      </c>
      <c r="I182">
        <v>0</v>
      </c>
    </row>
  </sheetData>
  <pageMargins left="0.7" right="0.7" top="0.75" bottom="0.75" header="0.3" footer="0.3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6"/>
  <dimension ref="A1:M1080"/>
  <sheetViews>
    <sheetView workbookViewId="0">
      <selection activeCell="D1088" sqref="D1088"/>
    </sheetView>
    <sheetView workbookViewId="1"/>
  </sheetViews>
  <sheetFormatPr baseColWidth="10" defaultRowHeight="15"/>
  <cols>
    <col min="1" max="1" width="7" bestFit="1" customWidth="1"/>
    <col min="2" max="2" width="66.85546875" bestFit="1" customWidth="1"/>
    <col min="3" max="3" width="14.7109375" bestFit="1" customWidth="1"/>
    <col min="4" max="4" width="42.7109375" bestFit="1" customWidth="1"/>
    <col min="5" max="6" width="12.42578125" bestFit="1" customWidth="1"/>
    <col min="7" max="7" width="31" bestFit="1" customWidth="1"/>
    <col min="8" max="8" width="8.5703125" bestFit="1" customWidth="1"/>
    <col min="9" max="9" width="15" bestFit="1" customWidth="1"/>
    <col min="10" max="10" width="11.7109375" bestFit="1" customWidth="1"/>
    <col min="11" max="11" width="11" bestFit="1" customWidth="1"/>
    <col min="12" max="12" width="13.140625" bestFit="1" customWidth="1"/>
    <col min="13" max="13" width="12.42578125" bestFit="1" customWidth="1"/>
  </cols>
  <sheetData>
    <row r="1" spans="1:13">
      <c r="A1" t="s">
        <v>2</v>
      </c>
      <c r="B1" t="s">
        <v>60</v>
      </c>
      <c r="C1" t="s">
        <v>1147</v>
      </c>
      <c r="D1" t="s">
        <v>1148</v>
      </c>
      <c r="E1" t="s">
        <v>1149</v>
      </c>
      <c r="F1" t="s">
        <v>1150</v>
      </c>
      <c r="G1" t="s">
        <v>1151</v>
      </c>
      <c r="H1" t="s">
        <v>1152</v>
      </c>
      <c r="I1" t="s">
        <v>1153</v>
      </c>
      <c r="J1" t="s">
        <v>1154</v>
      </c>
      <c r="K1" t="s">
        <v>1155</v>
      </c>
      <c r="L1" t="s">
        <v>1156</v>
      </c>
      <c r="M1" t="s">
        <v>1157</v>
      </c>
    </row>
    <row r="2" spans="1:13" hidden="1">
      <c r="A2">
        <v>6</v>
      </c>
      <c r="B2" t="s">
        <v>1158</v>
      </c>
      <c r="C2" t="s">
        <v>1159</v>
      </c>
      <c r="D2" t="s">
        <v>595</v>
      </c>
      <c r="E2" t="s">
        <v>774</v>
      </c>
      <c r="F2" t="s">
        <v>774</v>
      </c>
      <c r="H2" t="s">
        <v>1160</v>
      </c>
    </row>
    <row r="3" spans="1:13" hidden="1">
      <c r="A3">
        <v>16054</v>
      </c>
      <c r="B3" t="s">
        <v>1161</v>
      </c>
      <c r="C3" t="s">
        <v>1162</v>
      </c>
      <c r="D3" t="s">
        <v>1163</v>
      </c>
      <c r="E3" t="s">
        <v>983</v>
      </c>
      <c r="G3" t="s">
        <v>1164</v>
      </c>
      <c r="H3" t="s">
        <v>1160</v>
      </c>
      <c r="I3" t="s">
        <v>1165</v>
      </c>
      <c r="J3" t="s">
        <v>1160</v>
      </c>
      <c r="L3" t="s">
        <v>1166</v>
      </c>
    </row>
    <row r="4" spans="1:13" hidden="1">
      <c r="A4">
        <v>2</v>
      </c>
      <c r="B4" t="s">
        <v>1167</v>
      </c>
      <c r="C4" t="s">
        <v>1168</v>
      </c>
      <c r="D4" t="s">
        <v>1169</v>
      </c>
      <c r="E4" t="s">
        <v>1170</v>
      </c>
      <c r="F4" t="s">
        <v>1150</v>
      </c>
      <c r="H4" t="s">
        <v>1160</v>
      </c>
    </row>
    <row r="5" spans="1:13" hidden="1">
      <c r="A5">
        <v>3</v>
      </c>
      <c r="B5" t="s">
        <v>1171</v>
      </c>
      <c r="C5" t="s">
        <v>1172</v>
      </c>
      <c r="D5" t="s">
        <v>1169</v>
      </c>
      <c r="E5" t="s">
        <v>1170</v>
      </c>
      <c r="F5" t="s">
        <v>1150</v>
      </c>
      <c r="H5" t="s">
        <v>1160</v>
      </c>
    </row>
    <row r="6" spans="1:13" hidden="1">
      <c r="A6">
        <v>4</v>
      </c>
      <c r="B6" t="s">
        <v>1173</v>
      </c>
      <c r="C6" t="s">
        <v>1174</v>
      </c>
      <c r="D6" t="s">
        <v>1175</v>
      </c>
      <c r="E6" t="s">
        <v>1176</v>
      </c>
      <c r="H6" t="s">
        <v>1160</v>
      </c>
    </row>
    <row r="7" spans="1:13" hidden="1">
      <c r="A7">
        <v>5</v>
      </c>
      <c r="B7" t="s">
        <v>1177</v>
      </c>
      <c r="C7" t="s">
        <v>1178</v>
      </c>
      <c r="D7" t="s">
        <v>1169</v>
      </c>
      <c r="E7" t="s">
        <v>1170</v>
      </c>
      <c r="F7" t="s">
        <v>1150</v>
      </c>
      <c r="H7" t="s">
        <v>1160</v>
      </c>
    </row>
    <row r="8" spans="1:13" hidden="1">
      <c r="A8">
        <v>7</v>
      </c>
      <c r="B8" t="s">
        <v>1179</v>
      </c>
      <c r="C8" t="s">
        <v>1180</v>
      </c>
      <c r="D8" t="s">
        <v>1169</v>
      </c>
      <c r="E8" t="s">
        <v>1170</v>
      </c>
      <c r="F8" t="s">
        <v>1150</v>
      </c>
      <c r="H8" t="s">
        <v>1160</v>
      </c>
    </row>
    <row r="9" spans="1:13" hidden="1">
      <c r="A9">
        <v>8</v>
      </c>
      <c r="B9" t="s">
        <v>1181</v>
      </c>
      <c r="C9" t="s">
        <v>1182</v>
      </c>
      <c r="D9" t="s">
        <v>1183</v>
      </c>
      <c r="E9" t="s">
        <v>1184</v>
      </c>
      <c r="H9" t="s">
        <v>1160</v>
      </c>
    </row>
    <row r="10" spans="1:13" hidden="1">
      <c r="A10">
        <v>9</v>
      </c>
      <c r="B10" t="s">
        <v>1185</v>
      </c>
      <c r="C10" t="s">
        <v>1186</v>
      </c>
      <c r="D10" t="s">
        <v>1187</v>
      </c>
      <c r="E10" t="s">
        <v>1188</v>
      </c>
      <c r="H10" t="s">
        <v>1160</v>
      </c>
    </row>
    <row r="11" spans="1:13" hidden="1">
      <c r="A11">
        <v>10</v>
      </c>
      <c r="B11" t="s">
        <v>1189</v>
      </c>
      <c r="C11" t="s">
        <v>1190</v>
      </c>
      <c r="D11" t="s">
        <v>1191</v>
      </c>
      <c r="E11" t="s">
        <v>1191</v>
      </c>
      <c r="F11" t="s">
        <v>1191</v>
      </c>
      <c r="H11" t="s">
        <v>1160</v>
      </c>
    </row>
    <row r="12" spans="1:13" hidden="1">
      <c r="A12">
        <v>11</v>
      </c>
      <c r="B12" t="s">
        <v>1192</v>
      </c>
      <c r="C12" t="s">
        <v>1193</v>
      </c>
      <c r="D12" t="s">
        <v>1194</v>
      </c>
      <c r="E12" t="s">
        <v>1195</v>
      </c>
      <c r="H12" t="s">
        <v>1160</v>
      </c>
    </row>
    <row r="13" spans="1:13" hidden="1">
      <c r="A13">
        <v>12</v>
      </c>
      <c r="B13" t="s">
        <v>1196</v>
      </c>
      <c r="C13" t="s">
        <v>1197</v>
      </c>
      <c r="D13" t="s">
        <v>1198</v>
      </c>
      <c r="E13" t="s">
        <v>1199</v>
      </c>
      <c r="H13" t="s">
        <v>1160</v>
      </c>
    </row>
    <row r="14" spans="1:13" hidden="1">
      <c r="A14">
        <v>13</v>
      </c>
      <c r="B14" t="s">
        <v>1200</v>
      </c>
      <c r="C14" t="s">
        <v>1201</v>
      </c>
      <c r="D14" t="s">
        <v>1169</v>
      </c>
      <c r="E14" t="s">
        <v>1170</v>
      </c>
      <c r="F14" t="s">
        <v>1150</v>
      </c>
      <c r="H14" t="s">
        <v>1160</v>
      </c>
    </row>
    <row r="15" spans="1:13" hidden="1">
      <c r="A15">
        <v>14</v>
      </c>
      <c r="B15" t="s">
        <v>1202</v>
      </c>
      <c r="C15" t="s">
        <v>1203</v>
      </c>
      <c r="D15" t="s">
        <v>1204</v>
      </c>
      <c r="E15" t="s">
        <v>1205</v>
      </c>
      <c r="H15" t="s">
        <v>1160</v>
      </c>
    </row>
    <row r="16" spans="1:13" hidden="1">
      <c r="A16">
        <v>15</v>
      </c>
      <c r="B16" t="s">
        <v>1206</v>
      </c>
      <c r="C16" t="s">
        <v>1207</v>
      </c>
      <c r="D16" t="s">
        <v>1169</v>
      </c>
      <c r="E16" t="s">
        <v>1170</v>
      </c>
      <c r="F16" t="s">
        <v>1150</v>
      </c>
      <c r="H16" t="s">
        <v>1160</v>
      </c>
    </row>
    <row r="17" spans="1:8" hidden="1">
      <c r="A17">
        <v>16</v>
      </c>
      <c r="B17" t="s">
        <v>1208</v>
      </c>
      <c r="C17" t="s">
        <v>1209</v>
      </c>
      <c r="D17" t="s">
        <v>1169</v>
      </c>
      <c r="E17" t="s">
        <v>1170</v>
      </c>
      <c r="F17" t="s">
        <v>1150</v>
      </c>
      <c r="H17" t="s">
        <v>1160</v>
      </c>
    </row>
    <row r="18" spans="1:8" hidden="1">
      <c r="A18">
        <v>17</v>
      </c>
      <c r="B18" t="s">
        <v>1210</v>
      </c>
      <c r="C18" t="s">
        <v>1211</v>
      </c>
      <c r="D18" t="s">
        <v>1211</v>
      </c>
      <c r="E18" t="s">
        <v>1212</v>
      </c>
      <c r="F18" t="s">
        <v>1212</v>
      </c>
      <c r="H18" t="s">
        <v>1160</v>
      </c>
    </row>
    <row r="19" spans="1:8" hidden="1">
      <c r="A19">
        <v>18</v>
      </c>
      <c r="B19" t="s">
        <v>1213</v>
      </c>
      <c r="C19" t="s">
        <v>1214</v>
      </c>
      <c r="D19" t="s">
        <v>1215</v>
      </c>
      <c r="E19" t="s">
        <v>1216</v>
      </c>
      <c r="H19" t="s">
        <v>1160</v>
      </c>
    </row>
    <row r="20" spans="1:8" hidden="1">
      <c r="A20">
        <v>19</v>
      </c>
      <c r="B20" t="s">
        <v>1217</v>
      </c>
      <c r="C20" t="s">
        <v>1218</v>
      </c>
      <c r="D20" t="s">
        <v>1169</v>
      </c>
      <c r="E20" t="s">
        <v>1170</v>
      </c>
      <c r="F20" t="s">
        <v>1150</v>
      </c>
      <c r="H20" t="s">
        <v>1160</v>
      </c>
    </row>
    <row r="21" spans="1:8" hidden="1">
      <c r="A21">
        <v>20</v>
      </c>
      <c r="B21" t="s">
        <v>1219</v>
      </c>
      <c r="C21" t="s">
        <v>1220</v>
      </c>
      <c r="D21" t="s">
        <v>1221</v>
      </c>
      <c r="E21" t="s">
        <v>1222</v>
      </c>
      <c r="H21" t="s">
        <v>1160</v>
      </c>
    </row>
    <row r="22" spans="1:8" hidden="1">
      <c r="A22">
        <v>22</v>
      </c>
      <c r="B22" t="s">
        <v>1223</v>
      </c>
      <c r="C22" t="s">
        <v>1224</v>
      </c>
      <c r="D22" t="s">
        <v>1225</v>
      </c>
      <c r="E22" t="s">
        <v>1226</v>
      </c>
      <c r="F22" t="s">
        <v>1227</v>
      </c>
      <c r="H22" t="s">
        <v>1160</v>
      </c>
    </row>
    <row r="23" spans="1:8" hidden="1">
      <c r="A23">
        <v>23</v>
      </c>
      <c r="B23" t="s">
        <v>1228</v>
      </c>
      <c r="C23" t="s">
        <v>1229</v>
      </c>
      <c r="D23" t="s">
        <v>1230</v>
      </c>
      <c r="E23" t="s">
        <v>688</v>
      </c>
      <c r="F23" t="s">
        <v>688</v>
      </c>
      <c r="H23" t="s">
        <v>1160</v>
      </c>
    </row>
    <row r="24" spans="1:8" hidden="1">
      <c r="A24">
        <v>24</v>
      </c>
      <c r="B24" t="s">
        <v>1231</v>
      </c>
      <c r="C24" t="s">
        <v>1232</v>
      </c>
      <c r="D24" t="s">
        <v>1169</v>
      </c>
      <c r="E24" t="s">
        <v>1170</v>
      </c>
      <c r="F24" t="s">
        <v>1150</v>
      </c>
      <c r="H24" t="s">
        <v>1160</v>
      </c>
    </row>
    <row r="25" spans="1:8" hidden="1">
      <c r="A25">
        <v>25</v>
      </c>
      <c r="B25" t="s">
        <v>1233</v>
      </c>
      <c r="C25" t="s">
        <v>536</v>
      </c>
      <c r="D25" t="s">
        <v>1234</v>
      </c>
      <c r="E25" t="s">
        <v>1170</v>
      </c>
      <c r="F25" t="s">
        <v>1150</v>
      </c>
      <c r="H25" t="s">
        <v>1160</v>
      </c>
    </row>
    <row r="26" spans="1:8" hidden="1">
      <c r="A26">
        <v>26</v>
      </c>
      <c r="B26" t="s">
        <v>1235</v>
      </c>
      <c r="C26" t="s">
        <v>1236</v>
      </c>
      <c r="D26" t="s">
        <v>1169</v>
      </c>
      <c r="E26" t="s">
        <v>1170</v>
      </c>
      <c r="F26" t="s">
        <v>1150</v>
      </c>
      <c r="H26" t="s">
        <v>1160</v>
      </c>
    </row>
    <row r="27" spans="1:8" hidden="1">
      <c r="A27">
        <v>27</v>
      </c>
      <c r="B27" t="s">
        <v>1237</v>
      </c>
      <c r="C27" t="s">
        <v>1238</v>
      </c>
      <c r="D27" t="s">
        <v>1239</v>
      </c>
      <c r="E27" t="s">
        <v>1240</v>
      </c>
      <c r="H27" t="s">
        <v>1160</v>
      </c>
    </row>
    <row r="28" spans="1:8" hidden="1">
      <c r="A28">
        <v>28</v>
      </c>
      <c r="B28" t="s">
        <v>1241</v>
      </c>
      <c r="C28" t="s">
        <v>1242</v>
      </c>
      <c r="D28" t="s">
        <v>1169</v>
      </c>
      <c r="E28" t="s">
        <v>1170</v>
      </c>
      <c r="F28" t="s">
        <v>1150</v>
      </c>
      <c r="H28" t="s">
        <v>1160</v>
      </c>
    </row>
    <row r="29" spans="1:8" hidden="1">
      <c r="A29">
        <v>29</v>
      </c>
      <c r="B29" t="s">
        <v>1243</v>
      </c>
      <c r="C29" t="s">
        <v>1244</v>
      </c>
      <c r="D29" t="s">
        <v>1169</v>
      </c>
      <c r="E29" t="s">
        <v>1170</v>
      </c>
      <c r="F29" t="s">
        <v>1150</v>
      </c>
      <c r="H29" t="s">
        <v>1160</v>
      </c>
    </row>
    <row r="30" spans="1:8" hidden="1">
      <c r="A30">
        <v>30</v>
      </c>
      <c r="B30" t="s">
        <v>1245</v>
      </c>
      <c r="C30" t="s">
        <v>1246</v>
      </c>
      <c r="D30" t="s">
        <v>1169</v>
      </c>
      <c r="E30" t="s">
        <v>1170</v>
      </c>
      <c r="F30" t="s">
        <v>1150</v>
      </c>
      <c r="H30" t="s">
        <v>1160</v>
      </c>
    </row>
    <row r="31" spans="1:8" hidden="1">
      <c r="A31">
        <v>31</v>
      </c>
      <c r="B31" t="s">
        <v>1247</v>
      </c>
      <c r="C31" t="s">
        <v>1248</v>
      </c>
      <c r="D31" t="s">
        <v>1169</v>
      </c>
      <c r="E31" t="s">
        <v>1170</v>
      </c>
      <c r="F31" t="s">
        <v>1150</v>
      </c>
      <c r="H31" t="s">
        <v>1160</v>
      </c>
    </row>
    <row r="32" spans="1:8" hidden="1">
      <c r="A32">
        <v>32</v>
      </c>
      <c r="B32" t="s">
        <v>1249</v>
      </c>
      <c r="C32" t="s">
        <v>1250</v>
      </c>
      <c r="D32" t="s">
        <v>1211</v>
      </c>
      <c r="E32" t="s">
        <v>688</v>
      </c>
      <c r="F32" t="s">
        <v>688</v>
      </c>
      <c r="H32" t="s">
        <v>1160</v>
      </c>
    </row>
    <row r="33" spans="1:8" hidden="1">
      <c r="A33">
        <v>34</v>
      </c>
      <c r="B33" t="s">
        <v>1251</v>
      </c>
      <c r="C33" t="s">
        <v>1252</v>
      </c>
      <c r="D33" t="s">
        <v>1253</v>
      </c>
      <c r="E33" t="s">
        <v>688</v>
      </c>
      <c r="F33" t="s">
        <v>688</v>
      </c>
      <c r="H33" t="s">
        <v>1160</v>
      </c>
    </row>
    <row r="34" spans="1:8" hidden="1">
      <c r="A34">
        <v>35</v>
      </c>
      <c r="B34" t="s">
        <v>1254</v>
      </c>
      <c r="C34" t="s">
        <v>1255</v>
      </c>
      <c r="D34" t="s">
        <v>1256</v>
      </c>
      <c r="E34" t="s">
        <v>1257</v>
      </c>
      <c r="H34" t="s">
        <v>1160</v>
      </c>
    </row>
    <row r="35" spans="1:8" hidden="1">
      <c r="A35">
        <v>36</v>
      </c>
      <c r="B35" t="s">
        <v>1258</v>
      </c>
      <c r="C35" t="s">
        <v>1259</v>
      </c>
      <c r="D35" t="s">
        <v>1260</v>
      </c>
      <c r="E35" t="s">
        <v>1261</v>
      </c>
      <c r="H35" t="s">
        <v>1160</v>
      </c>
    </row>
    <row r="36" spans="1:8" hidden="1">
      <c r="A36">
        <v>37</v>
      </c>
      <c r="B36" t="s">
        <v>1262</v>
      </c>
      <c r="C36" t="s">
        <v>1263</v>
      </c>
      <c r="D36" t="s">
        <v>1169</v>
      </c>
      <c r="E36" t="s">
        <v>1170</v>
      </c>
      <c r="F36" t="s">
        <v>1150</v>
      </c>
      <c r="H36" t="s">
        <v>1160</v>
      </c>
    </row>
    <row r="37" spans="1:8" hidden="1">
      <c r="A37">
        <v>39</v>
      </c>
      <c r="B37" t="s">
        <v>1264</v>
      </c>
      <c r="C37" t="s">
        <v>1265</v>
      </c>
      <c r="D37" t="s">
        <v>1169</v>
      </c>
      <c r="E37" t="s">
        <v>1170</v>
      </c>
      <c r="F37" t="s">
        <v>1150</v>
      </c>
      <c r="H37" t="s">
        <v>1160</v>
      </c>
    </row>
    <row r="38" spans="1:8" hidden="1">
      <c r="A38">
        <v>40</v>
      </c>
      <c r="B38" t="s">
        <v>1266</v>
      </c>
      <c r="C38" t="s">
        <v>1267</v>
      </c>
      <c r="D38" t="s">
        <v>1169</v>
      </c>
      <c r="E38" t="s">
        <v>1170</v>
      </c>
      <c r="F38" t="s">
        <v>1150</v>
      </c>
      <c r="H38" t="s">
        <v>1160</v>
      </c>
    </row>
    <row r="39" spans="1:8" hidden="1">
      <c r="A39">
        <v>41</v>
      </c>
      <c r="B39" t="s">
        <v>1268</v>
      </c>
      <c r="C39" t="s">
        <v>1269</v>
      </c>
      <c r="D39" t="s">
        <v>1169</v>
      </c>
      <c r="E39" t="s">
        <v>1170</v>
      </c>
      <c r="F39" t="s">
        <v>1150</v>
      </c>
      <c r="H39" t="s">
        <v>1160</v>
      </c>
    </row>
    <row r="40" spans="1:8" hidden="1">
      <c r="A40">
        <v>42</v>
      </c>
      <c r="B40" t="s">
        <v>1270</v>
      </c>
      <c r="C40" t="s">
        <v>8</v>
      </c>
      <c r="D40" t="s">
        <v>1169</v>
      </c>
      <c r="E40" t="s">
        <v>1170</v>
      </c>
      <c r="F40" t="s">
        <v>1150</v>
      </c>
      <c r="H40" t="s">
        <v>1160</v>
      </c>
    </row>
    <row r="41" spans="1:8" hidden="1">
      <c r="A41">
        <v>43</v>
      </c>
      <c r="B41" t="s">
        <v>1271</v>
      </c>
      <c r="C41" t="s">
        <v>1272</v>
      </c>
      <c r="D41" t="s">
        <v>1169</v>
      </c>
      <c r="E41" t="s">
        <v>1170</v>
      </c>
      <c r="F41" t="s">
        <v>1150</v>
      </c>
      <c r="H41" t="s">
        <v>1160</v>
      </c>
    </row>
    <row r="42" spans="1:8" hidden="1">
      <c r="A42">
        <v>45</v>
      </c>
      <c r="B42" t="s">
        <v>1273</v>
      </c>
      <c r="C42" t="s">
        <v>1274</v>
      </c>
      <c r="D42" t="s">
        <v>1169</v>
      </c>
      <c r="E42" t="s">
        <v>1170</v>
      </c>
      <c r="F42" t="s">
        <v>1150</v>
      </c>
      <c r="H42" t="s">
        <v>1160</v>
      </c>
    </row>
    <row r="43" spans="1:8" hidden="1">
      <c r="A43">
        <v>46</v>
      </c>
      <c r="B43" t="s">
        <v>1275</v>
      </c>
      <c r="C43" t="s">
        <v>1276</v>
      </c>
      <c r="D43" t="s">
        <v>1169</v>
      </c>
      <c r="E43" t="s">
        <v>1170</v>
      </c>
      <c r="F43" t="s">
        <v>1150</v>
      </c>
      <c r="H43" t="s">
        <v>1160</v>
      </c>
    </row>
    <row r="44" spans="1:8" hidden="1">
      <c r="A44">
        <v>47</v>
      </c>
      <c r="B44" t="s">
        <v>1277</v>
      </c>
      <c r="C44" t="s">
        <v>1278</v>
      </c>
      <c r="D44" t="s">
        <v>1169</v>
      </c>
      <c r="E44" t="s">
        <v>1170</v>
      </c>
      <c r="F44" t="s">
        <v>1150</v>
      </c>
      <c r="H44" t="s">
        <v>1160</v>
      </c>
    </row>
    <row r="45" spans="1:8" hidden="1">
      <c r="A45">
        <v>48</v>
      </c>
      <c r="B45" t="s">
        <v>1279</v>
      </c>
      <c r="C45" t="s">
        <v>1280</v>
      </c>
      <c r="D45" t="s">
        <v>1169</v>
      </c>
      <c r="E45" t="s">
        <v>1170</v>
      </c>
      <c r="F45" t="s">
        <v>1150</v>
      </c>
      <c r="H45" t="s">
        <v>1160</v>
      </c>
    </row>
    <row r="46" spans="1:8" hidden="1">
      <c r="A46">
        <v>49</v>
      </c>
      <c r="B46" t="s">
        <v>1281</v>
      </c>
      <c r="C46" t="s">
        <v>1282</v>
      </c>
      <c r="D46" t="s">
        <v>1169</v>
      </c>
      <c r="E46" t="s">
        <v>1170</v>
      </c>
      <c r="F46" t="s">
        <v>1150</v>
      </c>
      <c r="H46" t="s">
        <v>1160</v>
      </c>
    </row>
    <row r="47" spans="1:8" hidden="1">
      <c r="A47">
        <v>50</v>
      </c>
      <c r="B47" t="s">
        <v>1283</v>
      </c>
      <c r="C47" t="s">
        <v>1284</v>
      </c>
      <c r="D47" t="s">
        <v>1169</v>
      </c>
      <c r="E47" t="s">
        <v>1170</v>
      </c>
      <c r="F47" t="s">
        <v>1150</v>
      </c>
      <c r="H47" t="s">
        <v>1160</v>
      </c>
    </row>
    <row r="48" spans="1:8" hidden="1">
      <c r="A48">
        <v>51</v>
      </c>
      <c r="B48" t="s">
        <v>1285</v>
      </c>
      <c r="C48" t="s">
        <v>1286</v>
      </c>
      <c r="D48" t="s">
        <v>1169</v>
      </c>
      <c r="E48" t="s">
        <v>1170</v>
      </c>
      <c r="F48" t="s">
        <v>1150</v>
      </c>
      <c r="H48" t="s">
        <v>1160</v>
      </c>
    </row>
    <row r="49" spans="1:8" hidden="1">
      <c r="A49">
        <v>52</v>
      </c>
      <c r="B49" t="s">
        <v>1287</v>
      </c>
      <c r="C49" t="s">
        <v>1288</v>
      </c>
      <c r="D49" t="s">
        <v>1169</v>
      </c>
      <c r="E49" t="s">
        <v>1170</v>
      </c>
      <c r="F49" t="s">
        <v>1150</v>
      </c>
      <c r="H49" t="s">
        <v>1160</v>
      </c>
    </row>
    <row r="50" spans="1:8" hidden="1">
      <c r="A50">
        <v>54</v>
      </c>
      <c r="B50" t="s">
        <v>1289</v>
      </c>
      <c r="C50" t="s">
        <v>1290</v>
      </c>
      <c r="D50" t="s">
        <v>1169</v>
      </c>
      <c r="E50" t="s">
        <v>1170</v>
      </c>
      <c r="F50" t="s">
        <v>1150</v>
      </c>
      <c r="H50" t="s">
        <v>1160</v>
      </c>
    </row>
    <row r="51" spans="1:8" hidden="1">
      <c r="A51">
        <v>55</v>
      </c>
      <c r="B51" t="s">
        <v>1291</v>
      </c>
      <c r="C51" t="s">
        <v>1292</v>
      </c>
      <c r="D51" t="s">
        <v>1169</v>
      </c>
      <c r="E51" t="s">
        <v>1170</v>
      </c>
      <c r="F51" t="s">
        <v>1150</v>
      </c>
      <c r="H51" t="s">
        <v>1160</v>
      </c>
    </row>
    <row r="52" spans="1:8" hidden="1">
      <c r="A52">
        <v>56</v>
      </c>
      <c r="B52" t="s">
        <v>1293</v>
      </c>
      <c r="C52" t="s">
        <v>1294</v>
      </c>
      <c r="D52" t="s">
        <v>1169</v>
      </c>
      <c r="E52" t="s">
        <v>1170</v>
      </c>
      <c r="F52" t="s">
        <v>1150</v>
      </c>
      <c r="H52" t="s">
        <v>1160</v>
      </c>
    </row>
    <row r="53" spans="1:8" hidden="1">
      <c r="A53">
        <v>57</v>
      </c>
      <c r="B53" t="s">
        <v>1295</v>
      </c>
      <c r="C53" t="s">
        <v>1296</v>
      </c>
      <c r="D53" t="s">
        <v>1169</v>
      </c>
      <c r="E53" t="s">
        <v>1170</v>
      </c>
      <c r="F53" t="s">
        <v>1150</v>
      </c>
      <c r="H53" t="s">
        <v>1160</v>
      </c>
    </row>
    <row r="54" spans="1:8" hidden="1">
      <c r="A54">
        <v>59</v>
      </c>
      <c r="B54" t="s">
        <v>1297</v>
      </c>
      <c r="C54" t="s">
        <v>1298</v>
      </c>
      <c r="D54" t="s">
        <v>1169</v>
      </c>
      <c r="E54" t="s">
        <v>1170</v>
      </c>
      <c r="F54" t="s">
        <v>1150</v>
      </c>
      <c r="H54" t="s">
        <v>1160</v>
      </c>
    </row>
    <row r="55" spans="1:8" hidden="1">
      <c r="A55">
        <v>60</v>
      </c>
      <c r="B55" t="s">
        <v>1299</v>
      </c>
      <c r="C55" t="s">
        <v>1300</v>
      </c>
      <c r="D55" t="s">
        <v>1169</v>
      </c>
      <c r="E55" t="s">
        <v>1170</v>
      </c>
      <c r="F55" t="s">
        <v>1150</v>
      </c>
      <c r="H55" t="s">
        <v>1160</v>
      </c>
    </row>
    <row r="56" spans="1:8" hidden="1">
      <c r="A56">
        <v>62</v>
      </c>
      <c r="B56" t="s">
        <v>1301</v>
      </c>
      <c r="C56" t="s">
        <v>1302</v>
      </c>
      <c r="D56" t="s">
        <v>1169</v>
      </c>
      <c r="E56" t="s">
        <v>1170</v>
      </c>
      <c r="F56" t="s">
        <v>1150</v>
      </c>
      <c r="H56" t="s">
        <v>1160</v>
      </c>
    </row>
    <row r="57" spans="1:8" hidden="1">
      <c r="A57">
        <v>63</v>
      </c>
      <c r="B57" t="s">
        <v>1303</v>
      </c>
      <c r="C57" t="s">
        <v>1304</v>
      </c>
      <c r="D57" t="s">
        <v>1169</v>
      </c>
      <c r="E57" t="s">
        <v>1170</v>
      </c>
      <c r="F57" t="s">
        <v>1150</v>
      </c>
      <c r="H57" t="s">
        <v>1160</v>
      </c>
    </row>
    <row r="58" spans="1:8" hidden="1">
      <c r="A58">
        <v>64</v>
      </c>
      <c r="B58" t="s">
        <v>1305</v>
      </c>
      <c r="C58" t="s">
        <v>1306</v>
      </c>
      <c r="D58" t="s">
        <v>1169</v>
      </c>
      <c r="E58" t="s">
        <v>1170</v>
      </c>
      <c r="F58" t="s">
        <v>1150</v>
      </c>
      <c r="H58" t="s">
        <v>1160</v>
      </c>
    </row>
    <row r="59" spans="1:8" hidden="1">
      <c r="A59">
        <v>65</v>
      </c>
      <c r="B59" t="s">
        <v>1307</v>
      </c>
      <c r="C59" t="s">
        <v>1308</v>
      </c>
      <c r="D59" t="s">
        <v>1169</v>
      </c>
      <c r="E59" t="s">
        <v>1170</v>
      </c>
      <c r="F59" t="s">
        <v>1150</v>
      </c>
      <c r="H59" t="s">
        <v>1160</v>
      </c>
    </row>
    <row r="60" spans="1:8" hidden="1">
      <c r="A60">
        <v>66</v>
      </c>
      <c r="B60" t="s">
        <v>1309</v>
      </c>
      <c r="C60" t="s">
        <v>1310</v>
      </c>
      <c r="D60" t="s">
        <v>1169</v>
      </c>
      <c r="E60" t="s">
        <v>1170</v>
      </c>
      <c r="F60" t="s">
        <v>1150</v>
      </c>
      <c r="H60" t="s">
        <v>1160</v>
      </c>
    </row>
    <row r="61" spans="1:8" hidden="1">
      <c r="A61">
        <v>67</v>
      </c>
      <c r="B61" t="s">
        <v>1311</v>
      </c>
      <c r="C61" t="s">
        <v>1312</v>
      </c>
      <c r="D61" t="s">
        <v>1169</v>
      </c>
      <c r="E61" t="s">
        <v>1170</v>
      </c>
      <c r="F61" t="s">
        <v>1150</v>
      </c>
      <c r="H61" t="s">
        <v>1160</v>
      </c>
    </row>
    <row r="62" spans="1:8" hidden="1">
      <c r="A62">
        <v>69</v>
      </c>
      <c r="B62" t="s">
        <v>1313</v>
      </c>
      <c r="C62" t="s">
        <v>1314</v>
      </c>
      <c r="D62" t="s">
        <v>1169</v>
      </c>
      <c r="E62" t="s">
        <v>1170</v>
      </c>
      <c r="F62" t="s">
        <v>1150</v>
      </c>
      <c r="H62" t="s">
        <v>1160</v>
      </c>
    </row>
    <row r="63" spans="1:8" hidden="1">
      <c r="A63">
        <v>70</v>
      </c>
      <c r="B63" t="s">
        <v>1315</v>
      </c>
      <c r="C63" t="s">
        <v>1316</v>
      </c>
      <c r="D63" t="s">
        <v>1169</v>
      </c>
      <c r="E63" t="s">
        <v>1170</v>
      </c>
      <c r="F63" t="s">
        <v>1150</v>
      </c>
      <c r="H63" t="s">
        <v>1160</v>
      </c>
    </row>
    <row r="64" spans="1:8" hidden="1">
      <c r="A64">
        <v>71</v>
      </c>
      <c r="B64" t="s">
        <v>1317</v>
      </c>
      <c r="C64" t="s">
        <v>1318</v>
      </c>
      <c r="D64" t="s">
        <v>1169</v>
      </c>
      <c r="E64" t="s">
        <v>1170</v>
      </c>
      <c r="F64" t="s">
        <v>1150</v>
      </c>
      <c r="H64" t="s">
        <v>1160</v>
      </c>
    </row>
    <row r="65" spans="1:8" hidden="1">
      <c r="A65">
        <v>81</v>
      </c>
      <c r="B65" t="s">
        <v>1319</v>
      </c>
      <c r="C65" t="s">
        <v>26</v>
      </c>
      <c r="D65" t="s">
        <v>1320</v>
      </c>
      <c r="E65" t="s">
        <v>983</v>
      </c>
      <c r="F65" t="s">
        <v>983</v>
      </c>
      <c r="H65" t="s">
        <v>1160</v>
      </c>
    </row>
    <row r="66" spans="1:8" hidden="1">
      <c r="A66">
        <v>87</v>
      </c>
      <c r="B66" t="s">
        <v>1321</v>
      </c>
      <c r="C66" t="s">
        <v>1322</v>
      </c>
      <c r="D66" t="s">
        <v>1169</v>
      </c>
      <c r="E66" t="s">
        <v>1170</v>
      </c>
      <c r="F66" t="s">
        <v>1150</v>
      </c>
      <c r="H66" t="s">
        <v>1160</v>
      </c>
    </row>
    <row r="67" spans="1:8" hidden="1">
      <c r="A67">
        <v>88</v>
      </c>
      <c r="B67" t="s">
        <v>1323</v>
      </c>
      <c r="C67" t="s">
        <v>1324</v>
      </c>
      <c r="D67" t="s">
        <v>1169</v>
      </c>
      <c r="E67" t="s">
        <v>1170</v>
      </c>
      <c r="F67" t="s">
        <v>1150</v>
      </c>
      <c r="H67" t="s">
        <v>1160</v>
      </c>
    </row>
    <row r="68" spans="1:8" hidden="1">
      <c r="A68">
        <v>89</v>
      </c>
      <c r="B68" t="s">
        <v>1325</v>
      </c>
      <c r="C68" t="s">
        <v>1326</v>
      </c>
      <c r="D68" t="s">
        <v>1169</v>
      </c>
      <c r="E68" t="s">
        <v>1170</v>
      </c>
      <c r="F68" t="s">
        <v>1150</v>
      </c>
      <c r="H68" t="s">
        <v>1160</v>
      </c>
    </row>
    <row r="69" spans="1:8" hidden="1">
      <c r="A69">
        <v>90</v>
      </c>
      <c r="B69" t="s">
        <v>1327</v>
      </c>
      <c r="C69" t="s">
        <v>1328</v>
      </c>
      <c r="D69" t="s">
        <v>1169</v>
      </c>
      <c r="E69" t="s">
        <v>1170</v>
      </c>
      <c r="F69" t="s">
        <v>1150</v>
      </c>
      <c r="H69" t="s">
        <v>1160</v>
      </c>
    </row>
    <row r="70" spans="1:8" hidden="1">
      <c r="A70">
        <v>91</v>
      </c>
      <c r="B70" t="s">
        <v>1329</v>
      </c>
      <c r="C70" t="s">
        <v>1330</v>
      </c>
      <c r="D70" t="s">
        <v>1169</v>
      </c>
      <c r="E70" t="s">
        <v>1170</v>
      </c>
      <c r="F70" t="s">
        <v>1150</v>
      </c>
      <c r="H70" t="s">
        <v>1160</v>
      </c>
    </row>
    <row r="71" spans="1:8" hidden="1">
      <c r="A71">
        <v>92</v>
      </c>
      <c r="B71" t="s">
        <v>1331</v>
      </c>
      <c r="C71" t="s">
        <v>1332</v>
      </c>
      <c r="D71" t="s">
        <v>1169</v>
      </c>
      <c r="E71" t="s">
        <v>1170</v>
      </c>
      <c r="F71" t="s">
        <v>1150</v>
      </c>
      <c r="H71" t="s">
        <v>1160</v>
      </c>
    </row>
    <row r="72" spans="1:8" hidden="1">
      <c r="A72">
        <v>93</v>
      </c>
      <c r="B72" t="s">
        <v>1333</v>
      </c>
      <c r="C72" t="s">
        <v>1334</v>
      </c>
      <c r="D72" t="s">
        <v>1169</v>
      </c>
      <c r="E72" t="s">
        <v>1170</v>
      </c>
      <c r="F72" t="s">
        <v>1150</v>
      </c>
      <c r="H72" t="s">
        <v>1160</v>
      </c>
    </row>
    <row r="73" spans="1:8" hidden="1">
      <c r="A73">
        <v>94</v>
      </c>
      <c r="B73" t="s">
        <v>1335</v>
      </c>
      <c r="C73" t="s">
        <v>1336</v>
      </c>
      <c r="D73" t="s">
        <v>1169</v>
      </c>
      <c r="E73" t="s">
        <v>1170</v>
      </c>
      <c r="F73" t="s">
        <v>1150</v>
      </c>
      <c r="H73" t="s">
        <v>1160</v>
      </c>
    </row>
    <row r="74" spans="1:8" hidden="1">
      <c r="A74">
        <v>95</v>
      </c>
      <c r="B74" t="s">
        <v>1337</v>
      </c>
      <c r="C74" t="s">
        <v>1338</v>
      </c>
      <c r="D74" t="s">
        <v>1169</v>
      </c>
      <c r="E74" t="s">
        <v>1170</v>
      </c>
      <c r="F74" t="s">
        <v>1150</v>
      </c>
      <c r="H74" t="s">
        <v>1160</v>
      </c>
    </row>
    <row r="75" spans="1:8" hidden="1">
      <c r="A75">
        <v>96</v>
      </c>
      <c r="B75" t="s">
        <v>1339</v>
      </c>
      <c r="C75" t="s">
        <v>1340</v>
      </c>
      <c r="D75" t="s">
        <v>1169</v>
      </c>
      <c r="E75" t="s">
        <v>1170</v>
      </c>
      <c r="F75" t="s">
        <v>1150</v>
      </c>
      <c r="H75" t="s">
        <v>1160</v>
      </c>
    </row>
    <row r="76" spans="1:8" hidden="1">
      <c r="A76">
        <v>97</v>
      </c>
      <c r="B76" t="s">
        <v>1341</v>
      </c>
      <c r="C76" t="s">
        <v>1342</v>
      </c>
      <c r="D76" t="s">
        <v>1169</v>
      </c>
      <c r="E76" t="s">
        <v>1170</v>
      </c>
      <c r="F76" t="s">
        <v>1150</v>
      </c>
      <c r="H76" t="s">
        <v>1160</v>
      </c>
    </row>
    <row r="77" spans="1:8" hidden="1">
      <c r="A77">
        <v>98</v>
      </c>
      <c r="B77" t="s">
        <v>1343</v>
      </c>
      <c r="C77" t="s">
        <v>1344</v>
      </c>
      <c r="D77" t="s">
        <v>1169</v>
      </c>
      <c r="E77" t="s">
        <v>1170</v>
      </c>
      <c r="F77" t="s">
        <v>1150</v>
      </c>
      <c r="H77" t="s">
        <v>1160</v>
      </c>
    </row>
    <row r="78" spans="1:8" hidden="1">
      <c r="A78">
        <v>99</v>
      </c>
      <c r="B78" t="s">
        <v>1345</v>
      </c>
      <c r="C78" t="s">
        <v>1346</v>
      </c>
      <c r="D78" t="s">
        <v>1169</v>
      </c>
      <c r="E78" t="s">
        <v>1170</v>
      </c>
      <c r="F78" t="s">
        <v>1150</v>
      </c>
      <c r="H78" t="s">
        <v>1160</v>
      </c>
    </row>
    <row r="79" spans="1:8" hidden="1">
      <c r="A79">
        <v>100</v>
      </c>
      <c r="B79" t="s">
        <v>1347</v>
      </c>
      <c r="C79" t="s">
        <v>1348</v>
      </c>
      <c r="D79" t="s">
        <v>1349</v>
      </c>
      <c r="E79" t="s">
        <v>983</v>
      </c>
      <c r="F79" t="s">
        <v>983</v>
      </c>
      <c r="H79" t="s">
        <v>1160</v>
      </c>
    </row>
    <row r="80" spans="1:8" hidden="1">
      <c r="A80">
        <v>115</v>
      </c>
      <c r="B80" t="s">
        <v>595</v>
      </c>
      <c r="C80" t="s">
        <v>595</v>
      </c>
      <c r="D80" t="s">
        <v>595</v>
      </c>
      <c r="E80" t="s">
        <v>886</v>
      </c>
      <c r="F80" t="s">
        <v>886</v>
      </c>
      <c r="H80" t="s">
        <v>1160</v>
      </c>
    </row>
    <row r="81" spans="1:8" hidden="1">
      <c r="A81">
        <v>152</v>
      </c>
      <c r="B81" t="s">
        <v>1350</v>
      </c>
      <c r="C81" t="s">
        <v>1350</v>
      </c>
      <c r="D81" t="s">
        <v>1211</v>
      </c>
      <c r="E81" t="s">
        <v>1351</v>
      </c>
      <c r="F81" t="s">
        <v>1351</v>
      </c>
      <c r="H81" t="s">
        <v>1160</v>
      </c>
    </row>
    <row r="82" spans="1:8" hidden="1">
      <c r="A82">
        <v>156</v>
      </c>
      <c r="B82" t="s">
        <v>1352</v>
      </c>
      <c r="C82" t="s">
        <v>1352</v>
      </c>
      <c r="D82" t="s">
        <v>1169</v>
      </c>
      <c r="E82" t="s">
        <v>1170</v>
      </c>
      <c r="F82" t="s">
        <v>1150</v>
      </c>
      <c r="H82" t="s">
        <v>1160</v>
      </c>
    </row>
    <row r="83" spans="1:8" hidden="1">
      <c r="A83">
        <v>159</v>
      </c>
      <c r="B83" t="s">
        <v>1353</v>
      </c>
      <c r="C83" t="s">
        <v>1354</v>
      </c>
      <c r="D83" t="s">
        <v>1169</v>
      </c>
      <c r="E83" t="s">
        <v>1170</v>
      </c>
      <c r="F83" t="s">
        <v>1150</v>
      </c>
      <c r="H83" t="s">
        <v>1160</v>
      </c>
    </row>
    <row r="84" spans="1:8" hidden="1">
      <c r="A84">
        <v>160</v>
      </c>
      <c r="B84" t="s">
        <v>1355</v>
      </c>
      <c r="C84" t="s">
        <v>1355</v>
      </c>
      <c r="D84" t="s">
        <v>1169</v>
      </c>
      <c r="E84" t="s">
        <v>1170</v>
      </c>
      <c r="F84" t="s">
        <v>1150</v>
      </c>
      <c r="H84" t="s">
        <v>1160</v>
      </c>
    </row>
    <row r="85" spans="1:8" hidden="1">
      <c r="A85">
        <v>172</v>
      </c>
      <c r="B85" t="s">
        <v>595</v>
      </c>
      <c r="C85" t="s">
        <v>1350</v>
      </c>
      <c r="D85" t="s">
        <v>1169</v>
      </c>
      <c r="E85" t="s">
        <v>1170</v>
      </c>
      <c r="F85" t="s">
        <v>1150</v>
      </c>
      <c r="H85" t="s">
        <v>1160</v>
      </c>
    </row>
    <row r="86" spans="1:8" hidden="1">
      <c r="A86">
        <v>173</v>
      </c>
      <c r="B86" t="s">
        <v>1356</v>
      </c>
      <c r="C86" t="s">
        <v>1357</v>
      </c>
      <c r="D86" t="s">
        <v>1350</v>
      </c>
      <c r="E86" t="s">
        <v>983</v>
      </c>
      <c r="F86" t="s">
        <v>983</v>
      </c>
      <c r="H86" t="s">
        <v>1160</v>
      </c>
    </row>
    <row r="87" spans="1:8" hidden="1">
      <c r="A87">
        <v>177</v>
      </c>
      <c r="B87" t="s">
        <v>595</v>
      </c>
      <c r="C87" t="s">
        <v>1350</v>
      </c>
      <c r="D87" t="s">
        <v>1169</v>
      </c>
      <c r="E87" t="s">
        <v>1170</v>
      </c>
      <c r="F87" t="s">
        <v>1150</v>
      </c>
      <c r="H87" t="s">
        <v>1160</v>
      </c>
    </row>
    <row r="88" spans="1:8" hidden="1">
      <c r="A88">
        <v>194</v>
      </c>
      <c r="B88" t="s">
        <v>1358</v>
      </c>
      <c r="C88" t="s">
        <v>1359</v>
      </c>
      <c r="D88" t="s">
        <v>1169</v>
      </c>
      <c r="E88" t="s">
        <v>1170</v>
      </c>
      <c r="F88" t="s">
        <v>1150</v>
      </c>
      <c r="H88" t="s">
        <v>1160</v>
      </c>
    </row>
    <row r="89" spans="1:8" hidden="1">
      <c r="A89">
        <v>244</v>
      </c>
      <c r="B89" t="s">
        <v>1360</v>
      </c>
      <c r="C89" t="s">
        <v>1361</v>
      </c>
      <c r="D89" t="s">
        <v>1169</v>
      </c>
      <c r="E89" t="s">
        <v>1170</v>
      </c>
      <c r="F89" t="s">
        <v>1150</v>
      </c>
      <c r="H89" t="s">
        <v>1160</v>
      </c>
    </row>
    <row r="90" spans="1:8" hidden="1">
      <c r="A90">
        <v>245</v>
      </c>
      <c r="B90" t="s">
        <v>1362</v>
      </c>
      <c r="C90" t="s">
        <v>1363</v>
      </c>
      <c r="D90" t="s">
        <v>1169</v>
      </c>
      <c r="E90" t="s">
        <v>1170</v>
      </c>
      <c r="F90" t="s">
        <v>1150</v>
      </c>
      <c r="H90" t="s">
        <v>1160</v>
      </c>
    </row>
    <row r="91" spans="1:8" hidden="1">
      <c r="A91">
        <v>246</v>
      </c>
      <c r="B91" t="s">
        <v>1364</v>
      </c>
      <c r="C91" t="s">
        <v>1364</v>
      </c>
      <c r="D91" t="s">
        <v>1169</v>
      </c>
      <c r="E91" t="s">
        <v>1170</v>
      </c>
      <c r="F91" t="s">
        <v>1150</v>
      </c>
      <c r="H91" t="s">
        <v>1160</v>
      </c>
    </row>
    <row r="92" spans="1:8" hidden="1">
      <c r="A92">
        <v>266</v>
      </c>
      <c r="B92" t="s">
        <v>1365</v>
      </c>
      <c r="C92" t="s">
        <v>1366</v>
      </c>
      <c r="D92" t="s">
        <v>1169</v>
      </c>
      <c r="E92" t="s">
        <v>1170</v>
      </c>
      <c r="F92" t="s">
        <v>1150</v>
      </c>
      <c r="H92" t="s">
        <v>1160</v>
      </c>
    </row>
    <row r="93" spans="1:8" hidden="1">
      <c r="A93">
        <v>269</v>
      </c>
      <c r="B93" t="s">
        <v>1367</v>
      </c>
      <c r="C93" t="s">
        <v>1368</v>
      </c>
      <c r="D93" t="s">
        <v>1169</v>
      </c>
      <c r="E93" t="s">
        <v>1170</v>
      </c>
      <c r="F93" t="s">
        <v>1150</v>
      </c>
      <c r="H93" t="s">
        <v>1160</v>
      </c>
    </row>
    <row r="94" spans="1:8" hidden="1">
      <c r="A94">
        <v>270</v>
      </c>
      <c r="B94" t="s">
        <v>1369</v>
      </c>
      <c r="C94" t="s">
        <v>1370</v>
      </c>
      <c r="D94" t="s">
        <v>1239</v>
      </c>
      <c r="E94" t="s">
        <v>1371</v>
      </c>
      <c r="F94" t="s">
        <v>1371</v>
      </c>
      <c r="H94" t="s">
        <v>1160</v>
      </c>
    </row>
    <row r="95" spans="1:8" hidden="1">
      <c r="A95">
        <v>272</v>
      </c>
      <c r="B95" t="s">
        <v>1372</v>
      </c>
      <c r="C95" t="s">
        <v>1373</v>
      </c>
      <c r="D95" t="s">
        <v>1374</v>
      </c>
      <c r="E95" t="s">
        <v>1191</v>
      </c>
      <c r="F95" t="s">
        <v>1191</v>
      </c>
      <c r="H95" t="s">
        <v>1160</v>
      </c>
    </row>
    <row r="96" spans="1:8" hidden="1">
      <c r="A96">
        <v>273</v>
      </c>
      <c r="B96" t="s">
        <v>1375</v>
      </c>
      <c r="C96" t="s">
        <v>1376</v>
      </c>
      <c r="D96" t="s">
        <v>1191</v>
      </c>
      <c r="E96" t="s">
        <v>1191</v>
      </c>
      <c r="F96" t="s">
        <v>1191</v>
      </c>
      <c r="H96" t="s">
        <v>1160</v>
      </c>
    </row>
    <row r="97" spans="1:13" hidden="1">
      <c r="A97">
        <v>300</v>
      </c>
      <c r="B97" t="s">
        <v>1377</v>
      </c>
      <c r="C97" t="s">
        <v>1350</v>
      </c>
      <c r="D97" t="s">
        <v>1378</v>
      </c>
      <c r="E97" t="s">
        <v>990</v>
      </c>
      <c r="F97" t="s">
        <v>1379</v>
      </c>
      <c r="H97" t="s">
        <v>1160</v>
      </c>
    </row>
    <row r="98" spans="1:13" hidden="1">
      <c r="A98">
        <v>901</v>
      </c>
      <c r="B98" t="s">
        <v>1167</v>
      </c>
      <c r="C98" t="s">
        <v>1380</v>
      </c>
      <c r="D98" t="s">
        <v>1169</v>
      </c>
      <c r="E98" t="s">
        <v>1381</v>
      </c>
      <c r="F98" t="s">
        <v>1382</v>
      </c>
      <c r="H98" t="s">
        <v>1160</v>
      </c>
    </row>
    <row r="99" spans="1:13" hidden="1">
      <c r="A99">
        <v>902</v>
      </c>
      <c r="B99" t="s">
        <v>1383</v>
      </c>
      <c r="C99" t="s">
        <v>1384</v>
      </c>
      <c r="D99" t="s">
        <v>1169</v>
      </c>
      <c r="E99" t="s">
        <v>1381</v>
      </c>
      <c r="F99" t="s">
        <v>1382</v>
      </c>
      <c r="H99" t="s">
        <v>1160</v>
      </c>
    </row>
    <row r="100" spans="1:13" hidden="1">
      <c r="A100">
        <v>903</v>
      </c>
      <c r="B100" t="s">
        <v>1385</v>
      </c>
      <c r="C100" t="s">
        <v>1386</v>
      </c>
      <c r="D100" t="s">
        <v>1387</v>
      </c>
      <c r="E100" t="s">
        <v>1381</v>
      </c>
      <c r="F100" t="s">
        <v>1382</v>
      </c>
      <c r="H100" t="s">
        <v>1160</v>
      </c>
    </row>
    <row r="101" spans="1:13" hidden="1">
      <c r="A101">
        <v>904</v>
      </c>
      <c r="B101" t="s">
        <v>1388</v>
      </c>
      <c r="C101" t="s">
        <v>1389</v>
      </c>
      <c r="D101" t="s">
        <v>1169</v>
      </c>
      <c r="E101" t="s">
        <v>1381</v>
      </c>
      <c r="F101" t="s">
        <v>1382</v>
      </c>
      <c r="H101" t="s">
        <v>1160</v>
      </c>
    </row>
    <row r="102" spans="1:13" hidden="1">
      <c r="A102">
        <v>905</v>
      </c>
      <c r="B102" t="s">
        <v>1390</v>
      </c>
      <c r="C102" t="s">
        <v>1391</v>
      </c>
      <c r="D102" t="s">
        <v>1169</v>
      </c>
      <c r="E102" t="s">
        <v>1381</v>
      </c>
      <c r="F102" t="s">
        <v>1382</v>
      </c>
      <c r="H102" t="s">
        <v>1160</v>
      </c>
    </row>
    <row r="103" spans="1:13" hidden="1">
      <c r="A103">
        <v>906</v>
      </c>
      <c r="B103" t="s">
        <v>1392</v>
      </c>
      <c r="C103" t="s">
        <v>1393</v>
      </c>
      <c r="D103" t="s">
        <v>1169</v>
      </c>
      <c r="E103" t="s">
        <v>1381</v>
      </c>
      <c r="F103" t="s">
        <v>1382</v>
      </c>
      <c r="H103" t="s">
        <v>1160</v>
      </c>
    </row>
    <row r="104" spans="1:13" hidden="1">
      <c r="A104">
        <v>907</v>
      </c>
      <c r="B104" t="s">
        <v>1394</v>
      </c>
      <c r="C104" t="s">
        <v>1395</v>
      </c>
      <c r="D104" t="s">
        <v>1396</v>
      </c>
      <c r="E104" t="s">
        <v>1397</v>
      </c>
      <c r="F104" t="s">
        <v>983</v>
      </c>
      <c r="H104" t="s">
        <v>1160</v>
      </c>
    </row>
    <row r="105" spans="1:13" hidden="1">
      <c r="A105">
        <v>908</v>
      </c>
      <c r="B105" t="s">
        <v>1398</v>
      </c>
      <c r="C105" t="s">
        <v>1399</v>
      </c>
      <c r="D105" t="s">
        <v>1400</v>
      </c>
      <c r="E105" t="s">
        <v>1401</v>
      </c>
      <c r="F105" t="s">
        <v>1402</v>
      </c>
      <c r="H105" t="s">
        <v>1160</v>
      </c>
    </row>
    <row r="106" spans="1:13" hidden="1">
      <c r="A106">
        <v>909</v>
      </c>
      <c r="B106" t="s">
        <v>1403</v>
      </c>
      <c r="C106" t="s">
        <v>1404</v>
      </c>
      <c r="D106" t="s">
        <v>1405</v>
      </c>
      <c r="E106" t="s">
        <v>983</v>
      </c>
      <c r="F106" t="s">
        <v>983</v>
      </c>
      <c r="H106" t="s">
        <v>1160</v>
      </c>
    </row>
    <row r="107" spans="1:13" hidden="1">
      <c r="A107">
        <v>911</v>
      </c>
      <c r="B107" t="s">
        <v>1406</v>
      </c>
      <c r="C107" t="s">
        <v>1407</v>
      </c>
      <c r="D107" t="s">
        <v>1387</v>
      </c>
      <c r="E107" t="s">
        <v>983</v>
      </c>
      <c r="F107" t="s">
        <v>983</v>
      </c>
      <c r="H107" t="s">
        <v>1160</v>
      </c>
    </row>
    <row r="108" spans="1:13" hidden="1">
      <c r="A108">
        <v>912</v>
      </c>
      <c r="B108" t="s">
        <v>1408</v>
      </c>
      <c r="C108" t="s">
        <v>1409</v>
      </c>
      <c r="D108" t="s">
        <v>1387</v>
      </c>
      <c r="E108" t="s">
        <v>983</v>
      </c>
      <c r="F108" t="s">
        <v>983</v>
      </c>
      <c r="H108" t="s">
        <v>1160</v>
      </c>
    </row>
    <row r="109" spans="1:13" hidden="1">
      <c r="A109">
        <v>918</v>
      </c>
      <c r="B109" t="s">
        <v>1410</v>
      </c>
      <c r="C109" t="s">
        <v>1411</v>
      </c>
      <c r="D109" t="s">
        <v>1387</v>
      </c>
      <c r="E109" t="s">
        <v>983</v>
      </c>
      <c r="F109" t="s">
        <v>983</v>
      </c>
      <c r="H109" t="s">
        <v>1160</v>
      </c>
    </row>
    <row r="110" spans="1:13" hidden="1">
      <c r="A110">
        <v>998</v>
      </c>
      <c r="B110" t="s">
        <v>1412</v>
      </c>
      <c r="C110" t="s">
        <v>1413</v>
      </c>
      <c r="D110" t="s">
        <v>1414</v>
      </c>
      <c r="E110" t="s">
        <v>1397</v>
      </c>
      <c r="F110" t="s">
        <v>1415</v>
      </c>
      <c r="H110" t="s">
        <v>1160</v>
      </c>
    </row>
    <row r="111" spans="1:13" hidden="1">
      <c r="A111">
        <v>1001</v>
      </c>
      <c r="B111" t="s">
        <v>1181</v>
      </c>
      <c r="C111" t="s">
        <v>1182</v>
      </c>
      <c r="D111" t="s">
        <v>1416</v>
      </c>
      <c r="E111" t="s">
        <v>1417</v>
      </c>
      <c r="F111" t="s">
        <v>983</v>
      </c>
      <c r="G111" t="s">
        <v>1418</v>
      </c>
      <c r="H111" t="s">
        <v>1419</v>
      </c>
      <c r="I111" t="s">
        <v>1420</v>
      </c>
      <c r="J111" t="s">
        <v>1421</v>
      </c>
      <c r="K111" t="s">
        <v>1089</v>
      </c>
      <c r="L111" t="s">
        <v>1422</v>
      </c>
      <c r="M111" t="s">
        <v>1423</v>
      </c>
    </row>
    <row r="112" spans="1:13" hidden="1">
      <c r="A112">
        <v>1002</v>
      </c>
      <c r="B112" t="s">
        <v>1424</v>
      </c>
      <c r="C112" t="s">
        <v>1197</v>
      </c>
      <c r="D112" t="s">
        <v>1191</v>
      </c>
      <c r="E112" t="s">
        <v>983</v>
      </c>
      <c r="F112" t="s">
        <v>983</v>
      </c>
      <c r="G112" t="s">
        <v>1425</v>
      </c>
      <c r="H112" t="s">
        <v>1421</v>
      </c>
      <c r="I112" t="s">
        <v>1420</v>
      </c>
      <c r="J112" t="s">
        <v>1160</v>
      </c>
      <c r="K112" t="s">
        <v>1093</v>
      </c>
      <c r="M112" t="s">
        <v>735</v>
      </c>
    </row>
    <row r="113" spans="1:13" hidden="1">
      <c r="A113">
        <v>1003</v>
      </c>
      <c r="B113" t="s">
        <v>1426</v>
      </c>
      <c r="C113" t="s">
        <v>1186</v>
      </c>
      <c r="D113" t="s">
        <v>1427</v>
      </c>
      <c r="E113" t="s">
        <v>983</v>
      </c>
      <c r="F113" t="s">
        <v>983</v>
      </c>
      <c r="G113" t="s">
        <v>1428</v>
      </c>
      <c r="H113" t="s">
        <v>1419</v>
      </c>
      <c r="I113" t="s">
        <v>1420</v>
      </c>
      <c r="J113" t="s">
        <v>1421</v>
      </c>
      <c r="K113" t="s">
        <v>1090</v>
      </c>
      <c r="L113" t="s">
        <v>1429</v>
      </c>
      <c r="M113" t="s">
        <v>1430</v>
      </c>
    </row>
    <row r="114" spans="1:13" hidden="1">
      <c r="A114">
        <v>1004</v>
      </c>
      <c r="B114" t="s">
        <v>1412</v>
      </c>
      <c r="C114" t="s">
        <v>1413</v>
      </c>
      <c r="D114" t="s">
        <v>1431</v>
      </c>
      <c r="E114" t="s">
        <v>983</v>
      </c>
      <c r="F114" t="s">
        <v>983</v>
      </c>
      <c r="G114" t="s">
        <v>1432</v>
      </c>
      <c r="H114" t="s">
        <v>1421</v>
      </c>
      <c r="I114" t="s">
        <v>1420</v>
      </c>
      <c r="J114" t="s">
        <v>1421</v>
      </c>
      <c r="K114" t="s">
        <v>1088</v>
      </c>
    </row>
    <row r="115" spans="1:13" hidden="1">
      <c r="A115">
        <v>1005</v>
      </c>
      <c r="B115" t="s">
        <v>1251</v>
      </c>
      <c r="C115" t="s">
        <v>1252</v>
      </c>
      <c r="D115" t="s">
        <v>1433</v>
      </c>
      <c r="E115" t="s">
        <v>983</v>
      </c>
      <c r="F115" t="s">
        <v>983</v>
      </c>
      <c r="G115" t="s">
        <v>1434</v>
      </c>
      <c r="H115" t="s">
        <v>1419</v>
      </c>
      <c r="I115" t="s">
        <v>1420</v>
      </c>
      <c r="J115" t="s">
        <v>1421</v>
      </c>
      <c r="K115" t="s">
        <v>1091</v>
      </c>
      <c r="L115" t="s">
        <v>1435</v>
      </c>
      <c r="M115" t="s">
        <v>1436</v>
      </c>
    </row>
    <row r="116" spans="1:13" hidden="1">
      <c r="A116">
        <v>1006</v>
      </c>
      <c r="B116" t="s">
        <v>1437</v>
      </c>
      <c r="C116" t="s">
        <v>1193</v>
      </c>
      <c r="D116" t="s">
        <v>1191</v>
      </c>
      <c r="E116" t="s">
        <v>983</v>
      </c>
      <c r="F116" t="s">
        <v>983</v>
      </c>
      <c r="G116" t="s">
        <v>1193</v>
      </c>
      <c r="H116" t="s">
        <v>1421</v>
      </c>
      <c r="I116" t="s">
        <v>1420</v>
      </c>
      <c r="J116" t="s">
        <v>1160</v>
      </c>
      <c r="K116" t="s">
        <v>1092</v>
      </c>
    </row>
    <row r="117" spans="1:13" hidden="1">
      <c r="A117">
        <v>1007</v>
      </c>
      <c r="B117" t="s">
        <v>1223</v>
      </c>
      <c r="C117" t="s">
        <v>1224</v>
      </c>
      <c r="D117" t="s">
        <v>1438</v>
      </c>
      <c r="E117" t="s">
        <v>983</v>
      </c>
      <c r="F117" t="s">
        <v>983</v>
      </c>
      <c r="G117" t="s">
        <v>1439</v>
      </c>
      <c r="H117" t="s">
        <v>1419</v>
      </c>
      <c r="I117" t="s">
        <v>1420</v>
      </c>
      <c r="J117" t="s">
        <v>1421</v>
      </c>
      <c r="K117" t="s">
        <v>1109</v>
      </c>
      <c r="L117" t="s">
        <v>1440</v>
      </c>
      <c r="M117" t="s">
        <v>1441</v>
      </c>
    </row>
    <row r="118" spans="1:13" hidden="1">
      <c r="A118">
        <v>1008</v>
      </c>
      <c r="B118" t="s">
        <v>1228</v>
      </c>
      <c r="C118" t="s">
        <v>1229</v>
      </c>
      <c r="D118" t="s">
        <v>1442</v>
      </c>
      <c r="E118" t="s">
        <v>983</v>
      </c>
      <c r="F118" t="s">
        <v>983</v>
      </c>
      <c r="G118" t="s">
        <v>1443</v>
      </c>
      <c r="H118" t="s">
        <v>1419</v>
      </c>
      <c r="I118" t="s">
        <v>1420</v>
      </c>
      <c r="J118" t="s">
        <v>1421</v>
      </c>
      <c r="K118" t="s">
        <v>1086</v>
      </c>
      <c r="M118" t="s">
        <v>1444</v>
      </c>
    </row>
    <row r="119" spans="1:13" hidden="1">
      <c r="A119">
        <v>1009</v>
      </c>
      <c r="B119" t="s">
        <v>1173</v>
      </c>
      <c r="C119" t="s">
        <v>1174</v>
      </c>
      <c r="D119" t="s">
        <v>1445</v>
      </c>
      <c r="E119" t="s">
        <v>983</v>
      </c>
      <c r="F119" t="s">
        <v>983</v>
      </c>
      <c r="G119" t="s">
        <v>16</v>
      </c>
      <c r="H119" t="s">
        <v>1419</v>
      </c>
      <c r="I119" t="s">
        <v>1420</v>
      </c>
      <c r="J119" t="s">
        <v>1421</v>
      </c>
      <c r="K119" t="s">
        <v>1095</v>
      </c>
      <c r="M119" t="s">
        <v>1446</v>
      </c>
    </row>
    <row r="120" spans="1:13" hidden="1">
      <c r="A120">
        <v>1010</v>
      </c>
      <c r="B120" t="s">
        <v>1447</v>
      </c>
      <c r="C120" t="s">
        <v>1232</v>
      </c>
      <c r="D120" t="s">
        <v>1448</v>
      </c>
      <c r="E120" t="s">
        <v>983</v>
      </c>
      <c r="F120" t="s">
        <v>983</v>
      </c>
      <c r="G120" t="s">
        <v>1449</v>
      </c>
      <c r="H120" t="s">
        <v>1421</v>
      </c>
      <c r="I120" t="s">
        <v>1420</v>
      </c>
      <c r="J120" t="s">
        <v>1160</v>
      </c>
      <c r="K120" t="s">
        <v>1106</v>
      </c>
      <c r="M120" t="s">
        <v>1450</v>
      </c>
    </row>
    <row r="121" spans="1:13" hidden="1">
      <c r="A121">
        <v>1011</v>
      </c>
      <c r="B121" t="s">
        <v>1202</v>
      </c>
      <c r="C121" t="s">
        <v>1203</v>
      </c>
      <c r="D121" t="s">
        <v>1451</v>
      </c>
      <c r="E121" t="s">
        <v>983</v>
      </c>
      <c r="F121" t="s">
        <v>983</v>
      </c>
      <c r="G121" t="s">
        <v>1452</v>
      </c>
      <c r="H121" t="s">
        <v>1421</v>
      </c>
      <c r="I121" t="s">
        <v>1420</v>
      </c>
      <c r="J121" t="s">
        <v>1160</v>
      </c>
      <c r="K121" t="s">
        <v>1108</v>
      </c>
      <c r="L121" t="s">
        <v>1453</v>
      </c>
    </row>
    <row r="122" spans="1:13" hidden="1">
      <c r="A122">
        <v>1012</v>
      </c>
      <c r="B122" t="s">
        <v>1454</v>
      </c>
      <c r="C122" t="s">
        <v>1214</v>
      </c>
      <c r="D122" t="s">
        <v>1191</v>
      </c>
      <c r="E122" t="s">
        <v>983</v>
      </c>
      <c r="F122" t="s">
        <v>983</v>
      </c>
      <c r="G122" t="s">
        <v>1455</v>
      </c>
      <c r="H122" t="s">
        <v>1421</v>
      </c>
      <c r="I122" t="s">
        <v>1420</v>
      </c>
      <c r="J122" t="s">
        <v>1160</v>
      </c>
      <c r="K122" t="s">
        <v>1087</v>
      </c>
    </row>
    <row r="123" spans="1:13" hidden="1">
      <c r="A123">
        <v>1013</v>
      </c>
      <c r="B123" t="s">
        <v>1456</v>
      </c>
      <c r="C123" t="s">
        <v>536</v>
      </c>
      <c r="D123" t="s">
        <v>1191</v>
      </c>
      <c r="E123" t="s">
        <v>983</v>
      </c>
      <c r="F123" t="s">
        <v>983</v>
      </c>
      <c r="G123" t="s">
        <v>1457</v>
      </c>
      <c r="H123" t="s">
        <v>1421</v>
      </c>
      <c r="I123" t="s">
        <v>1420</v>
      </c>
      <c r="J123" t="s">
        <v>1160</v>
      </c>
      <c r="K123" t="s">
        <v>1094</v>
      </c>
    </row>
    <row r="124" spans="1:13" hidden="1">
      <c r="A124">
        <v>1014</v>
      </c>
      <c r="B124" t="s">
        <v>1219</v>
      </c>
      <c r="C124" t="s">
        <v>1220</v>
      </c>
      <c r="D124" t="s">
        <v>1458</v>
      </c>
      <c r="E124" t="s">
        <v>983</v>
      </c>
      <c r="F124" t="s">
        <v>983</v>
      </c>
      <c r="G124" t="s">
        <v>1459</v>
      </c>
      <c r="H124" t="s">
        <v>1419</v>
      </c>
      <c r="I124" t="s">
        <v>1420</v>
      </c>
      <c r="J124" t="s">
        <v>1421</v>
      </c>
      <c r="K124" t="s">
        <v>1105</v>
      </c>
      <c r="M124" t="s">
        <v>1460</v>
      </c>
    </row>
    <row r="125" spans="1:13" hidden="1">
      <c r="A125">
        <v>1015</v>
      </c>
      <c r="B125" t="s">
        <v>1461</v>
      </c>
      <c r="C125" t="s">
        <v>1259</v>
      </c>
      <c r="D125" t="s">
        <v>1191</v>
      </c>
      <c r="E125" t="s">
        <v>983</v>
      </c>
      <c r="F125" t="s">
        <v>983</v>
      </c>
      <c r="G125" t="s">
        <v>1462</v>
      </c>
      <c r="H125" t="s">
        <v>1421</v>
      </c>
      <c r="I125" t="s">
        <v>1420</v>
      </c>
      <c r="J125" t="s">
        <v>1160</v>
      </c>
      <c r="K125" t="s">
        <v>1463</v>
      </c>
      <c r="M125" t="s">
        <v>1464</v>
      </c>
    </row>
    <row r="126" spans="1:13" hidden="1">
      <c r="A126">
        <v>1016</v>
      </c>
      <c r="B126" t="s">
        <v>1465</v>
      </c>
      <c r="C126" t="s">
        <v>1466</v>
      </c>
      <c r="D126" t="s">
        <v>1467</v>
      </c>
      <c r="E126" t="s">
        <v>983</v>
      </c>
      <c r="F126" t="s">
        <v>983</v>
      </c>
      <c r="G126" t="s">
        <v>1468</v>
      </c>
      <c r="H126" t="s">
        <v>1419</v>
      </c>
      <c r="I126" t="s">
        <v>1420</v>
      </c>
      <c r="J126" t="s">
        <v>1421</v>
      </c>
      <c r="K126" t="s">
        <v>1097</v>
      </c>
      <c r="M126" t="s">
        <v>1469</v>
      </c>
    </row>
    <row r="127" spans="1:13" hidden="1">
      <c r="A127">
        <v>1017</v>
      </c>
      <c r="B127" t="s">
        <v>1262</v>
      </c>
      <c r="C127" t="s">
        <v>1263</v>
      </c>
      <c r="D127" t="s">
        <v>1470</v>
      </c>
      <c r="E127" t="s">
        <v>983</v>
      </c>
      <c r="F127" t="s">
        <v>983</v>
      </c>
      <c r="G127" t="s">
        <v>1471</v>
      </c>
      <c r="H127" t="s">
        <v>1419</v>
      </c>
      <c r="I127" t="s">
        <v>1420</v>
      </c>
      <c r="J127" t="s">
        <v>1421</v>
      </c>
      <c r="K127" t="s">
        <v>1098</v>
      </c>
      <c r="L127" t="s">
        <v>1472</v>
      </c>
      <c r="M127" t="s">
        <v>1473</v>
      </c>
    </row>
    <row r="128" spans="1:13" hidden="1">
      <c r="A128">
        <v>1018</v>
      </c>
      <c r="B128" t="s">
        <v>1254</v>
      </c>
      <c r="C128" t="s">
        <v>1255</v>
      </c>
      <c r="D128" t="s">
        <v>1474</v>
      </c>
      <c r="E128" t="s">
        <v>983</v>
      </c>
      <c r="F128" t="s">
        <v>983</v>
      </c>
      <c r="G128" t="s">
        <v>1475</v>
      </c>
      <c r="H128" t="s">
        <v>1419</v>
      </c>
      <c r="I128" t="s">
        <v>1420</v>
      </c>
      <c r="J128" t="s">
        <v>1421</v>
      </c>
      <c r="K128" t="s">
        <v>1099</v>
      </c>
      <c r="M128" t="s">
        <v>1476</v>
      </c>
    </row>
    <row r="129" spans="1:13" hidden="1">
      <c r="A129">
        <v>1019</v>
      </c>
      <c r="B129" t="s">
        <v>1477</v>
      </c>
      <c r="C129" t="s">
        <v>1478</v>
      </c>
      <c r="D129" t="s">
        <v>1191</v>
      </c>
      <c r="E129" t="s">
        <v>983</v>
      </c>
      <c r="F129" t="s">
        <v>983</v>
      </c>
      <c r="G129" t="s">
        <v>1180</v>
      </c>
      <c r="H129" t="s">
        <v>1421</v>
      </c>
      <c r="I129" t="s">
        <v>1420</v>
      </c>
      <c r="J129" t="s">
        <v>1160</v>
      </c>
      <c r="K129" t="s">
        <v>1104</v>
      </c>
    </row>
    <row r="130" spans="1:13" hidden="1">
      <c r="A130">
        <v>1020</v>
      </c>
      <c r="B130" t="s">
        <v>1171</v>
      </c>
      <c r="C130" t="s">
        <v>1479</v>
      </c>
      <c r="D130" t="s">
        <v>1191</v>
      </c>
      <c r="E130" t="s">
        <v>983</v>
      </c>
      <c r="F130" t="s">
        <v>983</v>
      </c>
      <c r="G130" t="s">
        <v>1480</v>
      </c>
      <c r="H130" t="s">
        <v>1421</v>
      </c>
      <c r="I130" t="s">
        <v>1420</v>
      </c>
      <c r="J130" t="s">
        <v>1160</v>
      </c>
      <c r="K130" t="s">
        <v>1118</v>
      </c>
    </row>
    <row r="131" spans="1:13" hidden="1">
      <c r="A131">
        <v>1021</v>
      </c>
      <c r="B131" t="s">
        <v>1481</v>
      </c>
      <c r="C131" t="s">
        <v>1420</v>
      </c>
      <c r="D131" t="s">
        <v>1191</v>
      </c>
      <c r="E131" t="s">
        <v>983</v>
      </c>
      <c r="F131" t="s">
        <v>983</v>
      </c>
      <c r="G131" t="s">
        <v>1482</v>
      </c>
      <c r="H131" t="s">
        <v>1421</v>
      </c>
      <c r="I131" t="s">
        <v>1420</v>
      </c>
      <c r="J131" t="s">
        <v>1160</v>
      </c>
      <c r="K131" t="s">
        <v>1115</v>
      </c>
    </row>
    <row r="132" spans="1:13" hidden="1">
      <c r="A132">
        <v>1022</v>
      </c>
      <c r="B132" t="s">
        <v>1483</v>
      </c>
      <c r="C132" t="s">
        <v>1484</v>
      </c>
      <c r="D132" t="s">
        <v>1191</v>
      </c>
      <c r="E132" t="s">
        <v>983</v>
      </c>
      <c r="F132" t="s">
        <v>983</v>
      </c>
      <c r="G132" t="s">
        <v>1485</v>
      </c>
      <c r="H132" t="s">
        <v>1421</v>
      </c>
      <c r="I132" t="s">
        <v>1420</v>
      </c>
      <c r="J132" t="s">
        <v>1160</v>
      </c>
      <c r="K132" t="s">
        <v>1116</v>
      </c>
    </row>
    <row r="133" spans="1:13" hidden="1">
      <c r="A133">
        <v>1023</v>
      </c>
      <c r="B133" t="s">
        <v>1486</v>
      </c>
      <c r="C133" t="s">
        <v>1487</v>
      </c>
      <c r="D133" t="s">
        <v>1191</v>
      </c>
      <c r="E133" t="s">
        <v>983</v>
      </c>
      <c r="F133" t="s">
        <v>983</v>
      </c>
      <c r="G133" t="s">
        <v>20</v>
      </c>
      <c r="H133" t="s">
        <v>1421</v>
      </c>
      <c r="I133" t="s">
        <v>1420</v>
      </c>
      <c r="J133" t="s">
        <v>1160</v>
      </c>
      <c r="K133" t="s">
        <v>1117</v>
      </c>
    </row>
    <row r="134" spans="1:13" hidden="1">
      <c r="A134">
        <v>1024</v>
      </c>
      <c r="B134" t="s">
        <v>1488</v>
      </c>
      <c r="C134" t="s">
        <v>1384</v>
      </c>
      <c r="D134" t="s">
        <v>1191</v>
      </c>
      <c r="E134" t="s">
        <v>983</v>
      </c>
      <c r="F134" t="s">
        <v>983</v>
      </c>
      <c r="G134" t="s">
        <v>1489</v>
      </c>
      <c r="H134" t="s">
        <v>1421</v>
      </c>
      <c r="I134" t="s">
        <v>1420</v>
      </c>
      <c r="J134" t="s">
        <v>1160</v>
      </c>
      <c r="K134" t="s">
        <v>1100</v>
      </c>
    </row>
    <row r="135" spans="1:13" hidden="1">
      <c r="A135">
        <v>1025</v>
      </c>
      <c r="B135" t="s">
        <v>1490</v>
      </c>
      <c r="C135" t="s">
        <v>1391</v>
      </c>
      <c r="D135" t="s">
        <v>1191</v>
      </c>
      <c r="E135" t="s">
        <v>983</v>
      </c>
      <c r="F135" t="s">
        <v>983</v>
      </c>
      <c r="G135" t="s">
        <v>1491</v>
      </c>
      <c r="H135" t="s">
        <v>1421</v>
      </c>
      <c r="I135" t="s">
        <v>1420</v>
      </c>
      <c r="J135" t="s">
        <v>1160</v>
      </c>
      <c r="K135" t="s">
        <v>1103</v>
      </c>
    </row>
    <row r="136" spans="1:13" hidden="1">
      <c r="A136">
        <v>1026</v>
      </c>
      <c r="B136" t="s">
        <v>1167</v>
      </c>
      <c r="C136" t="s">
        <v>1380</v>
      </c>
      <c r="D136" t="s">
        <v>1191</v>
      </c>
      <c r="E136" t="s">
        <v>983</v>
      </c>
      <c r="F136" t="s">
        <v>983</v>
      </c>
      <c r="G136" t="s">
        <v>1492</v>
      </c>
      <c r="H136" t="s">
        <v>1421</v>
      </c>
      <c r="I136" t="s">
        <v>1420</v>
      </c>
      <c r="J136" t="s">
        <v>1160</v>
      </c>
      <c r="K136" t="s">
        <v>1101</v>
      </c>
    </row>
    <row r="137" spans="1:13" hidden="1">
      <c r="A137">
        <v>1028</v>
      </c>
      <c r="B137" t="s">
        <v>1287</v>
      </c>
      <c r="C137" t="s">
        <v>1288</v>
      </c>
      <c r="D137" t="s">
        <v>1191</v>
      </c>
      <c r="E137" t="s">
        <v>983</v>
      </c>
      <c r="F137" t="s">
        <v>983</v>
      </c>
      <c r="G137" t="s">
        <v>365</v>
      </c>
      <c r="H137" t="s">
        <v>1421</v>
      </c>
      <c r="I137" t="s">
        <v>1420</v>
      </c>
      <c r="J137" t="s">
        <v>1160</v>
      </c>
      <c r="K137" t="s">
        <v>1102</v>
      </c>
      <c r="M137" t="s">
        <v>1493</v>
      </c>
    </row>
    <row r="138" spans="1:13" hidden="1">
      <c r="A138">
        <v>1029</v>
      </c>
      <c r="B138" t="s">
        <v>1494</v>
      </c>
      <c r="C138" t="s">
        <v>1495</v>
      </c>
      <c r="D138" t="s">
        <v>1191</v>
      </c>
      <c r="E138" t="s">
        <v>983</v>
      </c>
      <c r="F138" t="s">
        <v>983</v>
      </c>
      <c r="G138" t="s">
        <v>1496</v>
      </c>
      <c r="H138" t="s">
        <v>1421</v>
      </c>
      <c r="I138" t="s">
        <v>1420</v>
      </c>
      <c r="J138" t="s">
        <v>1160</v>
      </c>
      <c r="K138" t="s">
        <v>1112</v>
      </c>
      <c r="M138" t="s">
        <v>1497</v>
      </c>
    </row>
    <row r="139" spans="1:13" hidden="1">
      <c r="A139">
        <v>1030</v>
      </c>
      <c r="B139" t="s">
        <v>1498</v>
      </c>
      <c r="C139" t="s">
        <v>1499</v>
      </c>
      <c r="D139" t="s">
        <v>1191</v>
      </c>
      <c r="E139" t="s">
        <v>983</v>
      </c>
      <c r="F139" t="s">
        <v>983</v>
      </c>
      <c r="G139" t="s">
        <v>1500</v>
      </c>
      <c r="H139" t="s">
        <v>1421</v>
      </c>
      <c r="I139" t="s">
        <v>1420</v>
      </c>
      <c r="J139" t="s">
        <v>1160</v>
      </c>
      <c r="K139" t="s">
        <v>1463</v>
      </c>
    </row>
    <row r="140" spans="1:13" hidden="1">
      <c r="A140">
        <v>1031</v>
      </c>
      <c r="B140" t="s">
        <v>1501</v>
      </c>
      <c r="C140" t="s">
        <v>1502</v>
      </c>
      <c r="D140" t="s">
        <v>1191</v>
      </c>
      <c r="E140" t="s">
        <v>983</v>
      </c>
      <c r="F140" t="s">
        <v>983</v>
      </c>
      <c r="G140" t="s">
        <v>1503</v>
      </c>
      <c r="H140" t="s">
        <v>1421</v>
      </c>
      <c r="I140" t="s">
        <v>1420</v>
      </c>
      <c r="J140" t="s">
        <v>1160</v>
      </c>
      <c r="K140" t="s">
        <v>1463</v>
      </c>
    </row>
    <row r="141" spans="1:13" hidden="1">
      <c r="A141">
        <v>1077</v>
      </c>
      <c r="B141" t="s">
        <v>1504</v>
      </c>
      <c r="C141" t="s">
        <v>595</v>
      </c>
      <c r="D141" t="s">
        <v>1191</v>
      </c>
      <c r="E141" t="s">
        <v>1191</v>
      </c>
      <c r="F141" t="s">
        <v>1191</v>
      </c>
      <c r="H141" t="s">
        <v>1160</v>
      </c>
      <c r="J141" t="s">
        <v>1160</v>
      </c>
      <c r="K141" t="s">
        <v>1463</v>
      </c>
    </row>
    <row r="142" spans="1:13" hidden="1">
      <c r="A142">
        <v>2001</v>
      </c>
      <c r="B142" t="s">
        <v>1323</v>
      </c>
      <c r="C142" t="s">
        <v>1324</v>
      </c>
      <c r="D142" t="s">
        <v>1505</v>
      </c>
      <c r="E142" t="s">
        <v>983</v>
      </c>
      <c r="F142" t="s">
        <v>983</v>
      </c>
      <c r="G142" t="s">
        <v>1506</v>
      </c>
      <c r="H142" t="s">
        <v>1421</v>
      </c>
      <c r="I142" t="s">
        <v>1507</v>
      </c>
      <c r="J142" t="s">
        <v>1160</v>
      </c>
      <c r="K142" t="s">
        <v>1120</v>
      </c>
      <c r="L142" t="s">
        <v>1508</v>
      </c>
    </row>
    <row r="143" spans="1:13" hidden="1">
      <c r="A143">
        <v>2002</v>
      </c>
      <c r="B143" t="s">
        <v>1325</v>
      </c>
      <c r="C143" t="s">
        <v>1326</v>
      </c>
      <c r="D143" t="s">
        <v>1509</v>
      </c>
      <c r="E143" t="s">
        <v>983</v>
      </c>
      <c r="F143" t="s">
        <v>983</v>
      </c>
      <c r="G143" t="s">
        <v>1455</v>
      </c>
      <c r="H143" t="s">
        <v>1421</v>
      </c>
      <c r="I143" t="s">
        <v>1507</v>
      </c>
      <c r="J143" t="s">
        <v>1160</v>
      </c>
      <c r="K143" t="s">
        <v>1121</v>
      </c>
      <c r="L143" t="s">
        <v>1510</v>
      </c>
    </row>
    <row r="144" spans="1:13" hidden="1">
      <c r="A144">
        <v>2003</v>
      </c>
      <c r="B144" t="s">
        <v>1327</v>
      </c>
      <c r="C144" t="s">
        <v>1328</v>
      </c>
      <c r="D144" t="s">
        <v>1511</v>
      </c>
      <c r="E144" t="s">
        <v>983</v>
      </c>
      <c r="F144" t="s">
        <v>983</v>
      </c>
      <c r="G144" t="s">
        <v>1512</v>
      </c>
      <c r="H144" t="s">
        <v>1421</v>
      </c>
      <c r="I144" t="s">
        <v>1507</v>
      </c>
      <c r="J144" t="s">
        <v>1160</v>
      </c>
      <c r="K144" t="s">
        <v>1122</v>
      </c>
    </row>
    <row r="145" spans="1:13" hidden="1">
      <c r="A145">
        <v>2004</v>
      </c>
      <c r="B145" t="s">
        <v>1513</v>
      </c>
      <c r="C145" t="s">
        <v>1330</v>
      </c>
      <c r="D145" t="s">
        <v>1514</v>
      </c>
      <c r="E145" t="s">
        <v>983</v>
      </c>
      <c r="F145" t="s">
        <v>983</v>
      </c>
      <c r="G145" t="s">
        <v>1515</v>
      </c>
      <c r="H145" t="s">
        <v>1421</v>
      </c>
      <c r="I145" t="s">
        <v>1507</v>
      </c>
      <c r="J145" t="s">
        <v>1160</v>
      </c>
      <c r="K145" t="s">
        <v>1123</v>
      </c>
      <c r="L145" t="s">
        <v>1516</v>
      </c>
    </row>
    <row r="146" spans="1:13" hidden="1">
      <c r="A146">
        <v>2005</v>
      </c>
      <c r="B146" t="s">
        <v>1517</v>
      </c>
      <c r="C146" t="s">
        <v>1332</v>
      </c>
      <c r="D146" t="s">
        <v>1518</v>
      </c>
      <c r="E146" t="s">
        <v>983</v>
      </c>
      <c r="F146" t="s">
        <v>983</v>
      </c>
      <c r="G146" t="s">
        <v>20</v>
      </c>
      <c r="H146" t="s">
        <v>1421</v>
      </c>
      <c r="I146" t="s">
        <v>1507</v>
      </c>
      <c r="J146" t="s">
        <v>1160</v>
      </c>
      <c r="K146" t="s">
        <v>1124</v>
      </c>
    </row>
    <row r="147" spans="1:13" hidden="1">
      <c r="A147">
        <v>2006</v>
      </c>
      <c r="B147" t="s">
        <v>1519</v>
      </c>
      <c r="C147" t="s">
        <v>1338</v>
      </c>
      <c r="D147" t="s">
        <v>1520</v>
      </c>
      <c r="E147" t="s">
        <v>983</v>
      </c>
      <c r="F147" t="s">
        <v>983</v>
      </c>
      <c r="G147" t="s">
        <v>1521</v>
      </c>
      <c r="H147" t="s">
        <v>1421</v>
      </c>
      <c r="I147" t="s">
        <v>1507</v>
      </c>
      <c r="J147" t="s">
        <v>1160</v>
      </c>
      <c r="K147" t="s">
        <v>1127</v>
      </c>
      <c r="L147" t="s">
        <v>1522</v>
      </c>
    </row>
    <row r="148" spans="1:13" hidden="1">
      <c r="A148">
        <v>2007</v>
      </c>
      <c r="B148" t="s">
        <v>1335</v>
      </c>
      <c r="C148" t="s">
        <v>1336</v>
      </c>
      <c r="D148" t="s">
        <v>1523</v>
      </c>
      <c r="E148" t="s">
        <v>983</v>
      </c>
      <c r="F148" t="s">
        <v>983</v>
      </c>
      <c r="G148" t="s">
        <v>1485</v>
      </c>
      <c r="H148" t="s">
        <v>1421</v>
      </c>
      <c r="I148" t="s">
        <v>1507</v>
      </c>
      <c r="J148" t="s">
        <v>1160</v>
      </c>
      <c r="K148" t="s">
        <v>1126</v>
      </c>
    </row>
    <row r="149" spans="1:13" hidden="1">
      <c r="A149">
        <v>2008</v>
      </c>
      <c r="B149" t="s">
        <v>1333</v>
      </c>
      <c r="C149" t="s">
        <v>1334</v>
      </c>
      <c r="D149" t="s">
        <v>1191</v>
      </c>
      <c r="E149" t="s">
        <v>983</v>
      </c>
      <c r="F149" t="s">
        <v>983</v>
      </c>
      <c r="G149" t="s">
        <v>1524</v>
      </c>
      <c r="H149" t="s">
        <v>1421</v>
      </c>
      <c r="I149" t="s">
        <v>1507</v>
      </c>
      <c r="J149" t="s">
        <v>1160</v>
      </c>
      <c r="K149" t="s">
        <v>1125</v>
      </c>
    </row>
    <row r="150" spans="1:13" hidden="1">
      <c r="A150">
        <v>2009</v>
      </c>
      <c r="B150" t="s">
        <v>1339</v>
      </c>
      <c r="C150" t="s">
        <v>1340</v>
      </c>
      <c r="D150" t="s">
        <v>1525</v>
      </c>
      <c r="E150" t="s">
        <v>983</v>
      </c>
      <c r="F150" t="s">
        <v>983</v>
      </c>
      <c r="G150" t="s">
        <v>1526</v>
      </c>
      <c r="H150" t="s">
        <v>1421</v>
      </c>
      <c r="I150" t="s">
        <v>1507</v>
      </c>
      <c r="J150" t="s">
        <v>1160</v>
      </c>
      <c r="K150" t="s">
        <v>1128</v>
      </c>
    </row>
    <row r="151" spans="1:13" hidden="1">
      <c r="A151">
        <v>2010</v>
      </c>
      <c r="B151" t="s">
        <v>1343</v>
      </c>
      <c r="C151" t="s">
        <v>1344</v>
      </c>
      <c r="D151" t="s">
        <v>1191</v>
      </c>
      <c r="E151" t="s">
        <v>983</v>
      </c>
      <c r="F151" t="s">
        <v>983</v>
      </c>
      <c r="G151" t="s">
        <v>1527</v>
      </c>
      <c r="H151" t="s">
        <v>1421</v>
      </c>
      <c r="I151" t="s">
        <v>1507</v>
      </c>
      <c r="J151" t="s">
        <v>1160</v>
      </c>
      <c r="K151" t="s">
        <v>1131</v>
      </c>
    </row>
    <row r="152" spans="1:13" hidden="1">
      <c r="A152">
        <v>2011</v>
      </c>
      <c r="B152" t="s">
        <v>1321</v>
      </c>
      <c r="C152" t="s">
        <v>1322</v>
      </c>
      <c r="D152" t="s">
        <v>1191</v>
      </c>
      <c r="E152" t="s">
        <v>983</v>
      </c>
      <c r="F152" t="s">
        <v>983</v>
      </c>
      <c r="G152" t="s">
        <v>1528</v>
      </c>
      <c r="H152" t="s">
        <v>1421</v>
      </c>
      <c r="I152" t="s">
        <v>1507</v>
      </c>
      <c r="J152" t="s">
        <v>1160</v>
      </c>
      <c r="K152" t="s">
        <v>1132</v>
      </c>
    </row>
    <row r="153" spans="1:13" hidden="1">
      <c r="A153">
        <v>2012</v>
      </c>
      <c r="B153" t="s">
        <v>1345</v>
      </c>
      <c r="C153" t="s">
        <v>1346</v>
      </c>
      <c r="D153" t="s">
        <v>1529</v>
      </c>
      <c r="E153" t="s">
        <v>983</v>
      </c>
      <c r="F153" t="s">
        <v>983</v>
      </c>
      <c r="G153" t="s">
        <v>1530</v>
      </c>
      <c r="H153" t="s">
        <v>1421</v>
      </c>
      <c r="I153" t="s">
        <v>1507</v>
      </c>
      <c r="J153" t="s">
        <v>1160</v>
      </c>
      <c r="K153" t="s">
        <v>1130</v>
      </c>
      <c r="L153" t="s">
        <v>1531</v>
      </c>
    </row>
    <row r="154" spans="1:13" hidden="1">
      <c r="A154">
        <v>2013</v>
      </c>
      <c r="B154" t="s">
        <v>1341</v>
      </c>
      <c r="C154" t="s">
        <v>666</v>
      </c>
      <c r="D154" t="s">
        <v>1191</v>
      </c>
      <c r="E154" t="s">
        <v>983</v>
      </c>
      <c r="F154" t="s">
        <v>983</v>
      </c>
      <c r="G154" t="s">
        <v>1532</v>
      </c>
      <c r="H154" t="s">
        <v>1421</v>
      </c>
      <c r="I154" t="s">
        <v>1507</v>
      </c>
      <c r="J154" t="s">
        <v>1160</v>
      </c>
      <c r="K154" t="s">
        <v>1129</v>
      </c>
    </row>
    <row r="155" spans="1:13" hidden="1">
      <c r="A155">
        <v>2014</v>
      </c>
      <c r="B155" t="s">
        <v>1533</v>
      </c>
      <c r="C155" t="s">
        <v>1534</v>
      </c>
      <c r="D155" t="s">
        <v>1191</v>
      </c>
      <c r="E155" t="s">
        <v>983</v>
      </c>
      <c r="F155" t="s">
        <v>983</v>
      </c>
      <c r="G155" t="s">
        <v>1248</v>
      </c>
      <c r="H155" t="s">
        <v>1421</v>
      </c>
      <c r="I155" t="s">
        <v>1507</v>
      </c>
      <c r="J155" t="s">
        <v>1160</v>
      </c>
      <c r="K155" t="s">
        <v>1119</v>
      </c>
    </row>
    <row r="156" spans="1:13" hidden="1">
      <c r="A156">
        <v>3001</v>
      </c>
      <c r="B156" t="s">
        <v>1535</v>
      </c>
      <c r="C156" t="s">
        <v>1267</v>
      </c>
      <c r="D156" t="s">
        <v>1536</v>
      </c>
      <c r="E156" t="s">
        <v>983</v>
      </c>
      <c r="F156" t="s">
        <v>983</v>
      </c>
      <c r="G156" t="s">
        <v>1537</v>
      </c>
      <c r="H156" t="s">
        <v>1419</v>
      </c>
      <c r="I156" t="s">
        <v>1538</v>
      </c>
      <c r="J156" t="s">
        <v>1421</v>
      </c>
      <c r="K156" t="s">
        <v>1070</v>
      </c>
      <c r="M156" t="s">
        <v>1539</v>
      </c>
    </row>
    <row r="157" spans="1:13" hidden="1">
      <c r="A157">
        <v>3002</v>
      </c>
      <c r="B157" t="s">
        <v>1540</v>
      </c>
      <c r="C157" t="s">
        <v>1278</v>
      </c>
      <c r="D157" t="s">
        <v>1541</v>
      </c>
      <c r="E157" t="s">
        <v>983</v>
      </c>
      <c r="F157" t="s">
        <v>983</v>
      </c>
      <c r="G157" t="s">
        <v>1542</v>
      </c>
      <c r="H157" t="s">
        <v>1419</v>
      </c>
      <c r="I157" t="s">
        <v>1538</v>
      </c>
      <c r="J157" t="s">
        <v>1421</v>
      </c>
      <c r="K157" t="s">
        <v>1072</v>
      </c>
      <c r="M157" t="s">
        <v>1543</v>
      </c>
    </row>
    <row r="158" spans="1:13" hidden="1">
      <c r="A158">
        <v>3003</v>
      </c>
      <c r="B158" t="s">
        <v>1544</v>
      </c>
      <c r="C158" t="s">
        <v>1292</v>
      </c>
      <c r="D158" t="s">
        <v>1545</v>
      </c>
      <c r="E158" t="s">
        <v>983</v>
      </c>
      <c r="F158" t="s">
        <v>983</v>
      </c>
      <c r="G158" t="s">
        <v>1546</v>
      </c>
      <c r="H158" t="s">
        <v>1419</v>
      </c>
      <c r="I158" t="s">
        <v>1538</v>
      </c>
      <c r="J158" t="s">
        <v>1421</v>
      </c>
      <c r="K158" t="s">
        <v>1078</v>
      </c>
      <c r="L158" t="s">
        <v>1547</v>
      </c>
      <c r="M158" t="s">
        <v>1548</v>
      </c>
    </row>
    <row r="159" spans="1:13" hidden="1">
      <c r="A159">
        <v>3004</v>
      </c>
      <c r="B159" t="s">
        <v>1549</v>
      </c>
      <c r="C159" t="s">
        <v>8</v>
      </c>
      <c r="D159" t="s">
        <v>1191</v>
      </c>
      <c r="E159" t="s">
        <v>983</v>
      </c>
      <c r="F159" t="s">
        <v>983</v>
      </c>
      <c r="G159" t="s">
        <v>1550</v>
      </c>
      <c r="H159" t="s">
        <v>1419</v>
      </c>
      <c r="I159" t="s">
        <v>1538</v>
      </c>
      <c r="J159" t="s">
        <v>1160</v>
      </c>
      <c r="K159" t="s">
        <v>1071</v>
      </c>
      <c r="M159" t="s">
        <v>1551</v>
      </c>
    </row>
    <row r="160" spans="1:13" hidden="1">
      <c r="A160">
        <v>3005</v>
      </c>
      <c r="B160" t="s">
        <v>1552</v>
      </c>
      <c r="C160" t="s">
        <v>1553</v>
      </c>
      <c r="D160" t="s">
        <v>1554</v>
      </c>
      <c r="E160" t="s">
        <v>983</v>
      </c>
      <c r="F160" t="s">
        <v>983</v>
      </c>
      <c r="G160" t="s">
        <v>1555</v>
      </c>
      <c r="H160" t="s">
        <v>1419</v>
      </c>
      <c r="I160" t="s">
        <v>1538</v>
      </c>
      <c r="J160" t="s">
        <v>1421</v>
      </c>
      <c r="K160" t="s">
        <v>1074</v>
      </c>
      <c r="M160" t="s">
        <v>1556</v>
      </c>
    </row>
    <row r="161" spans="1:13" hidden="1">
      <c r="A161">
        <v>3006</v>
      </c>
      <c r="B161" t="s">
        <v>1557</v>
      </c>
      <c r="C161" t="s">
        <v>1316</v>
      </c>
      <c r="D161" t="s">
        <v>1558</v>
      </c>
      <c r="E161" t="s">
        <v>983</v>
      </c>
      <c r="F161" t="s">
        <v>983</v>
      </c>
      <c r="G161" t="s">
        <v>1559</v>
      </c>
      <c r="H161" t="s">
        <v>1419</v>
      </c>
      <c r="I161" t="s">
        <v>1538</v>
      </c>
      <c r="J161" t="s">
        <v>1421</v>
      </c>
      <c r="K161" t="s">
        <v>1079</v>
      </c>
      <c r="M161" t="s">
        <v>1560</v>
      </c>
    </row>
    <row r="162" spans="1:13" hidden="1">
      <c r="A162">
        <v>3007</v>
      </c>
      <c r="B162" t="s">
        <v>1561</v>
      </c>
      <c r="C162" t="s">
        <v>1272</v>
      </c>
      <c r="D162" t="s">
        <v>1562</v>
      </c>
      <c r="E162" t="s">
        <v>983</v>
      </c>
      <c r="F162" t="s">
        <v>983</v>
      </c>
      <c r="G162" t="s">
        <v>1563</v>
      </c>
      <c r="H162" t="s">
        <v>1419</v>
      </c>
      <c r="I162" t="s">
        <v>1538</v>
      </c>
      <c r="J162" t="s">
        <v>1160</v>
      </c>
      <c r="K162" t="s">
        <v>1564</v>
      </c>
      <c r="M162" t="s">
        <v>1565</v>
      </c>
    </row>
    <row r="163" spans="1:13" hidden="1">
      <c r="A163">
        <v>3008</v>
      </c>
      <c r="B163" t="s">
        <v>1566</v>
      </c>
      <c r="C163" t="s">
        <v>1269</v>
      </c>
      <c r="D163" t="s">
        <v>1191</v>
      </c>
      <c r="E163" t="s">
        <v>983</v>
      </c>
      <c r="F163" t="s">
        <v>983</v>
      </c>
      <c r="G163" t="s">
        <v>1567</v>
      </c>
      <c r="H163" t="s">
        <v>1421</v>
      </c>
      <c r="I163" t="s">
        <v>1538</v>
      </c>
      <c r="J163" t="s">
        <v>1160</v>
      </c>
      <c r="K163" t="s">
        <v>1113</v>
      </c>
    </row>
    <row r="164" spans="1:13" hidden="1">
      <c r="A164">
        <v>3009</v>
      </c>
      <c r="B164" t="s">
        <v>1305</v>
      </c>
      <c r="C164" t="s">
        <v>1306</v>
      </c>
      <c r="D164" t="s">
        <v>1191</v>
      </c>
      <c r="E164" t="s">
        <v>983</v>
      </c>
      <c r="F164" t="s">
        <v>983</v>
      </c>
      <c r="G164" t="s">
        <v>1568</v>
      </c>
      <c r="H164" t="s">
        <v>1421</v>
      </c>
      <c r="I164" t="s">
        <v>1538</v>
      </c>
      <c r="J164" t="s">
        <v>1160</v>
      </c>
      <c r="K164" t="s">
        <v>1083</v>
      </c>
    </row>
    <row r="165" spans="1:13" hidden="1">
      <c r="A165">
        <v>3010</v>
      </c>
      <c r="B165" t="s">
        <v>1569</v>
      </c>
      <c r="C165" t="s">
        <v>1294</v>
      </c>
      <c r="D165" t="s">
        <v>1570</v>
      </c>
      <c r="E165" t="s">
        <v>983</v>
      </c>
      <c r="F165" t="s">
        <v>983</v>
      </c>
      <c r="G165" t="s">
        <v>1571</v>
      </c>
      <c r="H165" t="s">
        <v>1419</v>
      </c>
      <c r="I165" t="s">
        <v>1538</v>
      </c>
      <c r="J165" t="s">
        <v>1421</v>
      </c>
      <c r="K165" t="s">
        <v>1084</v>
      </c>
      <c r="M165" t="s">
        <v>1572</v>
      </c>
    </row>
    <row r="166" spans="1:13" hidden="1">
      <c r="A166">
        <v>3011</v>
      </c>
      <c r="B166" t="s">
        <v>1573</v>
      </c>
      <c r="C166" t="s">
        <v>1304</v>
      </c>
      <c r="D166" t="s">
        <v>1574</v>
      </c>
      <c r="E166" t="s">
        <v>983</v>
      </c>
      <c r="F166" t="s">
        <v>983</v>
      </c>
      <c r="G166" t="s">
        <v>1575</v>
      </c>
      <c r="H166" t="s">
        <v>1419</v>
      </c>
      <c r="I166" t="s">
        <v>1538</v>
      </c>
      <c r="J166" t="s">
        <v>1421</v>
      </c>
      <c r="K166" t="s">
        <v>1082</v>
      </c>
      <c r="M166" t="s">
        <v>1576</v>
      </c>
    </row>
    <row r="167" spans="1:13" hidden="1">
      <c r="A167">
        <v>3012</v>
      </c>
      <c r="B167" t="s">
        <v>1577</v>
      </c>
      <c r="C167" t="s">
        <v>1280</v>
      </c>
      <c r="D167" t="s">
        <v>1525</v>
      </c>
      <c r="E167" t="s">
        <v>983</v>
      </c>
      <c r="F167" t="s">
        <v>983</v>
      </c>
      <c r="G167" t="s">
        <v>1578</v>
      </c>
      <c r="H167" t="s">
        <v>1419</v>
      </c>
      <c r="I167" t="s">
        <v>1538</v>
      </c>
      <c r="J167" t="s">
        <v>1421</v>
      </c>
      <c r="K167" t="s">
        <v>1076</v>
      </c>
      <c r="M167" t="s">
        <v>1579</v>
      </c>
    </row>
    <row r="168" spans="1:13" hidden="1">
      <c r="A168">
        <v>3013</v>
      </c>
      <c r="B168" t="s">
        <v>1580</v>
      </c>
      <c r="C168" t="s">
        <v>1296</v>
      </c>
      <c r="D168" t="s">
        <v>1191</v>
      </c>
      <c r="E168" t="s">
        <v>983</v>
      </c>
      <c r="F168" t="s">
        <v>983</v>
      </c>
      <c r="G168" t="s">
        <v>1581</v>
      </c>
      <c r="H168" t="s">
        <v>1421</v>
      </c>
      <c r="I168" t="s">
        <v>1538</v>
      </c>
      <c r="J168" t="s">
        <v>1421</v>
      </c>
      <c r="K168" t="s">
        <v>1582</v>
      </c>
    </row>
    <row r="169" spans="1:13" hidden="1">
      <c r="A169">
        <v>3014</v>
      </c>
      <c r="B169" t="s">
        <v>1297</v>
      </c>
      <c r="C169" t="s">
        <v>1298</v>
      </c>
      <c r="D169" t="s">
        <v>1191</v>
      </c>
      <c r="E169" t="s">
        <v>983</v>
      </c>
      <c r="F169" t="s">
        <v>983</v>
      </c>
      <c r="G169" t="s">
        <v>1583</v>
      </c>
      <c r="H169" t="s">
        <v>1421</v>
      </c>
      <c r="I169" t="s">
        <v>1538</v>
      </c>
      <c r="J169" t="s">
        <v>1160</v>
      </c>
      <c r="K169" t="s">
        <v>1463</v>
      </c>
    </row>
    <row r="170" spans="1:13" hidden="1">
      <c r="A170">
        <v>3015</v>
      </c>
      <c r="B170" t="s">
        <v>1584</v>
      </c>
      <c r="C170" t="s">
        <v>1585</v>
      </c>
      <c r="D170" t="s">
        <v>1586</v>
      </c>
      <c r="E170" t="s">
        <v>983</v>
      </c>
      <c r="F170" t="s">
        <v>983</v>
      </c>
      <c r="G170" t="s">
        <v>1587</v>
      </c>
      <c r="H170" t="s">
        <v>1419</v>
      </c>
      <c r="I170" t="s">
        <v>1538</v>
      </c>
      <c r="J170" t="s">
        <v>1421</v>
      </c>
      <c r="K170" t="s">
        <v>1080</v>
      </c>
      <c r="M170" t="s">
        <v>1588</v>
      </c>
    </row>
    <row r="171" spans="1:13" hidden="1">
      <c r="A171">
        <v>3016</v>
      </c>
      <c r="B171" t="s">
        <v>1589</v>
      </c>
      <c r="C171" t="s">
        <v>1310</v>
      </c>
      <c r="D171" t="s">
        <v>1590</v>
      </c>
      <c r="E171" t="s">
        <v>983</v>
      </c>
      <c r="F171" t="s">
        <v>983</v>
      </c>
      <c r="G171" t="s">
        <v>1591</v>
      </c>
      <c r="H171" t="s">
        <v>1419</v>
      </c>
      <c r="I171" t="s">
        <v>1538</v>
      </c>
      <c r="J171" t="s">
        <v>1421</v>
      </c>
      <c r="K171" t="s">
        <v>1077</v>
      </c>
      <c r="M171" t="s">
        <v>1592</v>
      </c>
    </row>
    <row r="172" spans="1:13" hidden="1">
      <c r="A172">
        <v>3017</v>
      </c>
      <c r="B172" t="s">
        <v>1593</v>
      </c>
      <c r="C172" t="s">
        <v>1594</v>
      </c>
      <c r="D172" t="s">
        <v>1191</v>
      </c>
      <c r="E172" t="s">
        <v>983</v>
      </c>
      <c r="F172" t="s">
        <v>983</v>
      </c>
      <c r="G172" t="s">
        <v>1595</v>
      </c>
      <c r="H172" t="s">
        <v>1421</v>
      </c>
      <c r="I172" t="s">
        <v>1538</v>
      </c>
      <c r="J172" t="s">
        <v>1160</v>
      </c>
      <c r="K172" t="s">
        <v>1081</v>
      </c>
    </row>
    <row r="173" spans="1:13" hidden="1">
      <c r="A173">
        <v>3022</v>
      </c>
      <c r="B173" t="s">
        <v>1596</v>
      </c>
      <c r="C173" t="s">
        <v>1597</v>
      </c>
      <c r="D173" t="s">
        <v>1598</v>
      </c>
      <c r="E173" t="s">
        <v>1599</v>
      </c>
      <c r="F173" t="s">
        <v>1600</v>
      </c>
      <c r="G173" t="s">
        <v>1601</v>
      </c>
      <c r="H173" t="s">
        <v>1419</v>
      </c>
      <c r="I173" t="s">
        <v>1538</v>
      </c>
      <c r="J173" t="s">
        <v>1421</v>
      </c>
      <c r="K173" t="s">
        <v>1602</v>
      </c>
      <c r="M173" t="s">
        <v>1603</v>
      </c>
    </row>
    <row r="174" spans="1:13" hidden="1">
      <c r="A174">
        <v>3023</v>
      </c>
      <c r="B174" t="s">
        <v>1604</v>
      </c>
      <c r="C174" t="s">
        <v>1605</v>
      </c>
      <c r="D174" t="s">
        <v>1191</v>
      </c>
      <c r="E174" t="s">
        <v>1463</v>
      </c>
      <c r="F174" t="s">
        <v>1463</v>
      </c>
      <c r="G174" t="s">
        <v>1606</v>
      </c>
      <c r="H174" t="s">
        <v>1421</v>
      </c>
      <c r="I174" t="s">
        <v>1538</v>
      </c>
      <c r="J174" t="s">
        <v>1160</v>
      </c>
      <c r="K174" t="s">
        <v>1463</v>
      </c>
    </row>
    <row r="175" spans="1:13" hidden="1">
      <c r="A175">
        <v>3024</v>
      </c>
      <c r="B175" t="s">
        <v>1607</v>
      </c>
      <c r="C175" t="s">
        <v>1608</v>
      </c>
      <c r="D175" t="s">
        <v>1191</v>
      </c>
      <c r="E175" t="s">
        <v>983</v>
      </c>
      <c r="F175" t="s">
        <v>983</v>
      </c>
      <c r="G175" t="s">
        <v>1609</v>
      </c>
      <c r="H175" t="s">
        <v>1419</v>
      </c>
      <c r="I175" t="s">
        <v>1538</v>
      </c>
      <c r="J175" t="s">
        <v>1421</v>
      </c>
      <c r="K175" t="s">
        <v>1610</v>
      </c>
      <c r="M175" t="s">
        <v>1611</v>
      </c>
    </row>
    <row r="176" spans="1:13">
      <c r="A176">
        <v>3025</v>
      </c>
      <c r="B176" t="s">
        <v>1612</v>
      </c>
      <c r="C176" t="s">
        <v>1613</v>
      </c>
      <c r="D176" t="s">
        <v>1614</v>
      </c>
      <c r="E176" t="s">
        <v>983</v>
      </c>
      <c r="F176" t="s">
        <v>983</v>
      </c>
      <c r="G176" t="s">
        <v>1615</v>
      </c>
      <c r="H176" t="s">
        <v>1419</v>
      </c>
      <c r="I176" t="s">
        <v>1538</v>
      </c>
      <c r="J176" t="s">
        <v>1421</v>
      </c>
      <c r="K176" t="s">
        <v>1616</v>
      </c>
      <c r="M176" t="s">
        <v>1617</v>
      </c>
    </row>
    <row r="177" spans="1:13" hidden="1">
      <c r="A177">
        <v>3018</v>
      </c>
      <c r="B177" t="s">
        <v>1618</v>
      </c>
      <c r="C177" t="s">
        <v>1370</v>
      </c>
      <c r="D177" t="s">
        <v>1191</v>
      </c>
      <c r="E177" t="s">
        <v>983</v>
      </c>
      <c r="F177" t="s">
        <v>983</v>
      </c>
      <c r="G177" t="s">
        <v>1619</v>
      </c>
      <c r="H177" t="s">
        <v>1421</v>
      </c>
      <c r="I177" t="s">
        <v>1538</v>
      </c>
      <c r="J177" t="s">
        <v>1160</v>
      </c>
      <c r="K177" t="s">
        <v>1463</v>
      </c>
    </row>
    <row r="178" spans="1:13" hidden="1">
      <c r="A178">
        <v>3019</v>
      </c>
      <c r="B178" t="s">
        <v>1620</v>
      </c>
      <c r="C178" t="s">
        <v>1621</v>
      </c>
      <c r="D178" t="s">
        <v>1191</v>
      </c>
      <c r="E178" t="s">
        <v>983</v>
      </c>
      <c r="F178" t="s">
        <v>983</v>
      </c>
      <c r="G178" t="s">
        <v>1242</v>
      </c>
      <c r="H178" t="s">
        <v>1421</v>
      </c>
      <c r="I178" t="s">
        <v>1538</v>
      </c>
      <c r="J178" t="s">
        <v>1160</v>
      </c>
      <c r="K178" t="s">
        <v>1463</v>
      </c>
    </row>
    <row r="179" spans="1:13" hidden="1">
      <c r="A179">
        <v>3021</v>
      </c>
      <c r="B179" t="s">
        <v>1622</v>
      </c>
      <c r="C179" t="s">
        <v>1623</v>
      </c>
      <c r="D179" t="s">
        <v>1191</v>
      </c>
      <c r="E179" t="s">
        <v>983</v>
      </c>
      <c r="F179" t="s">
        <v>983</v>
      </c>
      <c r="G179" t="s">
        <v>1624</v>
      </c>
      <c r="H179" t="s">
        <v>1419</v>
      </c>
      <c r="I179" t="s">
        <v>1538</v>
      </c>
      <c r="J179" t="s">
        <v>1421</v>
      </c>
      <c r="K179" t="s">
        <v>1625</v>
      </c>
      <c r="M179" t="s">
        <v>1626</v>
      </c>
    </row>
    <row r="180" spans="1:13" hidden="1">
      <c r="A180">
        <v>3030</v>
      </c>
      <c r="B180" t="s">
        <v>1627</v>
      </c>
      <c r="C180" t="s">
        <v>1628</v>
      </c>
      <c r="D180" t="s">
        <v>1629</v>
      </c>
      <c r="E180" t="s">
        <v>817</v>
      </c>
      <c r="F180" t="s">
        <v>817</v>
      </c>
      <c r="G180" t="s">
        <v>1630</v>
      </c>
      <c r="H180" t="s">
        <v>1419</v>
      </c>
      <c r="I180" t="s">
        <v>1538</v>
      </c>
      <c r="J180" t="s">
        <v>1421</v>
      </c>
      <c r="K180" t="s">
        <v>1073</v>
      </c>
      <c r="M180" t="s">
        <v>1631</v>
      </c>
    </row>
    <row r="181" spans="1:13" hidden="1">
      <c r="A181">
        <v>3032</v>
      </c>
      <c r="B181" t="s">
        <v>1632</v>
      </c>
      <c r="C181" t="s">
        <v>1633</v>
      </c>
      <c r="D181" t="s">
        <v>1191</v>
      </c>
      <c r="E181" t="s">
        <v>1634</v>
      </c>
      <c r="F181" t="s">
        <v>1634</v>
      </c>
      <c r="G181" t="s">
        <v>1635</v>
      </c>
      <c r="H181" t="s">
        <v>1421</v>
      </c>
      <c r="I181" t="s">
        <v>1538</v>
      </c>
      <c r="J181" t="s">
        <v>1160</v>
      </c>
      <c r="K181" t="s">
        <v>1463</v>
      </c>
    </row>
    <row r="182" spans="1:13" hidden="1">
      <c r="A182">
        <v>3034</v>
      </c>
      <c r="B182" t="s">
        <v>1636</v>
      </c>
      <c r="C182" t="s">
        <v>1637</v>
      </c>
      <c r="D182" t="s">
        <v>1638</v>
      </c>
      <c r="E182" t="s">
        <v>1463</v>
      </c>
      <c r="F182" t="s">
        <v>1463</v>
      </c>
      <c r="G182" t="s">
        <v>1639</v>
      </c>
      <c r="H182" t="s">
        <v>1419</v>
      </c>
      <c r="I182" t="s">
        <v>1538</v>
      </c>
      <c r="J182" t="s">
        <v>1421</v>
      </c>
      <c r="K182" t="s">
        <v>1640</v>
      </c>
      <c r="M182" t="s">
        <v>1641</v>
      </c>
    </row>
    <row r="183" spans="1:13" hidden="1">
      <c r="A183">
        <v>3026</v>
      </c>
      <c r="B183" t="s">
        <v>1642</v>
      </c>
      <c r="C183" t="s">
        <v>1643</v>
      </c>
      <c r="D183" t="s">
        <v>1644</v>
      </c>
      <c r="E183" t="s">
        <v>1645</v>
      </c>
      <c r="F183" t="s">
        <v>1646</v>
      </c>
      <c r="G183" t="s">
        <v>1647</v>
      </c>
      <c r="H183" t="s">
        <v>1419</v>
      </c>
      <c r="I183" t="s">
        <v>1538</v>
      </c>
      <c r="J183" t="s">
        <v>1421</v>
      </c>
      <c r="K183" t="s">
        <v>1075</v>
      </c>
      <c r="M183" t="s">
        <v>1648</v>
      </c>
    </row>
    <row r="184" spans="1:13" hidden="1">
      <c r="A184">
        <v>3027</v>
      </c>
      <c r="B184" t="s">
        <v>1649</v>
      </c>
      <c r="C184" t="s">
        <v>1650</v>
      </c>
      <c r="D184" t="s">
        <v>1651</v>
      </c>
      <c r="E184" t="s">
        <v>983</v>
      </c>
      <c r="F184" t="s">
        <v>983</v>
      </c>
      <c r="G184" t="s">
        <v>1652</v>
      </c>
      <c r="H184" t="s">
        <v>1419</v>
      </c>
      <c r="I184" t="s">
        <v>1538</v>
      </c>
      <c r="J184" t="s">
        <v>1421</v>
      </c>
      <c r="K184" t="s">
        <v>1653</v>
      </c>
      <c r="M184" t="s">
        <v>1654</v>
      </c>
    </row>
    <row r="185" spans="1:13" hidden="1">
      <c r="A185">
        <v>3029</v>
      </c>
      <c r="B185" t="s">
        <v>1655</v>
      </c>
      <c r="C185" t="s">
        <v>1656</v>
      </c>
      <c r="D185" t="s">
        <v>1657</v>
      </c>
      <c r="E185" t="s">
        <v>1646</v>
      </c>
      <c r="F185" t="s">
        <v>1463</v>
      </c>
      <c r="G185" t="s">
        <v>1658</v>
      </c>
      <c r="H185" t="s">
        <v>1419</v>
      </c>
      <c r="I185" t="s">
        <v>1538</v>
      </c>
      <c r="J185" t="s">
        <v>1421</v>
      </c>
      <c r="K185" t="s">
        <v>1659</v>
      </c>
      <c r="M185" t="s">
        <v>1660</v>
      </c>
    </row>
    <row r="186" spans="1:13" hidden="1">
      <c r="A186">
        <v>3036</v>
      </c>
      <c r="B186" t="s">
        <v>1661</v>
      </c>
      <c r="C186" t="s">
        <v>1662</v>
      </c>
      <c r="D186" t="s">
        <v>1574</v>
      </c>
      <c r="E186" t="s">
        <v>1645</v>
      </c>
      <c r="F186" t="s">
        <v>1646</v>
      </c>
      <c r="G186" t="s">
        <v>1663</v>
      </c>
      <c r="H186" t="s">
        <v>1419</v>
      </c>
      <c r="I186" t="s">
        <v>1538</v>
      </c>
      <c r="J186" t="s">
        <v>1421</v>
      </c>
      <c r="K186" t="s">
        <v>1664</v>
      </c>
      <c r="M186" t="s">
        <v>1665</v>
      </c>
    </row>
    <row r="187" spans="1:13" hidden="1">
      <c r="A187">
        <v>3038</v>
      </c>
      <c r="B187" t="s">
        <v>1666</v>
      </c>
      <c r="C187" t="s">
        <v>1667</v>
      </c>
      <c r="D187" t="s">
        <v>1191</v>
      </c>
      <c r="E187" t="s">
        <v>983</v>
      </c>
      <c r="F187" t="s">
        <v>983</v>
      </c>
      <c r="G187" t="s">
        <v>1668</v>
      </c>
      <c r="H187" t="s">
        <v>1421</v>
      </c>
      <c r="I187" t="s">
        <v>1538</v>
      </c>
      <c r="J187" t="s">
        <v>1160</v>
      </c>
      <c r="K187" t="s">
        <v>1669</v>
      </c>
    </row>
    <row r="188" spans="1:13" hidden="1">
      <c r="A188">
        <v>3040</v>
      </c>
      <c r="B188" t="s">
        <v>1670</v>
      </c>
      <c r="C188" t="s">
        <v>1671</v>
      </c>
      <c r="D188" t="s">
        <v>1191</v>
      </c>
      <c r="E188" t="s">
        <v>1463</v>
      </c>
      <c r="F188" t="s">
        <v>1463</v>
      </c>
      <c r="G188" t="s">
        <v>1672</v>
      </c>
      <c r="H188" t="s">
        <v>1421</v>
      </c>
      <c r="I188" t="s">
        <v>1538</v>
      </c>
      <c r="J188" t="s">
        <v>1160</v>
      </c>
      <c r="K188" t="s">
        <v>1463</v>
      </c>
    </row>
    <row r="189" spans="1:13" hidden="1">
      <c r="A189">
        <v>4001</v>
      </c>
      <c r="B189" t="s">
        <v>1275</v>
      </c>
      <c r="C189" t="s">
        <v>1673</v>
      </c>
      <c r="D189" t="s">
        <v>1191</v>
      </c>
      <c r="E189" t="s">
        <v>983</v>
      </c>
      <c r="F189" t="s">
        <v>983</v>
      </c>
      <c r="H189" t="s">
        <v>1421</v>
      </c>
      <c r="J189" t="s">
        <v>735</v>
      </c>
      <c r="K189" t="s">
        <v>1463</v>
      </c>
    </row>
    <row r="190" spans="1:13" hidden="1">
      <c r="A190">
        <v>4002</v>
      </c>
      <c r="B190" t="s">
        <v>1283</v>
      </c>
      <c r="C190" t="s">
        <v>1674</v>
      </c>
      <c r="D190" t="s">
        <v>1191</v>
      </c>
      <c r="E190" t="s">
        <v>983</v>
      </c>
      <c r="F190" t="s">
        <v>983</v>
      </c>
      <c r="G190" t="s">
        <v>1675</v>
      </c>
      <c r="H190" t="s">
        <v>1421</v>
      </c>
      <c r="J190" t="s">
        <v>735</v>
      </c>
      <c r="K190" t="s">
        <v>1463</v>
      </c>
    </row>
    <row r="191" spans="1:13" hidden="1">
      <c r="A191">
        <v>4003</v>
      </c>
      <c r="B191" t="s">
        <v>1676</v>
      </c>
      <c r="C191" t="s">
        <v>1238</v>
      </c>
      <c r="D191" t="s">
        <v>1191</v>
      </c>
      <c r="E191" t="s">
        <v>983</v>
      </c>
      <c r="F191" t="s">
        <v>983</v>
      </c>
      <c r="G191" t="s">
        <v>1677</v>
      </c>
      <c r="H191" t="s">
        <v>1421</v>
      </c>
      <c r="J191" t="s">
        <v>735</v>
      </c>
      <c r="K191" t="s">
        <v>1463</v>
      </c>
    </row>
    <row r="192" spans="1:13" hidden="1">
      <c r="A192">
        <v>4004</v>
      </c>
      <c r="B192" t="s">
        <v>1264</v>
      </c>
      <c r="C192" t="s">
        <v>1678</v>
      </c>
      <c r="D192" t="s">
        <v>1191</v>
      </c>
      <c r="E192" t="s">
        <v>983</v>
      </c>
      <c r="F192" t="s">
        <v>983</v>
      </c>
      <c r="H192" t="s">
        <v>1421</v>
      </c>
      <c r="J192" t="s">
        <v>735</v>
      </c>
      <c r="K192" t="s">
        <v>1463</v>
      </c>
    </row>
    <row r="193" spans="1:13" hidden="1">
      <c r="A193">
        <v>4005</v>
      </c>
      <c r="B193" t="s">
        <v>1679</v>
      </c>
      <c r="C193" t="s">
        <v>1368</v>
      </c>
      <c r="D193" t="s">
        <v>1191</v>
      </c>
      <c r="E193" t="s">
        <v>983</v>
      </c>
      <c r="F193" t="s">
        <v>983</v>
      </c>
      <c r="G193" t="s">
        <v>1680</v>
      </c>
      <c r="H193" t="s">
        <v>1421</v>
      </c>
      <c r="J193" t="s">
        <v>735</v>
      </c>
      <c r="K193" t="s">
        <v>1681</v>
      </c>
    </row>
    <row r="194" spans="1:13" hidden="1">
      <c r="A194">
        <v>4006</v>
      </c>
      <c r="B194" t="s">
        <v>1682</v>
      </c>
      <c r="C194" t="s">
        <v>1683</v>
      </c>
      <c r="D194" t="s">
        <v>1191</v>
      </c>
      <c r="E194" t="s">
        <v>983</v>
      </c>
      <c r="F194" t="s">
        <v>983</v>
      </c>
      <c r="H194" t="s">
        <v>1421</v>
      </c>
      <c r="J194" t="s">
        <v>735</v>
      </c>
      <c r="K194" t="s">
        <v>1463</v>
      </c>
    </row>
    <row r="195" spans="1:13" hidden="1">
      <c r="A195">
        <v>18001</v>
      </c>
      <c r="B195" t="s">
        <v>1684</v>
      </c>
      <c r="C195" t="s">
        <v>1685</v>
      </c>
      <c r="D195" t="s">
        <v>1634</v>
      </c>
      <c r="E195" t="s">
        <v>1634</v>
      </c>
      <c r="F195" t="s">
        <v>1634</v>
      </c>
      <c r="G195" t="s">
        <v>1685</v>
      </c>
      <c r="H195" t="s">
        <v>1160</v>
      </c>
      <c r="I195" t="s">
        <v>1686</v>
      </c>
      <c r="J195" t="s">
        <v>1160</v>
      </c>
    </row>
    <row r="196" spans="1:13" hidden="1">
      <c r="A196">
        <v>5002</v>
      </c>
      <c r="B196" t="s">
        <v>1687</v>
      </c>
      <c r="C196" t="s">
        <v>1688</v>
      </c>
      <c r="D196" t="s">
        <v>1191</v>
      </c>
      <c r="E196" t="s">
        <v>983</v>
      </c>
      <c r="F196" t="s">
        <v>983</v>
      </c>
      <c r="G196" t="s">
        <v>1689</v>
      </c>
      <c r="H196" t="s">
        <v>1421</v>
      </c>
      <c r="I196" t="s">
        <v>1690</v>
      </c>
      <c r="J196" t="s">
        <v>1160</v>
      </c>
      <c r="K196" t="s">
        <v>1141</v>
      </c>
    </row>
    <row r="197" spans="1:13" hidden="1">
      <c r="A197">
        <v>5003</v>
      </c>
      <c r="B197" t="s">
        <v>1289</v>
      </c>
      <c r="C197" t="s">
        <v>1290</v>
      </c>
      <c r="D197" t="s">
        <v>1191</v>
      </c>
      <c r="E197" t="s">
        <v>983</v>
      </c>
      <c r="F197" t="s">
        <v>983</v>
      </c>
      <c r="G197" t="s">
        <v>22</v>
      </c>
      <c r="H197" t="s">
        <v>1421</v>
      </c>
      <c r="I197" t="s">
        <v>1690</v>
      </c>
      <c r="J197" t="s">
        <v>1160</v>
      </c>
      <c r="K197" t="s">
        <v>1142</v>
      </c>
    </row>
    <row r="198" spans="1:13" hidden="1">
      <c r="A198">
        <v>5004</v>
      </c>
      <c r="B198" t="s">
        <v>1691</v>
      </c>
      <c r="C198" t="s">
        <v>1318</v>
      </c>
      <c r="D198" t="s">
        <v>1191</v>
      </c>
      <c r="E198" t="s">
        <v>983</v>
      </c>
      <c r="F198" t="s">
        <v>983</v>
      </c>
      <c r="G198" t="s">
        <v>1692</v>
      </c>
      <c r="H198" t="s">
        <v>1421</v>
      </c>
      <c r="I198" t="s">
        <v>1690</v>
      </c>
      <c r="J198" t="s">
        <v>1160</v>
      </c>
      <c r="K198" t="s">
        <v>1143</v>
      </c>
    </row>
    <row r="199" spans="1:13" hidden="1">
      <c r="A199">
        <v>5005</v>
      </c>
      <c r="B199" t="s">
        <v>1319</v>
      </c>
      <c r="C199" t="s">
        <v>26</v>
      </c>
      <c r="D199" t="s">
        <v>1191</v>
      </c>
      <c r="E199" t="s">
        <v>983</v>
      </c>
      <c r="F199" t="s">
        <v>983</v>
      </c>
      <c r="G199" t="s">
        <v>26</v>
      </c>
      <c r="H199" t="s">
        <v>1421</v>
      </c>
      <c r="I199" t="s">
        <v>1690</v>
      </c>
      <c r="J199" t="s">
        <v>1160</v>
      </c>
      <c r="K199" t="s">
        <v>1693</v>
      </c>
      <c r="L199" t="s">
        <v>735</v>
      </c>
    </row>
    <row r="200" spans="1:13" hidden="1">
      <c r="A200">
        <v>5006</v>
      </c>
      <c r="B200" t="s">
        <v>1694</v>
      </c>
      <c r="C200" t="s">
        <v>1373</v>
      </c>
      <c r="D200" t="s">
        <v>1191</v>
      </c>
      <c r="E200" t="s">
        <v>983</v>
      </c>
      <c r="F200" t="s">
        <v>983</v>
      </c>
      <c r="G200" t="s">
        <v>23</v>
      </c>
      <c r="H200" t="s">
        <v>1421</v>
      </c>
      <c r="I200" t="s">
        <v>1690</v>
      </c>
      <c r="J200" t="s">
        <v>1160</v>
      </c>
      <c r="K200" t="s">
        <v>1695</v>
      </c>
    </row>
    <row r="201" spans="1:13" hidden="1">
      <c r="A201">
        <v>5007</v>
      </c>
      <c r="B201" t="s">
        <v>1696</v>
      </c>
      <c r="C201" t="s">
        <v>1376</v>
      </c>
      <c r="D201" t="s">
        <v>1191</v>
      </c>
      <c r="E201" t="s">
        <v>1191</v>
      </c>
      <c r="F201" t="s">
        <v>1191</v>
      </c>
      <c r="G201" t="s">
        <v>24</v>
      </c>
      <c r="H201" t="s">
        <v>1421</v>
      </c>
      <c r="I201" t="s">
        <v>1690</v>
      </c>
      <c r="J201" t="s">
        <v>1160</v>
      </c>
      <c r="K201" t="s">
        <v>1697</v>
      </c>
      <c r="L201" t="s">
        <v>1698</v>
      </c>
    </row>
    <row r="202" spans="1:13" hidden="1">
      <c r="A202">
        <v>6001</v>
      </c>
      <c r="B202" t="s">
        <v>1235</v>
      </c>
      <c r="C202" t="s">
        <v>1699</v>
      </c>
      <c r="D202" t="s">
        <v>1191</v>
      </c>
      <c r="E202" t="s">
        <v>983</v>
      </c>
      <c r="F202" t="s">
        <v>983</v>
      </c>
      <c r="G202" t="s">
        <v>1700</v>
      </c>
      <c r="H202" t="s">
        <v>1160</v>
      </c>
      <c r="J202" t="s">
        <v>1160</v>
      </c>
      <c r="K202" t="s">
        <v>1463</v>
      </c>
    </row>
    <row r="203" spans="1:13" hidden="1">
      <c r="A203">
        <v>7001</v>
      </c>
      <c r="B203" t="s">
        <v>1701</v>
      </c>
      <c r="C203" t="s">
        <v>1702</v>
      </c>
      <c r="D203" t="s">
        <v>1191</v>
      </c>
      <c r="E203" t="s">
        <v>983</v>
      </c>
      <c r="F203" t="s">
        <v>983</v>
      </c>
      <c r="G203" t="s">
        <v>1364</v>
      </c>
      <c r="H203" t="s">
        <v>1421</v>
      </c>
      <c r="J203" t="s">
        <v>1160</v>
      </c>
      <c r="K203" t="s">
        <v>1463</v>
      </c>
      <c r="M203" t="s">
        <v>735</v>
      </c>
    </row>
    <row r="204" spans="1:13" hidden="1">
      <c r="A204">
        <v>7002</v>
      </c>
      <c r="B204" t="s">
        <v>1703</v>
      </c>
      <c r="C204" t="s">
        <v>1704</v>
      </c>
      <c r="D204" t="s">
        <v>1191</v>
      </c>
      <c r="E204" t="s">
        <v>983</v>
      </c>
      <c r="F204" t="s">
        <v>983</v>
      </c>
      <c r="G204" t="s">
        <v>1361</v>
      </c>
      <c r="H204" t="s">
        <v>1421</v>
      </c>
      <c r="J204" t="s">
        <v>1160</v>
      </c>
      <c r="K204" t="s">
        <v>1463</v>
      </c>
      <c r="M204" t="s">
        <v>735</v>
      </c>
    </row>
    <row r="205" spans="1:13" hidden="1">
      <c r="A205">
        <v>7003</v>
      </c>
      <c r="B205" t="s">
        <v>1705</v>
      </c>
      <c r="C205" t="s">
        <v>1706</v>
      </c>
      <c r="D205" t="s">
        <v>1191</v>
      </c>
      <c r="E205" t="s">
        <v>983</v>
      </c>
      <c r="F205" t="s">
        <v>983</v>
      </c>
      <c r="G205" t="s">
        <v>1707</v>
      </c>
      <c r="H205" t="s">
        <v>1421</v>
      </c>
      <c r="J205" t="s">
        <v>1160</v>
      </c>
      <c r="K205" t="s">
        <v>1463</v>
      </c>
      <c r="M205" t="s">
        <v>735</v>
      </c>
    </row>
    <row r="206" spans="1:13" hidden="1">
      <c r="A206">
        <v>7004</v>
      </c>
      <c r="B206" t="s">
        <v>1708</v>
      </c>
      <c r="C206" t="s">
        <v>1709</v>
      </c>
      <c r="D206" t="s">
        <v>1191</v>
      </c>
      <c r="E206" t="s">
        <v>983</v>
      </c>
      <c r="F206" t="s">
        <v>983</v>
      </c>
      <c r="G206" t="s">
        <v>1710</v>
      </c>
      <c r="H206" t="s">
        <v>1421</v>
      </c>
      <c r="J206" t="s">
        <v>1160</v>
      </c>
      <c r="K206" t="s">
        <v>1463</v>
      </c>
      <c r="M206" t="s">
        <v>1711</v>
      </c>
    </row>
    <row r="207" spans="1:13" hidden="1">
      <c r="A207">
        <v>7005</v>
      </c>
      <c r="B207" t="s">
        <v>1712</v>
      </c>
      <c r="C207" t="s">
        <v>1713</v>
      </c>
      <c r="D207" t="s">
        <v>1191</v>
      </c>
      <c r="E207" t="s">
        <v>983</v>
      </c>
      <c r="F207" t="s">
        <v>983</v>
      </c>
      <c r="G207" t="s">
        <v>1352</v>
      </c>
      <c r="H207" t="s">
        <v>1421</v>
      </c>
      <c r="J207" t="s">
        <v>1160</v>
      </c>
      <c r="K207" t="s">
        <v>1463</v>
      </c>
      <c r="M207" t="s">
        <v>1714</v>
      </c>
    </row>
    <row r="208" spans="1:13" hidden="1">
      <c r="A208">
        <v>7006</v>
      </c>
      <c r="B208" t="s">
        <v>1715</v>
      </c>
      <c r="C208" t="s">
        <v>1716</v>
      </c>
      <c r="D208" t="s">
        <v>1191</v>
      </c>
      <c r="E208" t="s">
        <v>983</v>
      </c>
      <c r="F208" t="s">
        <v>983</v>
      </c>
      <c r="H208" t="s">
        <v>1421</v>
      </c>
      <c r="J208" t="s">
        <v>1160</v>
      </c>
      <c r="K208" t="s">
        <v>1463</v>
      </c>
      <c r="M208" t="s">
        <v>735</v>
      </c>
    </row>
    <row r="209" spans="1:13" hidden="1">
      <c r="A209">
        <v>7007</v>
      </c>
      <c r="B209" t="s">
        <v>1362</v>
      </c>
      <c r="C209" t="s">
        <v>1717</v>
      </c>
      <c r="D209" t="s">
        <v>1191</v>
      </c>
      <c r="E209" t="s">
        <v>983</v>
      </c>
      <c r="F209" t="s">
        <v>983</v>
      </c>
      <c r="G209" t="s">
        <v>1363</v>
      </c>
      <c r="H209" t="s">
        <v>1421</v>
      </c>
      <c r="J209" t="s">
        <v>1160</v>
      </c>
      <c r="K209" t="s">
        <v>1463</v>
      </c>
      <c r="M209" t="s">
        <v>1718</v>
      </c>
    </row>
    <row r="210" spans="1:13" hidden="1">
      <c r="A210">
        <v>8001</v>
      </c>
      <c r="B210" t="s">
        <v>1719</v>
      </c>
      <c r="C210" t="s">
        <v>1720</v>
      </c>
      <c r="D210" t="s">
        <v>1191</v>
      </c>
      <c r="E210" t="s">
        <v>983</v>
      </c>
      <c r="F210" t="s">
        <v>983</v>
      </c>
      <c r="H210" t="s">
        <v>1421</v>
      </c>
      <c r="J210" t="s">
        <v>1160</v>
      </c>
      <c r="K210" t="s">
        <v>735</v>
      </c>
    </row>
    <row r="211" spans="1:13" hidden="1">
      <c r="A211">
        <v>9990</v>
      </c>
      <c r="B211" t="s">
        <v>1721</v>
      </c>
      <c r="C211" t="s">
        <v>1722</v>
      </c>
      <c r="D211" t="s">
        <v>1191</v>
      </c>
      <c r="E211" t="s">
        <v>1170</v>
      </c>
      <c r="F211" t="s">
        <v>1150</v>
      </c>
      <c r="H211" t="s">
        <v>1160</v>
      </c>
      <c r="J211" t="s">
        <v>1160</v>
      </c>
      <c r="K211" t="s">
        <v>735</v>
      </c>
    </row>
    <row r="212" spans="1:13" hidden="1">
      <c r="A212">
        <v>9991</v>
      </c>
      <c r="B212" t="s">
        <v>1723</v>
      </c>
      <c r="C212" t="s">
        <v>1724</v>
      </c>
      <c r="D212" t="s">
        <v>1191</v>
      </c>
      <c r="E212" t="s">
        <v>1170</v>
      </c>
      <c r="F212" t="s">
        <v>1150</v>
      </c>
      <c r="H212" t="s">
        <v>1160</v>
      </c>
      <c r="J212" t="s">
        <v>1160</v>
      </c>
      <c r="K212" t="s">
        <v>735</v>
      </c>
    </row>
    <row r="213" spans="1:13" hidden="1">
      <c r="A213">
        <v>9008</v>
      </c>
      <c r="B213" t="s">
        <v>1725</v>
      </c>
      <c r="C213" t="s">
        <v>1726</v>
      </c>
      <c r="D213" t="s">
        <v>1191</v>
      </c>
      <c r="E213" t="s">
        <v>983</v>
      </c>
      <c r="F213" t="s">
        <v>983</v>
      </c>
      <c r="G213" t="s">
        <v>1727</v>
      </c>
      <c r="H213" t="s">
        <v>1421</v>
      </c>
      <c r="I213" t="s">
        <v>1728</v>
      </c>
      <c r="J213" t="s">
        <v>1160</v>
      </c>
    </row>
    <row r="214" spans="1:13" hidden="1">
      <c r="A214">
        <v>11001</v>
      </c>
      <c r="B214" t="s">
        <v>1313</v>
      </c>
      <c r="C214" t="s">
        <v>1729</v>
      </c>
      <c r="D214" t="s">
        <v>1191</v>
      </c>
      <c r="E214" t="s">
        <v>983</v>
      </c>
      <c r="F214" t="s">
        <v>983</v>
      </c>
      <c r="H214" t="s">
        <v>1421</v>
      </c>
      <c r="J214" t="s">
        <v>735</v>
      </c>
    </row>
    <row r="215" spans="1:13" hidden="1">
      <c r="A215">
        <v>11002</v>
      </c>
      <c r="B215" t="s">
        <v>1730</v>
      </c>
      <c r="C215" t="s">
        <v>1731</v>
      </c>
      <c r="D215" t="s">
        <v>1191</v>
      </c>
      <c r="E215" t="s">
        <v>983</v>
      </c>
      <c r="F215" t="s">
        <v>983</v>
      </c>
      <c r="G215" t="s">
        <v>16</v>
      </c>
      <c r="H215" t="s">
        <v>1421</v>
      </c>
      <c r="J215" t="s">
        <v>735</v>
      </c>
      <c r="M215" t="s">
        <v>1732</v>
      </c>
    </row>
    <row r="216" spans="1:13" hidden="1">
      <c r="A216">
        <v>20000</v>
      </c>
      <c r="B216" t="s">
        <v>1733</v>
      </c>
      <c r="C216" t="s">
        <v>1734</v>
      </c>
      <c r="D216" t="s">
        <v>1191</v>
      </c>
      <c r="E216" t="s">
        <v>1191</v>
      </c>
      <c r="F216" t="s">
        <v>1191</v>
      </c>
      <c r="H216" t="s">
        <v>1160</v>
      </c>
      <c r="J216" t="s">
        <v>1160</v>
      </c>
      <c r="L216" t="s">
        <v>735</v>
      </c>
    </row>
    <row r="217" spans="1:13" hidden="1">
      <c r="A217">
        <v>18002</v>
      </c>
      <c r="B217" t="s">
        <v>1735</v>
      </c>
      <c r="C217" t="s">
        <v>1736</v>
      </c>
      <c r="D217" t="s">
        <v>1634</v>
      </c>
      <c r="E217" t="s">
        <v>1634</v>
      </c>
      <c r="F217" t="s">
        <v>1634</v>
      </c>
      <c r="G217" t="s">
        <v>1736</v>
      </c>
      <c r="H217" t="s">
        <v>1160</v>
      </c>
      <c r="I217" t="s">
        <v>1686</v>
      </c>
      <c r="J217" t="s">
        <v>1160</v>
      </c>
    </row>
    <row r="218" spans="1:13" hidden="1">
      <c r="A218">
        <v>15111</v>
      </c>
      <c r="B218" t="s">
        <v>1737</v>
      </c>
      <c r="C218" t="s">
        <v>1738</v>
      </c>
      <c r="D218" t="s">
        <v>1191</v>
      </c>
      <c r="E218" t="s">
        <v>1191</v>
      </c>
      <c r="F218" t="s">
        <v>1191</v>
      </c>
      <c r="G218" t="s">
        <v>1739</v>
      </c>
      <c r="H218" t="s">
        <v>1160</v>
      </c>
      <c r="I218" t="s">
        <v>735</v>
      </c>
      <c r="J218" t="s">
        <v>735</v>
      </c>
    </row>
    <row r="219" spans="1:13" hidden="1">
      <c r="A219">
        <v>15108</v>
      </c>
      <c r="B219" t="s">
        <v>1740</v>
      </c>
      <c r="C219" t="s">
        <v>1741</v>
      </c>
      <c r="D219" t="s">
        <v>1191</v>
      </c>
      <c r="E219" t="s">
        <v>1191</v>
      </c>
      <c r="F219" t="s">
        <v>1191</v>
      </c>
      <c r="G219" t="s">
        <v>1742</v>
      </c>
      <c r="H219" t="s">
        <v>1160</v>
      </c>
      <c r="I219" t="s">
        <v>735</v>
      </c>
      <c r="J219" t="s">
        <v>735</v>
      </c>
    </row>
    <row r="220" spans="1:13" hidden="1">
      <c r="A220">
        <v>15207</v>
      </c>
      <c r="B220" t="s">
        <v>1743</v>
      </c>
      <c r="C220" t="s">
        <v>1744</v>
      </c>
      <c r="D220" t="s">
        <v>1191</v>
      </c>
      <c r="E220" t="s">
        <v>1191</v>
      </c>
      <c r="F220" t="s">
        <v>1191</v>
      </c>
      <c r="G220" t="s">
        <v>1745</v>
      </c>
      <c r="H220" t="s">
        <v>1160</v>
      </c>
      <c r="I220" t="s">
        <v>735</v>
      </c>
      <c r="J220" t="s">
        <v>735</v>
      </c>
    </row>
    <row r="221" spans="1:13" hidden="1">
      <c r="A221">
        <v>15109</v>
      </c>
      <c r="B221" t="s">
        <v>1746</v>
      </c>
      <c r="C221" t="s">
        <v>1747</v>
      </c>
      <c r="D221" t="s">
        <v>1191</v>
      </c>
      <c r="E221" t="s">
        <v>1191</v>
      </c>
      <c r="F221" t="s">
        <v>1191</v>
      </c>
      <c r="G221" t="s">
        <v>1748</v>
      </c>
      <c r="H221" t="s">
        <v>1160</v>
      </c>
      <c r="I221" t="s">
        <v>735</v>
      </c>
      <c r="J221" t="s">
        <v>735</v>
      </c>
    </row>
    <row r="222" spans="1:13" hidden="1">
      <c r="A222">
        <v>15113</v>
      </c>
      <c r="B222" t="s">
        <v>1749</v>
      </c>
      <c r="C222" t="s">
        <v>1750</v>
      </c>
      <c r="D222" t="s">
        <v>1191</v>
      </c>
      <c r="E222" t="s">
        <v>1191</v>
      </c>
      <c r="F222" t="s">
        <v>1191</v>
      </c>
      <c r="G222" t="s">
        <v>1751</v>
      </c>
      <c r="H222" t="s">
        <v>1160</v>
      </c>
      <c r="I222" t="s">
        <v>735</v>
      </c>
      <c r="J222" t="s">
        <v>735</v>
      </c>
    </row>
    <row r="223" spans="1:13" hidden="1">
      <c r="A223">
        <v>122000</v>
      </c>
      <c r="B223" t="s">
        <v>1752</v>
      </c>
      <c r="C223" t="s">
        <v>1753</v>
      </c>
      <c r="D223" t="s">
        <v>983</v>
      </c>
      <c r="E223" t="s">
        <v>983</v>
      </c>
      <c r="F223" t="s">
        <v>983</v>
      </c>
      <c r="G223" t="s">
        <v>983</v>
      </c>
      <c r="H223" t="s">
        <v>1160</v>
      </c>
      <c r="I223" t="s">
        <v>1754</v>
      </c>
      <c r="J223" t="s">
        <v>1160</v>
      </c>
    </row>
    <row r="224" spans="1:13" hidden="1">
      <c r="A224">
        <v>15201</v>
      </c>
      <c r="B224" t="s">
        <v>1755</v>
      </c>
      <c r="C224" t="s">
        <v>1756</v>
      </c>
      <c r="D224" t="s">
        <v>1191</v>
      </c>
      <c r="E224" t="s">
        <v>1191</v>
      </c>
      <c r="F224" t="s">
        <v>1191</v>
      </c>
      <c r="G224" t="s">
        <v>1757</v>
      </c>
      <c r="H224" t="s">
        <v>1160</v>
      </c>
      <c r="I224" t="s">
        <v>735</v>
      </c>
      <c r="J224" t="s">
        <v>735</v>
      </c>
    </row>
    <row r="225" spans="1:12" hidden="1">
      <c r="A225">
        <v>122246</v>
      </c>
      <c r="B225" t="s">
        <v>1758</v>
      </c>
      <c r="C225" t="s">
        <v>1759</v>
      </c>
      <c r="D225" t="s">
        <v>1163</v>
      </c>
      <c r="E225" t="s">
        <v>983</v>
      </c>
      <c r="G225" t="s">
        <v>1760</v>
      </c>
      <c r="H225" t="s">
        <v>1761</v>
      </c>
      <c r="I225" t="s">
        <v>1754</v>
      </c>
      <c r="J225" t="s">
        <v>1160</v>
      </c>
    </row>
    <row r="226" spans="1:12" hidden="1">
      <c r="A226">
        <v>15204</v>
      </c>
      <c r="B226" t="s">
        <v>1762</v>
      </c>
      <c r="C226" t="s">
        <v>1763</v>
      </c>
      <c r="D226" t="s">
        <v>1191</v>
      </c>
      <c r="E226" t="s">
        <v>1191</v>
      </c>
      <c r="F226" t="s">
        <v>1191</v>
      </c>
      <c r="G226" t="s">
        <v>1764</v>
      </c>
      <c r="H226" t="s">
        <v>1160</v>
      </c>
      <c r="I226" t="s">
        <v>735</v>
      </c>
      <c r="J226" t="s">
        <v>735</v>
      </c>
    </row>
    <row r="227" spans="1:12" hidden="1">
      <c r="A227">
        <v>15203</v>
      </c>
      <c r="B227" t="s">
        <v>1765</v>
      </c>
      <c r="C227" t="s">
        <v>1766</v>
      </c>
      <c r="D227" t="s">
        <v>1191</v>
      </c>
      <c r="E227" t="s">
        <v>1191</v>
      </c>
      <c r="F227" t="s">
        <v>1191</v>
      </c>
      <c r="G227" t="s">
        <v>1767</v>
      </c>
      <c r="H227" t="s">
        <v>1160</v>
      </c>
      <c r="I227" t="s">
        <v>735</v>
      </c>
      <c r="J227" t="s">
        <v>735</v>
      </c>
    </row>
    <row r="228" spans="1:12" hidden="1">
      <c r="A228">
        <v>15206</v>
      </c>
      <c r="B228" t="s">
        <v>1768</v>
      </c>
      <c r="C228" t="s">
        <v>1769</v>
      </c>
      <c r="D228" t="s">
        <v>1191</v>
      </c>
      <c r="E228" t="s">
        <v>1191</v>
      </c>
      <c r="F228" t="s">
        <v>1191</v>
      </c>
      <c r="G228" t="s">
        <v>1418</v>
      </c>
      <c r="H228" t="s">
        <v>1160</v>
      </c>
      <c r="I228" t="s">
        <v>735</v>
      </c>
      <c r="J228" t="s">
        <v>735</v>
      </c>
    </row>
    <row r="229" spans="1:12" hidden="1">
      <c r="A229">
        <v>15105</v>
      </c>
      <c r="B229" t="s">
        <v>1770</v>
      </c>
      <c r="C229" t="s">
        <v>1771</v>
      </c>
      <c r="D229" t="s">
        <v>1191</v>
      </c>
      <c r="E229" t="s">
        <v>1191</v>
      </c>
      <c r="F229" t="s">
        <v>1191</v>
      </c>
      <c r="G229" t="s">
        <v>1772</v>
      </c>
      <c r="H229" t="s">
        <v>1160</v>
      </c>
      <c r="I229" t="s">
        <v>735</v>
      </c>
      <c r="J229" t="s">
        <v>735</v>
      </c>
    </row>
    <row r="230" spans="1:12" hidden="1">
      <c r="A230">
        <v>15205</v>
      </c>
      <c r="B230" t="s">
        <v>1773</v>
      </c>
      <c r="C230" t="s">
        <v>1774</v>
      </c>
      <c r="D230" t="s">
        <v>1191</v>
      </c>
      <c r="E230" t="s">
        <v>1191</v>
      </c>
      <c r="F230" t="s">
        <v>1191</v>
      </c>
      <c r="G230" t="s">
        <v>1775</v>
      </c>
      <c r="H230" t="s">
        <v>1160</v>
      </c>
      <c r="I230" t="s">
        <v>735</v>
      </c>
      <c r="J230" t="s">
        <v>735</v>
      </c>
    </row>
    <row r="231" spans="1:12" hidden="1">
      <c r="A231">
        <v>15114</v>
      </c>
      <c r="B231" t="s">
        <v>1776</v>
      </c>
      <c r="C231" t="s">
        <v>1777</v>
      </c>
      <c r="D231" t="s">
        <v>1191</v>
      </c>
      <c r="E231" t="s">
        <v>1191</v>
      </c>
      <c r="F231" t="s">
        <v>1191</v>
      </c>
      <c r="G231" t="s">
        <v>1778</v>
      </c>
      <c r="H231" t="s">
        <v>1160</v>
      </c>
      <c r="I231" t="s">
        <v>735</v>
      </c>
      <c r="J231" t="s">
        <v>735</v>
      </c>
    </row>
    <row r="232" spans="1:12" hidden="1">
      <c r="A232">
        <v>16029</v>
      </c>
      <c r="B232" t="s">
        <v>1779</v>
      </c>
      <c r="C232" t="s">
        <v>1780</v>
      </c>
      <c r="D232" t="s">
        <v>1191</v>
      </c>
      <c r="E232" t="s">
        <v>1781</v>
      </c>
      <c r="F232" t="s">
        <v>983</v>
      </c>
      <c r="G232" t="s">
        <v>1782</v>
      </c>
      <c r="H232" t="s">
        <v>1160</v>
      </c>
      <c r="I232" t="s">
        <v>1165</v>
      </c>
      <c r="J232" t="s">
        <v>1160</v>
      </c>
    </row>
    <row r="233" spans="1:12" hidden="1">
      <c r="A233">
        <v>16030</v>
      </c>
      <c r="B233" t="s">
        <v>1783</v>
      </c>
      <c r="C233" t="s">
        <v>1784</v>
      </c>
      <c r="D233" t="s">
        <v>1191</v>
      </c>
      <c r="E233" t="s">
        <v>983</v>
      </c>
      <c r="F233" t="s">
        <v>983</v>
      </c>
      <c r="G233" t="s">
        <v>1164</v>
      </c>
      <c r="H233" t="s">
        <v>1160</v>
      </c>
      <c r="I233" t="s">
        <v>1165</v>
      </c>
      <c r="J233" t="s">
        <v>1160</v>
      </c>
      <c r="L233" t="s">
        <v>735</v>
      </c>
    </row>
    <row r="234" spans="1:12" hidden="1">
      <c r="A234">
        <v>16031</v>
      </c>
      <c r="B234" t="s">
        <v>1785</v>
      </c>
      <c r="C234" t="s">
        <v>1786</v>
      </c>
      <c r="D234" t="s">
        <v>1191</v>
      </c>
      <c r="E234" t="s">
        <v>983</v>
      </c>
      <c r="F234" t="s">
        <v>983</v>
      </c>
      <c r="G234" t="s">
        <v>1164</v>
      </c>
      <c r="H234" t="s">
        <v>1160</v>
      </c>
      <c r="I234" t="s">
        <v>1165</v>
      </c>
      <c r="J234" t="s">
        <v>1160</v>
      </c>
    </row>
    <row r="235" spans="1:12" hidden="1">
      <c r="A235">
        <v>16032</v>
      </c>
      <c r="B235" t="s">
        <v>1787</v>
      </c>
      <c r="C235" t="s">
        <v>1788</v>
      </c>
      <c r="D235" t="s">
        <v>1191</v>
      </c>
      <c r="E235" t="s">
        <v>983</v>
      </c>
      <c r="F235" t="s">
        <v>983</v>
      </c>
      <c r="G235" t="s">
        <v>1164</v>
      </c>
      <c r="H235" t="s">
        <v>1160</v>
      </c>
      <c r="I235" t="s">
        <v>1165</v>
      </c>
      <c r="J235" t="s">
        <v>1160</v>
      </c>
    </row>
    <row r="236" spans="1:12" hidden="1">
      <c r="A236">
        <v>16033</v>
      </c>
      <c r="B236" t="s">
        <v>1789</v>
      </c>
      <c r="C236" t="s">
        <v>1790</v>
      </c>
      <c r="D236" t="s">
        <v>1191</v>
      </c>
      <c r="E236" t="s">
        <v>983</v>
      </c>
      <c r="F236" t="s">
        <v>983</v>
      </c>
      <c r="G236" t="s">
        <v>1164</v>
      </c>
      <c r="H236" t="s">
        <v>1160</v>
      </c>
      <c r="I236" t="s">
        <v>1165</v>
      </c>
      <c r="J236" t="s">
        <v>1160</v>
      </c>
    </row>
    <row r="237" spans="1:12" hidden="1">
      <c r="A237">
        <v>1032</v>
      </c>
      <c r="B237" t="s">
        <v>1791</v>
      </c>
      <c r="C237" t="s">
        <v>1792</v>
      </c>
      <c r="D237" t="s">
        <v>1191</v>
      </c>
      <c r="E237" t="s">
        <v>983</v>
      </c>
      <c r="F237" t="s">
        <v>983</v>
      </c>
      <c r="G237" t="s">
        <v>1793</v>
      </c>
      <c r="H237" t="s">
        <v>1421</v>
      </c>
      <c r="I237" t="s">
        <v>1420</v>
      </c>
      <c r="J237" t="s">
        <v>1160</v>
      </c>
      <c r="K237" t="s">
        <v>1107</v>
      </c>
      <c r="L237" t="s">
        <v>1794</v>
      </c>
    </row>
    <row r="238" spans="1:12" hidden="1">
      <c r="A238">
        <v>16001</v>
      </c>
      <c r="B238" t="s">
        <v>1795</v>
      </c>
      <c r="C238" t="s">
        <v>1796</v>
      </c>
      <c r="D238" t="s">
        <v>1797</v>
      </c>
      <c r="E238" t="s">
        <v>983</v>
      </c>
      <c r="F238" t="s">
        <v>983</v>
      </c>
      <c r="G238" t="s">
        <v>1798</v>
      </c>
      <c r="H238" t="s">
        <v>1160</v>
      </c>
      <c r="I238" t="s">
        <v>1165</v>
      </c>
      <c r="J238" t="s">
        <v>1160</v>
      </c>
      <c r="L238" t="s">
        <v>1799</v>
      </c>
    </row>
    <row r="239" spans="1:12" hidden="1">
      <c r="A239">
        <v>16002</v>
      </c>
      <c r="B239" t="s">
        <v>1800</v>
      </c>
      <c r="C239" t="s">
        <v>1801</v>
      </c>
      <c r="D239" t="s">
        <v>1802</v>
      </c>
      <c r="E239" t="s">
        <v>983</v>
      </c>
      <c r="F239" t="s">
        <v>983</v>
      </c>
      <c r="G239" t="s">
        <v>1798</v>
      </c>
      <c r="H239" t="s">
        <v>1160</v>
      </c>
      <c r="I239" t="s">
        <v>1165</v>
      </c>
      <c r="J239" t="s">
        <v>1160</v>
      </c>
      <c r="L239" t="s">
        <v>1799</v>
      </c>
    </row>
    <row r="240" spans="1:12" hidden="1">
      <c r="A240">
        <v>16003</v>
      </c>
      <c r="B240" t="s">
        <v>1803</v>
      </c>
      <c r="C240" t="s">
        <v>1628</v>
      </c>
      <c r="D240" t="s">
        <v>1804</v>
      </c>
      <c r="E240" t="s">
        <v>983</v>
      </c>
      <c r="F240" t="s">
        <v>983</v>
      </c>
      <c r="G240" t="s">
        <v>1798</v>
      </c>
      <c r="H240" t="s">
        <v>1160</v>
      </c>
      <c r="I240" t="s">
        <v>1165</v>
      </c>
      <c r="J240" t="s">
        <v>1160</v>
      </c>
      <c r="L240" t="s">
        <v>1805</v>
      </c>
    </row>
    <row r="241" spans="1:12" hidden="1">
      <c r="A241">
        <v>16004</v>
      </c>
      <c r="B241" t="s">
        <v>1806</v>
      </c>
      <c r="C241" t="s">
        <v>1807</v>
      </c>
      <c r="D241" t="s">
        <v>1802</v>
      </c>
      <c r="E241" t="s">
        <v>983</v>
      </c>
      <c r="F241" t="s">
        <v>983</v>
      </c>
      <c r="G241" t="s">
        <v>1798</v>
      </c>
      <c r="H241" t="s">
        <v>1160</v>
      </c>
      <c r="I241" t="s">
        <v>1165</v>
      </c>
      <c r="J241" t="s">
        <v>1160</v>
      </c>
      <c r="L241" t="s">
        <v>1805</v>
      </c>
    </row>
    <row r="242" spans="1:12" hidden="1">
      <c r="A242">
        <v>16005</v>
      </c>
      <c r="B242" t="s">
        <v>1808</v>
      </c>
      <c r="C242" t="s">
        <v>1809</v>
      </c>
      <c r="D242" t="s">
        <v>1802</v>
      </c>
      <c r="E242" t="s">
        <v>983</v>
      </c>
      <c r="F242" t="s">
        <v>983</v>
      </c>
      <c r="G242" t="s">
        <v>1798</v>
      </c>
      <c r="H242" t="s">
        <v>1160</v>
      </c>
      <c r="I242" t="s">
        <v>1165</v>
      </c>
      <c r="J242" t="s">
        <v>1160</v>
      </c>
      <c r="L242" t="s">
        <v>1810</v>
      </c>
    </row>
    <row r="243" spans="1:12" hidden="1">
      <c r="A243">
        <v>16006</v>
      </c>
      <c r="B243" t="s">
        <v>1811</v>
      </c>
      <c r="C243" t="s">
        <v>1812</v>
      </c>
      <c r="D243" t="s">
        <v>1802</v>
      </c>
      <c r="E243" t="s">
        <v>983</v>
      </c>
      <c r="F243" t="s">
        <v>983</v>
      </c>
      <c r="G243" t="s">
        <v>1798</v>
      </c>
      <c r="H243" t="s">
        <v>1160</v>
      </c>
      <c r="I243" t="s">
        <v>1165</v>
      </c>
      <c r="J243" t="s">
        <v>1160</v>
      </c>
      <c r="L243" t="s">
        <v>1813</v>
      </c>
    </row>
    <row r="244" spans="1:12" hidden="1">
      <c r="A244">
        <v>16007</v>
      </c>
      <c r="B244" t="s">
        <v>1814</v>
      </c>
      <c r="C244" t="s">
        <v>1815</v>
      </c>
      <c r="D244" t="s">
        <v>1802</v>
      </c>
      <c r="E244" t="s">
        <v>983</v>
      </c>
      <c r="F244" t="s">
        <v>983</v>
      </c>
      <c r="G244" t="s">
        <v>1798</v>
      </c>
      <c r="H244" t="s">
        <v>1160</v>
      </c>
      <c r="I244" t="s">
        <v>1165</v>
      </c>
      <c r="J244" t="s">
        <v>1160</v>
      </c>
      <c r="L244" t="s">
        <v>1813</v>
      </c>
    </row>
    <row r="245" spans="1:12" hidden="1">
      <c r="A245">
        <v>16008</v>
      </c>
      <c r="B245" t="s">
        <v>1816</v>
      </c>
      <c r="C245" t="s">
        <v>1817</v>
      </c>
      <c r="D245" t="s">
        <v>1818</v>
      </c>
      <c r="E245" t="s">
        <v>983</v>
      </c>
      <c r="F245" t="s">
        <v>983</v>
      </c>
      <c r="G245" t="s">
        <v>1798</v>
      </c>
      <c r="H245" t="s">
        <v>1160</v>
      </c>
      <c r="I245" t="s">
        <v>1165</v>
      </c>
      <c r="J245" t="s">
        <v>1160</v>
      </c>
      <c r="L245" t="s">
        <v>1819</v>
      </c>
    </row>
    <row r="246" spans="1:12" hidden="1">
      <c r="A246">
        <v>16009</v>
      </c>
      <c r="B246" t="s">
        <v>1820</v>
      </c>
      <c r="C246" t="s">
        <v>1821</v>
      </c>
      <c r="D246" t="s">
        <v>1818</v>
      </c>
      <c r="E246" t="s">
        <v>983</v>
      </c>
      <c r="F246" t="s">
        <v>983</v>
      </c>
      <c r="G246" t="s">
        <v>1798</v>
      </c>
      <c r="H246" t="s">
        <v>1160</v>
      </c>
      <c r="I246" t="s">
        <v>1165</v>
      </c>
      <c r="J246" t="s">
        <v>1160</v>
      </c>
      <c r="L246" t="s">
        <v>1819</v>
      </c>
    </row>
    <row r="247" spans="1:12" hidden="1">
      <c r="A247">
        <v>16010</v>
      </c>
      <c r="B247" t="s">
        <v>1822</v>
      </c>
      <c r="C247" t="s">
        <v>1823</v>
      </c>
      <c r="D247" t="s">
        <v>1824</v>
      </c>
      <c r="E247" t="s">
        <v>983</v>
      </c>
      <c r="F247" t="s">
        <v>983</v>
      </c>
      <c r="G247" t="s">
        <v>1798</v>
      </c>
      <c r="H247" t="s">
        <v>1160</v>
      </c>
      <c r="I247" t="s">
        <v>1165</v>
      </c>
      <c r="J247" t="s">
        <v>1160</v>
      </c>
      <c r="L247" t="s">
        <v>1810</v>
      </c>
    </row>
    <row r="248" spans="1:12" hidden="1">
      <c r="A248">
        <v>16011</v>
      </c>
      <c r="B248" t="s">
        <v>1825</v>
      </c>
      <c r="C248" t="s">
        <v>1826</v>
      </c>
      <c r="D248" t="s">
        <v>1802</v>
      </c>
      <c r="E248" t="s">
        <v>983</v>
      </c>
      <c r="F248" t="s">
        <v>983</v>
      </c>
      <c r="G248" t="s">
        <v>1798</v>
      </c>
      <c r="H248" t="s">
        <v>1160</v>
      </c>
      <c r="I248" t="s">
        <v>1165</v>
      </c>
      <c r="J248" t="s">
        <v>1160</v>
      </c>
      <c r="L248" t="s">
        <v>1810</v>
      </c>
    </row>
    <row r="249" spans="1:12" hidden="1">
      <c r="A249">
        <v>16012</v>
      </c>
      <c r="B249" t="s">
        <v>1827</v>
      </c>
      <c r="C249" t="s">
        <v>1828</v>
      </c>
      <c r="D249" t="s">
        <v>1818</v>
      </c>
      <c r="E249" t="s">
        <v>983</v>
      </c>
      <c r="F249" t="s">
        <v>983</v>
      </c>
      <c r="G249" t="s">
        <v>1798</v>
      </c>
      <c r="H249" t="s">
        <v>1160</v>
      </c>
      <c r="I249" t="s">
        <v>1165</v>
      </c>
      <c r="J249" t="s">
        <v>1160</v>
      </c>
      <c r="L249" t="s">
        <v>1819</v>
      </c>
    </row>
    <row r="250" spans="1:12" hidden="1">
      <c r="A250">
        <v>16013</v>
      </c>
      <c r="B250" t="s">
        <v>1829</v>
      </c>
      <c r="C250" t="s">
        <v>1830</v>
      </c>
      <c r="D250" t="s">
        <v>1802</v>
      </c>
      <c r="E250" t="s">
        <v>983</v>
      </c>
      <c r="F250" t="s">
        <v>983</v>
      </c>
      <c r="G250" t="s">
        <v>1798</v>
      </c>
      <c r="H250" t="s">
        <v>1160</v>
      </c>
      <c r="I250" t="s">
        <v>1165</v>
      </c>
      <c r="J250" t="s">
        <v>1160</v>
      </c>
      <c r="L250" t="s">
        <v>1813</v>
      </c>
    </row>
    <row r="251" spans="1:12" hidden="1">
      <c r="A251">
        <v>16014</v>
      </c>
      <c r="B251" t="s">
        <v>1831</v>
      </c>
      <c r="C251" t="s">
        <v>1832</v>
      </c>
      <c r="D251" t="s">
        <v>1802</v>
      </c>
      <c r="E251" t="s">
        <v>983</v>
      </c>
      <c r="F251" t="s">
        <v>983</v>
      </c>
      <c r="G251" t="s">
        <v>1798</v>
      </c>
      <c r="H251" t="s">
        <v>1160</v>
      </c>
      <c r="I251" t="s">
        <v>1165</v>
      </c>
      <c r="J251" t="s">
        <v>1160</v>
      </c>
      <c r="L251" t="s">
        <v>1833</v>
      </c>
    </row>
    <row r="252" spans="1:12" hidden="1">
      <c r="A252">
        <v>1999</v>
      </c>
      <c r="B252" t="s">
        <v>1834</v>
      </c>
      <c r="C252" t="s">
        <v>1835</v>
      </c>
      <c r="D252" t="s">
        <v>1191</v>
      </c>
      <c r="E252" t="s">
        <v>983</v>
      </c>
      <c r="F252" t="s">
        <v>983</v>
      </c>
      <c r="G252" t="s">
        <v>1834</v>
      </c>
      <c r="H252" t="s">
        <v>1160</v>
      </c>
      <c r="I252" t="s">
        <v>735</v>
      </c>
      <c r="J252" t="s">
        <v>735</v>
      </c>
      <c r="K252" t="s">
        <v>1463</v>
      </c>
    </row>
    <row r="253" spans="1:12" hidden="1">
      <c r="A253">
        <v>2999</v>
      </c>
      <c r="B253" t="s">
        <v>1836</v>
      </c>
      <c r="C253" t="s">
        <v>1837</v>
      </c>
      <c r="D253" t="s">
        <v>1191</v>
      </c>
      <c r="E253" t="s">
        <v>983</v>
      </c>
      <c r="F253" t="s">
        <v>983</v>
      </c>
      <c r="G253" t="s">
        <v>1836</v>
      </c>
      <c r="H253" t="s">
        <v>1160</v>
      </c>
      <c r="I253" t="s">
        <v>735</v>
      </c>
      <c r="J253" t="s">
        <v>735</v>
      </c>
      <c r="K253" t="s">
        <v>1463</v>
      </c>
    </row>
    <row r="254" spans="1:12" hidden="1">
      <c r="A254">
        <v>3999</v>
      </c>
      <c r="B254" t="s">
        <v>1838</v>
      </c>
      <c r="C254" t="s">
        <v>1839</v>
      </c>
      <c r="D254" t="s">
        <v>1191</v>
      </c>
      <c r="E254" t="s">
        <v>983</v>
      </c>
      <c r="F254" t="s">
        <v>983</v>
      </c>
      <c r="G254" t="s">
        <v>1838</v>
      </c>
      <c r="H254" t="s">
        <v>1160</v>
      </c>
      <c r="I254" t="s">
        <v>735</v>
      </c>
      <c r="J254" t="s">
        <v>735</v>
      </c>
      <c r="K254" t="s">
        <v>1463</v>
      </c>
    </row>
    <row r="255" spans="1:12" hidden="1">
      <c r="A255">
        <v>5999</v>
      </c>
      <c r="B255" t="s">
        <v>1840</v>
      </c>
      <c r="C255" t="s">
        <v>1841</v>
      </c>
      <c r="D255" t="s">
        <v>1191</v>
      </c>
      <c r="E255" t="s">
        <v>983</v>
      </c>
      <c r="F255" t="s">
        <v>983</v>
      </c>
      <c r="G255" t="s">
        <v>1842</v>
      </c>
      <c r="H255" t="s">
        <v>1160</v>
      </c>
      <c r="I255" t="s">
        <v>735</v>
      </c>
      <c r="J255" t="s">
        <v>735</v>
      </c>
      <c r="K255" t="s">
        <v>1463</v>
      </c>
    </row>
    <row r="256" spans="1:12" hidden="1">
      <c r="A256">
        <v>4999</v>
      </c>
      <c r="B256" t="s">
        <v>1843</v>
      </c>
      <c r="C256" t="s">
        <v>1844</v>
      </c>
      <c r="D256" t="s">
        <v>1191</v>
      </c>
      <c r="E256" t="s">
        <v>983</v>
      </c>
      <c r="F256" t="s">
        <v>983</v>
      </c>
      <c r="G256" t="s">
        <v>1845</v>
      </c>
      <c r="H256" t="s">
        <v>1160</v>
      </c>
      <c r="I256" t="s">
        <v>735</v>
      </c>
      <c r="J256" t="s">
        <v>735</v>
      </c>
      <c r="K256" t="s">
        <v>1463</v>
      </c>
    </row>
    <row r="257" spans="1:13" hidden="1">
      <c r="A257">
        <v>9999</v>
      </c>
      <c r="B257" t="s">
        <v>1846</v>
      </c>
      <c r="C257" t="s">
        <v>1847</v>
      </c>
      <c r="D257" t="s">
        <v>1191</v>
      </c>
      <c r="E257" t="s">
        <v>983</v>
      </c>
      <c r="F257" t="s">
        <v>983</v>
      </c>
      <c r="G257" t="s">
        <v>1848</v>
      </c>
      <c r="H257" t="s">
        <v>1160</v>
      </c>
      <c r="I257" t="s">
        <v>735</v>
      </c>
      <c r="J257" t="s">
        <v>735</v>
      </c>
    </row>
    <row r="258" spans="1:13" hidden="1">
      <c r="A258">
        <v>10001</v>
      </c>
      <c r="B258" t="s">
        <v>1849</v>
      </c>
      <c r="C258" t="s">
        <v>1850</v>
      </c>
      <c r="D258" t="s">
        <v>1851</v>
      </c>
      <c r="E258" t="s">
        <v>1191</v>
      </c>
      <c r="F258" t="s">
        <v>1150</v>
      </c>
      <c r="G258" t="s">
        <v>1852</v>
      </c>
      <c r="H258" t="s">
        <v>1419</v>
      </c>
      <c r="I258" t="s">
        <v>1853</v>
      </c>
      <c r="J258" t="s">
        <v>1421</v>
      </c>
      <c r="K258" t="s">
        <v>1114</v>
      </c>
      <c r="M258" t="s">
        <v>1854</v>
      </c>
    </row>
    <row r="259" spans="1:13" hidden="1">
      <c r="A259">
        <v>11003</v>
      </c>
      <c r="B259" t="s">
        <v>1855</v>
      </c>
      <c r="C259" t="s">
        <v>1856</v>
      </c>
      <c r="D259" t="s">
        <v>1191</v>
      </c>
      <c r="E259" t="s">
        <v>983</v>
      </c>
      <c r="F259" t="s">
        <v>983</v>
      </c>
      <c r="G259" t="s">
        <v>735</v>
      </c>
      <c r="H259" t="s">
        <v>1421</v>
      </c>
      <c r="I259" t="s">
        <v>735</v>
      </c>
      <c r="J259" t="s">
        <v>735</v>
      </c>
      <c r="M259" t="s">
        <v>1857</v>
      </c>
    </row>
    <row r="260" spans="1:13" hidden="1">
      <c r="A260">
        <v>3028</v>
      </c>
      <c r="B260" t="s">
        <v>1858</v>
      </c>
      <c r="C260" t="s">
        <v>1859</v>
      </c>
      <c r="D260" t="s">
        <v>1860</v>
      </c>
      <c r="E260" t="s">
        <v>1646</v>
      </c>
      <c r="F260" t="s">
        <v>1463</v>
      </c>
      <c r="G260" t="s">
        <v>1861</v>
      </c>
      <c r="H260" t="s">
        <v>1419</v>
      </c>
      <c r="I260" t="s">
        <v>1538</v>
      </c>
      <c r="J260" t="s">
        <v>1421</v>
      </c>
      <c r="K260" t="s">
        <v>911</v>
      </c>
      <c r="M260" t="s">
        <v>1862</v>
      </c>
    </row>
    <row r="261" spans="1:13" hidden="1">
      <c r="A261">
        <v>23028</v>
      </c>
      <c r="B261" t="s">
        <v>1863</v>
      </c>
      <c r="C261" t="s">
        <v>1864</v>
      </c>
      <c r="D261" t="s">
        <v>983</v>
      </c>
      <c r="E261" t="s">
        <v>983</v>
      </c>
      <c r="F261" t="s">
        <v>983</v>
      </c>
      <c r="G261" t="s">
        <v>983</v>
      </c>
      <c r="H261" t="s">
        <v>1160</v>
      </c>
      <c r="I261" t="s">
        <v>735</v>
      </c>
      <c r="J261" t="s">
        <v>983</v>
      </c>
    </row>
    <row r="262" spans="1:13" hidden="1">
      <c r="A262">
        <v>1033</v>
      </c>
      <c r="B262" t="s">
        <v>1865</v>
      </c>
      <c r="C262" t="s">
        <v>1866</v>
      </c>
      <c r="D262" t="s">
        <v>1867</v>
      </c>
      <c r="E262" t="s">
        <v>1417</v>
      </c>
      <c r="F262" t="s">
        <v>983</v>
      </c>
      <c r="G262" t="s">
        <v>26</v>
      </c>
      <c r="H262" t="s">
        <v>1419</v>
      </c>
      <c r="I262" t="s">
        <v>1420</v>
      </c>
      <c r="J262" t="s">
        <v>1421</v>
      </c>
      <c r="K262" t="s">
        <v>1096</v>
      </c>
      <c r="L262" t="s">
        <v>1868</v>
      </c>
      <c r="M262" t="s">
        <v>1869</v>
      </c>
    </row>
    <row r="263" spans="1:13" hidden="1">
      <c r="A263">
        <v>16015</v>
      </c>
      <c r="B263" t="s">
        <v>1870</v>
      </c>
      <c r="C263" t="s">
        <v>1871</v>
      </c>
      <c r="D263" t="s">
        <v>1872</v>
      </c>
      <c r="E263" t="s">
        <v>983</v>
      </c>
      <c r="F263" t="s">
        <v>983</v>
      </c>
      <c r="G263" t="s">
        <v>1798</v>
      </c>
      <c r="H263" t="s">
        <v>1160</v>
      </c>
      <c r="I263" t="s">
        <v>1165</v>
      </c>
      <c r="J263" t="s">
        <v>1160</v>
      </c>
      <c r="L263" t="s">
        <v>1833</v>
      </c>
    </row>
    <row r="264" spans="1:13" hidden="1">
      <c r="A264">
        <v>16016</v>
      </c>
      <c r="B264" t="s">
        <v>1873</v>
      </c>
      <c r="C264" t="s">
        <v>215</v>
      </c>
      <c r="D264" t="s">
        <v>1874</v>
      </c>
      <c r="E264" t="s">
        <v>983</v>
      </c>
      <c r="F264" t="s">
        <v>983</v>
      </c>
      <c r="G264" t="s">
        <v>1798</v>
      </c>
      <c r="H264" t="s">
        <v>1160</v>
      </c>
      <c r="I264" t="s">
        <v>1165</v>
      </c>
      <c r="J264" t="s">
        <v>1160</v>
      </c>
      <c r="L264" t="s">
        <v>1799</v>
      </c>
    </row>
    <row r="265" spans="1:13" hidden="1">
      <c r="A265">
        <v>16017</v>
      </c>
      <c r="B265" t="s">
        <v>1875</v>
      </c>
      <c r="C265" t="s">
        <v>1876</v>
      </c>
      <c r="D265" t="s">
        <v>1818</v>
      </c>
      <c r="E265" t="s">
        <v>983</v>
      </c>
      <c r="F265" t="s">
        <v>983</v>
      </c>
      <c r="G265" t="s">
        <v>1798</v>
      </c>
      <c r="H265" t="s">
        <v>1160</v>
      </c>
      <c r="I265" t="s">
        <v>1165</v>
      </c>
      <c r="J265" t="s">
        <v>1160</v>
      </c>
      <c r="L265" t="s">
        <v>1819</v>
      </c>
    </row>
    <row r="266" spans="1:13" hidden="1">
      <c r="A266">
        <v>16018</v>
      </c>
      <c r="B266" t="s">
        <v>1877</v>
      </c>
      <c r="C266" t="s">
        <v>1878</v>
      </c>
      <c r="D266" t="s">
        <v>1879</v>
      </c>
      <c r="E266" t="s">
        <v>983</v>
      </c>
      <c r="F266" t="s">
        <v>983</v>
      </c>
      <c r="G266" t="s">
        <v>1798</v>
      </c>
      <c r="H266" t="s">
        <v>1160</v>
      </c>
      <c r="I266" t="s">
        <v>1165</v>
      </c>
      <c r="J266" t="s">
        <v>1160</v>
      </c>
      <c r="L266" t="s">
        <v>1813</v>
      </c>
    </row>
    <row r="267" spans="1:13" hidden="1">
      <c r="A267">
        <v>16019</v>
      </c>
      <c r="B267" t="s">
        <v>1880</v>
      </c>
      <c r="C267" t="s">
        <v>1881</v>
      </c>
      <c r="D267" t="s">
        <v>1882</v>
      </c>
      <c r="E267" t="s">
        <v>983</v>
      </c>
      <c r="F267" t="s">
        <v>983</v>
      </c>
      <c r="G267" t="s">
        <v>1798</v>
      </c>
      <c r="H267" t="s">
        <v>1160</v>
      </c>
      <c r="I267" t="s">
        <v>1165</v>
      </c>
      <c r="J267" t="s">
        <v>1160</v>
      </c>
      <c r="L267" t="s">
        <v>1805</v>
      </c>
    </row>
    <row r="268" spans="1:13" hidden="1">
      <c r="A268">
        <v>16020</v>
      </c>
      <c r="B268" t="s">
        <v>1883</v>
      </c>
      <c r="C268" t="s">
        <v>1884</v>
      </c>
      <c r="D268" t="s">
        <v>1885</v>
      </c>
      <c r="E268" t="s">
        <v>983</v>
      </c>
      <c r="F268" t="s">
        <v>983</v>
      </c>
      <c r="G268" t="s">
        <v>1798</v>
      </c>
      <c r="H268" t="s">
        <v>1160</v>
      </c>
      <c r="I268" t="s">
        <v>1165</v>
      </c>
      <c r="J268" t="s">
        <v>1160</v>
      </c>
      <c r="L268" t="s">
        <v>1813</v>
      </c>
    </row>
    <row r="269" spans="1:13" hidden="1">
      <c r="A269">
        <v>16021</v>
      </c>
      <c r="B269" t="s">
        <v>1886</v>
      </c>
      <c r="C269" t="s">
        <v>1887</v>
      </c>
      <c r="D269" t="s">
        <v>1888</v>
      </c>
      <c r="E269" t="s">
        <v>983</v>
      </c>
      <c r="F269" t="s">
        <v>983</v>
      </c>
      <c r="G269" t="s">
        <v>1798</v>
      </c>
      <c r="H269" t="s">
        <v>1160</v>
      </c>
      <c r="I269" t="s">
        <v>1165</v>
      </c>
      <c r="J269" t="s">
        <v>1160</v>
      </c>
      <c r="L269" t="s">
        <v>1799</v>
      </c>
    </row>
    <row r="270" spans="1:13" hidden="1">
      <c r="A270">
        <v>16022</v>
      </c>
      <c r="B270" t="s">
        <v>1889</v>
      </c>
      <c r="C270" t="s">
        <v>1890</v>
      </c>
      <c r="D270" t="s">
        <v>1891</v>
      </c>
      <c r="E270" t="s">
        <v>983</v>
      </c>
      <c r="F270" t="s">
        <v>983</v>
      </c>
      <c r="G270" t="s">
        <v>1798</v>
      </c>
      <c r="H270" t="s">
        <v>1160</v>
      </c>
      <c r="I270" t="s">
        <v>1165</v>
      </c>
      <c r="J270" t="s">
        <v>1160</v>
      </c>
    </row>
    <row r="271" spans="1:13" hidden="1">
      <c r="A271">
        <v>16023</v>
      </c>
      <c r="B271" t="s">
        <v>1892</v>
      </c>
      <c r="C271" t="s">
        <v>1893</v>
      </c>
      <c r="D271" t="s">
        <v>1894</v>
      </c>
      <c r="E271" t="s">
        <v>983</v>
      </c>
      <c r="F271" t="s">
        <v>983</v>
      </c>
      <c r="G271" t="s">
        <v>1798</v>
      </c>
      <c r="H271" t="s">
        <v>1160</v>
      </c>
      <c r="I271" t="s">
        <v>1165</v>
      </c>
      <c r="J271" t="s">
        <v>1160</v>
      </c>
    </row>
    <row r="272" spans="1:13" hidden="1">
      <c r="A272">
        <v>16024</v>
      </c>
      <c r="B272" t="s">
        <v>1895</v>
      </c>
      <c r="C272" t="s">
        <v>1896</v>
      </c>
      <c r="D272" t="s">
        <v>1885</v>
      </c>
      <c r="E272" t="s">
        <v>983</v>
      </c>
      <c r="F272" t="s">
        <v>983</v>
      </c>
      <c r="G272" t="s">
        <v>1798</v>
      </c>
      <c r="H272" t="s">
        <v>1160</v>
      </c>
      <c r="I272" t="s">
        <v>1165</v>
      </c>
      <c r="J272" t="s">
        <v>1160</v>
      </c>
      <c r="L272" t="s">
        <v>1813</v>
      </c>
    </row>
    <row r="273" spans="1:12" hidden="1">
      <c r="A273">
        <v>16025</v>
      </c>
      <c r="B273" t="s">
        <v>1897</v>
      </c>
      <c r="C273" t="s">
        <v>1898</v>
      </c>
      <c r="D273" t="s">
        <v>1899</v>
      </c>
      <c r="E273" t="s">
        <v>983</v>
      </c>
      <c r="F273" t="s">
        <v>983</v>
      </c>
      <c r="G273" t="s">
        <v>1798</v>
      </c>
      <c r="H273" t="s">
        <v>1160</v>
      </c>
      <c r="I273" t="s">
        <v>1165</v>
      </c>
      <c r="J273" t="s">
        <v>1160</v>
      </c>
    </row>
    <row r="274" spans="1:12" hidden="1">
      <c r="A274">
        <v>16026</v>
      </c>
      <c r="B274" t="s">
        <v>1900</v>
      </c>
      <c r="C274" t="s">
        <v>1901</v>
      </c>
      <c r="D274" t="s">
        <v>1191</v>
      </c>
      <c r="E274" t="s">
        <v>983</v>
      </c>
      <c r="F274" t="s">
        <v>983</v>
      </c>
      <c r="G274" t="s">
        <v>1798</v>
      </c>
      <c r="H274" t="s">
        <v>1160</v>
      </c>
      <c r="I274" t="s">
        <v>1165</v>
      </c>
      <c r="J274" t="s">
        <v>1160</v>
      </c>
    </row>
    <row r="275" spans="1:12" hidden="1">
      <c r="A275">
        <v>16027</v>
      </c>
      <c r="B275" t="s">
        <v>1902</v>
      </c>
      <c r="C275" t="s">
        <v>1903</v>
      </c>
      <c r="D275" t="s">
        <v>1904</v>
      </c>
      <c r="E275" t="s">
        <v>983</v>
      </c>
      <c r="F275" t="s">
        <v>983</v>
      </c>
      <c r="G275" t="s">
        <v>1798</v>
      </c>
      <c r="H275" t="s">
        <v>1160</v>
      </c>
      <c r="I275" t="s">
        <v>1165</v>
      </c>
      <c r="J275" t="s">
        <v>1160</v>
      </c>
      <c r="L275" t="s">
        <v>1833</v>
      </c>
    </row>
    <row r="276" spans="1:12" hidden="1">
      <c r="A276">
        <v>16028</v>
      </c>
      <c r="B276" t="s">
        <v>1905</v>
      </c>
      <c r="C276" t="s">
        <v>1906</v>
      </c>
      <c r="D276" t="s">
        <v>1907</v>
      </c>
      <c r="E276" t="s">
        <v>983</v>
      </c>
      <c r="F276" t="s">
        <v>983</v>
      </c>
      <c r="G276" t="s">
        <v>1798</v>
      </c>
      <c r="H276" t="s">
        <v>1160</v>
      </c>
      <c r="I276" t="s">
        <v>1165</v>
      </c>
      <c r="J276" t="s">
        <v>1160</v>
      </c>
      <c r="L276" t="s">
        <v>1908</v>
      </c>
    </row>
    <row r="277" spans="1:12" hidden="1">
      <c r="A277">
        <v>16034</v>
      </c>
      <c r="B277" t="s">
        <v>1909</v>
      </c>
      <c r="C277" t="s">
        <v>1910</v>
      </c>
      <c r="D277" t="s">
        <v>1191</v>
      </c>
      <c r="E277" t="s">
        <v>983</v>
      </c>
      <c r="F277" t="s">
        <v>983</v>
      </c>
      <c r="G277" t="s">
        <v>1164</v>
      </c>
      <c r="H277" t="s">
        <v>1160</v>
      </c>
      <c r="I277" t="s">
        <v>1165</v>
      </c>
      <c r="J277" t="s">
        <v>1160</v>
      </c>
    </row>
    <row r="278" spans="1:12" hidden="1">
      <c r="A278">
        <v>16035</v>
      </c>
      <c r="B278" t="s">
        <v>1911</v>
      </c>
      <c r="C278" t="s">
        <v>1912</v>
      </c>
      <c r="D278" t="s">
        <v>1191</v>
      </c>
      <c r="E278" t="s">
        <v>983</v>
      </c>
      <c r="F278" t="s">
        <v>983</v>
      </c>
      <c r="G278" t="s">
        <v>1164</v>
      </c>
      <c r="H278" t="s">
        <v>1160</v>
      </c>
      <c r="I278" t="s">
        <v>1165</v>
      </c>
      <c r="J278" t="s">
        <v>1160</v>
      </c>
      <c r="L278" t="s">
        <v>1805</v>
      </c>
    </row>
    <row r="279" spans="1:12" hidden="1">
      <c r="A279">
        <v>16036</v>
      </c>
      <c r="B279" t="s">
        <v>1913</v>
      </c>
      <c r="C279" t="s">
        <v>1914</v>
      </c>
      <c r="D279" t="s">
        <v>1191</v>
      </c>
      <c r="E279" t="s">
        <v>983</v>
      </c>
      <c r="F279" t="s">
        <v>983</v>
      </c>
      <c r="G279" t="s">
        <v>1164</v>
      </c>
      <c r="H279" t="s">
        <v>1160</v>
      </c>
      <c r="I279" t="s">
        <v>1165</v>
      </c>
      <c r="J279" t="s">
        <v>1160</v>
      </c>
    </row>
    <row r="280" spans="1:12" hidden="1">
      <c r="A280">
        <v>16037</v>
      </c>
      <c r="B280" t="s">
        <v>1915</v>
      </c>
      <c r="C280" t="s">
        <v>1916</v>
      </c>
      <c r="D280" t="s">
        <v>1191</v>
      </c>
      <c r="E280" t="s">
        <v>983</v>
      </c>
      <c r="F280" t="s">
        <v>983</v>
      </c>
      <c r="G280" t="s">
        <v>1164</v>
      </c>
      <c r="H280" t="s">
        <v>1160</v>
      </c>
      <c r="I280" t="s">
        <v>1165</v>
      </c>
      <c r="J280" t="s">
        <v>1160</v>
      </c>
    </row>
    <row r="281" spans="1:12" hidden="1">
      <c r="A281">
        <v>121010</v>
      </c>
      <c r="B281" t="s">
        <v>1917</v>
      </c>
      <c r="C281" t="s">
        <v>1918</v>
      </c>
      <c r="D281" t="s">
        <v>983</v>
      </c>
      <c r="E281" t="s">
        <v>983</v>
      </c>
      <c r="F281" t="s">
        <v>983</v>
      </c>
      <c r="H281" t="s">
        <v>1160</v>
      </c>
      <c r="I281" t="s">
        <v>1919</v>
      </c>
      <c r="J281" t="s">
        <v>1160</v>
      </c>
    </row>
    <row r="282" spans="1:12" hidden="1">
      <c r="A282">
        <v>121011</v>
      </c>
      <c r="B282" t="s">
        <v>1920</v>
      </c>
      <c r="C282" t="s">
        <v>1921</v>
      </c>
      <c r="D282" t="s">
        <v>983</v>
      </c>
      <c r="E282" t="s">
        <v>983</v>
      </c>
      <c r="F282" t="s">
        <v>983</v>
      </c>
      <c r="H282" t="s">
        <v>1160</v>
      </c>
      <c r="I282" t="s">
        <v>1919</v>
      </c>
      <c r="J282" t="s">
        <v>1160</v>
      </c>
    </row>
    <row r="283" spans="1:12" hidden="1">
      <c r="A283">
        <v>121012</v>
      </c>
      <c r="B283" t="s">
        <v>1922</v>
      </c>
      <c r="C283" t="s">
        <v>1923</v>
      </c>
      <c r="D283" t="s">
        <v>983</v>
      </c>
      <c r="E283" t="s">
        <v>983</v>
      </c>
      <c r="F283" t="s">
        <v>983</v>
      </c>
      <c r="H283" t="s">
        <v>1160</v>
      </c>
      <c r="I283" t="s">
        <v>1919</v>
      </c>
      <c r="J283" t="s">
        <v>1160</v>
      </c>
    </row>
    <row r="284" spans="1:12" hidden="1">
      <c r="A284">
        <v>121013</v>
      </c>
      <c r="B284" t="s">
        <v>1924</v>
      </c>
      <c r="C284" t="s">
        <v>1413</v>
      </c>
      <c r="D284" t="s">
        <v>983</v>
      </c>
      <c r="E284" t="s">
        <v>983</v>
      </c>
      <c r="F284" t="s">
        <v>983</v>
      </c>
      <c r="H284" t="s">
        <v>1160</v>
      </c>
      <c r="I284" t="s">
        <v>1919</v>
      </c>
      <c r="J284" t="s">
        <v>1160</v>
      </c>
    </row>
    <row r="285" spans="1:12" hidden="1">
      <c r="A285">
        <v>121014</v>
      </c>
      <c r="B285" t="s">
        <v>1925</v>
      </c>
      <c r="C285" t="s">
        <v>1926</v>
      </c>
      <c r="D285" t="s">
        <v>983</v>
      </c>
      <c r="E285" t="s">
        <v>983</v>
      </c>
      <c r="F285" t="s">
        <v>983</v>
      </c>
      <c r="H285" t="s">
        <v>1160</v>
      </c>
      <c r="I285" t="s">
        <v>1919</v>
      </c>
      <c r="J285" t="s">
        <v>1160</v>
      </c>
    </row>
    <row r="286" spans="1:12" hidden="1">
      <c r="A286">
        <v>121015</v>
      </c>
      <c r="B286" t="s">
        <v>1927</v>
      </c>
      <c r="C286" t="s">
        <v>1928</v>
      </c>
      <c r="D286" t="s">
        <v>983</v>
      </c>
      <c r="E286" t="s">
        <v>983</v>
      </c>
      <c r="F286" t="s">
        <v>983</v>
      </c>
      <c r="H286" t="s">
        <v>1160</v>
      </c>
      <c r="I286" t="s">
        <v>1919</v>
      </c>
      <c r="J286" t="s">
        <v>1160</v>
      </c>
    </row>
    <row r="287" spans="1:12" hidden="1">
      <c r="A287">
        <v>121016</v>
      </c>
      <c r="B287" t="s">
        <v>1929</v>
      </c>
      <c r="C287" t="s">
        <v>1930</v>
      </c>
      <c r="D287" t="s">
        <v>983</v>
      </c>
      <c r="E287" t="s">
        <v>983</v>
      </c>
      <c r="F287" t="s">
        <v>983</v>
      </c>
      <c r="H287" t="s">
        <v>1160</v>
      </c>
      <c r="I287" t="s">
        <v>1919</v>
      </c>
      <c r="J287" t="s">
        <v>1160</v>
      </c>
    </row>
    <row r="288" spans="1:12" hidden="1">
      <c r="A288">
        <v>121017</v>
      </c>
      <c r="B288" t="s">
        <v>1931</v>
      </c>
      <c r="C288" t="s">
        <v>1932</v>
      </c>
      <c r="D288" t="s">
        <v>983</v>
      </c>
      <c r="E288" t="s">
        <v>983</v>
      </c>
      <c r="F288" t="s">
        <v>983</v>
      </c>
      <c r="H288" t="s">
        <v>1160</v>
      </c>
      <c r="I288" t="s">
        <v>1919</v>
      </c>
      <c r="J288" t="s">
        <v>1160</v>
      </c>
    </row>
    <row r="289" spans="1:12" hidden="1">
      <c r="A289">
        <v>121018</v>
      </c>
      <c r="B289" t="s">
        <v>1933</v>
      </c>
      <c r="C289" t="s">
        <v>1934</v>
      </c>
      <c r="D289" t="s">
        <v>983</v>
      </c>
      <c r="E289" t="s">
        <v>983</v>
      </c>
      <c r="F289" t="s">
        <v>983</v>
      </c>
      <c r="H289" t="s">
        <v>1160</v>
      </c>
      <c r="I289" t="s">
        <v>1919</v>
      </c>
      <c r="J289" t="s">
        <v>1160</v>
      </c>
    </row>
    <row r="290" spans="1:12" hidden="1">
      <c r="A290">
        <v>121019</v>
      </c>
      <c r="B290" t="s">
        <v>1935</v>
      </c>
      <c r="C290" t="s">
        <v>1936</v>
      </c>
      <c r="D290" t="s">
        <v>983</v>
      </c>
      <c r="E290" t="s">
        <v>983</v>
      </c>
      <c r="F290" t="s">
        <v>983</v>
      </c>
      <c r="H290" t="s">
        <v>1160</v>
      </c>
      <c r="I290" t="s">
        <v>1919</v>
      </c>
      <c r="J290" t="s">
        <v>1160</v>
      </c>
    </row>
    <row r="291" spans="1:12" hidden="1">
      <c r="A291">
        <v>121020</v>
      </c>
      <c r="B291" t="s">
        <v>1937</v>
      </c>
      <c r="C291" t="s">
        <v>1671</v>
      </c>
      <c r="D291" t="s">
        <v>983</v>
      </c>
      <c r="E291" t="s">
        <v>983</v>
      </c>
      <c r="F291" t="s">
        <v>983</v>
      </c>
      <c r="H291" t="s">
        <v>1160</v>
      </c>
      <c r="I291" t="s">
        <v>1919</v>
      </c>
      <c r="J291" t="s">
        <v>1160</v>
      </c>
    </row>
    <row r="292" spans="1:12" hidden="1">
      <c r="A292">
        <v>121021</v>
      </c>
      <c r="B292" t="s">
        <v>1938</v>
      </c>
      <c r="C292" t="s">
        <v>1939</v>
      </c>
      <c r="D292" t="s">
        <v>983</v>
      </c>
      <c r="E292" t="s">
        <v>983</v>
      </c>
      <c r="F292" t="s">
        <v>983</v>
      </c>
      <c r="H292" t="s">
        <v>1160</v>
      </c>
      <c r="I292" t="s">
        <v>1919</v>
      </c>
      <c r="J292" t="s">
        <v>1160</v>
      </c>
    </row>
    <row r="293" spans="1:12" hidden="1">
      <c r="A293">
        <v>121022</v>
      </c>
      <c r="B293" t="s">
        <v>1940</v>
      </c>
      <c r="C293" t="s">
        <v>1941</v>
      </c>
      <c r="D293" t="s">
        <v>983</v>
      </c>
      <c r="E293" t="s">
        <v>983</v>
      </c>
      <c r="F293" t="s">
        <v>983</v>
      </c>
      <c r="H293" t="s">
        <v>1160</v>
      </c>
      <c r="I293" t="s">
        <v>1919</v>
      </c>
      <c r="J293" t="s">
        <v>1160</v>
      </c>
    </row>
    <row r="294" spans="1:12" hidden="1">
      <c r="A294">
        <v>121023</v>
      </c>
      <c r="B294" t="s">
        <v>1942</v>
      </c>
      <c r="C294" t="s">
        <v>1943</v>
      </c>
      <c r="D294" t="s">
        <v>983</v>
      </c>
      <c r="E294" t="s">
        <v>983</v>
      </c>
      <c r="F294" t="s">
        <v>983</v>
      </c>
      <c r="H294" t="s">
        <v>1160</v>
      </c>
      <c r="I294" t="s">
        <v>1919</v>
      </c>
      <c r="J294" t="s">
        <v>1160</v>
      </c>
    </row>
    <row r="295" spans="1:12" hidden="1">
      <c r="A295">
        <v>121024</v>
      </c>
      <c r="B295" t="s">
        <v>1944</v>
      </c>
      <c r="C295" t="s">
        <v>1945</v>
      </c>
      <c r="D295" t="s">
        <v>983</v>
      </c>
      <c r="E295" t="s">
        <v>983</v>
      </c>
      <c r="F295" t="s">
        <v>983</v>
      </c>
      <c r="H295" t="s">
        <v>1160</v>
      </c>
      <c r="I295" t="s">
        <v>1919</v>
      </c>
      <c r="J295" t="s">
        <v>1160</v>
      </c>
    </row>
    <row r="296" spans="1:12" hidden="1">
      <c r="A296">
        <v>121025</v>
      </c>
      <c r="B296" t="s">
        <v>1946</v>
      </c>
      <c r="C296" t="s">
        <v>1947</v>
      </c>
      <c r="D296" t="s">
        <v>983</v>
      </c>
      <c r="E296" t="s">
        <v>983</v>
      </c>
      <c r="F296" t="s">
        <v>983</v>
      </c>
      <c r="H296" t="s">
        <v>1160</v>
      </c>
      <c r="I296" t="s">
        <v>1919</v>
      </c>
      <c r="J296" t="s">
        <v>1160</v>
      </c>
    </row>
    <row r="297" spans="1:12" hidden="1">
      <c r="A297">
        <v>121026</v>
      </c>
      <c r="B297" t="s">
        <v>1948</v>
      </c>
      <c r="C297" t="s">
        <v>1949</v>
      </c>
      <c r="D297" t="s">
        <v>983</v>
      </c>
      <c r="E297" t="s">
        <v>983</v>
      </c>
      <c r="F297" t="s">
        <v>983</v>
      </c>
      <c r="H297" t="s">
        <v>1160</v>
      </c>
      <c r="I297" t="s">
        <v>1919</v>
      </c>
      <c r="J297" t="s">
        <v>1160</v>
      </c>
    </row>
    <row r="298" spans="1:12" hidden="1">
      <c r="A298">
        <v>121027</v>
      </c>
      <c r="B298" t="s">
        <v>1950</v>
      </c>
      <c r="C298" t="s">
        <v>1951</v>
      </c>
      <c r="D298" t="s">
        <v>983</v>
      </c>
      <c r="E298" t="s">
        <v>983</v>
      </c>
      <c r="F298" t="s">
        <v>983</v>
      </c>
      <c r="H298" t="s">
        <v>1160</v>
      </c>
      <c r="I298" t="s">
        <v>1919</v>
      </c>
      <c r="J298" t="s">
        <v>1160</v>
      </c>
    </row>
    <row r="299" spans="1:12" hidden="1">
      <c r="A299">
        <v>121028</v>
      </c>
      <c r="B299" t="s">
        <v>1952</v>
      </c>
      <c r="C299" t="s">
        <v>1953</v>
      </c>
      <c r="D299" t="s">
        <v>983</v>
      </c>
      <c r="E299" t="s">
        <v>983</v>
      </c>
      <c r="F299" t="s">
        <v>983</v>
      </c>
      <c r="H299" t="s">
        <v>1160</v>
      </c>
      <c r="I299" t="s">
        <v>1919</v>
      </c>
      <c r="J299" t="s">
        <v>1160</v>
      </c>
    </row>
    <row r="300" spans="1:12" hidden="1">
      <c r="A300">
        <v>121029</v>
      </c>
      <c r="B300" t="s">
        <v>1954</v>
      </c>
      <c r="C300" t="s">
        <v>1955</v>
      </c>
      <c r="D300" t="s">
        <v>983</v>
      </c>
      <c r="E300" t="s">
        <v>983</v>
      </c>
      <c r="F300" t="s">
        <v>983</v>
      </c>
      <c r="H300" t="s">
        <v>1160</v>
      </c>
      <c r="I300" t="s">
        <v>1919</v>
      </c>
      <c r="J300" t="s">
        <v>1160</v>
      </c>
    </row>
    <row r="301" spans="1:12" hidden="1">
      <c r="A301">
        <v>121049</v>
      </c>
      <c r="B301" t="s">
        <v>1956</v>
      </c>
      <c r="C301" t="s">
        <v>1957</v>
      </c>
      <c r="D301" t="s">
        <v>983</v>
      </c>
      <c r="E301" t="s">
        <v>983</v>
      </c>
      <c r="F301" t="s">
        <v>983</v>
      </c>
      <c r="G301" t="s">
        <v>735</v>
      </c>
      <c r="H301" t="s">
        <v>1160</v>
      </c>
      <c r="I301" t="s">
        <v>1919</v>
      </c>
      <c r="J301" t="s">
        <v>1160</v>
      </c>
      <c r="K301" t="s">
        <v>735</v>
      </c>
      <c r="L301" t="s">
        <v>735</v>
      </c>
    </row>
    <row r="302" spans="1:12" hidden="1">
      <c r="A302">
        <v>121050</v>
      </c>
      <c r="B302" t="s">
        <v>1958</v>
      </c>
      <c r="C302" t="s">
        <v>595</v>
      </c>
      <c r="D302" t="s">
        <v>983</v>
      </c>
      <c r="E302" t="s">
        <v>983</v>
      </c>
      <c r="F302" t="s">
        <v>983</v>
      </c>
      <c r="G302" t="s">
        <v>735</v>
      </c>
      <c r="H302" t="s">
        <v>1160</v>
      </c>
      <c r="I302" t="s">
        <v>1919</v>
      </c>
      <c r="J302" t="s">
        <v>1160</v>
      </c>
      <c r="K302" t="s">
        <v>735</v>
      </c>
      <c r="L302" t="s">
        <v>735</v>
      </c>
    </row>
    <row r="303" spans="1:12" hidden="1">
      <c r="A303">
        <v>121051</v>
      </c>
      <c r="B303" t="s">
        <v>1956</v>
      </c>
      <c r="C303" t="s">
        <v>1959</v>
      </c>
      <c r="D303" t="s">
        <v>983</v>
      </c>
      <c r="E303" t="s">
        <v>983</v>
      </c>
      <c r="F303" t="s">
        <v>983</v>
      </c>
      <c r="G303" t="s">
        <v>735</v>
      </c>
      <c r="H303" t="s">
        <v>1160</v>
      </c>
      <c r="I303" t="s">
        <v>1919</v>
      </c>
      <c r="J303" t="s">
        <v>1160</v>
      </c>
      <c r="K303" t="s">
        <v>735</v>
      </c>
      <c r="L303" t="s">
        <v>735</v>
      </c>
    </row>
    <row r="304" spans="1:12" hidden="1">
      <c r="A304">
        <v>121052</v>
      </c>
      <c r="B304" t="s">
        <v>1960</v>
      </c>
      <c r="C304" t="s">
        <v>1961</v>
      </c>
      <c r="D304" t="s">
        <v>983</v>
      </c>
      <c r="E304" t="s">
        <v>983</v>
      </c>
      <c r="F304" t="s">
        <v>983</v>
      </c>
      <c r="G304" t="s">
        <v>735</v>
      </c>
      <c r="H304" t="s">
        <v>1160</v>
      </c>
      <c r="I304" t="s">
        <v>1919</v>
      </c>
      <c r="J304" t="s">
        <v>1160</v>
      </c>
      <c r="K304" t="s">
        <v>735</v>
      </c>
      <c r="L304" t="s">
        <v>735</v>
      </c>
    </row>
    <row r="305" spans="1:13" hidden="1">
      <c r="A305">
        <v>121053</v>
      </c>
      <c r="B305" t="s">
        <v>1956</v>
      </c>
      <c r="C305" t="s">
        <v>1386</v>
      </c>
      <c r="D305" t="s">
        <v>983</v>
      </c>
      <c r="E305" t="s">
        <v>983</v>
      </c>
      <c r="F305" t="s">
        <v>983</v>
      </c>
      <c r="G305" t="s">
        <v>735</v>
      </c>
      <c r="H305" t="s">
        <v>1160</v>
      </c>
      <c r="I305" t="s">
        <v>1919</v>
      </c>
      <c r="J305" t="s">
        <v>1160</v>
      </c>
      <c r="K305" t="s">
        <v>735</v>
      </c>
      <c r="L305" t="s">
        <v>735</v>
      </c>
    </row>
    <row r="306" spans="1:13" hidden="1">
      <c r="A306">
        <v>121054</v>
      </c>
      <c r="B306" t="s">
        <v>1956</v>
      </c>
      <c r="C306" t="s">
        <v>1962</v>
      </c>
      <c r="D306" t="s">
        <v>983</v>
      </c>
      <c r="E306" t="s">
        <v>983</v>
      </c>
      <c r="F306" t="s">
        <v>983</v>
      </c>
      <c r="G306" t="s">
        <v>735</v>
      </c>
      <c r="H306" t="s">
        <v>1160</v>
      </c>
      <c r="I306" t="s">
        <v>1919</v>
      </c>
      <c r="J306" t="s">
        <v>1160</v>
      </c>
      <c r="K306" t="s">
        <v>735</v>
      </c>
      <c r="L306" t="s">
        <v>735</v>
      </c>
    </row>
    <row r="307" spans="1:13" hidden="1">
      <c r="A307">
        <v>122194</v>
      </c>
      <c r="B307" t="s">
        <v>1963</v>
      </c>
      <c r="C307" t="s">
        <v>1964</v>
      </c>
      <c r="D307" t="s">
        <v>983</v>
      </c>
      <c r="E307" t="s">
        <v>983</v>
      </c>
      <c r="F307" t="s">
        <v>983</v>
      </c>
      <c r="G307" t="s">
        <v>735</v>
      </c>
      <c r="H307" t="s">
        <v>1160</v>
      </c>
      <c r="I307" t="s">
        <v>1754</v>
      </c>
      <c r="J307" t="s">
        <v>1160</v>
      </c>
      <c r="K307" t="s">
        <v>735</v>
      </c>
      <c r="L307" t="s">
        <v>735</v>
      </c>
    </row>
    <row r="308" spans="1:13" hidden="1">
      <c r="A308">
        <v>140</v>
      </c>
      <c r="B308" t="s">
        <v>1965</v>
      </c>
      <c r="C308" t="s">
        <v>1966</v>
      </c>
      <c r="D308" t="s">
        <v>1966</v>
      </c>
      <c r="E308" t="s">
        <v>818</v>
      </c>
      <c r="F308" t="s">
        <v>818</v>
      </c>
      <c r="G308" t="s">
        <v>1966</v>
      </c>
      <c r="H308" t="s">
        <v>1160</v>
      </c>
      <c r="I308" t="s">
        <v>1966</v>
      </c>
      <c r="J308" t="s">
        <v>1160</v>
      </c>
      <c r="K308" t="s">
        <v>1967</v>
      </c>
      <c r="L308" t="s">
        <v>827</v>
      </c>
    </row>
    <row r="309" spans="1:13" hidden="1">
      <c r="A309">
        <v>16038</v>
      </c>
      <c r="B309" t="s">
        <v>1968</v>
      </c>
      <c r="C309" t="s">
        <v>1969</v>
      </c>
      <c r="D309" t="s">
        <v>1891</v>
      </c>
      <c r="E309" t="s">
        <v>983</v>
      </c>
      <c r="F309" t="s">
        <v>983</v>
      </c>
      <c r="G309" t="s">
        <v>1164</v>
      </c>
      <c r="H309" t="s">
        <v>1160</v>
      </c>
      <c r="I309" t="s">
        <v>1165</v>
      </c>
      <c r="J309" t="s">
        <v>1160</v>
      </c>
    </row>
    <row r="310" spans="1:13" hidden="1">
      <c r="A310">
        <v>999</v>
      </c>
      <c r="B310" t="s">
        <v>1970</v>
      </c>
      <c r="C310" t="s">
        <v>35</v>
      </c>
      <c r="D310" t="s">
        <v>35</v>
      </c>
      <c r="E310" t="s">
        <v>983</v>
      </c>
      <c r="F310" t="s">
        <v>983</v>
      </c>
      <c r="G310" t="s">
        <v>1971</v>
      </c>
      <c r="H310" t="s">
        <v>1160</v>
      </c>
      <c r="J310" t="s">
        <v>1160</v>
      </c>
      <c r="L310" t="s">
        <v>1144</v>
      </c>
    </row>
    <row r="311" spans="1:13" hidden="1">
      <c r="A311">
        <v>557</v>
      </c>
      <c r="B311" t="s">
        <v>1972</v>
      </c>
      <c r="C311" t="s">
        <v>1973</v>
      </c>
      <c r="D311" t="s">
        <v>1634</v>
      </c>
      <c r="E311" t="s">
        <v>1634</v>
      </c>
      <c r="F311" t="s">
        <v>1634</v>
      </c>
      <c r="G311" t="s">
        <v>1972</v>
      </c>
      <c r="H311" t="s">
        <v>1160</v>
      </c>
      <c r="I311" t="s">
        <v>1974</v>
      </c>
      <c r="J311" t="s">
        <v>1160</v>
      </c>
      <c r="L311" t="s">
        <v>1975</v>
      </c>
    </row>
    <row r="312" spans="1:13" hidden="1">
      <c r="A312">
        <v>567</v>
      </c>
      <c r="B312" t="s">
        <v>1976</v>
      </c>
      <c r="C312" t="s">
        <v>1977</v>
      </c>
      <c r="D312" t="s">
        <v>1634</v>
      </c>
      <c r="E312" t="s">
        <v>1634</v>
      </c>
      <c r="F312" t="s">
        <v>1634</v>
      </c>
      <c r="G312" t="s">
        <v>1977</v>
      </c>
      <c r="H312" t="s">
        <v>1160</v>
      </c>
      <c r="I312" t="s">
        <v>1974</v>
      </c>
      <c r="J312" t="s">
        <v>1160</v>
      </c>
      <c r="L312" t="s">
        <v>1978</v>
      </c>
    </row>
    <row r="313" spans="1:13" hidden="1">
      <c r="A313">
        <v>16039</v>
      </c>
      <c r="B313" t="s">
        <v>1979</v>
      </c>
      <c r="C313" t="s">
        <v>1980</v>
      </c>
      <c r="D313" t="s">
        <v>1191</v>
      </c>
      <c r="E313" t="s">
        <v>983</v>
      </c>
      <c r="F313" t="s">
        <v>983</v>
      </c>
      <c r="G313" t="s">
        <v>1798</v>
      </c>
      <c r="H313" t="s">
        <v>1160</v>
      </c>
      <c r="I313" t="s">
        <v>1165</v>
      </c>
      <c r="J313" t="s">
        <v>1160</v>
      </c>
      <c r="L313" t="s">
        <v>1805</v>
      </c>
    </row>
    <row r="314" spans="1:13" hidden="1">
      <c r="A314">
        <v>500</v>
      </c>
      <c r="B314" t="s">
        <v>1981</v>
      </c>
      <c r="C314" t="s">
        <v>1982</v>
      </c>
      <c r="D314" t="s">
        <v>1645</v>
      </c>
      <c r="E314" t="s">
        <v>1463</v>
      </c>
      <c r="F314" t="s">
        <v>1463</v>
      </c>
      <c r="G314" t="s">
        <v>1983</v>
      </c>
      <c r="H314" t="s">
        <v>1160</v>
      </c>
      <c r="I314" t="s">
        <v>1984</v>
      </c>
      <c r="J314" t="s">
        <v>1160</v>
      </c>
      <c r="K314" t="s">
        <v>1985</v>
      </c>
      <c r="M314" t="s">
        <v>735</v>
      </c>
    </row>
    <row r="315" spans="1:13" hidden="1">
      <c r="A315">
        <v>16901</v>
      </c>
      <c r="B315" t="s">
        <v>1986</v>
      </c>
      <c r="C315" t="s">
        <v>1987</v>
      </c>
      <c r="D315" t="s">
        <v>1463</v>
      </c>
      <c r="E315" t="s">
        <v>1463</v>
      </c>
      <c r="F315" t="s">
        <v>1463</v>
      </c>
      <c r="G315" t="s">
        <v>1988</v>
      </c>
      <c r="H315" t="s">
        <v>1160</v>
      </c>
      <c r="I315" t="s">
        <v>1989</v>
      </c>
      <c r="J315" t="s">
        <v>1160</v>
      </c>
      <c r="K315" t="s">
        <v>1990</v>
      </c>
    </row>
    <row r="316" spans="1:13" hidden="1">
      <c r="A316">
        <v>599</v>
      </c>
      <c r="B316" t="s">
        <v>1991</v>
      </c>
      <c r="C316" t="s">
        <v>1992</v>
      </c>
      <c r="D316" t="s">
        <v>1463</v>
      </c>
      <c r="E316" t="s">
        <v>1463</v>
      </c>
      <c r="F316" t="s">
        <v>1463</v>
      </c>
      <c r="G316" t="s">
        <v>1992</v>
      </c>
      <c r="H316" t="s">
        <v>1160</v>
      </c>
      <c r="I316" t="s">
        <v>1992</v>
      </c>
      <c r="J316" t="s">
        <v>1160</v>
      </c>
      <c r="K316" t="s">
        <v>1993</v>
      </c>
    </row>
    <row r="317" spans="1:13" hidden="1">
      <c r="A317">
        <v>122264</v>
      </c>
      <c r="B317" t="s">
        <v>1994</v>
      </c>
      <c r="C317" t="s">
        <v>1995</v>
      </c>
      <c r="D317" t="s">
        <v>983</v>
      </c>
      <c r="E317" t="s">
        <v>983</v>
      </c>
      <c r="F317" t="s">
        <v>983</v>
      </c>
      <c r="H317" t="s">
        <v>1160</v>
      </c>
      <c r="I317" t="s">
        <v>1754</v>
      </c>
      <c r="J317" t="s">
        <v>1160</v>
      </c>
    </row>
    <row r="318" spans="1:13" hidden="1">
      <c r="A318">
        <v>16041</v>
      </c>
      <c r="B318" t="s">
        <v>1996</v>
      </c>
      <c r="C318" t="s">
        <v>1997</v>
      </c>
      <c r="D318" t="s">
        <v>1891</v>
      </c>
      <c r="E318" t="s">
        <v>983</v>
      </c>
      <c r="F318" t="s">
        <v>983</v>
      </c>
      <c r="G318" t="s">
        <v>1798</v>
      </c>
      <c r="H318" t="s">
        <v>1160</v>
      </c>
      <c r="I318" t="s">
        <v>1165</v>
      </c>
      <c r="J318" t="s">
        <v>1160</v>
      </c>
      <c r="L318" t="s">
        <v>1908</v>
      </c>
    </row>
    <row r="319" spans="1:13" hidden="1">
      <c r="A319">
        <v>16042</v>
      </c>
      <c r="B319" t="s">
        <v>1998</v>
      </c>
      <c r="C319" t="s">
        <v>1999</v>
      </c>
      <c r="D319" t="s">
        <v>1163</v>
      </c>
      <c r="E319" t="s">
        <v>983</v>
      </c>
      <c r="G319" t="s">
        <v>1798</v>
      </c>
      <c r="H319" t="s">
        <v>1160</v>
      </c>
      <c r="I319" t="s">
        <v>1165</v>
      </c>
      <c r="J319" t="s">
        <v>1160</v>
      </c>
      <c r="L319" t="s">
        <v>1819</v>
      </c>
    </row>
    <row r="320" spans="1:13" hidden="1">
      <c r="A320">
        <v>16043</v>
      </c>
      <c r="B320" t="s">
        <v>2000</v>
      </c>
      <c r="C320" t="s">
        <v>2001</v>
      </c>
      <c r="D320" t="s">
        <v>1163</v>
      </c>
      <c r="E320" t="s">
        <v>983</v>
      </c>
      <c r="G320" t="s">
        <v>1782</v>
      </c>
      <c r="H320" t="s">
        <v>1160</v>
      </c>
      <c r="I320" t="s">
        <v>1165</v>
      </c>
      <c r="J320" t="s">
        <v>1160</v>
      </c>
    </row>
    <row r="321" spans="1:13" hidden="1">
      <c r="A321">
        <v>16044</v>
      </c>
      <c r="B321" t="s">
        <v>2002</v>
      </c>
      <c r="C321" t="s">
        <v>2003</v>
      </c>
      <c r="D321" t="s">
        <v>1163</v>
      </c>
      <c r="E321" t="s">
        <v>983</v>
      </c>
      <c r="G321" t="s">
        <v>1164</v>
      </c>
      <c r="H321" t="s">
        <v>1160</v>
      </c>
      <c r="I321" t="s">
        <v>1165</v>
      </c>
      <c r="J321" t="s">
        <v>1160</v>
      </c>
    </row>
    <row r="322" spans="1:13" hidden="1">
      <c r="A322">
        <v>16058</v>
      </c>
      <c r="B322" t="s">
        <v>2004</v>
      </c>
      <c r="C322" t="s">
        <v>2005</v>
      </c>
      <c r="D322" t="s">
        <v>1163</v>
      </c>
      <c r="E322" t="s">
        <v>983</v>
      </c>
      <c r="G322" t="s">
        <v>1164</v>
      </c>
      <c r="H322" t="s">
        <v>1160</v>
      </c>
      <c r="I322" t="s">
        <v>1165</v>
      </c>
      <c r="J322" t="s">
        <v>1160</v>
      </c>
      <c r="L322" t="s">
        <v>1908</v>
      </c>
    </row>
    <row r="323" spans="1:13" hidden="1">
      <c r="A323">
        <v>16059</v>
      </c>
      <c r="B323" t="s">
        <v>2006</v>
      </c>
      <c r="C323" t="s">
        <v>2007</v>
      </c>
      <c r="D323" t="s">
        <v>1163</v>
      </c>
      <c r="E323" t="s">
        <v>983</v>
      </c>
      <c r="G323" t="s">
        <v>1164</v>
      </c>
      <c r="H323" t="s">
        <v>1160</v>
      </c>
      <c r="I323" t="s">
        <v>1165</v>
      </c>
      <c r="J323" t="s">
        <v>1160</v>
      </c>
      <c r="L323" t="s">
        <v>1813</v>
      </c>
    </row>
    <row r="324" spans="1:13" hidden="1">
      <c r="A324">
        <v>16060</v>
      </c>
      <c r="B324" t="s">
        <v>2008</v>
      </c>
      <c r="C324" t="s">
        <v>1637</v>
      </c>
      <c r="D324" t="s">
        <v>1163</v>
      </c>
      <c r="E324" t="s">
        <v>983</v>
      </c>
      <c r="G324" t="s">
        <v>1798</v>
      </c>
      <c r="H324" t="s">
        <v>1160</v>
      </c>
      <c r="I324" t="s">
        <v>1165</v>
      </c>
      <c r="J324" t="s">
        <v>1160</v>
      </c>
      <c r="L324" t="s">
        <v>1805</v>
      </c>
    </row>
    <row r="325" spans="1:13" hidden="1">
      <c r="A325">
        <v>16061</v>
      </c>
      <c r="B325" t="s">
        <v>2009</v>
      </c>
      <c r="C325" t="s">
        <v>2010</v>
      </c>
      <c r="D325" t="s">
        <v>1163</v>
      </c>
      <c r="E325" t="s">
        <v>983</v>
      </c>
      <c r="G325" t="s">
        <v>1164</v>
      </c>
      <c r="H325" t="s">
        <v>1160</v>
      </c>
      <c r="I325" t="s">
        <v>1165</v>
      </c>
      <c r="J325" t="s">
        <v>1160</v>
      </c>
      <c r="L325" t="s">
        <v>2011</v>
      </c>
    </row>
    <row r="326" spans="1:13" hidden="1">
      <c r="A326">
        <v>16062</v>
      </c>
      <c r="B326" t="s">
        <v>2012</v>
      </c>
      <c r="C326" t="s">
        <v>2013</v>
      </c>
      <c r="D326" t="s">
        <v>1163</v>
      </c>
      <c r="E326" t="s">
        <v>983</v>
      </c>
      <c r="G326" t="s">
        <v>1164</v>
      </c>
      <c r="H326" t="s">
        <v>1160</v>
      </c>
      <c r="I326" t="s">
        <v>1165</v>
      </c>
      <c r="J326" t="s">
        <v>1160</v>
      </c>
      <c r="L326" t="s">
        <v>1819</v>
      </c>
    </row>
    <row r="327" spans="1:13" hidden="1">
      <c r="A327">
        <v>117001</v>
      </c>
      <c r="B327" t="s">
        <v>2014</v>
      </c>
      <c r="C327" t="s">
        <v>1741</v>
      </c>
      <c r="D327" t="s">
        <v>1802</v>
      </c>
      <c r="E327" t="s">
        <v>983</v>
      </c>
      <c r="F327" t="s">
        <v>983</v>
      </c>
      <c r="G327" t="s">
        <v>1741</v>
      </c>
      <c r="H327" t="s">
        <v>1160</v>
      </c>
      <c r="I327" t="s">
        <v>2015</v>
      </c>
      <c r="J327" t="s">
        <v>1160</v>
      </c>
      <c r="L327" t="s">
        <v>1741</v>
      </c>
    </row>
    <row r="328" spans="1:13" hidden="1">
      <c r="A328">
        <v>117002</v>
      </c>
      <c r="B328" t="s">
        <v>1746</v>
      </c>
      <c r="C328" t="s">
        <v>1747</v>
      </c>
      <c r="D328" t="s">
        <v>1802</v>
      </c>
      <c r="E328" t="s">
        <v>983</v>
      </c>
      <c r="F328" t="s">
        <v>983</v>
      </c>
      <c r="G328" t="s">
        <v>1747</v>
      </c>
      <c r="H328" t="s">
        <v>1160</v>
      </c>
      <c r="I328" t="s">
        <v>2015</v>
      </c>
      <c r="J328" t="s">
        <v>1160</v>
      </c>
      <c r="L328" t="s">
        <v>1747</v>
      </c>
    </row>
    <row r="329" spans="1:13" hidden="1">
      <c r="A329">
        <v>117003</v>
      </c>
      <c r="B329" t="s">
        <v>2016</v>
      </c>
      <c r="C329" t="s">
        <v>2017</v>
      </c>
      <c r="D329" t="s">
        <v>1802</v>
      </c>
      <c r="E329" t="s">
        <v>983</v>
      </c>
      <c r="F329" t="s">
        <v>983</v>
      </c>
      <c r="G329" t="s">
        <v>2017</v>
      </c>
      <c r="H329" t="s">
        <v>1160</v>
      </c>
      <c r="I329" t="s">
        <v>2015</v>
      </c>
      <c r="J329" t="s">
        <v>1160</v>
      </c>
      <c r="L329" t="s">
        <v>2017</v>
      </c>
    </row>
    <row r="330" spans="1:13" hidden="1">
      <c r="A330">
        <v>117004</v>
      </c>
      <c r="B330" t="s">
        <v>2018</v>
      </c>
      <c r="C330" t="s">
        <v>2019</v>
      </c>
      <c r="D330" t="s">
        <v>1802</v>
      </c>
      <c r="E330" t="s">
        <v>983</v>
      </c>
      <c r="F330" t="s">
        <v>983</v>
      </c>
      <c r="G330" t="s">
        <v>2019</v>
      </c>
      <c r="H330" t="s">
        <v>1160</v>
      </c>
      <c r="I330" t="s">
        <v>2015</v>
      </c>
      <c r="J330" t="s">
        <v>1160</v>
      </c>
      <c r="L330" t="s">
        <v>2019</v>
      </c>
    </row>
    <row r="331" spans="1:13" hidden="1">
      <c r="A331">
        <v>117005</v>
      </c>
      <c r="B331" t="s">
        <v>2020</v>
      </c>
      <c r="C331" t="s">
        <v>2021</v>
      </c>
      <c r="D331" t="s">
        <v>1802</v>
      </c>
      <c r="E331" t="s">
        <v>983</v>
      </c>
      <c r="F331" t="s">
        <v>983</v>
      </c>
      <c r="G331" t="s">
        <v>2021</v>
      </c>
      <c r="H331" t="s">
        <v>1160</v>
      </c>
      <c r="I331" t="s">
        <v>2015</v>
      </c>
      <c r="J331" t="s">
        <v>1160</v>
      </c>
      <c r="L331" t="s">
        <v>2021</v>
      </c>
    </row>
    <row r="332" spans="1:13">
      <c r="A332">
        <v>3031</v>
      </c>
      <c r="B332" t="s">
        <v>2022</v>
      </c>
      <c r="C332" t="s">
        <v>2023</v>
      </c>
      <c r="D332" t="s">
        <v>1191</v>
      </c>
      <c r="E332" t="s">
        <v>1463</v>
      </c>
      <c r="F332" t="s">
        <v>1463</v>
      </c>
      <c r="G332" t="s">
        <v>2024</v>
      </c>
      <c r="H332" t="s">
        <v>1419</v>
      </c>
      <c r="I332" t="s">
        <v>1538</v>
      </c>
      <c r="J332" t="s">
        <v>1421</v>
      </c>
      <c r="K332" t="s">
        <v>2025</v>
      </c>
      <c r="M332" t="s">
        <v>2026</v>
      </c>
    </row>
    <row r="333" spans="1:13" hidden="1">
      <c r="A333">
        <v>5001</v>
      </c>
      <c r="B333" t="s">
        <v>2027</v>
      </c>
      <c r="C333" t="s">
        <v>2028</v>
      </c>
      <c r="D333" t="s">
        <v>1191</v>
      </c>
      <c r="E333" t="s">
        <v>983</v>
      </c>
      <c r="F333" t="s">
        <v>983</v>
      </c>
      <c r="G333" t="s">
        <v>2029</v>
      </c>
      <c r="H333" t="s">
        <v>1421</v>
      </c>
      <c r="I333" t="s">
        <v>1690</v>
      </c>
      <c r="J333" t="s">
        <v>1160</v>
      </c>
      <c r="K333" t="s">
        <v>2030</v>
      </c>
    </row>
    <row r="334" spans="1:13" hidden="1">
      <c r="A334">
        <v>16052</v>
      </c>
      <c r="B334" t="s">
        <v>2031</v>
      </c>
      <c r="C334" t="s">
        <v>2032</v>
      </c>
      <c r="D334" t="s">
        <v>1163</v>
      </c>
      <c r="E334" t="s">
        <v>983</v>
      </c>
      <c r="G334" t="s">
        <v>1164</v>
      </c>
      <c r="H334" t="s">
        <v>1160</v>
      </c>
      <c r="I334" t="s">
        <v>1165</v>
      </c>
      <c r="J334" t="s">
        <v>1160</v>
      </c>
    </row>
    <row r="335" spans="1:13" hidden="1">
      <c r="A335">
        <v>16053</v>
      </c>
      <c r="B335" t="s">
        <v>2033</v>
      </c>
      <c r="C335" t="s">
        <v>2034</v>
      </c>
      <c r="D335" t="s">
        <v>1163</v>
      </c>
      <c r="E335" t="s">
        <v>983</v>
      </c>
      <c r="G335" t="s">
        <v>1164</v>
      </c>
      <c r="H335" t="s">
        <v>1160</v>
      </c>
      <c r="I335" t="s">
        <v>1165</v>
      </c>
      <c r="J335" t="s">
        <v>1160</v>
      </c>
    </row>
    <row r="336" spans="1:13" hidden="1">
      <c r="A336">
        <v>3043</v>
      </c>
      <c r="B336" t="s">
        <v>2035</v>
      </c>
      <c r="C336" t="s">
        <v>1250</v>
      </c>
      <c r="D336" t="s">
        <v>983</v>
      </c>
      <c r="E336" t="s">
        <v>983</v>
      </c>
      <c r="F336" t="s">
        <v>983</v>
      </c>
      <c r="G336" t="s">
        <v>2036</v>
      </c>
      <c r="H336" t="s">
        <v>1419</v>
      </c>
      <c r="I336" t="s">
        <v>1538</v>
      </c>
      <c r="J336" t="s">
        <v>1421</v>
      </c>
      <c r="K336" t="s">
        <v>2037</v>
      </c>
      <c r="L336" t="s">
        <v>735</v>
      </c>
      <c r="M336" t="s">
        <v>2038</v>
      </c>
    </row>
    <row r="337" spans="1:13" hidden="1">
      <c r="A337">
        <v>16055</v>
      </c>
      <c r="B337" t="s">
        <v>2039</v>
      </c>
      <c r="C337" t="s">
        <v>2040</v>
      </c>
      <c r="D337" t="s">
        <v>1163</v>
      </c>
      <c r="E337" t="s">
        <v>983</v>
      </c>
      <c r="G337" t="s">
        <v>1164</v>
      </c>
      <c r="H337" t="s">
        <v>1160</v>
      </c>
      <c r="I337" t="s">
        <v>1165</v>
      </c>
      <c r="J337" t="s">
        <v>1160</v>
      </c>
      <c r="L337" t="s">
        <v>1166</v>
      </c>
    </row>
    <row r="338" spans="1:13" hidden="1">
      <c r="A338">
        <v>16056</v>
      </c>
      <c r="B338" t="s">
        <v>2041</v>
      </c>
      <c r="C338" t="s">
        <v>2042</v>
      </c>
      <c r="D338" t="s">
        <v>1163</v>
      </c>
      <c r="E338" t="s">
        <v>983</v>
      </c>
      <c r="G338" t="s">
        <v>1164</v>
      </c>
      <c r="H338" t="s">
        <v>1160</v>
      </c>
      <c r="I338" t="s">
        <v>1165</v>
      </c>
      <c r="J338" t="s">
        <v>1160</v>
      </c>
      <c r="L338" t="s">
        <v>2043</v>
      </c>
    </row>
    <row r="339" spans="1:13" hidden="1">
      <c r="A339">
        <v>16057</v>
      </c>
      <c r="B339" t="s">
        <v>2044</v>
      </c>
      <c r="C339" t="s">
        <v>2045</v>
      </c>
      <c r="D339" t="s">
        <v>1163</v>
      </c>
      <c r="E339" t="s">
        <v>983</v>
      </c>
      <c r="G339" t="s">
        <v>1164</v>
      </c>
      <c r="H339" t="s">
        <v>1160</v>
      </c>
      <c r="I339" t="s">
        <v>1165</v>
      </c>
      <c r="J339" t="s">
        <v>1160</v>
      </c>
      <c r="L339" t="s">
        <v>2011</v>
      </c>
    </row>
    <row r="340" spans="1:13" hidden="1">
      <c r="A340">
        <v>1034</v>
      </c>
      <c r="B340" t="s">
        <v>2046</v>
      </c>
      <c r="C340" t="s">
        <v>2047</v>
      </c>
      <c r="D340" t="s">
        <v>2048</v>
      </c>
      <c r="E340" t="s">
        <v>983</v>
      </c>
      <c r="F340" t="s">
        <v>983</v>
      </c>
      <c r="G340" t="s">
        <v>1751</v>
      </c>
      <c r="H340" t="s">
        <v>1419</v>
      </c>
      <c r="I340" t="s">
        <v>1420</v>
      </c>
      <c r="J340" t="s">
        <v>1421</v>
      </c>
      <c r="M340" t="s">
        <v>2049</v>
      </c>
    </row>
    <row r="341" spans="1:13" hidden="1">
      <c r="A341">
        <v>117006</v>
      </c>
      <c r="B341" t="s">
        <v>1770</v>
      </c>
      <c r="C341" t="s">
        <v>1771</v>
      </c>
      <c r="D341" t="s">
        <v>1802</v>
      </c>
      <c r="E341" t="s">
        <v>983</v>
      </c>
      <c r="F341" t="s">
        <v>983</v>
      </c>
      <c r="G341" t="s">
        <v>1771</v>
      </c>
      <c r="H341" t="s">
        <v>1160</v>
      </c>
      <c r="I341" t="s">
        <v>2015</v>
      </c>
      <c r="J341" t="s">
        <v>1160</v>
      </c>
      <c r="L341" t="s">
        <v>1771</v>
      </c>
    </row>
    <row r="342" spans="1:13" hidden="1">
      <c r="A342">
        <v>117007</v>
      </c>
      <c r="B342" t="s">
        <v>2050</v>
      </c>
      <c r="C342" t="s">
        <v>2051</v>
      </c>
      <c r="D342" t="s">
        <v>1802</v>
      </c>
      <c r="E342" t="s">
        <v>983</v>
      </c>
      <c r="F342" t="s">
        <v>983</v>
      </c>
      <c r="G342" t="s">
        <v>2051</v>
      </c>
      <c r="H342" t="s">
        <v>1160</v>
      </c>
      <c r="I342" t="s">
        <v>2015</v>
      </c>
      <c r="J342" t="s">
        <v>1160</v>
      </c>
      <c r="L342" t="s">
        <v>2051</v>
      </c>
    </row>
    <row r="343" spans="1:13" hidden="1">
      <c r="A343">
        <v>117008</v>
      </c>
      <c r="B343" t="s">
        <v>2052</v>
      </c>
      <c r="C343" t="s">
        <v>1777</v>
      </c>
      <c r="D343" t="s">
        <v>1802</v>
      </c>
      <c r="E343" t="s">
        <v>983</v>
      </c>
      <c r="F343" t="s">
        <v>983</v>
      </c>
      <c r="G343" t="s">
        <v>1777</v>
      </c>
      <c r="H343" t="s">
        <v>1160</v>
      </c>
      <c r="I343" t="s">
        <v>2015</v>
      </c>
      <c r="J343" t="s">
        <v>1160</v>
      </c>
      <c r="L343" t="s">
        <v>1777</v>
      </c>
    </row>
    <row r="344" spans="1:13" hidden="1">
      <c r="A344">
        <v>117009</v>
      </c>
      <c r="B344" t="s">
        <v>2053</v>
      </c>
      <c r="C344" t="s">
        <v>1738</v>
      </c>
      <c r="D344" t="s">
        <v>1802</v>
      </c>
      <c r="E344" t="s">
        <v>983</v>
      </c>
      <c r="F344" t="s">
        <v>983</v>
      </c>
      <c r="G344" t="s">
        <v>1738</v>
      </c>
      <c r="H344" t="s">
        <v>1160</v>
      </c>
      <c r="I344" t="s">
        <v>2015</v>
      </c>
      <c r="J344" t="s">
        <v>1160</v>
      </c>
      <c r="L344" t="s">
        <v>1738</v>
      </c>
    </row>
    <row r="345" spans="1:13" hidden="1">
      <c r="A345">
        <v>117010</v>
      </c>
      <c r="B345" t="s">
        <v>2054</v>
      </c>
      <c r="C345" t="s">
        <v>1750</v>
      </c>
      <c r="D345" t="s">
        <v>1802</v>
      </c>
      <c r="E345" t="s">
        <v>983</v>
      </c>
      <c r="F345" t="s">
        <v>983</v>
      </c>
      <c r="G345" t="s">
        <v>1750</v>
      </c>
      <c r="H345" t="s">
        <v>1160</v>
      </c>
      <c r="I345" t="s">
        <v>2015</v>
      </c>
      <c r="J345" t="s">
        <v>1160</v>
      </c>
      <c r="L345" t="s">
        <v>1750</v>
      </c>
    </row>
    <row r="346" spans="1:13" hidden="1">
      <c r="A346">
        <v>117011</v>
      </c>
      <c r="B346" t="s">
        <v>1743</v>
      </c>
      <c r="C346" t="s">
        <v>1744</v>
      </c>
      <c r="D346" t="s">
        <v>1802</v>
      </c>
      <c r="E346" t="s">
        <v>983</v>
      </c>
      <c r="F346" t="s">
        <v>983</v>
      </c>
      <c r="G346" t="s">
        <v>1744</v>
      </c>
      <c r="H346" t="s">
        <v>1160</v>
      </c>
      <c r="I346" t="s">
        <v>2015</v>
      </c>
      <c r="J346" t="s">
        <v>1160</v>
      </c>
      <c r="L346" t="s">
        <v>1744</v>
      </c>
    </row>
    <row r="347" spans="1:13" hidden="1">
      <c r="A347">
        <v>117012</v>
      </c>
      <c r="B347" t="s">
        <v>2055</v>
      </c>
      <c r="C347" t="s">
        <v>2056</v>
      </c>
      <c r="D347" t="s">
        <v>1802</v>
      </c>
      <c r="E347" t="s">
        <v>983</v>
      </c>
      <c r="F347" t="s">
        <v>983</v>
      </c>
      <c r="G347" t="s">
        <v>2056</v>
      </c>
      <c r="H347" t="s">
        <v>1160</v>
      </c>
      <c r="I347" t="s">
        <v>2015</v>
      </c>
      <c r="J347" t="s">
        <v>1160</v>
      </c>
      <c r="L347" t="s">
        <v>2056</v>
      </c>
    </row>
    <row r="348" spans="1:13" hidden="1">
      <c r="A348">
        <v>117013</v>
      </c>
      <c r="B348" t="s">
        <v>2057</v>
      </c>
      <c r="C348" t="s">
        <v>2058</v>
      </c>
      <c r="D348" t="s">
        <v>1802</v>
      </c>
      <c r="E348" t="s">
        <v>983</v>
      </c>
      <c r="F348" t="s">
        <v>983</v>
      </c>
      <c r="G348" t="s">
        <v>2058</v>
      </c>
      <c r="H348" t="s">
        <v>1160</v>
      </c>
      <c r="I348" t="s">
        <v>2015</v>
      </c>
      <c r="J348" t="s">
        <v>1160</v>
      </c>
      <c r="L348" t="s">
        <v>2058</v>
      </c>
    </row>
    <row r="349" spans="1:13" hidden="1">
      <c r="A349">
        <v>117014</v>
      </c>
      <c r="B349" t="s">
        <v>1765</v>
      </c>
      <c r="C349" t="s">
        <v>1766</v>
      </c>
      <c r="D349" t="s">
        <v>1802</v>
      </c>
      <c r="E349" t="s">
        <v>983</v>
      </c>
      <c r="F349" t="s">
        <v>983</v>
      </c>
      <c r="G349" t="s">
        <v>1766</v>
      </c>
      <c r="H349" t="s">
        <v>1160</v>
      </c>
      <c r="I349" t="s">
        <v>2015</v>
      </c>
      <c r="J349" t="s">
        <v>1160</v>
      </c>
      <c r="L349" t="s">
        <v>1766</v>
      </c>
    </row>
    <row r="350" spans="1:13" hidden="1">
      <c r="A350">
        <v>117015</v>
      </c>
      <c r="B350" t="s">
        <v>1768</v>
      </c>
      <c r="C350" t="s">
        <v>1769</v>
      </c>
      <c r="D350" t="s">
        <v>1802</v>
      </c>
      <c r="E350" t="s">
        <v>983</v>
      </c>
      <c r="F350" t="s">
        <v>983</v>
      </c>
      <c r="G350" t="s">
        <v>1769</v>
      </c>
      <c r="H350" t="s">
        <v>1160</v>
      </c>
      <c r="I350" t="s">
        <v>2015</v>
      </c>
      <c r="J350" t="s">
        <v>1160</v>
      </c>
      <c r="L350" t="s">
        <v>1769</v>
      </c>
    </row>
    <row r="351" spans="1:13" hidden="1">
      <c r="A351">
        <v>117016</v>
      </c>
      <c r="B351" t="s">
        <v>2059</v>
      </c>
      <c r="C351" t="s">
        <v>1774</v>
      </c>
      <c r="D351" t="s">
        <v>1802</v>
      </c>
      <c r="E351" t="s">
        <v>983</v>
      </c>
      <c r="F351" t="s">
        <v>983</v>
      </c>
      <c r="G351" t="s">
        <v>1774</v>
      </c>
      <c r="H351" t="s">
        <v>1160</v>
      </c>
      <c r="I351" t="s">
        <v>2015</v>
      </c>
      <c r="J351" t="s">
        <v>1160</v>
      </c>
      <c r="L351" t="s">
        <v>1774</v>
      </c>
    </row>
    <row r="352" spans="1:13" hidden="1">
      <c r="A352">
        <v>117017</v>
      </c>
      <c r="B352" t="s">
        <v>2020</v>
      </c>
      <c r="C352" t="s">
        <v>1763</v>
      </c>
      <c r="D352" t="s">
        <v>1802</v>
      </c>
      <c r="E352" t="s">
        <v>983</v>
      </c>
      <c r="F352" t="s">
        <v>983</v>
      </c>
      <c r="G352" t="s">
        <v>1763</v>
      </c>
      <c r="H352" t="s">
        <v>1160</v>
      </c>
      <c r="I352" t="s">
        <v>2015</v>
      </c>
      <c r="J352" t="s">
        <v>1160</v>
      </c>
      <c r="L352" t="s">
        <v>1763</v>
      </c>
    </row>
    <row r="353" spans="1:12" hidden="1">
      <c r="A353">
        <v>18003</v>
      </c>
      <c r="B353" t="s">
        <v>2060</v>
      </c>
      <c r="C353" t="s">
        <v>2061</v>
      </c>
      <c r="D353" t="s">
        <v>1634</v>
      </c>
      <c r="E353" t="s">
        <v>1634</v>
      </c>
      <c r="F353" t="s">
        <v>1634</v>
      </c>
      <c r="G353" t="s">
        <v>2061</v>
      </c>
      <c r="H353" t="s">
        <v>1160</v>
      </c>
      <c r="I353" t="s">
        <v>1686</v>
      </c>
      <c r="J353" t="s">
        <v>1160</v>
      </c>
    </row>
    <row r="354" spans="1:12" hidden="1">
      <c r="A354">
        <v>18004</v>
      </c>
      <c r="B354" t="s">
        <v>2062</v>
      </c>
      <c r="C354" t="s">
        <v>2063</v>
      </c>
      <c r="D354" t="s">
        <v>1634</v>
      </c>
      <c r="E354" t="s">
        <v>1634</v>
      </c>
      <c r="F354" t="s">
        <v>1634</v>
      </c>
      <c r="G354" t="s">
        <v>2063</v>
      </c>
      <c r="H354" t="s">
        <v>1160</v>
      </c>
      <c r="I354" t="s">
        <v>1686</v>
      </c>
      <c r="J354" t="s">
        <v>1160</v>
      </c>
    </row>
    <row r="355" spans="1:12" hidden="1">
      <c r="A355">
        <v>18005</v>
      </c>
      <c r="B355" t="s">
        <v>2064</v>
      </c>
      <c r="C355" t="s">
        <v>704</v>
      </c>
      <c r="D355" t="s">
        <v>1634</v>
      </c>
      <c r="E355" t="s">
        <v>1634</v>
      </c>
      <c r="F355" t="s">
        <v>1634</v>
      </c>
      <c r="G355" t="s">
        <v>704</v>
      </c>
      <c r="H355" t="s">
        <v>1160</v>
      </c>
      <c r="I355" t="s">
        <v>1686</v>
      </c>
      <c r="J355" t="s">
        <v>1160</v>
      </c>
    </row>
    <row r="356" spans="1:12" hidden="1">
      <c r="A356">
        <v>18006</v>
      </c>
      <c r="B356" t="s">
        <v>2065</v>
      </c>
      <c r="C356" t="s">
        <v>705</v>
      </c>
      <c r="D356" t="s">
        <v>1634</v>
      </c>
      <c r="E356" t="s">
        <v>1634</v>
      </c>
      <c r="F356" t="s">
        <v>1634</v>
      </c>
      <c r="G356" t="s">
        <v>705</v>
      </c>
      <c r="H356" t="s">
        <v>1160</v>
      </c>
      <c r="I356" t="s">
        <v>1686</v>
      </c>
      <c r="J356" t="s">
        <v>1160</v>
      </c>
    </row>
    <row r="357" spans="1:12" hidden="1">
      <c r="A357">
        <v>18007</v>
      </c>
      <c r="B357" t="s">
        <v>2066</v>
      </c>
      <c r="C357" t="s">
        <v>706</v>
      </c>
      <c r="D357" t="s">
        <v>1634</v>
      </c>
      <c r="E357" t="s">
        <v>1634</v>
      </c>
      <c r="F357" t="s">
        <v>1634</v>
      </c>
      <c r="G357" t="s">
        <v>706</v>
      </c>
      <c r="H357" t="s">
        <v>1160</v>
      </c>
      <c r="I357" t="s">
        <v>1686</v>
      </c>
      <c r="J357" t="s">
        <v>1160</v>
      </c>
    </row>
    <row r="358" spans="1:12" hidden="1">
      <c r="A358">
        <v>18008</v>
      </c>
      <c r="B358" t="s">
        <v>2067</v>
      </c>
      <c r="C358" t="s">
        <v>2068</v>
      </c>
      <c r="D358" t="s">
        <v>1634</v>
      </c>
      <c r="E358" t="s">
        <v>1634</v>
      </c>
      <c r="F358" t="s">
        <v>1634</v>
      </c>
      <c r="G358" t="s">
        <v>2068</v>
      </c>
      <c r="H358" t="s">
        <v>1160</v>
      </c>
      <c r="I358" t="s">
        <v>1686</v>
      </c>
      <c r="J358" t="s">
        <v>1160</v>
      </c>
    </row>
    <row r="359" spans="1:12" hidden="1">
      <c r="A359">
        <v>18009</v>
      </c>
      <c r="B359" t="s">
        <v>2069</v>
      </c>
      <c r="C359" t="s">
        <v>707</v>
      </c>
      <c r="D359" t="s">
        <v>1634</v>
      </c>
      <c r="E359" t="s">
        <v>1634</v>
      </c>
      <c r="F359" t="s">
        <v>1634</v>
      </c>
      <c r="G359" t="s">
        <v>707</v>
      </c>
      <c r="H359" t="s">
        <v>1160</v>
      </c>
      <c r="I359" t="s">
        <v>1686</v>
      </c>
      <c r="J359" t="s">
        <v>1160</v>
      </c>
      <c r="L359" t="s">
        <v>735</v>
      </c>
    </row>
    <row r="360" spans="1:12" hidden="1">
      <c r="A360">
        <v>18010</v>
      </c>
      <c r="B360" t="s">
        <v>2070</v>
      </c>
      <c r="C360" t="s">
        <v>2071</v>
      </c>
      <c r="D360" t="s">
        <v>1634</v>
      </c>
      <c r="E360" t="s">
        <v>1634</v>
      </c>
      <c r="F360" t="s">
        <v>1634</v>
      </c>
      <c r="G360" t="s">
        <v>2071</v>
      </c>
      <c r="H360" t="s">
        <v>1160</v>
      </c>
      <c r="I360" t="s">
        <v>1686</v>
      </c>
      <c r="J360" t="s">
        <v>1160</v>
      </c>
    </row>
    <row r="361" spans="1:12" hidden="1">
      <c r="A361">
        <v>18011</v>
      </c>
      <c r="B361" t="s">
        <v>2072</v>
      </c>
      <c r="C361" t="s">
        <v>2072</v>
      </c>
      <c r="D361" t="s">
        <v>1634</v>
      </c>
      <c r="E361" t="s">
        <v>1634</v>
      </c>
      <c r="F361" t="s">
        <v>1634</v>
      </c>
      <c r="G361" t="s">
        <v>2072</v>
      </c>
      <c r="H361" t="s">
        <v>1160</v>
      </c>
      <c r="I361" t="s">
        <v>1686</v>
      </c>
      <c r="J361" t="s">
        <v>1160</v>
      </c>
    </row>
    <row r="362" spans="1:12" hidden="1">
      <c r="A362">
        <v>18012</v>
      </c>
      <c r="B362" t="s">
        <v>2073</v>
      </c>
      <c r="C362" t="s">
        <v>2073</v>
      </c>
      <c r="D362" t="s">
        <v>1634</v>
      </c>
      <c r="E362" t="s">
        <v>1634</v>
      </c>
      <c r="F362" t="s">
        <v>1634</v>
      </c>
      <c r="G362" t="s">
        <v>2073</v>
      </c>
      <c r="H362" t="s">
        <v>1160</v>
      </c>
      <c r="I362" t="s">
        <v>1686</v>
      </c>
      <c r="J362" t="s">
        <v>1160</v>
      </c>
    </row>
    <row r="363" spans="1:12" hidden="1">
      <c r="A363">
        <v>18013</v>
      </c>
      <c r="B363" t="s">
        <v>2074</v>
      </c>
      <c r="C363" t="s">
        <v>2075</v>
      </c>
      <c r="D363" t="s">
        <v>1634</v>
      </c>
      <c r="E363" t="s">
        <v>1634</v>
      </c>
      <c r="F363" t="s">
        <v>1634</v>
      </c>
      <c r="G363" t="s">
        <v>2075</v>
      </c>
      <c r="H363" t="s">
        <v>1160</v>
      </c>
      <c r="I363" t="s">
        <v>1686</v>
      </c>
      <c r="J363" t="s">
        <v>1160</v>
      </c>
    </row>
    <row r="364" spans="1:12" hidden="1">
      <c r="A364">
        <v>18014</v>
      </c>
      <c r="B364" t="s">
        <v>2070</v>
      </c>
      <c r="C364" t="s">
        <v>2076</v>
      </c>
      <c r="D364" t="s">
        <v>1634</v>
      </c>
      <c r="E364" t="s">
        <v>1634</v>
      </c>
      <c r="F364" t="s">
        <v>1634</v>
      </c>
      <c r="G364" t="s">
        <v>2076</v>
      </c>
      <c r="H364" t="s">
        <v>1160</v>
      </c>
      <c r="I364" t="s">
        <v>1686</v>
      </c>
      <c r="J364" t="s">
        <v>1160</v>
      </c>
    </row>
    <row r="365" spans="1:12" hidden="1">
      <c r="A365">
        <v>16045</v>
      </c>
      <c r="B365" t="s">
        <v>2077</v>
      </c>
      <c r="C365" t="s">
        <v>2078</v>
      </c>
      <c r="D365" t="s">
        <v>1163</v>
      </c>
      <c r="E365" t="s">
        <v>983</v>
      </c>
      <c r="G365" t="s">
        <v>1798</v>
      </c>
      <c r="H365" t="s">
        <v>1160</v>
      </c>
      <c r="I365" t="s">
        <v>1165</v>
      </c>
      <c r="J365" t="s">
        <v>1160</v>
      </c>
      <c r="L365" t="s">
        <v>1810</v>
      </c>
    </row>
    <row r="366" spans="1:12" hidden="1">
      <c r="A366">
        <v>16046</v>
      </c>
      <c r="B366" t="s">
        <v>2079</v>
      </c>
      <c r="C366" t="s">
        <v>2080</v>
      </c>
      <c r="D366" t="s">
        <v>1163</v>
      </c>
      <c r="E366" t="s">
        <v>983</v>
      </c>
      <c r="G366" t="s">
        <v>1164</v>
      </c>
      <c r="H366" t="s">
        <v>1160</v>
      </c>
      <c r="I366" t="s">
        <v>1165</v>
      </c>
      <c r="J366" t="s">
        <v>1160</v>
      </c>
      <c r="L366" t="s">
        <v>2043</v>
      </c>
    </row>
    <row r="367" spans="1:12" hidden="1">
      <c r="A367">
        <v>16047</v>
      </c>
      <c r="B367" t="s">
        <v>2081</v>
      </c>
      <c r="C367" t="s">
        <v>2082</v>
      </c>
      <c r="D367" t="s">
        <v>1163</v>
      </c>
      <c r="E367" t="s">
        <v>983</v>
      </c>
      <c r="G367" t="s">
        <v>1798</v>
      </c>
      <c r="H367" t="s">
        <v>1160</v>
      </c>
      <c r="I367" t="s">
        <v>1165</v>
      </c>
      <c r="J367" t="s">
        <v>1160</v>
      </c>
      <c r="L367" t="s">
        <v>1810</v>
      </c>
    </row>
    <row r="368" spans="1:12" hidden="1">
      <c r="A368">
        <v>16048</v>
      </c>
      <c r="B368" t="s">
        <v>2083</v>
      </c>
      <c r="C368" t="s">
        <v>2084</v>
      </c>
      <c r="D368" t="s">
        <v>1163</v>
      </c>
      <c r="E368" t="s">
        <v>983</v>
      </c>
      <c r="G368" t="s">
        <v>1164</v>
      </c>
      <c r="H368" t="s">
        <v>1160</v>
      </c>
      <c r="I368" t="s">
        <v>1165</v>
      </c>
      <c r="J368" t="s">
        <v>1160</v>
      </c>
    </row>
    <row r="369" spans="1:12" hidden="1">
      <c r="A369">
        <v>16049</v>
      </c>
      <c r="B369" t="s">
        <v>2085</v>
      </c>
      <c r="C369" t="s">
        <v>2086</v>
      </c>
      <c r="D369" t="s">
        <v>1163</v>
      </c>
      <c r="E369" t="s">
        <v>983</v>
      </c>
      <c r="G369" t="s">
        <v>1798</v>
      </c>
      <c r="H369" t="s">
        <v>1160</v>
      </c>
      <c r="I369" t="s">
        <v>1165</v>
      </c>
      <c r="J369" t="s">
        <v>1160</v>
      </c>
      <c r="L369" t="s">
        <v>1813</v>
      </c>
    </row>
    <row r="370" spans="1:12" hidden="1">
      <c r="A370">
        <v>16050</v>
      </c>
      <c r="B370" t="s">
        <v>2087</v>
      </c>
      <c r="C370" t="s">
        <v>2088</v>
      </c>
      <c r="D370" t="s">
        <v>1163</v>
      </c>
      <c r="E370" t="s">
        <v>983</v>
      </c>
      <c r="G370" t="s">
        <v>1164</v>
      </c>
      <c r="H370" t="s">
        <v>1160</v>
      </c>
      <c r="I370" t="s">
        <v>1165</v>
      </c>
      <c r="J370" t="s">
        <v>1160</v>
      </c>
      <c r="L370" t="s">
        <v>1833</v>
      </c>
    </row>
    <row r="371" spans="1:12" hidden="1">
      <c r="A371">
        <v>16051</v>
      </c>
      <c r="B371" t="s">
        <v>2089</v>
      </c>
      <c r="C371" t="s">
        <v>2090</v>
      </c>
      <c r="D371" t="s">
        <v>1163</v>
      </c>
      <c r="E371" t="s">
        <v>983</v>
      </c>
      <c r="G371" t="s">
        <v>1164</v>
      </c>
      <c r="H371" t="s">
        <v>1160</v>
      </c>
      <c r="I371" t="s">
        <v>1165</v>
      </c>
      <c r="J371" t="s">
        <v>1160</v>
      </c>
      <c r="L371" t="s">
        <v>1908</v>
      </c>
    </row>
    <row r="372" spans="1:12" hidden="1">
      <c r="A372">
        <v>117018</v>
      </c>
      <c r="B372" t="s">
        <v>2091</v>
      </c>
      <c r="C372" t="s">
        <v>1756</v>
      </c>
      <c r="D372" t="s">
        <v>1802</v>
      </c>
      <c r="E372" t="s">
        <v>983</v>
      </c>
      <c r="F372" t="s">
        <v>983</v>
      </c>
      <c r="G372" t="s">
        <v>1756</v>
      </c>
      <c r="H372" t="s">
        <v>1160</v>
      </c>
      <c r="I372" t="s">
        <v>2015</v>
      </c>
      <c r="J372" t="s">
        <v>1160</v>
      </c>
      <c r="L372" t="s">
        <v>1756</v>
      </c>
    </row>
    <row r="373" spans="1:12" hidden="1">
      <c r="A373">
        <v>117019</v>
      </c>
      <c r="B373" t="s">
        <v>2092</v>
      </c>
      <c r="C373" t="s">
        <v>2093</v>
      </c>
      <c r="D373" t="s">
        <v>1802</v>
      </c>
      <c r="E373" t="s">
        <v>983</v>
      </c>
      <c r="F373" t="s">
        <v>983</v>
      </c>
      <c r="G373" t="s">
        <v>2093</v>
      </c>
      <c r="H373" t="s">
        <v>1160</v>
      </c>
      <c r="I373" t="s">
        <v>2015</v>
      </c>
      <c r="J373" t="s">
        <v>1160</v>
      </c>
      <c r="L373" t="s">
        <v>2093</v>
      </c>
    </row>
    <row r="374" spans="1:12" hidden="1">
      <c r="A374">
        <v>16063</v>
      </c>
      <c r="B374" t="s">
        <v>2094</v>
      </c>
      <c r="C374" t="s">
        <v>2095</v>
      </c>
      <c r="D374" t="s">
        <v>1163</v>
      </c>
      <c r="E374" t="s">
        <v>983</v>
      </c>
      <c r="G374" t="s">
        <v>1164</v>
      </c>
      <c r="H374" t="s">
        <v>1160</v>
      </c>
      <c r="I374" t="s">
        <v>1165</v>
      </c>
      <c r="J374" t="s">
        <v>1160</v>
      </c>
      <c r="L374" t="s">
        <v>1813</v>
      </c>
    </row>
    <row r="375" spans="1:12" hidden="1">
      <c r="A375">
        <v>9050</v>
      </c>
      <c r="B375" t="s">
        <v>2096</v>
      </c>
      <c r="C375" t="s">
        <v>2097</v>
      </c>
      <c r="D375" t="s">
        <v>1191</v>
      </c>
      <c r="E375" t="s">
        <v>983</v>
      </c>
      <c r="F375" t="s">
        <v>983</v>
      </c>
      <c r="G375" t="s">
        <v>1727</v>
      </c>
      <c r="H375" t="s">
        <v>1421</v>
      </c>
      <c r="I375" t="s">
        <v>1728</v>
      </c>
      <c r="J375" t="s">
        <v>1160</v>
      </c>
    </row>
    <row r="376" spans="1:12" hidden="1">
      <c r="A376">
        <v>9043</v>
      </c>
      <c r="B376" t="s">
        <v>2098</v>
      </c>
      <c r="C376" t="s">
        <v>2099</v>
      </c>
      <c r="D376" t="s">
        <v>1191</v>
      </c>
      <c r="E376" t="s">
        <v>983</v>
      </c>
      <c r="F376" t="s">
        <v>983</v>
      </c>
      <c r="G376" t="s">
        <v>1727</v>
      </c>
      <c r="H376" t="s">
        <v>1421</v>
      </c>
      <c r="I376" t="s">
        <v>1728</v>
      </c>
      <c r="J376" t="s">
        <v>1160</v>
      </c>
    </row>
    <row r="377" spans="1:12" hidden="1">
      <c r="A377">
        <v>9068</v>
      </c>
      <c r="B377" t="s">
        <v>2100</v>
      </c>
      <c r="C377" t="s">
        <v>2101</v>
      </c>
      <c r="D377" t="s">
        <v>2102</v>
      </c>
      <c r="E377" t="s">
        <v>983</v>
      </c>
      <c r="F377" t="s">
        <v>983</v>
      </c>
      <c r="G377" t="s">
        <v>1727</v>
      </c>
      <c r="H377" t="s">
        <v>1419</v>
      </c>
      <c r="I377" t="s">
        <v>1728</v>
      </c>
      <c r="J377" t="s">
        <v>1160</v>
      </c>
    </row>
    <row r="378" spans="1:12" hidden="1">
      <c r="A378">
        <v>9054</v>
      </c>
      <c r="B378" t="s">
        <v>2103</v>
      </c>
      <c r="C378" t="s">
        <v>2104</v>
      </c>
      <c r="D378" t="s">
        <v>1191</v>
      </c>
      <c r="E378" t="s">
        <v>983</v>
      </c>
      <c r="F378" t="s">
        <v>983</v>
      </c>
      <c r="G378" t="s">
        <v>1727</v>
      </c>
      <c r="H378" t="s">
        <v>1421</v>
      </c>
      <c r="I378" t="s">
        <v>1728</v>
      </c>
      <c r="J378" t="s">
        <v>1160</v>
      </c>
    </row>
    <row r="379" spans="1:12" hidden="1">
      <c r="A379">
        <v>9033</v>
      </c>
      <c r="B379" t="s">
        <v>2105</v>
      </c>
      <c r="C379" t="s">
        <v>2106</v>
      </c>
      <c r="D379" t="s">
        <v>2107</v>
      </c>
      <c r="E379" t="s">
        <v>983</v>
      </c>
      <c r="F379" t="s">
        <v>983</v>
      </c>
      <c r="G379" t="s">
        <v>1727</v>
      </c>
      <c r="H379" t="s">
        <v>1419</v>
      </c>
      <c r="I379" t="s">
        <v>1728</v>
      </c>
      <c r="J379" t="s">
        <v>1160</v>
      </c>
    </row>
    <row r="380" spans="1:12" hidden="1">
      <c r="A380">
        <v>9046</v>
      </c>
      <c r="B380" t="s">
        <v>2108</v>
      </c>
      <c r="C380" t="s">
        <v>2109</v>
      </c>
      <c r="D380" t="s">
        <v>2102</v>
      </c>
      <c r="E380" t="s">
        <v>983</v>
      </c>
      <c r="F380" t="s">
        <v>983</v>
      </c>
      <c r="G380" t="s">
        <v>1727</v>
      </c>
      <c r="H380" t="s">
        <v>1419</v>
      </c>
      <c r="I380" t="s">
        <v>1728</v>
      </c>
      <c r="J380" t="s">
        <v>1160</v>
      </c>
    </row>
    <row r="381" spans="1:12" hidden="1">
      <c r="A381">
        <v>9034</v>
      </c>
      <c r="B381" t="s">
        <v>2110</v>
      </c>
      <c r="C381" t="s">
        <v>2111</v>
      </c>
      <c r="D381" t="s">
        <v>1191</v>
      </c>
      <c r="E381" t="s">
        <v>983</v>
      </c>
      <c r="F381" t="s">
        <v>983</v>
      </c>
      <c r="G381" t="s">
        <v>1727</v>
      </c>
      <c r="H381" t="s">
        <v>1421</v>
      </c>
      <c r="I381" t="s">
        <v>1728</v>
      </c>
      <c r="J381" t="s">
        <v>1160</v>
      </c>
    </row>
    <row r="382" spans="1:12" hidden="1">
      <c r="A382">
        <v>9060</v>
      </c>
      <c r="B382" t="s">
        <v>2112</v>
      </c>
      <c r="C382" t="s">
        <v>2113</v>
      </c>
      <c r="D382" t="s">
        <v>2114</v>
      </c>
      <c r="E382" t="s">
        <v>983</v>
      </c>
      <c r="F382" t="s">
        <v>983</v>
      </c>
      <c r="G382" t="s">
        <v>1727</v>
      </c>
      <c r="H382" t="s">
        <v>1419</v>
      </c>
      <c r="I382" t="s">
        <v>1728</v>
      </c>
      <c r="J382" t="s">
        <v>1160</v>
      </c>
    </row>
    <row r="383" spans="1:12" hidden="1">
      <c r="A383">
        <v>9059</v>
      </c>
      <c r="B383" t="s">
        <v>2115</v>
      </c>
      <c r="C383" t="s">
        <v>2116</v>
      </c>
      <c r="D383" t="s">
        <v>2114</v>
      </c>
      <c r="E383" t="s">
        <v>983</v>
      </c>
      <c r="F383" t="s">
        <v>983</v>
      </c>
      <c r="G383" t="s">
        <v>1727</v>
      </c>
      <c r="H383" t="s">
        <v>1419</v>
      </c>
      <c r="I383" t="s">
        <v>1728</v>
      </c>
      <c r="J383" t="s">
        <v>1160</v>
      </c>
    </row>
    <row r="384" spans="1:12" hidden="1">
      <c r="A384">
        <v>9048</v>
      </c>
      <c r="B384" t="s">
        <v>2117</v>
      </c>
      <c r="C384" t="s">
        <v>2118</v>
      </c>
      <c r="D384" t="s">
        <v>1191</v>
      </c>
      <c r="E384" t="s">
        <v>983</v>
      </c>
      <c r="F384" t="s">
        <v>983</v>
      </c>
      <c r="G384" t="s">
        <v>1727</v>
      </c>
      <c r="H384" t="s">
        <v>1421</v>
      </c>
      <c r="I384" t="s">
        <v>1728</v>
      </c>
      <c r="J384" t="s">
        <v>1160</v>
      </c>
    </row>
    <row r="385" spans="1:10" hidden="1">
      <c r="A385">
        <v>9049</v>
      </c>
      <c r="B385" t="s">
        <v>2119</v>
      </c>
      <c r="C385" t="s">
        <v>2120</v>
      </c>
      <c r="D385" t="s">
        <v>2121</v>
      </c>
      <c r="E385" t="s">
        <v>983</v>
      </c>
      <c r="F385" t="s">
        <v>983</v>
      </c>
      <c r="G385" t="s">
        <v>1727</v>
      </c>
      <c r="H385" t="s">
        <v>1419</v>
      </c>
      <c r="I385" t="s">
        <v>1728</v>
      </c>
      <c r="J385" t="s">
        <v>1160</v>
      </c>
    </row>
    <row r="386" spans="1:10" hidden="1">
      <c r="A386">
        <v>9029</v>
      </c>
      <c r="B386" t="s">
        <v>2122</v>
      </c>
      <c r="C386" t="s">
        <v>2123</v>
      </c>
      <c r="D386" t="s">
        <v>2102</v>
      </c>
      <c r="E386" t="s">
        <v>983</v>
      </c>
      <c r="F386" t="s">
        <v>983</v>
      </c>
      <c r="G386" t="s">
        <v>1727</v>
      </c>
      <c r="H386" t="s">
        <v>1419</v>
      </c>
      <c r="I386" t="s">
        <v>1728</v>
      </c>
      <c r="J386" t="s">
        <v>1160</v>
      </c>
    </row>
    <row r="387" spans="1:10" hidden="1">
      <c r="A387">
        <v>9056</v>
      </c>
      <c r="B387" t="s">
        <v>2124</v>
      </c>
      <c r="C387" t="s">
        <v>2125</v>
      </c>
      <c r="D387" t="s">
        <v>1191</v>
      </c>
      <c r="E387" t="s">
        <v>983</v>
      </c>
      <c r="F387" t="s">
        <v>983</v>
      </c>
      <c r="G387" t="s">
        <v>1727</v>
      </c>
      <c r="H387" t="s">
        <v>1421</v>
      </c>
      <c r="I387" t="s">
        <v>1728</v>
      </c>
      <c r="J387" t="s">
        <v>1160</v>
      </c>
    </row>
    <row r="388" spans="1:10" hidden="1">
      <c r="A388">
        <v>9065</v>
      </c>
      <c r="B388" t="s">
        <v>2126</v>
      </c>
      <c r="C388" t="s">
        <v>2127</v>
      </c>
      <c r="D388" t="s">
        <v>2107</v>
      </c>
      <c r="E388" t="s">
        <v>983</v>
      </c>
      <c r="F388" t="s">
        <v>983</v>
      </c>
      <c r="G388" t="s">
        <v>1727</v>
      </c>
      <c r="H388" t="s">
        <v>1419</v>
      </c>
      <c r="I388" t="s">
        <v>1728</v>
      </c>
      <c r="J388" t="s">
        <v>1160</v>
      </c>
    </row>
    <row r="389" spans="1:10" hidden="1">
      <c r="A389">
        <v>9062</v>
      </c>
      <c r="B389" t="s">
        <v>2128</v>
      </c>
      <c r="C389" t="s">
        <v>2129</v>
      </c>
      <c r="D389" t="s">
        <v>2121</v>
      </c>
      <c r="E389" t="s">
        <v>983</v>
      </c>
      <c r="F389" t="s">
        <v>983</v>
      </c>
      <c r="G389" t="s">
        <v>1727</v>
      </c>
      <c r="H389" t="s">
        <v>1419</v>
      </c>
      <c r="I389" t="s">
        <v>1728</v>
      </c>
      <c r="J389" t="s">
        <v>1160</v>
      </c>
    </row>
    <row r="390" spans="1:10" hidden="1">
      <c r="A390">
        <v>9031</v>
      </c>
      <c r="B390" t="s">
        <v>2130</v>
      </c>
      <c r="C390" t="s">
        <v>2131</v>
      </c>
      <c r="D390" t="s">
        <v>2107</v>
      </c>
      <c r="E390" t="s">
        <v>983</v>
      </c>
      <c r="F390" t="s">
        <v>983</v>
      </c>
      <c r="G390" t="s">
        <v>1727</v>
      </c>
      <c r="H390" t="s">
        <v>1419</v>
      </c>
      <c r="I390" t="s">
        <v>1728</v>
      </c>
      <c r="J390" t="s">
        <v>1160</v>
      </c>
    </row>
    <row r="391" spans="1:10" hidden="1">
      <c r="A391">
        <v>9035</v>
      </c>
      <c r="B391" t="s">
        <v>2132</v>
      </c>
      <c r="C391" t="s">
        <v>2133</v>
      </c>
      <c r="D391" t="s">
        <v>1191</v>
      </c>
      <c r="E391" t="s">
        <v>983</v>
      </c>
      <c r="F391" t="s">
        <v>983</v>
      </c>
      <c r="G391" t="s">
        <v>1727</v>
      </c>
      <c r="H391" t="s">
        <v>1421</v>
      </c>
      <c r="I391" t="s">
        <v>1728</v>
      </c>
      <c r="J391" t="s">
        <v>1160</v>
      </c>
    </row>
    <row r="392" spans="1:10" hidden="1">
      <c r="A392">
        <v>9042</v>
      </c>
      <c r="B392" t="s">
        <v>2134</v>
      </c>
      <c r="C392" t="s">
        <v>2135</v>
      </c>
      <c r="D392" t="s">
        <v>1191</v>
      </c>
      <c r="E392" t="s">
        <v>983</v>
      </c>
      <c r="F392" t="s">
        <v>983</v>
      </c>
      <c r="G392" t="s">
        <v>1727</v>
      </c>
      <c r="H392" t="s">
        <v>1421</v>
      </c>
      <c r="I392" t="s">
        <v>1728</v>
      </c>
      <c r="J392" t="s">
        <v>1160</v>
      </c>
    </row>
    <row r="393" spans="1:10" hidden="1">
      <c r="A393">
        <v>9061</v>
      </c>
      <c r="B393" t="s">
        <v>2136</v>
      </c>
      <c r="C393" t="s">
        <v>2137</v>
      </c>
      <c r="D393" t="s">
        <v>2121</v>
      </c>
      <c r="E393" t="s">
        <v>983</v>
      </c>
      <c r="F393" t="s">
        <v>983</v>
      </c>
      <c r="G393" t="s">
        <v>1727</v>
      </c>
      <c r="H393" t="s">
        <v>1419</v>
      </c>
      <c r="I393" t="s">
        <v>1728</v>
      </c>
      <c r="J393" t="s">
        <v>1160</v>
      </c>
    </row>
    <row r="394" spans="1:10" hidden="1">
      <c r="A394">
        <v>9066</v>
      </c>
      <c r="B394" t="s">
        <v>2138</v>
      </c>
      <c r="C394" t="s">
        <v>2139</v>
      </c>
      <c r="D394" t="s">
        <v>2140</v>
      </c>
      <c r="E394" t="s">
        <v>983</v>
      </c>
      <c r="F394" t="s">
        <v>983</v>
      </c>
      <c r="G394" t="s">
        <v>1727</v>
      </c>
      <c r="H394" t="s">
        <v>1419</v>
      </c>
      <c r="I394" t="s">
        <v>1728</v>
      </c>
      <c r="J394" t="s">
        <v>1160</v>
      </c>
    </row>
    <row r="395" spans="1:10" hidden="1">
      <c r="A395">
        <v>9055</v>
      </c>
      <c r="B395" t="s">
        <v>2141</v>
      </c>
      <c r="C395" t="s">
        <v>2142</v>
      </c>
      <c r="D395" t="s">
        <v>1191</v>
      </c>
      <c r="E395" t="s">
        <v>983</v>
      </c>
      <c r="F395" t="s">
        <v>983</v>
      </c>
      <c r="G395" t="s">
        <v>1727</v>
      </c>
      <c r="H395" t="s">
        <v>1421</v>
      </c>
      <c r="I395" t="s">
        <v>1728</v>
      </c>
      <c r="J395" t="s">
        <v>1160</v>
      </c>
    </row>
    <row r="396" spans="1:10" hidden="1">
      <c r="A396">
        <v>9044</v>
      </c>
      <c r="B396" t="s">
        <v>2143</v>
      </c>
      <c r="C396" t="s">
        <v>2144</v>
      </c>
      <c r="D396" t="s">
        <v>1256</v>
      </c>
      <c r="E396" t="s">
        <v>983</v>
      </c>
      <c r="F396" t="s">
        <v>983</v>
      </c>
      <c r="G396" t="s">
        <v>1727</v>
      </c>
      <c r="H396" t="s">
        <v>1419</v>
      </c>
      <c r="I396" t="s">
        <v>1728</v>
      </c>
      <c r="J396" t="s">
        <v>1160</v>
      </c>
    </row>
    <row r="397" spans="1:10" hidden="1">
      <c r="A397">
        <v>9053</v>
      </c>
      <c r="B397" t="s">
        <v>2145</v>
      </c>
      <c r="C397" t="s">
        <v>2146</v>
      </c>
      <c r="D397" t="s">
        <v>2147</v>
      </c>
      <c r="E397" t="s">
        <v>983</v>
      </c>
      <c r="F397" t="s">
        <v>983</v>
      </c>
      <c r="G397" t="s">
        <v>1727</v>
      </c>
      <c r="H397" t="s">
        <v>1419</v>
      </c>
      <c r="I397" t="s">
        <v>1728</v>
      </c>
      <c r="J397" t="s">
        <v>1160</v>
      </c>
    </row>
    <row r="398" spans="1:10" hidden="1">
      <c r="A398">
        <v>9030</v>
      </c>
      <c r="B398" t="s">
        <v>2148</v>
      </c>
      <c r="C398" t="s">
        <v>2149</v>
      </c>
      <c r="D398" t="s">
        <v>1191</v>
      </c>
      <c r="E398" t="s">
        <v>983</v>
      </c>
      <c r="F398" t="s">
        <v>983</v>
      </c>
      <c r="G398" t="s">
        <v>1727</v>
      </c>
      <c r="H398" t="s">
        <v>1421</v>
      </c>
      <c r="I398" t="s">
        <v>1728</v>
      </c>
      <c r="J398" t="s">
        <v>1160</v>
      </c>
    </row>
    <row r="399" spans="1:10" hidden="1">
      <c r="A399">
        <v>9051</v>
      </c>
      <c r="B399" t="s">
        <v>2150</v>
      </c>
      <c r="C399" t="s">
        <v>2151</v>
      </c>
      <c r="D399" t="s">
        <v>1256</v>
      </c>
      <c r="E399" t="s">
        <v>983</v>
      </c>
      <c r="F399" t="s">
        <v>983</v>
      </c>
      <c r="G399" t="s">
        <v>1727</v>
      </c>
      <c r="H399" t="s">
        <v>1419</v>
      </c>
      <c r="I399" t="s">
        <v>1728</v>
      </c>
      <c r="J399" t="s">
        <v>1160</v>
      </c>
    </row>
    <row r="400" spans="1:10" hidden="1">
      <c r="A400">
        <v>9063</v>
      </c>
      <c r="B400" t="s">
        <v>2152</v>
      </c>
      <c r="C400" t="s">
        <v>2153</v>
      </c>
      <c r="D400" t="s">
        <v>1191</v>
      </c>
      <c r="E400" t="s">
        <v>983</v>
      </c>
      <c r="F400" t="s">
        <v>983</v>
      </c>
      <c r="G400" t="s">
        <v>1727</v>
      </c>
      <c r="H400" t="s">
        <v>1421</v>
      </c>
      <c r="I400" t="s">
        <v>1728</v>
      </c>
      <c r="J400" t="s">
        <v>1160</v>
      </c>
    </row>
    <row r="401" spans="1:13" hidden="1">
      <c r="A401">
        <v>9057</v>
      </c>
      <c r="B401" t="s">
        <v>2154</v>
      </c>
      <c r="C401" t="s">
        <v>2155</v>
      </c>
      <c r="D401" t="s">
        <v>2156</v>
      </c>
      <c r="E401" t="s">
        <v>983</v>
      </c>
      <c r="F401" t="s">
        <v>983</v>
      </c>
      <c r="G401" t="s">
        <v>1727</v>
      </c>
      <c r="H401" t="s">
        <v>1419</v>
      </c>
      <c r="I401" t="s">
        <v>1728</v>
      </c>
      <c r="J401" t="s">
        <v>1160</v>
      </c>
    </row>
    <row r="402" spans="1:13" hidden="1">
      <c r="A402">
        <v>9047</v>
      </c>
      <c r="B402" t="s">
        <v>2157</v>
      </c>
      <c r="C402" t="s">
        <v>2158</v>
      </c>
      <c r="D402" t="s">
        <v>2102</v>
      </c>
      <c r="E402" t="s">
        <v>983</v>
      </c>
      <c r="F402" t="s">
        <v>983</v>
      </c>
      <c r="G402" t="s">
        <v>1727</v>
      </c>
      <c r="H402" t="s">
        <v>1419</v>
      </c>
      <c r="I402" t="s">
        <v>1728</v>
      </c>
      <c r="J402" t="s">
        <v>1160</v>
      </c>
    </row>
    <row r="403" spans="1:13" hidden="1">
      <c r="A403">
        <v>9036</v>
      </c>
      <c r="B403" t="s">
        <v>2159</v>
      </c>
      <c r="C403" t="s">
        <v>2160</v>
      </c>
      <c r="D403" t="s">
        <v>1256</v>
      </c>
      <c r="E403" t="s">
        <v>983</v>
      </c>
      <c r="F403" t="s">
        <v>983</v>
      </c>
      <c r="G403" t="s">
        <v>1727</v>
      </c>
      <c r="H403" t="s">
        <v>1419</v>
      </c>
      <c r="I403" t="s">
        <v>1728</v>
      </c>
      <c r="J403" t="s">
        <v>1160</v>
      </c>
    </row>
    <row r="404" spans="1:13" hidden="1">
      <c r="A404">
        <v>9012</v>
      </c>
      <c r="B404" t="s">
        <v>2161</v>
      </c>
      <c r="C404" t="s">
        <v>2162</v>
      </c>
      <c r="D404" t="s">
        <v>1191</v>
      </c>
      <c r="E404" t="s">
        <v>983</v>
      </c>
      <c r="F404" t="s">
        <v>983</v>
      </c>
      <c r="G404" t="s">
        <v>1727</v>
      </c>
      <c r="H404" t="s">
        <v>1421</v>
      </c>
      <c r="I404" t="s">
        <v>1728</v>
      </c>
      <c r="J404" t="s">
        <v>1160</v>
      </c>
    </row>
    <row r="405" spans="1:13" hidden="1">
      <c r="A405">
        <v>9032</v>
      </c>
      <c r="B405" t="s">
        <v>2163</v>
      </c>
      <c r="C405" t="s">
        <v>2164</v>
      </c>
      <c r="D405" t="s">
        <v>1191</v>
      </c>
      <c r="E405" t="s">
        <v>983</v>
      </c>
      <c r="F405" t="s">
        <v>983</v>
      </c>
      <c r="G405" t="s">
        <v>1727</v>
      </c>
      <c r="H405" t="s">
        <v>1421</v>
      </c>
      <c r="I405" t="s">
        <v>1728</v>
      </c>
      <c r="J405" t="s">
        <v>1160</v>
      </c>
    </row>
    <row r="406" spans="1:13" hidden="1">
      <c r="A406">
        <v>9014</v>
      </c>
      <c r="B406" t="s">
        <v>2165</v>
      </c>
      <c r="C406" t="s">
        <v>2166</v>
      </c>
      <c r="D406" t="s">
        <v>2107</v>
      </c>
      <c r="E406" t="s">
        <v>983</v>
      </c>
      <c r="F406" t="s">
        <v>983</v>
      </c>
      <c r="G406" t="s">
        <v>1727</v>
      </c>
      <c r="H406" t="s">
        <v>1419</v>
      </c>
      <c r="I406" t="s">
        <v>1728</v>
      </c>
      <c r="J406" t="s">
        <v>1160</v>
      </c>
    </row>
    <row r="407" spans="1:13" hidden="1">
      <c r="A407">
        <v>9013</v>
      </c>
      <c r="B407" t="s">
        <v>2167</v>
      </c>
      <c r="C407" t="s">
        <v>2168</v>
      </c>
      <c r="D407" t="s">
        <v>2107</v>
      </c>
      <c r="E407" t="s">
        <v>983</v>
      </c>
      <c r="F407" t="s">
        <v>983</v>
      </c>
      <c r="G407" t="s">
        <v>1727</v>
      </c>
      <c r="H407" t="s">
        <v>1421</v>
      </c>
      <c r="I407" t="s">
        <v>1728</v>
      </c>
      <c r="J407" t="s">
        <v>1160</v>
      </c>
    </row>
    <row r="408" spans="1:13" hidden="1">
      <c r="A408">
        <v>9058</v>
      </c>
      <c r="B408" t="s">
        <v>2169</v>
      </c>
      <c r="C408" t="s">
        <v>2170</v>
      </c>
      <c r="D408" t="s">
        <v>2171</v>
      </c>
      <c r="E408" t="s">
        <v>983</v>
      </c>
      <c r="F408" t="s">
        <v>983</v>
      </c>
      <c r="G408" t="s">
        <v>1727</v>
      </c>
      <c r="H408" t="s">
        <v>1419</v>
      </c>
      <c r="I408" t="s">
        <v>1728</v>
      </c>
      <c r="J408" t="s">
        <v>1160</v>
      </c>
    </row>
    <row r="409" spans="1:13" hidden="1">
      <c r="A409">
        <v>9045</v>
      </c>
      <c r="B409" t="s">
        <v>2172</v>
      </c>
      <c r="C409" t="s">
        <v>2173</v>
      </c>
      <c r="D409" t="s">
        <v>2156</v>
      </c>
      <c r="E409" t="s">
        <v>983</v>
      </c>
      <c r="F409" t="s">
        <v>983</v>
      </c>
      <c r="G409" t="s">
        <v>1727</v>
      </c>
      <c r="H409" t="s">
        <v>1419</v>
      </c>
      <c r="I409" t="s">
        <v>1728</v>
      </c>
      <c r="J409" t="s">
        <v>1160</v>
      </c>
    </row>
    <row r="410" spans="1:13" hidden="1">
      <c r="A410">
        <v>1036</v>
      </c>
      <c r="B410" t="s">
        <v>2174</v>
      </c>
      <c r="C410" t="s">
        <v>2175</v>
      </c>
      <c r="D410" t="s">
        <v>1634</v>
      </c>
      <c r="E410" t="s">
        <v>1634</v>
      </c>
      <c r="F410" t="s">
        <v>1634</v>
      </c>
      <c r="G410" t="s">
        <v>24</v>
      </c>
      <c r="H410" t="s">
        <v>1419</v>
      </c>
      <c r="I410" t="s">
        <v>1420</v>
      </c>
      <c r="J410" t="s">
        <v>1421</v>
      </c>
      <c r="M410" t="s">
        <v>2176</v>
      </c>
    </row>
    <row r="411" spans="1:13" hidden="1">
      <c r="A411">
        <v>74001</v>
      </c>
      <c r="B411" t="s">
        <v>2177</v>
      </c>
      <c r="C411" t="s">
        <v>2178</v>
      </c>
      <c r="D411" t="s">
        <v>1634</v>
      </c>
      <c r="E411" t="s">
        <v>1634</v>
      </c>
      <c r="F411" t="s">
        <v>1634</v>
      </c>
      <c r="G411" t="s">
        <v>1793</v>
      </c>
      <c r="H411" t="s">
        <v>1421</v>
      </c>
      <c r="I411" t="s">
        <v>2179</v>
      </c>
      <c r="J411" t="s">
        <v>1160</v>
      </c>
      <c r="M411" t="s">
        <v>2180</v>
      </c>
    </row>
    <row r="412" spans="1:13" hidden="1">
      <c r="A412">
        <v>74002</v>
      </c>
      <c r="B412" t="s">
        <v>2181</v>
      </c>
      <c r="C412" t="s">
        <v>2182</v>
      </c>
      <c r="D412" t="s">
        <v>983</v>
      </c>
      <c r="E412" t="s">
        <v>1634</v>
      </c>
      <c r="F412" t="s">
        <v>1634</v>
      </c>
      <c r="G412" t="s">
        <v>2183</v>
      </c>
      <c r="H412" t="s">
        <v>1419</v>
      </c>
      <c r="I412" t="s">
        <v>2179</v>
      </c>
      <c r="J412" t="s">
        <v>1421</v>
      </c>
      <c r="M412" t="s">
        <v>2184</v>
      </c>
    </row>
    <row r="413" spans="1:13" hidden="1">
      <c r="A413">
        <v>9001</v>
      </c>
      <c r="B413" t="s">
        <v>2185</v>
      </c>
      <c r="C413" t="s">
        <v>2186</v>
      </c>
      <c r="D413" t="s">
        <v>1191</v>
      </c>
      <c r="E413" t="s">
        <v>983</v>
      </c>
      <c r="F413" t="s">
        <v>983</v>
      </c>
      <c r="G413" t="s">
        <v>1727</v>
      </c>
      <c r="H413" t="s">
        <v>1421</v>
      </c>
      <c r="I413" t="s">
        <v>1728</v>
      </c>
      <c r="J413" t="s">
        <v>1160</v>
      </c>
    </row>
    <row r="414" spans="1:13" hidden="1">
      <c r="A414">
        <v>9002</v>
      </c>
      <c r="B414" t="s">
        <v>2187</v>
      </c>
      <c r="C414" t="s">
        <v>2188</v>
      </c>
      <c r="D414" t="s">
        <v>2189</v>
      </c>
      <c r="E414" t="s">
        <v>983</v>
      </c>
      <c r="F414" t="s">
        <v>983</v>
      </c>
      <c r="G414" t="s">
        <v>1727</v>
      </c>
      <c r="H414" t="s">
        <v>1421</v>
      </c>
      <c r="I414" t="s">
        <v>1728</v>
      </c>
      <c r="J414" t="s">
        <v>1160</v>
      </c>
    </row>
    <row r="415" spans="1:13" hidden="1">
      <c r="A415">
        <v>9003</v>
      </c>
      <c r="B415" t="s">
        <v>2190</v>
      </c>
      <c r="C415" t="s">
        <v>2191</v>
      </c>
      <c r="D415" t="s">
        <v>2192</v>
      </c>
      <c r="E415" t="s">
        <v>983</v>
      </c>
      <c r="F415" t="s">
        <v>983</v>
      </c>
      <c r="G415" t="s">
        <v>1727</v>
      </c>
      <c r="H415" t="s">
        <v>1421</v>
      </c>
      <c r="I415" t="s">
        <v>1728</v>
      </c>
      <c r="J415" t="s">
        <v>1160</v>
      </c>
    </row>
    <row r="416" spans="1:13" hidden="1">
      <c r="A416">
        <v>9004</v>
      </c>
      <c r="B416" t="s">
        <v>2193</v>
      </c>
      <c r="C416" t="s">
        <v>2194</v>
      </c>
      <c r="D416" t="s">
        <v>1191</v>
      </c>
      <c r="E416" t="s">
        <v>983</v>
      </c>
      <c r="F416" t="s">
        <v>983</v>
      </c>
      <c r="G416" t="s">
        <v>1727</v>
      </c>
      <c r="H416" t="s">
        <v>1421</v>
      </c>
      <c r="I416" t="s">
        <v>1728</v>
      </c>
      <c r="J416" t="s">
        <v>1160</v>
      </c>
    </row>
    <row r="417" spans="1:10" hidden="1">
      <c r="A417">
        <v>9005</v>
      </c>
      <c r="B417" t="s">
        <v>2195</v>
      </c>
      <c r="C417" t="s">
        <v>2196</v>
      </c>
      <c r="D417" t="s">
        <v>1191</v>
      </c>
      <c r="E417" t="s">
        <v>983</v>
      </c>
      <c r="F417" t="s">
        <v>983</v>
      </c>
      <c r="G417" t="s">
        <v>1727</v>
      </c>
      <c r="H417" t="s">
        <v>1421</v>
      </c>
      <c r="I417" t="s">
        <v>1728</v>
      </c>
      <c r="J417" t="s">
        <v>1160</v>
      </c>
    </row>
    <row r="418" spans="1:10" hidden="1">
      <c r="A418">
        <v>9006</v>
      </c>
      <c r="B418" t="s">
        <v>2197</v>
      </c>
      <c r="C418" t="s">
        <v>2198</v>
      </c>
      <c r="D418" t="s">
        <v>1191</v>
      </c>
      <c r="E418" t="s">
        <v>983</v>
      </c>
      <c r="F418" t="s">
        <v>983</v>
      </c>
      <c r="G418" t="s">
        <v>1727</v>
      </c>
      <c r="H418" t="s">
        <v>1421</v>
      </c>
      <c r="I418" t="s">
        <v>1728</v>
      </c>
      <c r="J418" t="s">
        <v>1160</v>
      </c>
    </row>
    <row r="419" spans="1:10" hidden="1">
      <c r="A419">
        <v>9007</v>
      </c>
      <c r="B419" t="s">
        <v>2199</v>
      </c>
      <c r="C419" t="s">
        <v>2200</v>
      </c>
      <c r="D419" t="s">
        <v>1191</v>
      </c>
      <c r="E419" t="s">
        <v>983</v>
      </c>
      <c r="F419" t="s">
        <v>983</v>
      </c>
      <c r="G419" t="s">
        <v>1727</v>
      </c>
      <c r="H419" t="s">
        <v>1421</v>
      </c>
      <c r="I419" t="s">
        <v>1728</v>
      </c>
      <c r="J419" t="s">
        <v>1160</v>
      </c>
    </row>
    <row r="420" spans="1:10" hidden="1">
      <c r="A420">
        <v>9009</v>
      </c>
      <c r="B420" t="s">
        <v>2201</v>
      </c>
      <c r="C420" t="s">
        <v>2202</v>
      </c>
      <c r="D420" t="s">
        <v>1191</v>
      </c>
      <c r="E420" t="s">
        <v>983</v>
      </c>
      <c r="F420" t="s">
        <v>983</v>
      </c>
      <c r="G420" t="s">
        <v>1727</v>
      </c>
      <c r="H420" t="s">
        <v>1421</v>
      </c>
      <c r="I420" t="s">
        <v>1728</v>
      </c>
      <c r="J420" t="s">
        <v>1160</v>
      </c>
    </row>
    <row r="421" spans="1:10" hidden="1">
      <c r="A421">
        <v>9011</v>
      </c>
      <c r="B421" t="s">
        <v>2203</v>
      </c>
      <c r="C421" t="s">
        <v>2204</v>
      </c>
      <c r="D421" t="s">
        <v>1191</v>
      </c>
      <c r="E421" t="s">
        <v>983</v>
      </c>
      <c r="F421" t="s">
        <v>983</v>
      </c>
      <c r="G421" t="s">
        <v>1727</v>
      </c>
      <c r="H421" t="s">
        <v>1421</v>
      </c>
      <c r="I421" t="s">
        <v>1728</v>
      </c>
      <c r="J421" t="s">
        <v>1160</v>
      </c>
    </row>
    <row r="422" spans="1:10" hidden="1">
      <c r="A422">
        <v>9016</v>
      </c>
      <c r="B422" t="s">
        <v>2205</v>
      </c>
      <c r="C422" t="s">
        <v>2206</v>
      </c>
      <c r="D422" t="s">
        <v>1256</v>
      </c>
      <c r="E422" t="s">
        <v>983</v>
      </c>
      <c r="F422" t="s">
        <v>983</v>
      </c>
      <c r="G422" t="s">
        <v>1727</v>
      </c>
      <c r="H422" t="s">
        <v>1419</v>
      </c>
      <c r="I422" t="s">
        <v>1728</v>
      </c>
      <c r="J422" t="s">
        <v>1160</v>
      </c>
    </row>
    <row r="423" spans="1:10" hidden="1">
      <c r="A423">
        <v>9017</v>
      </c>
      <c r="B423" t="s">
        <v>2207</v>
      </c>
      <c r="C423" t="s">
        <v>2208</v>
      </c>
      <c r="D423" t="s">
        <v>1860</v>
      </c>
      <c r="E423" t="s">
        <v>983</v>
      </c>
      <c r="F423" t="s">
        <v>983</v>
      </c>
      <c r="G423" t="s">
        <v>1727</v>
      </c>
      <c r="H423" t="s">
        <v>1419</v>
      </c>
      <c r="I423" t="s">
        <v>1728</v>
      </c>
      <c r="J423" t="s">
        <v>1160</v>
      </c>
    </row>
    <row r="424" spans="1:10" hidden="1">
      <c r="A424">
        <v>9018</v>
      </c>
      <c r="B424" t="s">
        <v>2209</v>
      </c>
      <c r="C424" t="s">
        <v>2210</v>
      </c>
      <c r="D424" t="s">
        <v>1191</v>
      </c>
      <c r="E424" t="s">
        <v>983</v>
      </c>
      <c r="F424" t="s">
        <v>983</v>
      </c>
      <c r="G424" t="s">
        <v>1727</v>
      </c>
      <c r="H424" t="s">
        <v>1421</v>
      </c>
      <c r="I424" t="s">
        <v>1728</v>
      </c>
      <c r="J424" t="s">
        <v>1160</v>
      </c>
    </row>
    <row r="425" spans="1:10" hidden="1">
      <c r="A425">
        <v>9019</v>
      </c>
      <c r="B425" t="s">
        <v>2211</v>
      </c>
      <c r="C425" t="s">
        <v>2212</v>
      </c>
      <c r="D425" t="s">
        <v>1191</v>
      </c>
      <c r="E425" t="s">
        <v>983</v>
      </c>
      <c r="F425" t="s">
        <v>983</v>
      </c>
      <c r="G425" t="s">
        <v>1727</v>
      </c>
      <c r="H425" t="s">
        <v>1421</v>
      </c>
      <c r="I425" t="s">
        <v>1728</v>
      </c>
      <c r="J425" t="s">
        <v>1160</v>
      </c>
    </row>
    <row r="426" spans="1:10" hidden="1">
      <c r="A426">
        <v>9020</v>
      </c>
      <c r="B426" t="s">
        <v>2213</v>
      </c>
      <c r="C426" t="s">
        <v>2214</v>
      </c>
      <c r="D426" t="s">
        <v>1191</v>
      </c>
      <c r="E426" t="s">
        <v>983</v>
      </c>
      <c r="F426" t="s">
        <v>983</v>
      </c>
      <c r="G426" t="s">
        <v>1727</v>
      </c>
      <c r="H426" t="s">
        <v>1421</v>
      </c>
      <c r="I426" t="s">
        <v>1728</v>
      </c>
      <c r="J426" t="s">
        <v>1160</v>
      </c>
    </row>
    <row r="427" spans="1:10" hidden="1">
      <c r="A427">
        <v>9021</v>
      </c>
      <c r="B427" t="s">
        <v>2215</v>
      </c>
      <c r="C427" t="s">
        <v>2216</v>
      </c>
      <c r="D427" t="s">
        <v>1191</v>
      </c>
      <c r="E427" t="s">
        <v>983</v>
      </c>
      <c r="F427" t="s">
        <v>983</v>
      </c>
      <c r="G427" t="s">
        <v>1727</v>
      </c>
      <c r="H427" t="s">
        <v>1421</v>
      </c>
      <c r="I427" t="s">
        <v>1728</v>
      </c>
      <c r="J427" t="s">
        <v>1160</v>
      </c>
    </row>
    <row r="428" spans="1:10" hidden="1">
      <c r="A428">
        <v>9022</v>
      </c>
      <c r="B428" t="s">
        <v>2217</v>
      </c>
      <c r="C428" t="s">
        <v>2218</v>
      </c>
      <c r="D428" t="s">
        <v>1191</v>
      </c>
      <c r="E428" t="s">
        <v>983</v>
      </c>
      <c r="F428" t="s">
        <v>983</v>
      </c>
      <c r="G428" t="s">
        <v>1727</v>
      </c>
      <c r="H428" t="s">
        <v>1421</v>
      </c>
      <c r="I428" t="s">
        <v>1728</v>
      </c>
      <c r="J428" t="s">
        <v>1160</v>
      </c>
    </row>
    <row r="429" spans="1:10" hidden="1">
      <c r="A429">
        <v>9023</v>
      </c>
      <c r="B429" t="s">
        <v>2219</v>
      </c>
      <c r="C429" t="s">
        <v>2220</v>
      </c>
      <c r="D429" t="s">
        <v>1191</v>
      </c>
      <c r="E429" t="s">
        <v>983</v>
      </c>
      <c r="F429" t="s">
        <v>983</v>
      </c>
      <c r="G429" t="s">
        <v>1727</v>
      </c>
      <c r="H429" t="s">
        <v>1421</v>
      </c>
      <c r="I429" t="s">
        <v>1728</v>
      </c>
      <c r="J429" t="s">
        <v>1160</v>
      </c>
    </row>
    <row r="430" spans="1:10" hidden="1">
      <c r="A430">
        <v>9024</v>
      </c>
      <c r="B430" t="s">
        <v>2221</v>
      </c>
      <c r="C430" t="s">
        <v>2222</v>
      </c>
      <c r="D430" t="s">
        <v>1191</v>
      </c>
      <c r="E430" t="s">
        <v>983</v>
      </c>
      <c r="F430" t="s">
        <v>983</v>
      </c>
      <c r="G430" t="s">
        <v>1727</v>
      </c>
      <c r="H430" t="s">
        <v>1421</v>
      </c>
      <c r="I430" t="s">
        <v>1728</v>
      </c>
      <c r="J430" t="s">
        <v>1160</v>
      </c>
    </row>
    <row r="431" spans="1:10" hidden="1">
      <c r="A431">
        <v>9025</v>
      </c>
      <c r="B431" t="s">
        <v>2223</v>
      </c>
      <c r="C431" t="s">
        <v>2224</v>
      </c>
      <c r="D431" t="s">
        <v>2156</v>
      </c>
      <c r="E431" t="s">
        <v>983</v>
      </c>
      <c r="F431" t="s">
        <v>983</v>
      </c>
      <c r="G431" t="s">
        <v>1727</v>
      </c>
      <c r="H431" t="s">
        <v>1419</v>
      </c>
      <c r="I431" t="s">
        <v>1728</v>
      </c>
      <c r="J431" t="s">
        <v>1160</v>
      </c>
    </row>
    <row r="432" spans="1:10" hidden="1">
      <c r="A432">
        <v>9026</v>
      </c>
      <c r="B432" t="s">
        <v>2225</v>
      </c>
      <c r="C432" t="s">
        <v>2226</v>
      </c>
      <c r="D432" t="s">
        <v>1191</v>
      </c>
      <c r="E432" t="s">
        <v>983</v>
      </c>
      <c r="F432" t="s">
        <v>983</v>
      </c>
      <c r="G432" t="s">
        <v>1727</v>
      </c>
      <c r="H432" t="s">
        <v>1421</v>
      </c>
      <c r="I432" t="s">
        <v>1728</v>
      </c>
      <c r="J432" t="s">
        <v>1160</v>
      </c>
    </row>
    <row r="433" spans="1:10" hidden="1">
      <c r="A433">
        <v>9028</v>
      </c>
      <c r="B433" t="s">
        <v>2227</v>
      </c>
      <c r="C433" t="s">
        <v>2228</v>
      </c>
      <c r="D433" t="s">
        <v>1191</v>
      </c>
      <c r="E433" t="s">
        <v>983</v>
      </c>
      <c r="F433" t="s">
        <v>983</v>
      </c>
      <c r="G433" t="s">
        <v>1727</v>
      </c>
      <c r="H433" t="s">
        <v>1421</v>
      </c>
      <c r="I433" t="s">
        <v>1728</v>
      </c>
      <c r="J433" t="s">
        <v>1160</v>
      </c>
    </row>
    <row r="434" spans="1:10" hidden="1">
      <c r="A434">
        <v>9037</v>
      </c>
      <c r="B434" t="s">
        <v>2229</v>
      </c>
      <c r="C434" t="s">
        <v>2230</v>
      </c>
      <c r="D434" t="s">
        <v>2231</v>
      </c>
      <c r="E434" t="s">
        <v>983</v>
      </c>
      <c r="F434" t="s">
        <v>983</v>
      </c>
      <c r="G434" t="s">
        <v>1727</v>
      </c>
      <c r="H434" t="s">
        <v>1419</v>
      </c>
      <c r="I434" t="s">
        <v>1728</v>
      </c>
      <c r="J434" t="s">
        <v>1160</v>
      </c>
    </row>
    <row r="435" spans="1:10" hidden="1">
      <c r="A435">
        <v>9038</v>
      </c>
      <c r="B435" t="s">
        <v>2232</v>
      </c>
      <c r="C435" t="s">
        <v>2233</v>
      </c>
      <c r="D435" t="s">
        <v>1191</v>
      </c>
      <c r="E435" t="s">
        <v>983</v>
      </c>
      <c r="F435" t="s">
        <v>983</v>
      </c>
      <c r="G435" t="s">
        <v>1727</v>
      </c>
      <c r="H435" t="s">
        <v>1421</v>
      </c>
      <c r="I435" t="s">
        <v>1728</v>
      </c>
      <c r="J435" t="s">
        <v>1160</v>
      </c>
    </row>
    <row r="436" spans="1:10" hidden="1">
      <c r="A436">
        <v>9039</v>
      </c>
      <c r="B436" t="s">
        <v>2234</v>
      </c>
      <c r="C436" t="s">
        <v>2235</v>
      </c>
      <c r="D436" t="s">
        <v>2231</v>
      </c>
      <c r="E436" t="s">
        <v>983</v>
      </c>
      <c r="F436" t="s">
        <v>983</v>
      </c>
      <c r="G436" t="s">
        <v>1727</v>
      </c>
      <c r="H436" t="s">
        <v>1419</v>
      </c>
      <c r="I436" t="s">
        <v>1728</v>
      </c>
      <c r="J436" t="s">
        <v>1160</v>
      </c>
    </row>
    <row r="437" spans="1:10" hidden="1">
      <c r="A437">
        <v>9040</v>
      </c>
      <c r="B437" t="s">
        <v>2236</v>
      </c>
      <c r="C437" t="s">
        <v>2237</v>
      </c>
      <c r="D437" t="s">
        <v>2238</v>
      </c>
      <c r="E437" t="s">
        <v>983</v>
      </c>
      <c r="F437" t="s">
        <v>983</v>
      </c>
      <c r="G437" t="s">
        <v>1727</v>
      </c>
      <c r="H437" t="s">
        <v>1421</v>
      </c>
      <c r="I437" t="s">
        <v>1728</v>
      </c>
      <c r="J437" t="s">
        <v>1160</v>
      </c>
    </row>
    <row r="438" spans="1:10" hidden="1">
      <c r="A438">
        <v>9041</v>
      </c>
      <c r="B438" t="s">
        <v>2239</v>
      </c>
      <c r="C438" t="s">
        <v>2240</v>
      </c>
      <c r="D438" t="s">
        <v>2231</v>
      </c>
      <c r="E438" t="s">
        <v>983</v>
      </c>
      <c r="F438" t="s">
        <v>983</v>
      </c>
      <c r="G438" t="s">
        <v>1727</v>
      </c>
      <c r="H438" t="s">
        <v>1419</v>
      </c>
      <c r="I438" t="s">
        <v>1728</v>
      </c>
      <c r="J438" t="s">
        <v>1160</v>
      </c>
    </row>
    <row r="439" spans="1:10" hidden="1">
      <c r="A439">
        <v>9052</v>
      </c>
      <c r="B439" t="s">
        <v>2241</v>
      </c>
      <c r="C439" t="s">
        <v>2242</v>
      </c>
      <c r="D439" t="s">
        <v>2107</v>
      </c>
      <c r="E439" t="s">
        <v>983</v>
      </c>
      <c r="F439" t="s">
        <v>983</v>
      </c>
      <c r="G439" t="s">
        <v>1727</v>
      </c>
      <c r="H439" t="s">
        <v>1419</v>
      </c>
      <c r="I439" t="s">
        <v>1728</v>
      </c>
      <c r="J439" t="s">
        <v>1160</v>
      </c>
    </row>
    <row r="440" spans="1:10" hidden="1">
      <c r="A440">
        <v>9064</v>
      </c>
      <c r="B440" t="s">
        <v>2243</v>
      </c>
      <c r="C440" t="s">
        <v>2244</v>
      </c>
      <c r="D440" t="s">
        <v>2107</v>
      </c>
      <c r="E440" t="s">
        <v>983</v>
      </c>
      <c r="F440" t="s">
        <v>983</v>
      </c>
      <c r="G440" t="s">
        <v>1727</v>
      </c>
      <c r="H440" t="s">
        <v>1419</v>
      </c>
      <c r="I440" t="s">
        <v>1728</v>
      </c>
      <c r="J440" t="s">
        <v>1160</v>
      </c>
    </row>
    <row r="441" spans="1:10" hidden="1">
      <c r="A441">
        <v>9067</v>
      </c>
      <c r="B441" t="s">
        <v>2245</v>
      </c>
      <c r="C441" t="s">
        <v>2246</v>
      </c>
      <c r="D441" t="s">
        <v>2048</v>
      </c>
      <c r="E441" t="s">
        <v>983</v>
      </c>
      <c r="F441" t="s">
        <v>983</v>
      </c>
      <c r="G441" t="s">
        <v>1727</v>
      </c>
      <c r="H441" t="s">
        <v>1421</v>
      </c>
      <c r="I441" t="s">
        <v>1728</v>
      </c>
      <c r="J441" t="s">
        <v>1160</v>
      </c>
    </row>
    <row r="442" spans="1:10" hidden="1">
      <c r="A442">
        <v>9070</v>
      </c>
      <c r="B442" t="s">
        <v>2247</v>
      </c>
      <c r="C442" t="s">
        <v>2248</v>
      </c>
      <c r="D442" t="s">
        <v>2048</v>
      </c>
      <c r="E442" t="s">
        <v>983</v>
      </c>
      <c r="F442" t="s">
        <v>983</v>
      </c>
      <c r="G442" t="s">
        <v>1727</v>
      </c>
      <c r="H442" t="s">
        <v>1421</v>
      </c>
      <c r="I442" t="s">
        <v>1728</v>
      </c>
      <c r="J442" t="s">
        <v>1160</v>
      </c>
    </row>
    <row r="443" spans="1:10" hidden="1">
      <c r="A443">
        <v>9071</v>
      </c>
      <c r="B443" t="s">
        <v>2249</v>
      </c>
      <c r="C443" t="s">
        <v>2250</v>
      </c>
      <c r="D443" t="s">
        <v>2107</v>
      </c>
      <c r="E443" t="s">
        <v>983</v>
      </c>
      <c r="F443" t="s">
        <v>983</v>
      </c>
      <c r="G443" t="s">
        <v>1727</v>
      </c>
      <c r="H443" t="s">
        <v>1419</v>
      </c>
      <c r="I443" t="s">
        <v>1728</v>
      </c>
      <c r="J443" t="s">
        <v>1160</v>
      </c>
    </row>
    <row r="444" spans="1:10" hidden="1">
      <c r="A444">
        <v>9072</v>
      </c>
      <c r="B444" t="s">
        <v>2251</v>
      </c>
      <c r="C444" t="s">
        <v>2252</v>
      </c>
      <c r="D444" t="s">
        <v>1256</v>
      </c>
      <c r="E444" t="s">
        <v>983</v>
      </c>
      <c r="F444" t="s">
        <v>983</v>
      </c>
      <c r="G444" t="s">
        <v>1727</v>
      </c>
      <c r="H444" t="s">
        <v>1419</v>
      </c>
      <c r="I444" t="s">
        <v>1728</v>
      </c>
      <c r="J444" t="s">
        <v>1160</v>
      </c>
    </row>
    <row r="445" spans="1:10" hidden="1">
      <c r="A445">
        <v>9073</v>
      </c>
      <c r="B445" t="s">
        <v>2253</v>
      </c>
      <c r="C445" t="s">
        <v>2254</v>
      </c>
      <c r="D445" t="s">
        <v>2255</v>
      </c>
      <c r="E445" t="s">
        <v>983</v>
      </c>
      <c r="F445" t="s">
        <v>983</v>
      </c>
      <c r="G445" t="s">
        <v>1727</v>
      </c>
      <c r="H445" t="s">
        <v>1419</v>
      </c>
      <c r="I445" t="s">
        <v>1728</v>
      </c>
      <c r="J445" t="s">
        <v>1160</v>
      </c>
    </row>
    <row r="446" spans="1:10" hidden="1">
      <c r="A446">
        <v>9074</v>
      </c>
      <c r="B446" t="s">
        <v>2256</v>
      </c>
      <c r="C446" t="s">
        <v>2257</v>
      </c>
      <c r="D446" t="s">
        <v>2048</v>
      </c>
      <c r="E446" t="s">
        <v>983</v>
      </c>
      <c r="F446" t="s">
        <v>983</v>
      </c>
      <c r="G446" t="s">
        <v>1727</v>
      </c>
      <c r="H446" t="s">
        <v>1421</v>
      </c>
      <c r="I446" t="s">
        <v>1728</v>
      </c>
      <c r="J446" t="s">
        <v>1160</v>
      </c>
    </row>
    <row r="447" spans="1:10" hidden="1">
      <c r="A447">
        <v>9075</v>
      </c>
      <c r="B447" t="s">
        <v>2258</v>
      </c>
      <c r="C447" t="s">
        <v>2259</v>
      </c>
      <c r="D447" t="s">
        <v>2048</v>
      </c>
      <c r="E447" t="s">
        <v>983</v>
      </c>
      <c r="F447" t="s">
        <v>983</v>
      </c>
      <c r="G447" t="s">
        <v>1727</v>
      </c>
      <c r="H447" t="s">
        <v>1421</v>
      </c>
      <c r="I447" t="s">
        <v>1728</v>
      </c>
      <c r="J447" t="s">
        <v>1160</v>
      </c>
    </row>
    <row r="448" spans="1:10" hidden="1">
      <c r="A448">
        <v>9076</v>
      </c>
      <c r="B448" t="s">
        <v>2260</v>
      </c>
      <c r="C448" t="s">
        <v>2261</v>
      </c>
      <c r="D448" t="s">
        <v>1256</v>
      </c>
      <c r="E448" t="s">
        <v>983</v>
      </c>
      <c r="F448" t="s">
        <v>983</v>
      </c>
      <c r="G448" t="s">
        <v>1727</v>
      </c>
      <c r="H448" t="s">
        <v>1419</v>
      </c>
      <c r="I448" t="s">
        <v>1728</v>
      </c>
      <c r="J448" t="s">
        <v>1160</v>
      </c>
    </row>
    <row r="449" spans="1:10" hidden="1">
      <c r="A449">
        <v>9077</v>
      </c>
      <c r="B449" t="s">
        <v>4873</v>
      </c>
      <c r="C449" t="s">
        <v>2262</v>
      </c>
      <c r="D449" t="s">
        <v>1256</v>
      </c>
      <c r="E449" t="s">
        <v>983</v>
      </c>
      <c r="F449" t="s">
        <v>983</v>
      </c>
      <c r="G449" t="s">
        <v>1727</v>
      </c>
      <c r="H449" t="s">
        <v>1419</v>
      </c>
      <c r="I449" t="s">
        <v>1728</v>
      </c>
      <c r="J449" t="s">
        <v>1160</v>
      </c>
    </row>
    <row r="450" spans="1:10" hidden="1">
      <c r="A450">
        <v>9078</v>
      </c>
      <c r="B450" t="s">
        <v>2263</v>
      </c>
      <c r="C450" t="s">
        <v>2264</v>
      </c>
      <c r="D450" t="s">
        <v>2102</v>
      </c>
      <c r="E450" t="s">
        <v>983</v>
      </c>
      <c r="F450" t="s">
        <v>983</v>
      </c>
      <c r="G450" t="s">
        <v>1727</v>
      </c>
      <c r="H450" t="s">
        <v>1419</v>
      </c>
      <c r="I450" t="s">
        <v>1728</v>
      </c>
      <c r="J450" t="s">
        <v>1160</v>
      </c>
    </row>
    <row r="451" spans="1:10" hidden="1">
      <c r="A451">
        <v>9079</v>
      </c>
      <c r="B451" t="s">
        <v>2265</v>
      </c>
      <c r="C451" t="s">
        <v>2266</v>
      </c>
      <c r="D451" t="s">
        <v>2156</v>
      </c>
      <c r="E451" t="s">
        <v>983</v>
      </c>
      <c r="F451" t="s">
        <v>983</v>
      </c>
      <c r="G451" t="s">
        <v>1727</v>
      </c>
      <c r="H451" t="s">
        <v>1419</v>
      </c>
      <c r="I451" t="s">
        <v>1728</v>
      </c>
      <c r="J451" t="s">
        <v>1160</v>
      </c>
    </row>
    <row r="452" spans="1:10" hidden="1">
      <c r="A452">
        <v>9080</v>
      </c>
      <c r="B452" t="s">
        <v>2267</v>
      </c>
      <c r="C452" t="s">
        <v>2268</v>
      </c>
      <c r="D452" t="s">
        <v>2121</v>
      </c>
      <c r="E452" t="s">
        <v>983</v>
      </c>
      <c r="F452" t="s">
        <v>983</v>
      </c>
      <c r="G452" t="s">
        <v>1727</v>
      </c>
      <c r="H452" t="s">
        <v>1419</v>
      </c>
      <c r="I452" t="s">
        <v>1728</v>
      </c>
      <c r="J452" t="s">
        <v>1160</v>
      </c>
    </row>
    <row r="453" spans="1:10" hidden="1">
      <c r="A453">
        <v>9081</v>
      </c>
      <c r="B453" t="s">
        <v>2269</v>
      </c>
      <c r="C453" t="s">
        <v>2270</v>
      </c>
      <c r="D453" t="s">
        <v>2156</v>
      </c>
      <c r="E453" t="s">
        <v>983</v>
      </c>
      <c r="F453" t="s">
        <v>983</v>
      </c>
      <c r="G453" t="s">
        <v>1727</v>
      </c>
      <c r="H453" t="s">
        <v>1419</v>
      </c>
      <c r="I453" t="s">
        <v>1728</v>
      </c>
      <c r="J453" t="s">
        <v>1160</v>
      </c>
    </row>
    <row r="454" spans="1:10" hidden="1">
      <c r="A454">
        <v>9082</v>
      </c>
      <c r="B454" t="s">
        <v>2271</v>
      </c>
      <c r="C454" t="s">
        <v>2272</v>
      </c>
      <c r="D454" t="s">
        <v>1256</v>
      </c>
      <c r="E454" t="s">
        <v>983</v>
      </c>
      <c r="F454" t="s">
        <v>983</v>
      </c>
      <c r="G454" t="s">
        <v>1727</v>
      </c>
      <c r="H454" t="s">
        <v>1419</v>
      </c>
      <c r="I454" t="s">
        <v>1728</v>
      </c>
      <c r="J454" t="s">
        <v>1160</v>
      </c>
    </row>
    <row r="455" spans="1:10" hidden="1">
      <c r="A455">
        <v>9083</v>
      </c>
      <c r="B455" t="s">
        <v>2273</v>
      </c>
      <c r="C455" t="s">
        <v>2274</v>
      </c>
      <c r="D455" t="s">
        <v>2102</v>
      </c>
      <c r="E455" t="s">
        <v>983</v>
      </c>
      <c r="F455" t="s">
        <v>983</v>
      </c>
      <c r="G455" t="s">
        <v>1727</v>
      </c>
      <c r="H455" t="s">
        <v>1419</v>
      </c>
      <c r="I455" t="s">
        <v>1728</v>
      </c>
      <c r="J455" t="s">
        <v>1160</v>
      </c>
    </row>
    <row r="456" spans="1:10" hidden="1">
      <c r="A456">
        <v>9084</v>
      </c>
      <c r="B456" t="s">
        <v>2275</v>
      </c>
      <c r="C456" t="s">
        <v>2276</v>
      </c>
      <c r="D456" t="s">
        <v>2156</v>
      </c>
      <c r="E456" t="s">
        <v>983</v>
      </c>
      <c r="F456" t="s">
        <v>983</v>
      </c>
      <c r="G456" t="s">
        <v>1727</v>
      </c>
      <c r="H456" t="s">
        <v>1419</v>
      </c>
      <c r="I456" t="s">
        <v>1728</v>
      </c>
      <c r="J456" t="s">
        <v>1160</v>
      </c>
    </row>
    <row r="457" spans="1:10" hidden="1">
      <c r="A457">
        <v>9085</v>
      </c>
      <c r="B457" t="s">
        <v>2277</v>
      </c>
      <c r="C457" t="s">
        <v>2278</v>
      </c>
      <c r="D457" t="s">
        <v>2156</v>
      </c>
      <c r="E457" t="s">
        <v>983</v>
      </c>
      <c r="F457" t="s">
        <v>983</v>
      </c>
      <c r="G457" t="s">
        <v>1727</v>
      </c>
      <c r="H457" t="s">
        <v>1419</v>
      </c>
      <c r="I457" t="s">
        <v>1728</v>
      </c>
      <c r="J457" t="s">
        <v>1160</v>
      </c>
    </row>
    <row r="458" spans="1:10" hidden="1">
      <c r="A458">
        <v>9086</v>
      </c>
      <c r="B458" t="s">
        <v>2279</v>
      </c>
      <c r="C458" t="s">
        <v>2280</v>
      </c>
      <c r="D458" t="s">
        <v>2048</v>
      </c>
      <c r="E458" t="s">
        <v>983</v>
      </c>
      <c r="F458" t="s">
        <v>983</v>
      </c>
      <c r="G458" t="s">
        <v>1727</v>
      </c>
      <c r="H458" t="s">
        <v>1421</v>
      </c>
      <c r="I458" t="s">
        <v>1728</v>
      </c>
      <c r="J458" t="s">
        <v>1160</v>
      </c>
    </row>
    <row r="459" spans="1:10" hidden="1">
      <c r="A459">
        <v>9087</v>
      </c>
      <c r="B459" t="s">
        <v>2281</v>
      </c>
      <c r="C459" t="s">
        <v>2282</v>
      </c>
      <c r="D459" t="s">
        <v>2121</v>
      </c>
      <c r="E459" t="s">
        <v>983</v>
      </c>
      <c r="F459" t="s">
        <v>983</v>
      </c>
      <c r="G459" t="s">
        <v>1727</v>
      </c>
      <c r="H459" t="s">
        <v>1419</v>
      </c>
      <c r="I459" t="s">
        <v>1728</v>
      </c>
      <c r="J459" t="s">
        <v>1160</v>
      </c>
    </row>
    <row r="460" spans="1:10" hidden="1">
      <c r="A460">
        <v>9088</v>
      </c>
      <c r="B460" t="s">
        <v>2283</v>
      </c>
      <c r="C460" t="s">
        <v>2284</v>
      </c>
      <c r="D460" t="s">
        <v>2048</v>
      </c>
      <c r="E460" t="s">
        <v>983</v>
      </c>
      <c r="F460" t="s">
        <v>983</v>
      </c>
      <c r="G460" t="s">
        <v>1727</v>
      </c>
      <c r="H460" t="s">
        <v>1421</v>
      </c>
      <c r="I460" t="s">
        <v>1728</v>
      </c>
      <c r="J460" t="s">
        <v>1160</v>
      </c>
    </row>
    <row r="461" spans="1:10" hidden="1">
      <c r="A461">
        <v>9089</v>
      </c>
      <c r="B461" t="s">
        <v>2285</v>
      </c>
      <c r="C461" t="s">
        <v>2286</v>
      </c>
      <c r="D461" t="s">
        <v>1256</v>
      </c>
      <c r="E461" t="s">
        <v>983</v>
      </c>
      <c r="F461" t="s">
        <v>983</v>
      </c>
      <c r="G461" t="s">
        <v>1727</v>
      </c>
      <c r="H461" t="s">
        <v>1419</v>
      </c>
      <c r="I461" t="s">
        <v>1728</v>
      </c>
      <c r="J461" t="s">
        <v>1160</v>
      </c>
    </row>
    <row r="462" spans="1:10" hidden="1">
      <c r="A462">
        <v>9091</v>
      </c>
      <c r="B462" t="s">
        <v>2287</v>
      </c>
      <c r="C462" t="s">
        <v>2288</v>
      </c>
      <c r="D462" t="s">
        <v>2102</v>
      </c>
      <c r="E462" t="s">
        <v>983</v>
      </c>
      <c r="F462" t="s">
        <v>983</v>
      </c>
      <c r="G462" t="s">
        <v>1727</v>
      </c>
      <c r="H462" t="s">
        <v>1419</v>
      </c>
      <c r="I462" t="s">
        <v>1728</v>
      </c>
      <c r="J462" t="s">
        <v>1160</v>
      </c>
    </row>
    <row r="463" spans="1:10" hidden="1">
      <c r="A463">
        <v>9092</v>
      </c>
      <c r="B463" t="s">
        <v>2195</v>
      </c>
      <c r="C463" t="s">
        <v>2289</v>
      </c>
      <c r="D463" t="s">
        <v>2156</v>
      </c>
      <c r="E463" t="s">
        <v>983</v>
      </c>
      <c r="F463" t="s">
        <v>983</v>
      </c>
      <c r="G463" t="s">
        <v>1727</v>
      </c>
      <c r="H463" t="s">
        <v>1419</v>
      </c>
      <c r="I463" t="s">
        <v>1728</v>
      </c>
      <c r="J463" t="s">
        <v>1160</v>
      </c>
    </row>
    <row r="464" spans="1:10" hidden="1">
      <c r="A464">
        <v>9093</v>
      </c>
      <c r="B464" t="s">
        <v>2290</v>
      </c>
      <c r="C464" t="s">
        <v>2291</v>
      </c>
      <c r="D464" t="s">
        <v>2048</v>
      </c>
      <c r="E464" t="s">
        <v>983</v>
      </c>
      <c r="F464" t="s">
        <v>983</v>
      </c>
      <c r="G464" t="s">
        <v>1727</v>
      </c>
      <c r="H464" t="s">
        <v>1421</v>
      </c>
      <c r="I464" t="s">
        <v>1728</v>
      </c>
      <c r="J464" t="s">
        <v>1160</v>
      </c>
    </row>
    <row r="465" spans="1:10" hidden="1">
      <c r="A465">
        <v>9094</v>
      </c>
      <c r="B465" t="s">
        <v>2292</v>
      </c>
      <c r="C465" t="s">
        <v>2293</v>
      </c>
      <c r="D465" t="s">
        <v>2107</v>
      </c>
      <c r="E465" t="s">
        <v>983</v>
      </c>
      <c r="F465" t="s">
        <v>983</v>
      </c>
      <c r="G465" t="s">
        <v>1727</v>
      </c>
      <c r="H465" t="s">
        <v>1419</v>
      </c>
      <c r="I465" t="s">
        <v>1728</v>
      </c>
      <c r="J465" t="s">
        <v>1160</v>
      </c>
    </row>
    <row r="466" spans="1:10" hidden="1">
      <c r="A466">
        <v>9099</v>
      </c>
      <c r="B466" t="s">
        <v>2294</v>
      </c>
      <c r="C466" t="s">
        <v>2295</v>
      </c>
      <c r="D466" t="s">
        <v>2296</v>
      </c>
      <c r="E466" t="s">
        <v>983</v>
      </c>
      <c r="F466" t="s">
        <v>983</v>
      </c>
      <c r="G466" t="s">
        <v>1727</v>
      </c>
      <c r="H466" t="s">
        <v>1421</v>
      </c>
      <c r="I466" t="s">
        <v>1728</v>
      </c>
      <c r="J466" t="s">
        <v>1160</v>
      </c>
    </row>
    <row r="467" spans="1:10" hidden="1">
      <c r="A467">
        <v>9100</v>
      </c>
      <c r="B467" t="s">
        <v>2297</v>
      </c>
      <c r="C467" t="s">
        <v>2298</v>
      </c>
      <c r="D467" t="s">
        <v>2048</v>
      </c>
      <c r="E467" t="s">
        <v>983</v>
      </c>
      <c r="F467" t="s">
        <v>983</v>
      </c>
      <c r="G467" t="s">
        <v>1727</v>
      </c>
      <c r="H467" t="s">
        <v>1421</v>
      </c>
      <c r="I467" t="s">
        <v>1728</v>
      </c>
      <c r="J467" t="s">
        <v>1160</v>
      </c>
    </row>
    <row r="468" spans="1:10" hidden="1">
      <c r="A468">
        <v>9101</v>
      </c>
      <c r="B468" t="s">
        <v>2299</v>
      </c>
      <c r="C468" t="s">
        <v>2300</v>
      </c>
      <c r="D468" t="s">
        <v>2156</v>
      </c>
      <c r="E468" t="s">
        <v>983</v>
      </c>
      <c r="F468" t="s">
        <v>983</v>
      </c>
      <c r="G468" t="s">
        <v>1727</v>
      </c>
      <c r="H468" t="s">
        <v>1419</v>
      </c>
      <c r="I468" t="s">
        <v>1728</v>
      </c>
      <c r="J468" t="s">
        <v>1160</v>
      </c>
    </row>
    <row r="469" spans="1:10" hidden="1">
      <c r="A469">
        <v>9102</v>
      </c>
      <c r="B469" t="s">
        <v>2301</v>
      </c>
      <c r="C469" t="s">
        <v>2302</v>
      </c>
      <c r="D469" t="s">
        <v>2048</v>
      </c>
      <c r="E469" t="s">
        <v>983</v>
      </c>
      <c r="F469" t="s">
        <v>983</v>
      </c>
      <c r="G469" t="s">
        <v>1727</v>
      </c>
      <c r="H469" t="s">
        <v>1421</v>
      </c>
      <c r="I469" t="s">
        <v>1728</v>
      </c>
      <c r="J469" t="s">
        <v>1160</v>
      </c>
    </row>
    <row r="470" spans="1:10" hidden="1">
      <c r="A470">
        <v>9103</v>
      </c>
      <c r="B470" t="s">
        <v>2303</v>
      </c>
      <c r="C470" t="s">
        <v>2304</v>
      </c>
      <c r="D470" t="s">
        <v>2156</v>
      </c>
      <c r="E470" t="s">
        <v>983</v>
      </c>
      <c r="F470" t="s">
        <v>983</v>
      </c>
      <c r="G470" t="s">
        <v>1727</v>
      </c>
      <c r="H470" t="s">
        <v>1419</v>
      </c>
      <c r="I470" t="s">
        <v>1728</v>
      </c>
      <c r="J470" t="s">
        <v>1160</v>
      </c>
    </row>
    <row r="471" spans="1:10" hidden="1">
      <c r="A471">
        <v>9104</v>
      </c>
      <c r="B471" t="s">
        <v>2305</v>
      </c>
      <c r="C471" t="s">
        <v>2306</v>
      </c>
      <c r="D471" t="s">
        <v>2156</v>
      </c>
      <c r="E471" t="s">
        <v>983</v>
      </c>
      <c r="F471" t="s">
        <v>983</v>
      </c>
      <c r="G471" t="s">
        <v>1727</v>
      </c>
      <c r="H471" t="s">
        <v>1419</v>
      </c>
      <c r="I471" t="s">
        <v>1728</v>
      </c>
      <c r="J471" t="s">
        <v>1160</v>
      </c>
    </row>
    <row r="472" spans="1:10" hidden="1">
      <c r="A472">
        <v>9105</v>
      </c>
      <c r="B472" t="s">
        <v>2307</v>
      </c>
      <c r="C472" t="s">
        <v>2308</v>
      </c>
      <c r="D472" t="s">
        <v>2156</v>
      </c>
      <c r="E472" t="s">
        <v>983</v>
      </c>
      <c r="F472" t="s">
        <v>983</v>
      </c>
      <c r="G472" t="s">
        <v>1727</v>
      </c>
      <c r="H472" t="s">
        <v>1419</v>
      </c>
      <c r="I472" t="s">
        <v>1728</v>
      </c>
      <c r="J472" t="s">
        <v>1160</v>
      </c>
    </row>
    <row r="473" spans="1:10" hidden="1">
      <c r="A473">
        <v>9106</v>
      </c>
      <c r="B473" t="s">
        <v>2309</v>
      </c>
      <c r="C473" t="s">
        <v>2310</v>
      </c>
      <c r="D473" t="s">
        <v>2121</v>
      </c>
      <c r="E473" t="s">
        <v>983</v>
      </c>
      <c r="F473" t="s">
        <v>983</v>
      </c>
      <c r="G473" t="s">
        <v>1727</v>
      </c>
      <c r="H473" t="s">
        <v>1419</v>
      </c>
      <c r="I473" t="s">
        <v>1728</v>
      </c>
      <c r="J473" t="s">
        <v>1160</v>
      </c>
    </row>
    <row r="474" spans="1:10" hidden="1">
      <c r="A474">
        <v>9107</v>
      </c>
      <c r="B474" t="s">
        <v>2311</v>
      </c>
      <c r="C474" t="s">
        <v>2312</v>
      </c>
      <c r="D474" t="s">
        <v>2048</v>
      </c>
      <c r="E474" t="s">
        <v>983</v>
      </c>
      <c r="F474" t="s">
        <v>983</v>
      </c>
      <c r="G474" t="s">
        <v>1727</v>
      </c>
      <c r="H474" t="s">
        <v>1421</v>
      </c>
      <c r="I474" t="s">
        <v>1728</v>
      </c>
      <c r="J474" t="s">
        <v>1160</v>
      </c>
    </row>
    <row r="475" spans="1:10" hidden="1">
      <c r="A475">
        <v>9108</v>
      </c>
      <c r="B475" t="s">
        <v>2313</v>
      </c>
      <c r="C475" t="s">
        <v>2314</v>
      </c>
      <c r="D475" t="s">
        <v>2048</v>
      </c>
      <c r="E475" t="s">
        <v>983</v>
      </c>
      <c r="F475" t="s">
        <v>983</v>
      </c>
      <c r="G475" t="s">
        <v>1727</v>
      </c>
      <c r="H475" t="s">
        <v>1421</v>
      </c>
      <c r="I475" t="s">
        <v>1728</v>
      </c>
      <c r="J475" t="s">
        <v>1160</v>
      </c>
    </row>
    <row r="476" spans="1:10" hidden="1">
      <c r="A476">
        <v>9109</v>
      </c>
      <c r="B476" t="s">
        <v>2315</v>
      </c>
      <c r="C476" t="s">
        <v>2316</v>
      </c>
      <c r="D476" t="s">
        <v>2107</v>
      </c>
      <c r="E476" t="s">
        <v>983</v>
      </c>
      <c r="F476" t="s">
        <v>983</v>
      </c>
      <c r="G476" t="s">
        <v>1727</v>
      </c>
      <c r="H476" t="s">
        <v>1419</v>
      </c>
      <c r="I476" t="s">
        <v>1728</v>
      </c>
      <c r="J476" t="s">
        <v>1160</v>
      </c>
    </row>
    <row r="477" spans="1:10" hidden="1">
      <c r="A477">
        <v>9110</v>
      </c>
      <c r="B477" t="s">
        <v>2317</v>
      </c>
      <c r="C477" t="s">
        <v>2318</v>
      </c>
      <c r="D477" t="s">
        <v>2107</v>
      </c>
      <c r="E477" t="s">
        <v>983</v>
      </c>
      <c r="F477" t="s">
        <v>983</v>
      </c>
      <c r="G477" t="s">
        <v>1727</v>
      </c>
      <c r="H477" t="s">
        <v>1419</v>
      </c>
      <c r="I477" t="s">
        <v>1728</v>
      </c>
      <c r="J477" t="s">
        <v>1160</v>
      </c>
    </row>
    <row r="478" spans="1:10" hidden="1">
      <c r="A478">
        <v>9111</v>
      </c>
      <c r="B478" t="s">
        <v>2319</v>
      </c>
      <c r="C478" t="s">
        <v>2320</v>
      </c>
      <c r="D478" t="s">
        <v>1256</v>
      </c>
      <c r="E478" t="s">
        <v>983</v>
      </c>
      <c r="F478" t="s">
        <v>983</v>
      </c>
      <c r="G478" t="s">
        <v>1727</v>
      </c>
      <c r="H478" t="s">
        <v>1419</v>
      </c>
      <c r="I478" t="s">
        <v>1728</v>
      </c>
      <c r="J478" t="s">
        <v>1160</v>
      </c>
    </row>
    <row r="479" spans="1:10" hidden="1">
      <c r="A479">
        <v>9112</v>
      </c>
      <c r="B479" t="s">
        <v>2321</v>
      </c>
      <c r="C479" t="s">
        <v>2322</v>
      </c>
      <c r="D479" t="s">
        <v>2107</v>
      </c>
      <c r="E479" t="s">
        <v>983</v>
      </c>
      <c r="F479" t="s">
        <v>983</v>
      </c>
      <c r="G479" t="s">
        <v>1727</v>
      </c>
      <c r="H479" t="s">
        <v>1419</v>
      </c>
      <c r="I479" t="s">
        <v>1728</v>
      </c>
      <c r="J479" t="s">
        <v>1160</v>
      </c>
    </row>
    <row r="480" spans="1:10" hidden="1">
      <c r="A480">
        <v>9113</v>
      </c>
      <c r="B480" t="s">
        <v>2323</v>
      </c>
      <c r="C480" t="s">
        <v>2324</v>
      </c>
      <c r="D480" t="s">
        <v>2048</v>
      </c>
      <c r="E480" t="s">
        <v>983</v>
      </c>
      <c r="F480" t="s">
        <v>983</v>
      </c>
      <c r="G480" t="s">
        <v>1727</v>
      </c>
      <c r="H480" t="s">
        <v>1421</v>
      </c>
      <c r="I480" t="s">
        <v>1728</v>
      </c>
      <c r="J480" t="s">
        <v>1160</v>
      </c>
    </row>
    <row r="481" spans="1:12" hidden="1">
      <c r="A481">
        <v>9114</v>
      </c>
      <c r="B481" t="s">
        <v>2325</v>
      </c>
      <c r="C481" t="s">
        <v>2326</v>
      </c>
      <c r="D481" t="s">
        <v>2048</v>
      </c>
      <c r="E481" t="s">
        <v>983</v>
      </c>
      <c r="F481" t="s">
        <v>983</v>
      </c>
      <c r="G481" t="s">
        <v>1727</v>
      </c>
      <c r="H481" t="s">
        <v>1421</v>
      </c>
      <c r="I481" t="s">
        <v>1728</v>
      </c>
      <c r="J481" t="s">
        <v>1160</v>
      </c>
    </row>
    <row r="482" spans="1:12" hidden="1">
      <c r="A482">
        <v>9115</v>
      </c>
      <c r="B482" t="s">
        <v>2327</v>
      </c>
      <c r="C482" t="s">
        <v>2328</v>
      </c>
      <c r="D482" t="s">
        <v>2048</v>
      </c>
      <c r="E482" t="s">
        <v>983</v>
      </c>
      <c r="F482" t="s">
        <v>983</v>
      </c>
      <c r="G482" t="s">
        <v>1727</v>
      </c>
      <c r="H482" t="s">
        <v>1421</v>
      </c>
      <c r="I482" t="s">
        <v>1728</v>
      </c>
      <c r="J482" t="s">
        <v>1160</v>
      </c>
    </row>
    <row r="483" spans="1:12" hidden="1">
      <c r="A483">
        <v>9116</v>
      </c>
      <c r="B483" t="s">
        <v>2329</v>
      </c>
      <c r="C483" t="s">
        <v>2330</v>
      </c>
      <c r="D483" t="s">
        <v>2331</v>
      </c>
      <c r="E483" t="s">
        <v>983</v>
      </c>
      <c r="F483" t="s">
        <v>983</v>
      </c>
      <c r="G483" t="s">
        <v>1727</v>
      </c>
      <c r="H483" t="s">
        <v>1421</v>
      </c>
      <c r="I483" t="s">
        <v>1728</v>
      </c>
      <c r="J483" t="s">
        <v>1160</v>
      </c>
    </row>
    <row r="484" spans="1:12" hidden="1">
      <c r="A484">
        <v>9117</v>
      </c>
      <c r="B484" t="s">
        <v>2332</v>
      </c>
      <c r="C484" t="s">
        <v>2333</v>
      </c>
      <c r="D484" t="s">
        <v>2048</v>
      </c>
      <c r="E484" t="s">
        <v>983</v>
      </c>
      <c r="F484" t="s">
        <v>983</v>
      </c>
      <c r="G484" t="s">
        <v>1727</v>
      </c>
      <c r="H484" t="s">
        <v>1421</v>
      </c>
      <c r="I484" t="s">
        <v>1728</v>
      </c>
      <c r="J484" t="s">
        <v>1160</v>
      </c>
    </row>
    <row r="485" spans="1:12" hidden="1">
      <c r="A485">
        <v>9118</v>
      </c>
      <c r="B485" t="s">
        <v>2334</v>
      </c>
      <c r="C485" t="s">
        <v>2335</v>
      </c>
      <c r="D485" t="s">
        <v>2048</v>
      </c>
      <c r="E485" t="s">
        <v>983</v>
      </c>
      <c r="F485" t="s">
        <v>983</v>
      </c>
      <c r="G485" t="s">
        <v>1727</v>
      </c>
      <c r="H485" t="s">
        <v>1421</v>
      </c>
      <c r="I485" t="s">
        <v>1728</v>
      </c>
      <c r="J485" t="s">
        <v>1160</v>
      </c>
    </row>
    <row r="486" spans="1:12" hidden="1">
      <c r="A486">
        <v>9119</v>
      </c>
      <c r="B486" t="s">
        <v>2336</v>
      </c>
      <c r="C486" t="s">
        <v>2337</v>
      </c>
      <c r="D486" t="s">
        <v>2048</v>
      </c>
      <c r="E486" t="s">
        <v>983</v>
      </c>
      <c r="F486" t="s">
        <v>983</v>
      </c>
      <c r="G486" t="s">
        <v>1727</v>
      </c>
      <c r="H486" t="s">
        <v>1421</v>
      </c>
      <c r="I486" t="s">
        <v>1728</v>
      </c>
      <c r="J486" t="s">
        <v>1160</v>
      </c>
    </row>
    <row r="487" spans="1:12" hidden="1">
      <c r="A487">
        <v>9120</v>
      </c>
      <c r="B487" t="s">
        <v>2338</v>
      </c>
      <c r="C487" t="s">
        <v>2339</v>
      </c>
      <c r="D487" t="s">
        <v>2121</v>
      </c>
      <c r="E487" t="s">
        <v>983</v>
      </c>
      <c r="F487" t="s">
        <v>983</v>
      </c>
      <c r="G487" t="s">
        <v>1727</v>
      </c>
      <c r="H487" t="s">
        <v>1419</v>
      </c>
      <c r="I487" t="s">
        <v>1728</v>
      </c>
      <c r="J487" t="s">
        <v>1160</v>
      </c>
    </row>
    <row r="488" spans="1:12" hidden="1">
      <c r="A488">
        <v>9121</v>
      </c>
      <c r="B488" t="s">
        <v>2340</v>
      </c>
      <c r="C488" t="s">
        <v>2341</v>
      </c>
      <c r="D488" t="s">
        <v>2048</v>
      </c>
      <c r="E488" t="s">
        <v>983</v>
      </c>
      <c r="F488" t="s">
        <v>983</v>
      </c>
      <c r="G488" t="s">
        <v>1727</v>
      </c>
      <c r="H488" t="s">
        <v>1421</v>
      </c>
      <c r="I488" t="s">
        <v>1728</v>
      </c>
      <c r="J488" t="s">
        <v>1160</v>
      </c>
    </row>
    <row r="489" spans="1:12" hidden="1">
      <c r="A489">
        <v>9122</v>
      </c>
      <c r="B489" t="s">
        <v>2215</v>
      </c>
      <c r="C489" t="s">
        <v>2342</v>
      </c>
      <c r="D489" t="s">
        <v>2140</v>
      </c>
      <c r="E489" t="s">
        <v>983</v>
      </c>
      <c r="F489" t="s">
        <v>983</v>
      </c>
      <c r="G489" t="s">
        <v>1727</v>
      </c>
      <c r="H489" t="s">
        <v>1419</v>
      </c>
      <c r="I489" t="s">
        <v>1728</v>
      </c>
      <c r="J489" t="s">
        <v>1160</v>
      </c>
    </row>
    <row r="490" spans="1:12" hidden="1">
      <c r="A490">
        <v>16064</v>
      </c>
      <c r="B490" t="s">
        <v>2343</v>
      </c>
      <c r="C490" t="s">
        <v>2344</v>
      </c>
      <c r="D490" t="s">
        <v>1163</v>
      </c>
      <c r="E490" t="s">
        <v>983</v>
      </c>
      <c r="G490" t="s">
        <v>1798</v>
      </c>
      <c r="H490" t="s">
        <v>1160</v>
      </c>
      <c r="I490" t="s">
        <v>1165</v>
      </c>
      <c r="J490" t="s">
        <v>1160</v>
      </c>
      <c r="L490" t="s">
        <v>1833</v>
      </c>
    </row>
    <row r="491" spans="1:12" hidden="1">
      <c r="A491">
        <v>16065</v>
      </c>
      <c r="B491" t="s">
        <v>2345</v>
      </c>
      <c r="C491" t="s">
        <v>2346</v>
      </c>
      <c r="D491" t="s">
        <v>1163</v>
      </c>
      <c r="E491" t="s">
        <v>983</v>
      </c>
      <c r="G491" t="s">
        <v>1798</v>
      </c>
      <c r="H491" t="s">
        <v>1160</v>
      </c>
      <c r="I491" t="s">
        <v>1165</v>
      </c>
      <c r="J491" t="s">
        <v>1160</v>
      </c>
      <c r="L491" t="s">
        <v>1833</v>
      </c>
    </row>
    <row r="492" spans="1:12" hidden="1">
      <c r="A492">
        <v>16066</v>
      </c>
      <c r="B492" t="s">
        <v>2347</v>
      </c>
      <c r="C492" t="s">
        <v>2348</v>
      </c>
      <c r="D492" t="s">
        <v>1163</v>
      </c>
      <c r="E492" t="s">
        <v>983</v>
      </c>
      <c r="G492" t="s">
        <v>1798</v>
      </c>
      <c r="H492" t="s">
        <v>1160</v>
      </c>
      <c r="I492" t="s">
        <v>1165</v>
      </c>
      <c r="J492" t="s">
        <v>1160</v>
      </c>
      <c r="L492" t="s">
        <v>1813</v>
      </c>
    </row>
    <row r="493" spans="1:12" hidden="1">
      <c r="A493">
        <v>121001</v>
      </c>
      <c r="B493" t="s">
        <v>2349</v>
      </c>
      <c r="C493" t="s">
        <v>2350</v>
      </c>
      <c r="D493" t="s">
        <v>2351</v>
      </c>
      <c r="E493" t="s">
        <v>983</v>
      </c>
      <c r="F493" t="s">
        <v>983</v>
      </c>
      <c r="G493" t="s">
        <v>2352</v>
      </c>
      <c r="H493" t="s">
        <v>1160</v>
      </c>
      <c r="I493" t="s">
        <v>1919</v>
      </c>
      <c r="J493" t="s">
        <v>1160</v>
      </c>
    </row>
    <row r="494" spans="1:12" hidden="1">
      <c r="A494">
        <v>121002</v>
      </c>
      <c r="B494" t="s">
        <v>2353</v>
      </c>
      <c r="C494" t="s">
        <v>2354</v>
      </c>
      <c r="D494" t="s">
        <v>2355</v>
      </c>
      <c r="E494" t="s">
        <v>983</v>
      </c>
      <c r="F494" t="s">
        <v>983</v>
      </c>
      <c r="G494" t="s">
        <v>2356</v>
      </c>
      <c r="H494" t="s">
        <v>1160</v>
      </c>
      <c r="I494" t="s">
        <v>1919</v>
      </c>
      <c r="J494" t="s">
        <v>1160</v>
      </c>
    </row>
    <row r="495" spans="1:12" hidden="1">
      <c r="A495">
        <v>121003</v>
      </c>
      <c r="B495" t="s">
        <v>2357</v>
      </c>
      <c r="C495" t="s">
        <v>2358</v>
      </c>
      <c r="D495" t="s">
        <v>2359</v>
      </c>
      <c r="E495" t="s">
        <v>983</v>
      </c>
      <c r="F495" t="s">
        <v>983</v>
      </c>
      <c r="G495" t="s">
        <v>2360</v>
      </c>
      <c r="H495" t="s">
        <v>1160</v>
      </c>
      <c r="I495" t="s">
        <v>1919</v>
      </c>
      <c r="J495" t="s">
        <v>1160</v>
      </c>
    </row>
    <row r="496" spans="1:12" hidden="1">
      <c r="A496">
        <v>121004</v>
      </c>
      <c r="B496" t="s">
        <v>2361</v>
      </c>
      <c r="C496" t="s">
        <v>2362</v>
      </c>
      <c r="D496" t="s">
        <v>2363</v>
      </c>
      <c r="E496" t="s">
        <v>983</v>
      </c>
      <c r="F496" t="s">
        <v>983</v>
      </c>
      <c r="G496" t="s">
        <v>2364</v>
      </c>
      <c r="H496" t="s">
        <v>1160</v>
      </c>
      <c r="I496" t="s">
        <v>1919</v>
      </c>
      <c r="J496" t="s">
        <v>1160</v>
      </c>
    </row>
    <row r="497" spans="1:10" hidden="1">
      <c r="A497">
        <v>121005</v>
      </c>
      <c r="B497" t="s">
        <v>2365</v>
      </c>
      <c r="C497" t="s">
        <v>2366</v>
      </c>
      <c r="D497" t="s">
        <v>2367</v>
      </c>
      <c r="E497" t="s">
        <v>983</v>
      </c>
      <c r="F497" t="s">
        <v>983</v>
      </c>
      <c r="G497" t="s">
        <v>2368</v>
      </c>
      <c r="H497" t="s">
        <v>1160</v>
      </c>
      <c r="I497" t="s">
        <v>1919</v>
      </c>
      <c r="J497" t="s">
        <v>1160</v>
      </c>
    </row>
    <row r="498" spans="1:10" hidden="1">
      <c r="A498">
        <v>121006</v>
      </c>
      <c r="B498" t="s">
        <v>2369</v>
      </c>
      <c r="C498" t="s">
        <v>245</v>
      </c>
      <c r="D498" t="s">
        <v>2370</v>
      </c>
      <c r="E498" t="s">
        <v>983</v>
      </c>
      <c r="F498" t="s">
        <v>983</v>
      </c>
      <c r="G498" t="s">
        <v>2371</v>
      </c>
      <c r="H498" t="s">
        <v>1160</v>
      </c>
      <c r="I498" t="s">
        <v>1919</v>
      </c>
      <c r="J498" t="s">
        <v>1160</v>
      </c>
    </row>
    <row r="499" spans="1:10" hidden="1">
      <c r="A499">
        <v>121007</v>
      </c>
      <c r="B499" t="s">
        <v>2372</v>
      </c>
      <c r="C499" t="s">
        <v>2373</v>
      </c>
      <c r="D499" t="s">
        <v>2374</v>
      </c>
      <c r="E499" t="s">
        <v>983</v>
      </c>
      <c r="F499" t="s">
        <v>983</v>
      </c>
      <c r="G499" t="s">
        <v>2375</v>
      </c>
      <c r="H499" t="s">
        <v>1160</v>
      </c>
      <c r="I499" t="s">
        <v>1919</v>
      </c>
      <c r="J499" t="s">
        <v>1160</v>
      </c>
    </row>
    <row r="500" spans="1:10" hidden="1">
      <c r="A500">
        <v>121008</v>
      </c>
      <c r="B500" t="s">
        <v>2376</v>
      </c>
      <c r="C500" t="s">
        <v>2377</v>
      </c>
      <c r="D500" t="s">
        <v>2378</v>
      </c>
      <c r="E500" t="s">
        <v>983</v>
      </c>
      <c r="F500" t="s">
        <v>983</v>
      </c>
      <c r="G500" t="s">
        <v>2379</v>
      </c>
      <c r="H500" t="s">
        <v>1160</v>
      </c>
      <c r="I500" t="s">
        <v>1919</v>
      </c>
      <c r="J500" t="s">
        <v>1160</v>
      </c>
    </row>
    <row r="501" spans="1:10" hidden="1">
      <c r="A501">
        <v>121009</v>
      </c>
      <c r="B501" t="s">
        <v>2380</v>
      </c>
      <c r="C501" t="s">
        <v>2381</v>
      </c>
      <c r="D501" t="s">
        <v>2382</v>
      </c>
      <c r="E501" t="s">
        <v>983</v>
      </c>
      <c r="F501" t="s">
        <v>983</v>
      </c>
      <c r="G501" t="s">
        <v>2383</v>
      </c>
      <c r="H501" t="s">
        <v>1160</v>
      </c>
      <c r="I501" t="s">
        <v>1919</v>
      </c>
      <c r="J501" t="s">
        <v>1160</v>
      </c>
    </row>
    <row r="502" spans="1:10" hidden="1">
      <c r="A502">
        <v>122001</v>
      </c>
      <c r="B502" t="s">
        <v>2384</v>
      </c>
      <c r="C502" t="s">
        <v>286</v>
      </c>
      <c r="D502" t="s">
        <v>2385</v>
      </c>
      <c r="E502" t="s">
        <v>983</v>
      </c>
      <c r="F502" t="s">
        <v>983</v>
      </c>
      <c r="G502" t="s">
        <v>2386</v>
      </c>
      <c r="H502" t="s">
        <v>1160</v>
      </c>
      <c r="I502" t="s">
        <v>1754</v>
      </c>
      <c r="J502" t="s">
        <v>1160</v>
      </c>
    </row>
    <row r="503" spans="1:10" hidden="1">
      <c r="A503">
        <v>122002</v>
      </c>
      <c r="B503" t="s">
        <v>1743</v>
      </c>
      <c r="C503" t="s">
        <v>2387</v>
      </c>
      <c r="D503" t="s">
        <v>2388</v>
      </c>
      <c r="E503" t="s">
        <v>983</v>
      </c>
      <c r="F503" t="s">
        <v>983</v>
      </c>
      <c r="G503" t="s">
        <v>1745</v>
      </c>
      <c r="H503" t="s">
        <v>1160</v>
      </c>
      <c r="I503" t="s">
        <v>1754</v>
      </c>
      <c r="J503" t="s">
        <v>1160</v>
      </c>
    </row>
    <row r="504" spans="1:10" hidden="1">
      <c r="A504">
        <v>122003</v>
      </c>
      <c r="B504" t="s">
        <v>2389</v>
      </c>
      <c r="C504" t="s">
        <v>2390</v>
      </c>
      <c r="D504" t="s">
        <v>2391</v>
      </c>
      <c r="E504" t="s">
        <v>983</v>
      </c>
      <c r="F504" t="s">
        <v>983</v>
      </c>
      <c r="G504" t="s">
        <v>2392</v>
      </c>
      <c r="H504" t="s">
        <v>1160</v>
      </c>
      <c r="I504" t="s">
        <v>1754</v>
      </c>
      <c r="J504" t="s">
        <v>1160</v>
      </c>
    </row>
    <row r="505" spans="1:10" hidden="1">
      <c r="A505">
        <v>122004</v>
      </c>
      <c r="B505" t="s">
        <v>2393</v>
      </c>
      <c r="C505" t="s">
        <v>2394</v>
      </c>
      <c r="D505" t="s">
        <v>2395</v>
      </c>
      <c r="E505" t="s">
        <v>983</v>
      </c>
      <c r="F505" t="s">
        <v>983</v>
      </c>
      <c r="G505" t="s">
        <v>2393</v>
      </c>
      <c r="H505" t="s">
        <v>1160</v>
      </c>
      <c r="I505" t="s">
        <v>1754</v>
      </c>
      <c r="J505" t="s">
        <v>1160</v>
      </c>
    </row>
    <row r="506" spans="1:10" hidden="1">
      <c r="A506">
        <v>122005</v>
      </c>
      <c r="B506" t="s">
        <v>2396</v>
      </c>
      <c r="C506" t="s">
        <v>1338</v>
      </c>
      <c r="D506" t="s">
        <v>2397</v>
      </c>
      <c r="E506" t="s">
        <v>983</v>
      </c>
      <c r="F506" t="s">
        <v>983</v>
      </c>
      <c r="G506" t="s">
        <v>2398</v>
      </c>
      <c r="H506" t="s">
        <v>1160</v>
      </c>
      <c r="I506" t="s">
        <v>1754</v>
      </c>
      <c r="J506" t="s">
        <v>1160</v>
      </c>
    </row>
    <row r="507" spans="1:10" hidden="1">
      <c r="A507">
        <v>122006</v>
      </c>
      <c r="B507" t="s">
        <v>2399</v>
      </c>
      <c r="C507" t="s">
        <v>1174</v>
      </c>
      <c r="D507" t="s">
        <v>2400</v>
      </c>
      <c r="E507" t="s">
        <v>983</v>
      </c>
      <c r="F507" t="s">
        <v>983</v>
      </c>
      <c r="G507" t="s">
        <v>2399</v>
      </c>
      <c r="H507" t="s">
        <v>1160</v>
      </c>
      <c r="I507" t="s">
        <v>1754</v>
      </c>
      <c r="J507" t="s">
        <v>1160</v>
      </c>
    </row>
    <row r="508" spans="1:10" hidden="1">
      <c r="A508">
        <v>122007</v>
      </c>
      <c r="B508" t="s">
        <v>2401</v>
      </c>
      <c r="C508" t="s">
        <v>2402</v>
      </c>
      <c r="D508" t="s">
        <v>2403</v>
      </c>
      <c r="E508" t="s">
        <v>983</v>
      </c>
      <c r="F508" t="s">
        <v>983</v>
      </c>
      <c r="G508" t="s">
        <v>2404</v>
      </c>
      <c r="H508" t="s">
        <v>1160</v>
      </c>
      <c r="I508" t="s">
        <v>1754</v>
      </c>
      <c r="J508" t="s">
        <v>1160</v>
      </c>
    </row>
    <row r="509" spans="1:10" hidden="1">
      <c r="A509">
        <v>122008</v>
      </c>
      <c r="B509" t="s">
        <v>2405</v>
      </c>
      <c r="C509" t="s">
        <v>1368</v>
      </c>
      <c r="D509" t="s">
        <v>2406</v>
      </c>
      <c r="E509" t="s">
        <v>983</v>
      </c>
      <c r="F509" t="s">
        <v>983</v>
      </c>
      <c r="G509" t="s">
        <v>2407</v>
      </c>
      <c r="H509" t="s">
        <v>1160</v>
      </c>
      <c r="I509" t="s">
        <v>1754</v>
      </c>
      <c r="J509" t="s">
        <v>1160</v>
      </c>
    </row>
    <row r="510" spans="1:10" hidden="1">
      <c r="A510">
        <v>122009</v>
      </c>
      <c r="B510" t="s">
        <v>2408</v>
      </c>
      <c r="C510" t="s">
        <v>1229</v>
      </c>
      <c r="D510" t="s">
        <v>2409</v>
      </c>
      <c r="E510" t="s">
        <v>983</v>
      </c>
      <c r="F510" t="s">
        <v>983</v>
      </c>
      <c r="G510" t="s">
        <v>2410</v>
      </c>
      <c r="H510" t="s">
        <v>1160</v>
      </c>
      <c r="I510" t="s">
        <v>1754</v>
      </c>
      <c r="J510" t="s">
        <v>1160</v>
      </c>
    </row>
    <row r="511" spans="1:10" hidden="1">
      <c r="A511">
        <v>122010</v>
      </c>
      <c r="B511" t="s">
        <v>2411</v>
      </c>
      <c r="C511" t="s">
        <v>1466</v>
      </c>
      <c r="D511" t="s">
        <v>2412</v>
      </c>
      <c r="E511" t="s">
        <v>983</v>
      </c>
      <c r="F511" t="s">
        <v>983</v>
      </c>
      <c r="G511" t="s">
        <v>2413</v>
      </c>
      <c r="H511" t="s">
        <v>1160</v>
      </c>
      <c r="I511" t="s">
        <v>1754</v>
      </c>
      <c r="J511" t="s">
        <v>1160</v>
      </c>
    </row>
    <row r="512" spans="1:10" hidden="1">
      <c r="A512">
        <v>122011</v>
      </c>
      <c r="B512" t="s">
        <v>2414</v>
      </c>
      <c r="C512" t="s">
        <v>1255</v>
      </c>
      <c r="D512" t="s">
        <v>2415</v>
      </c>
      <c r="E512" t="s">
        <v>983</v>
      </c>
      <c r="F512" t="s">
        <v>983</v>
      </c>
      <c r="G512" t="s">
        <v>2416</v>
      </c>
      <c r="H512" t="s">
        <v>1160</v>
      </c>
      <c r="I512" t="s">
        <v>1754</v>
      </c>
      <c r="J512" t="s">
        <v>1160</v>
      </c>
    </row>
    <row r="513" spans="1:10" hidden="1">
      <c r="A513">
        <v>122012</v>
      </c>
      <c r="B513" t="s">
        <v>2417</v>
      </c>
      <c r="C513" t="s">
        <v>1286</v>
      </c>
      <c r="D513" t="s">
        <v>2418</v>
      </c>
      <c r="E513" t="s">
        <v>983</v>
      </c>
      <c r="F513" t="s">
        <v>983</v>
      </c>
      <c r="G513" t="s">
        <v>2419</v>
      </c>
      <c r="H513" t="s">
        <v>1160</v>
      </c>
      <c r="I513" t="s">
        <v>1754</v>
      </c>
      <c r="J513" t="s">
        <v>1160</v>
      </c>
    </row>
    <row r="514" spans="1:10" hidden="1">
      <c r="A514">
        <v>122013</v>
      </c>
      <c r="B514" t="s">
        <v>2420</v>
      </c>
      <c r="C514" t="s">
        <v>1186</v>
      </c>
      <c r="D514" t="s">
        <v>2421</v>
      </c>
      <c r="E514" t="s">
        <v>983</v>
      </c>
      <c r="F514" t="s">
        <v>983</v>
      </c>
      <c r="G514" t="s">
        <v>2422</v>
      </c>
      <c r="H514" t="s">
        <v>1160</v>
      </c>
      <c r="I514" t="s">
        <v>1754</v>
      </c>
      <c r="J514" t="s">
        <v>1160</v>
      </c>
    </row>
    <row r="515" spans="1:10" hidden="1">
      <c r="A515">
        <v>122014</v>
      </c>
      <c r="B515" t="s">
        <v>2423</v>
      </c>
      <c r="C515" t="s">
        <v>1182</v>
      </c>
      <c r="D515" t="s">
        <v>2424</v>
      </c>
      <c r="E515" t="s">
        <v>983</v>
      </c>
      <c r="F515" t="s">
        <v>983</v>
      </c>
      <c r="G515" t="s">
        <v>1182</v>
      </c>
      <c r="H515" t="s">
        <v>1160</v>
      </c>
      <c r="I515" t="s">
        <v>1754</v>
      </c>
      <c r="J515" t="s">
        <v>1160</v>
      </c>
    </row>
    <row r="516" spans="1:10" hidden="1">
      <c r="A516">
        <v>122015</v>
      </c>
      <c r="B516" t="s">
        <v>2425</v>
      </c>
      <c r="C516" t="s">
        <v>1263</v>
      </c>
      <c r="D516" t="s">
        <v>2426</v>
      </c>
      <c r="E516" t="s">
        <v>983</v>
      </c>
      <c r="F516" t="s">
        <v>983</v>
      </c>
      <c r="G516" t="s">
        <v>2427</v>
      </c>
      <c r="H516" t="s">
        <v>1160</v>
      </c>
      <c r="I516" t="s">
        <v>1754</v>
      </c>
      <c r="J516" t="s">
        <v>1160</v>
      </c>
    </row>
    <row r="517" spans="1:10" hidden="1">
      <c r="A517">
        <v>122016</v>
      </c>
      <c r="B517" t="s">
        <v>2428</v>
      </c>
      <c r="C517" t="s">
        <v>1220</v>
      </c>
      <c r="D517" t="s">
        <v>2429</v>
      </c>
      <c r="E517" t="s">
        <v>983</v>
      </c>
      <c r="F517" t="s">
        <v>983</v>
      </c>
      <c r="G517" t="s">
        <v>2430</v>
      </c>
      <c r="H517" t="s">
        <v>1160</v>
      </c>
      <c r="I517" t="s">
        <v>1754</v>
      </c>
      <c r="J517" t="s">
        <v>1160</v>
      </c>
    </row>
    <row r="518" spans="1:10" hidden="1">
      <c r="A518">
        <v>122017</v>
      </c>
      <c r="B518" t="s">
        <v>2431</v>
      </c>
      <c r="C518" t="s">
        <v>2432</v>
      </c>
      <c r="D518" t="s">
        <v>2433</v>
      </c>
      <c r="E518" t="s">
        <v>983</v>
      </c>
      <c r="F518" t="s">
        <v>983</v>
      </c>
      <c r="G518" t="s">
        <v>2434</v>
      </c>
      <c r="H518" t="s">
        <v>1160</v>
      </c>
      <c r="I518" t="s">
        <v>1754</v>
      </c>
      <c r="J518" t="s">
        <v>1160</v>
      </c>
    </row>
    <row r="519" spans="1:10" hidden="1">
      <c r="A519">
        <v>122018</v>
      </c>
      <c r="B519" t="s">
        <v>2435</v>
      </c>
      <c r="C519" t="s">
        <v>2436</v>
      </c>
      <c r="D519" t="s">
        <v>2437</v>
      </c>
      <c r="E519" t="s">
        <v>983</v>
      </c>
      <c r="F519" t="s">
        <v>983</v>
      </c>
      <c r="G519" t="s">
        <v>2438</v>
      </c>
      <c r="H519" t="s">
        <v>1160</v>
      </c>
      <c r="I519" t="s">
        <v>1754</v>
      </c>
      <c r="J519" t="s">
        <v>1160</v>
      </c>
    </row>
    <row r="520" spans="1:10" hidden="1">
      <c r="A520">
        <v>122019</v>
      </c>
      <c r="B520" t="s">
        <v>2439</v>
      </c>
      <c r="C520" t="s">
        <v>2440</v>
      </c>
      <c r="D520" t="s">
        <v>2441</v>
      </c>
      <c r="E520" t="s">
        <v>983</v>
      </c>
      <c r="F520" t="s">
        <v>983</v>
      </c>
      <c r="G520" t="s">
        <v>2442</v>
      </c>
      <c r="H520" t="s">
        <v>1160</v>
      </c>
      <c r="I520" t="s">
        <v>1754</v>
      </c>
      <c r="J520" t="s">
        <v>1160</v>
      </c>
    </row>
    <row r="521" spans="1:10" hidden="1">
      <c r="A521">
        <v>122020</v>
      </c>
      <c r="B521" t="s">
        <v>2443</v>
      </c>
      <c r="C521" t="s">
        <v>2444</v>
      </c>
      <c r="D521" t="s">
        <v>2445</v>
      </c>
      <c r="E521" t="s">
        <v>983</v>
      </c>
      <c r="F521" t="s">
        <v>983</v>
      </c>
      <c r="G521" t="s">
        <v>2446</v>
      </c>
      <c r="H521" t="s">
        <v>1160</v>
      </c>
      <c r="I521" t="s">
        <v>1754</v>
      </c>
      <c r="J521" t="s">
        <v>1160</v>
      </c>
    </row>
    <row r="522" spans="1:10" hidden="1">
      <c r="A522">
        <v>122021</v>
      </c>
      <c r="B522" t="s">
        <v>2447</v>
      </c>
      <c r="C522" t="s">
        <v>407</v>
      </c>
      <c r="D522" t="s">
        <v>2448</v>
      </c>
      <c r="E522" t="s">
        <v>983</v>
      </c>
      <c r="F522" t="s">
        <v>983</v>
      </c>
      <c r="G522" t="s">
        <v>2449</v>
      </c>
      <c r="H522" t="s">
        <v>1160</v>
      </c>
      <c r="I522" t="s">
        <v>1754</v>
      </c>
      <c r="J522" t="s">
        <v>1160</v>
      </c>
    </row>
    <row r="523" spans="1:10" hidden="1">
      <c r="A523">
        <v>122022</v>
      </c>
      <c r="B523" t="s">
        <v>2450</v>
      </c>
      <c r="C523" t="s">
        <v>2451</v>
      </c>
      <c r="D523" t="s">
        <v>2452</v>
      </c>
      <c r="E523" t="s">
        <v>983</v>
      </c>
      <c r="F523" t="s">
        <v>983</v>
      </c>
      <c r="G523" t="s">
        <v>2451</v>
      </c>
      <c r="H523" t="s">
        <v>1160</v>
      </c>
      <c r="I523" t="s">
        <v>1754</v>
      </c>
      <c r="J523" t="s">
        <v>1160</v>
      </c>
    </row>
    <row r="524" spans="1:10" hidden="1">
      <c r="A524">
        <v>122023</v>
      </c>
      <c r="B524" t="s">
        <v>2453</v>
      </c>
      <c r="C524" t="s">
        <v>2454</v>
      </c>
      <c r="D524" t="s">
        <v>2455</v>
      </c>
      <c r="E524" t="s">
        <v>983</v>
      </c>
      <c r="F524" t="s">
        <v>983</v>
      </c>
      <c r="G524" t="s">
        <v>2453</v>
      </c>
      <c r="H524" t="s">
        <v>1160</v>
      </c>
      <c r="I524" t="s">
        <v>1754</v>
      </c>
      <c r="J524" t="s">
        <v>1160</v>
      </c>
    </row>
    <row r="525" spans="1:10" hidden="1">
      <c r="A525">
        <v>122024</v>
      </c>
      <c r="B525" t="s">
        <v>1935</v>
      </c>
      <c r="C525" t="s">
        <v>1936</v>
      </c>
      <c r="D525" t="s">
        <v>2456</v>
      </c>
      <c r="E525" t="s">
        <v>983</v>
      </c>
      <c r="F525" t="s">
        <v>983</v>
      </c>
      <c r="G525" t="s">
        <v>2457</v>
      </c>
      <c r="H525" t="s">
        <v>1160</v>
      </c>
      <c r="I525" t="s">
        <v>1754</v>
      </c>
      <c r="J525" t="s">
        <v>1160</v>
      </c>
    </row>
    <row r="526" spans="1:10" hidden="1">
      <c r="A526">
        <v>122025</v>
      </c>
      <c r="B526" t="s">
        <v>2458</v>
      </c>
      <c r="C526" t="s">
        <v>2459</v>
      </c>
      <c r="D526" t="s">
        <v>2460</v>
      </c>
      <c r="E526" t="s">
        <v>983</v>
      </c>
      <c r="F526" t="s">
        <v>983</v>
      </c>
      <c r="G526" t="s">
        <v>2461</v>
      </c>
      <c r="H526" t="s">
        <v>1160</v>
      </c>
      <c r="I526" t="s">
        <v>1754</v>
      </c>
      <c r="J526" t="s">
        <v>1160</v>
      </c>
    </row>
    <row r="527" spans="1:10" hidden="1">
      <c r="A527">
        <v>122026</v>
      </c>
      <c r="B527" t="s">
        <v>2462</v>
      </c>
      <c r="C527" t="s">
        <v>1534</v>
      </c>
      <c r="D527" t="s">
        <v>2463</v>
      </c>
      <c r="E527" t="s">
        <v>983</v>
      </c>
      <c r="F527" t="s">
        <v>983</v>
      </c>
      <c r="G527" t="s">
        <v>2464</v>
      </c>
      <c r="H527" t="s">
        <v>1160</v>
      </c>
      <c r="I527" t="s">
        <v>1754</v>
      </c>
      <c r="J527" t="s">
        <v>1160</v>
      </c>
    </row>
    <row r="528" spans="1:10" hidden="1">
      <c r="A528">
        <v>122027</v>
      </c>
      <c r="B528" t="s">
        <v>2465</v>
      </c>
      <c r="C528" t="s">
        <v>2466</v>
      </c>
      <c r="D528" t="s">
        <v>2467</v>
      </c>
      <c r="E528" t="s">
        <v>983</v>
      </c>
      <c r="F528" t="s">
        <v>983</v>
      </c>
      <c r="G528" t="s">
        <v>2468</v>
      </c>
      <c r="H528" t="s">
        <v>1160</v>
      </c>
      <c r="I528" t="s">
        <v>1754</v>
      </c>
      <c r="J528" t="s">
        <v>1160</v>
      </c>
    </row>
    <row r="529" spans="1:10" hidden="1">
      <c r="A529">
        <v>122028</v>
      </c>
      <c r="B529" t="s">
        <v>2469</v>
      </c>
      <c r="C529" t="s">
        <v>2470</v>
      </c>
      <c r="D529" t="s">
        <v>2471</v>
      </c>
      <c r="E529" t="s">
        <v>983</v>
      </c>
      <c r="F529" t="s">
        <v>983</v>
      </c>
      <c r="G529" t="s">
        <v>2472</v>
      </c>
      <c r="H529" t="s">
        <v>1160</v>
      </c>
      <c r="I529" t="s">
        <v>1754</v>
      </c>
      <c r="J529" t="s">
        <v>1160</v>
      </c>
    </row>
    <row r="530" spans="1:10" hidden="1">
      <c r="A530">
        <v>122029</v>
      </c>
      <c r="B530" t="s">
        <v>2473</v>
      </c>
      <c r="C530" t="s">
        <v>2474</v>
      </c>
      <c r="D530" t="s">
        <v>2475</v>
      </c>
      <c r="E530" t="s">
        <v>983</v>
      </c>
      <c r="F530" t="s">
        <v>983</v>
      </c>
      <c r="G530" t="s">
        <v>2476</v>
      </c>
      <c r="H530" t="s">
        <v>1160</v>
      </c>
      <c r="I530" t="s">
        <v>1754</v>
      </c>
      <c r="J530" t="s">
        <v>1160</v>
      </c>
    </row>
    <row r="531" spans="1:10" hidden="1">
      <c r="A531">
        <v>122030</v>
      </c>
      <c r="B531" t="s">
        <v>2477</v>
      </c>
      <c r="C531" t="s">
        <v>1267</v>
      </c>
      <c r="D531" t="s">
        <v>2478</v>
      </c>
      <c r="E531" t="s">
        <v>983</v>
      </c>
      <c r="F531" t="s">
        <v>983</v>
      </c>
      <c r="G531" t="s">
        <v>2479</v>
      </c>
      <c r="H531" t="s">
        <v>1160</v>
      </c>
      <c r="I531" t="s">
        <v>1754</v>
      </c>
      <c r="J531" t="s">
        <v>1160</v>
      </c>
    </row>
    <row r="532" spans="1:10" hidden="1">
      <c r="A532">
        <v>122031</v>
      </c>
      <c r="B532" t="s">
        <v>2480</v>
      </c>
      <c r="C532" t="s">
        <v>2481</v>
      </c>
      <c r="D532" t="s">
        <v>2482</v>
      </c>
      <c r="E532" t="s">
        <v>983</v>
      </c>
      <c r="F532" t="s">
        <v>983</v>
      </c>
      <c r="G532" t="s">
        <v>2483</v>
      </c>
      <c r="H532" t="s">
        <v>1160</v>
      </c>
      <c r="I532" t="s">
        <v>1754</v>
      </c>
      <c r="J532" t="s">
        <v>1160</v>
      </c>
    </row>
    <row r="533" spans="1:10" hidden="1">
      <c r="A533">
        <v>122032</v>
      </c>
      <c r="B533" t="s">
        <v>2484</v>
      </c>
      <c r="C533" t="s">
        <v>1373</v>
      </c>
      <c r="D533" t="s">
        <v>2485</v>
      </c>
      <c r="E533" t="s">
        <v>983</v>
      </c>
      <c r="F533" t="s">
        <v>983</v>
      </c>
      <c r="G533" t="s">
        <v>2486</v>
      </c>
      <c r="H533" t="s">
        <v>1160</v>
      </c>
      <c r="I533" t="s">
        <v>1754</v>
      </c>
      <c r="J533" t="s">
        <v>1160</v>
      </c>
    </row>
    <row r="534" spans="1:10" hidden="1">
      <c r="A534">
        <v>122033</v>
      </c>
      <c r="B534" t="s">
        <v>2487</v>
      </c>
      <c r="C534" t="s">
        <v>2488</v>
      </c>
      <c r="D534" t="s">
        <v>2489</v>
      </c>
      <c r="E534" t="s">
        <v>983</v>
      </c>
      <c r="F534" t="s">
        <v>983</v>
      </c>
      <c r="G534" t="s">
        <v>2490</v>
      </c>
      <c r="H534" t="s">
        <v>1160</v>
      </c>
      <c r="I534" t="s">
        <v>1754</v>
      </c>
      <c r="J534" t="s">
        <v>1160</v>
      </c>
    </row>
    <row r="535" spans="1:10" hidden="1">
      <c r="A535">
        <v>122034</v>
      </c>
      <c r="B535" t="s">
        <v>2491</v>
      </c>
      <c r="C535" t="s">
        <v>2492</v>
      </c>
      <c r="D535" t="s">
        <v>2493</v>
      </c>
      <c r="E535" t="s">
        <v>983</v>
      </c>
      <c r="F535" t="s">
        <v>983</v>
      </c>
      <c r="G535" t="s">
        <v>2494</v>
      </c>
      <c r="H535" t="s">
        <v>1160</v>
      </c>
      <c r="I535" t="s">
        <v>1754</v>
      </c>
      <c r="J535" t="s">
        <v>1160</v>
      </c>
    </row>
    <row r="536" spans="1:10" hidden="1">
      <c r="A536">
        <v>122035</v>
      </c>
      <c r="B536" t="s">
        <v>2495</v>
      </c>
      <c r="C536" t="s">
        <v>2496</v>
      </c>
      <c r="D536" t="s">
        <v>2497</v>
      </c>
      <c r="E536" t="s">
        <v>983</v>
      </c>
      <c r="F536" t="s">
        <v>983</v>
      </c>
      <c r="G536" t="s">
        <v>2498</v>
      </c>
      <c r="H536" t="s">
        <v>1160</v>
      </c>
      <c r="I536" t="s">
        <v>1754</v>
      </c>
      <c r="J536" t="s">
        <v>1160</v>
      </c>
    </row>
    <row r="537" spans="1:10" hidden="1">
      <c r="A537">
        <v>122036</v>
      </c>
      <c r="B537" t="s">
        <v>2499</v>
      </c>
      <c r="C537" t="s">
        <v>2500</v>
      </c>
      <c r="D537" t="s">
        <v>2501</v>
      </c>
      <c r="E537" t="s">
        <v>983</v>
      </c>
      <c r="F537" t="s">
        <v>983</v>
      </c>
      <c r="G537" t="s">
        <v>2502</v>
      </c>
      <c r="H537" t="s">
        <v>1160</v>
      </c>
      <c r="I537" t="s">
        <v>1754</v>
      </c>
      <c r="J537" t="s">
        <v>1160</v>
      </c>
    </row>
    <row r="538" spans="1:10" hidden="1">
      <c r="A538">
        <v>122037</v>
      </c>
      <c r="B538" t="s">
        <v>2503</v>
      </c>
      <c r="C538" t="s">
        <v>2504</v>
      </c>
      <c r="D538" t="s">
        <v>2505</v>
      </c>
      <c r="E538" t="s">
        <v>983</v>
      </c>
      <c r="F538" t="s">
        <v>983</v>
      </c>
      <c r="G538" t="s">
        <v>2506</v>
      </c>
      <c r="H538" t="s">
        <v>1160</v>
      </c>
      <c r="I538" t="s">
        <v>1754</v>
      </c>
      <c r="J538" t="s">
        <v>1160</v>
      </c>
    </row>
    <row r="539" spans="1:10" hidden="1">
      <c r="A539">
        <v>122038</v>
      </c>
      <c r="B539" t="s">
        <v>2507</v>
      </c>
      <c r="C539" t="s">
        <v>2508</v>
      </c>
      <c r="D539" t="s">
        <v>2509</v>
      </c>
      <c r="E539" t="s">
        <v>983</v>
      </c>
      <c r="F539" t="s">
        <v>983</v>
      </c>
      <c r="G539" t="s">
        <v>2507</v>
      </c>
      <c r="H539" t="s">
        <v>1160</v>
      </c>
      <c r="I539" t="s">
        <v>1754</v>
      </c>
      <c r="J539" t="s">
        <v>1160</v>
      </c>
    </row>
    <row r="540" spans="1:10" hidden="1">
      <c r="A540">
        <v>122039</v>
      </c>
      <c r="B540" t="s">
        <v>2510</v>
      </c>
      <c r="C540" t="s">
        <v>2511</v>
      </c>
      <c r="D540" t="s">
        <v>2512</v>
      </c>
      <c r="E540" t="s">
        <v>983</v>
      </c>
      <c r="F540" t="s">
        <v>983</v>
      </c>
      <c r="G540" t="s">
        <v>2513</v>
      </c>
      <c r="H540" t="s">
        <v>1160</v>
      </c>
      <c r="I540" t="s">
        <v>1754</v>
      </c>
      <c r="J540" t="s">
        <v>1160</v>
      </c>
    </row>
    <row r="541" spans="1:10" hidden="1">
      <c r="A541">
        <v>122040</v>
      </c>
      <c r="B541" t="s">
        <v>2514</v>
      </c>
      <c r="C541" t="s">
        <v>2515</v>
      </c>
      <c r="D541" t="s">
        <v>2516</v>
      </c>
      <c r="E541" t="s">
        <v>983</v>
      </c>
      <c r="F541" t="s">
        <v>983</v>
      </c>
      <c r="G541" t="s">
        <v>2517</v>
      </c>
      <c r="H541" t="s">
        <v>1160</v>
      </c>
      <c r="I541" t="s">
        <v>1754</v>
      </c>
      <c r="J541" t="s">
        <v>1160</v>
      </c>
    </row>
    <row r="542" spans="1:10" hidden="1">
      <c r="A542">
        <v>122041</v>
      </c>
      <c r="B542" t="s">
        <v>2518</v>
      </c>
      <c r="C542" t="s">
        <v>2519</v>
      </c>
      <c r="D542" t="s">
        <v>2520</v>
      </c>
      <c r="E542" t="s">
        <v>983</v>
      </c>
      <c r="F542" t="s">
        <v>983</v>
      </c>
      <c r="G542" t="s">
        <v>2521</v>
      </c>
      <c r="H542" t="s">
        <v>1160</v>
      </c>
      <c r="I542" t="s">
        <v>1754</v>
      </c>
      <c r="J542" t="s">
        <v>1160</v>
      </c>
    </row>
    <row r="543" spans="1:10" hidden="1">
      <c r="A543">
        <v>122042</v>
      </c>
      <c r="B543" t="s">
        <v>2522</v>
      </c>
      <c r="C543" t="s">
        <v>2523</v>
      </c>
      <c r="D543" t="s">
        <v>2524</v>
      </c>
      <c r="E543" t="s">
        <v>983</v>
      </c>
      <c r="F543" t="s">
        <v>983</v>
      </c>
      <c r="G543" t="s">
        <v>2525</v>
      </c>
      <c r="H543" t="s">
        <v>1160</v>
      </c>
      <c r="I543" t="s">
        <v>1754</v>
      </c>
      <c r="J543" t="s">
        <v>1160</v>
      </c>
    </row>
    <row r="544" spans="1:10" hidden="1">
      <c r="A544">
        <v>122043</v>
      </c>
      <c r="B544" t="s">
        <v>2526</v>
      </c>
      <c r="C544" t="s">
        <v>2527</v>
      </c>
      <c r="D544" t="s">
        <v>2528</v>
      </c>
      <c r="E544" t="s">
        <v>983</v>
      </c>
      <c r="F544" t="s">
        <v>983</v>
      </c>
      <c r="G544" t="s">
        <v>2529</v>
      </c>
      <c r="H544" t="s">
        <v>1160</v>
      </c>
      <c r="I544" t="s">
        <v>1754</v>
      </c>
      <c r="J544" t="s">
        <v>1160</v>
      </c>
    </row>
    <row r="545" spans="1:10" hidden="1">
      <c r="A545">
        <v>122044</v>
      </c>
      <c r="B545" t="s">
        <v>2530</v>
      </c>
      <c r="C545" t="s">
        <v>2531</v>
      </c>
      <c r="D545" t="s">
        <v>2532</v>
      </c>
      <c r="E545" t="s">
        <v>983</v>
      </c>
      <c r="F545" t="s">
        <v>983</v>
      </c>
      <c r="G545" t="s">
        <v>2533</v>
      </c>
      <c r="H545" t="s">
        <v>1160</v>
      </c>
      <c r="I545" t="s">
        <v>1754</v>
      </c>
      <c r="J545" t="s">
        <v>1160</v>
      </c>
    </row>
    <row r="546" spans="1:10" hidden="1">
      <c r="A546">
        <v>122045</v>
      </c>
      <c r="B546" t="s">
        <v>2534</v>
      </c>
      <c r="C546" t="s">
        <v>2535</v>
      </c>
      <c r="D546" t="s">
        <v>2536</v>
      </c>
      <c r="E546" t="s">
        <v>983</v>
      </c>
      <c r="F546" t="s">
        <v>983</v>
      </c>
      <c r="H546" t="s">
        <v>1160</v>
      </c>
      <c r="I546" t="s">
        <v>1754</v>
      </c>
      <c r="J546" t="s">
        <v>1160</v>
      </c>
    </row>
    <row r="547" spans="1:10" hidden="1">
      <c r="A547">
        <v>121030</v>
      </c>
      <c r="B547" t="s">
        <v>2537</v>
      </c>
      <c r="C547" t="s">
        <v>2538</v>
      </c>
      <c r="D547" t="s">
        <v>983</v>
      </c>
      <c r="E547" t="s">
        <v>983</v>
      </c>
      <c r="F547" t="s">
        <v>983</v>
      </c>
      <c r="H547" t="s">
        <v>1160</v>
      </c>
      <c r="I547" t="s">
        <v>1919</v>
      </c>
      <c r="J547" t="s">
        <v>1160</v>
      </c>
    </row>
    <row r="548" spans="1:10" hidden="1">
      <c r="A548">
        <v>121031</v>
      </c>
      <c r="B548" t="s">
        <v>2539</v>
      </c>
      <c r="C548" t="s">
        <v>2540</v>
      </c>
      <c r="D548" t="s">
        <v>983</v>
      </c>
      <c r="E548" t="s">
        <v>983</v>
      </c>
      <c r="F548" t="s">
        <v>983</v>
      </c>
      <c r="H548" t="s">
        <v>1160</v>
      </c>
      <c r="I548" t="s">
        <v>1919</v>
      </c>
      <c r="J548" t="s">
        <v>1160</v>
      </c>
    </row>
    <row r="549" spans="1:10" hidden="1">
      <c r="A549">
        <v>121032</v>
      </c>
      <c r="B549" t="s">
        <v>2541</v>
      </c>
      <c r="C549" t="s">
        <v>1799</v>
      </c>
      <c r="D549" t="s">
        <v>983</v>
      </c>
      <c r="E549" t="s">
        <v>983</v>
      </c>
      <c r="F549" t="s">
        <v>983</v>
      </c>
      <c r="H549" t="s">
        <v>1160</v>
      </c>
      <c r="I549" t="s">
        <v>1919</v>
      </c>
      <c r="J549" t="s">
        <v>1160</v>
      </c>
    </row>
    <row r="550" spans="1:10" hidden="1">
      <c r="A550">
        <v>121033</v>
      </c>
      <c r="B550" t="s">
        <v>2542</v>
      </c>
      <c r="C550" t="s">
        <v>1805</v>
      </c>
      <c r="D550" t="s">
        <v>983</v>
      </c>
      <c r="E550" t="s">
        <v>983</v>
      </c>
      <c r="F550" t="s">
        <v>983</v>
      </c>
      <c r="H550" t="s">
        <v>1160</v>
      </c>
      <c r="I550" t="s">
        <v>1919</v>
      </c>
      <c r="J550" t="s">
        <v>1160</v>
      </c>
    </row>
    <row r="551" spans="1:10" hidden="1">
      <c r="A551">
        <v>121034</v>
      </c>
      <c r="B551" t="s">
        <v>2543</v>
      </c>
      <c r="C551" t="s">
        <v>2043</v>
      </c>
      <c r="D551" t="s">
        <v>983</v>
      </c>
      <c r="E551" t="s">
        <v>983</v>
      </c>
      <c r="F551" t="s">
        <v>983</v>
      </c>
      <c r="H551" t="s">
        <v>1160</v>
      </c>
      <c r="I551" t="s">
        <v>1919</v>
      </c>
      <c r="J551" t="s">
        <v>1160</v>
      </c>
    </row>
    <row r="552" spans="1:10" hidden="1">
      <c r="A552">
        <v>121035</v>
      </c>
      <c r="B552" t="s">
        <v>2544</v>
      </c>
      <c r="C552" t="s">
        <v>2545</v>
      </c>
      <c r="D552" t="s">
        <v>983</v>
      </c>
      <c r="E552" t="s">
        <v>983</v>
      </c>
      <c r="F552" t="s">
        <v>983</v>
      </c>
      <c r="H552" t="s">
        <v>1160</v>
      </c>
      <c r="I552" t="s">
        <v>1919</v>
      </c>
      <c r="J552" t="s">
        <v>1160</v>
      </c>
    </row>
    <row r="553" spans="1:10" hidden="1">
      <c r="A553">
        <v>121036</v>
      </c>
      <c r="B553" t="s">
        <v>2546</v>
      </c>
      <c r="C553" t="s">
        <v>2547</v>
      </c>
      <c r="D553" t="s">
        <v>983</v>
      </c>
      <c r="E553" t="s">
        <v>983</v>
      </c>
      <c r="F553" t="s">
        <v>983</v>
      </c>
      <c r="H553" t="s">
        <v>1160</v>
      </c>
      <c r="I553" t="s">
        <v>1919</v>
      </c>
      <c r="J553" t="s">
        <v>1160</v>
      </c>
    </row>
    <row r="554" spans="1:10" hidden="1">
      <c r="A554">
        <v>121037</v>
      </c>
      <c r="B554" t="s">
        <v>2548</v>
      </c>
      <c r="C554" t="s">
        <v>2549</v>
      </c>
      <c r="D554" t="s">
        <v>983</v>
      </c>
      <c r="E554" t="s">
        <v>983</v>
      </c>
      <c r="F554" t="s">
        <v>983</v>
      </c>
      <c r="H554" t="s">
        <v>1160</v>
      </c>
      <c r="I554" t="s">
        <v>1919</v>
      </c>
      <c r="J554" t="s">
        <v>1160</v>
      </c>
    </row>
    <row r="555" spans="1:10" hidden="1">
      <c r="A555">
        <v>121038</v>
      </c>
      <c r="B555" t="s">
        <v>2550</v>
      </c>
      <c r="C555" t="s">
        <v>2551</v>
      </c>
      <c r="D555" t="s">
        <v>983</v>
      </c>
      <c r="E555" t="s">
        <v>983</v>
      </c>
      <c r="F555" t="s">
        <v>983</v>
      </c>
      <c r="H555" t="s">
        <v>1160</v>
      </c>
      <c r="I555" t="s">
        <v>1919</v>
      </c>
      <c r="J555" t="s">
        <v>1160</v>
      </c>
    </row>
    <row r="556" spans="1:10" hidden="1">
      <c r="A556">
        <v>121039</v>
      </c>
      <c r="B556" t="s">
        <v>2552</v>
      </c>
      <c r="C556" t="s">
        <v>1813</v>
      </c>
      <c r="D556" t="s">
        <v>983</v>
      </c>
      <c r="E556" t="s">
        <v>983</v>
      </c>
      <c r="F556" t="s">
        <v>983</v>
      </c>
      <c r="H556" t="s">
        <v>1160</v>
      </c>
      <c r="I556" t="s">
        <v>1919</v>
      </c>
      <c r="J556" t="s">
        <v>1160</v>
      </c>
    </row>
    <row r="557" spans="1:10" hidden="1">
      <c r="A557">
        <v>121040</v>
      </c>
      <c r="B557" t="s">
        <v>2553</v>
      </c>
      <c r="C557" t="s">
        <v>1819</v>
      </c>
      <c r="D557" t="s">
        <v>983</v>
      </c>
      <c r="E557" t="s">
        <v>983</v>
      </c>
      <c r="F557" t="s">
        <v>983</v>
      </c>
      <c r="H557" t="s">
        <v>1160</v>
      </c>
      <c r="I557" t="s">
        <v>1919</v>
      </c>
      <c r="J557" t="s">
        <v>1160</v>
      </c>
    </row>
    <row r="558" spans="1:10" hidden="1">
      <c r="A558">
        <v>121041</v>
      </c>
      <c r="B558" t="s">
        <v>2554</v>
      </c>
      <c r="C558" t="s">
        <v>2011</v>
      </c>
      <c r="D558" t="s">
        <v>983</v>
      </c>
      <c r="E558" t="s">
        <v>983</v>
      </c>
      <c r="F558" t="s">
        <v>983</v>
      </c>
      <c r="H558" t="s">
        <v>1160</v>
      </c>
      <c r="I558" t="s">
        <v>1919</v>
      </c>
      <c r="J558" t="s">
        <v>1160</v>
      </c>
    </row>
    <row r="559" spans="1:10" hidden="1">
      <c r="A559">
        <v>121042</v>
      </c>
      <c r="B559" t="s">
        <v>2555</v>
      </c>
      <c r="C559" t="s">
        <v>1810</v>
      </c>
      <c r="D559" t="s">
        <v>983</v>
      </c>
      <c r="E559" t="s">
        <v>983</v>
      </c>
      <c r="F559" t="s">
        <v>983</v>
      </c>
      <c r="H559" t="s">
        <v>1160</v>
      </c>
      <c r="I559" t="s">
        <v>1919</v>
      </c>
      <c r="J559" t="s">
        <v>1160</v>
      </c>
    </row>
    <row r="560" spans="1:10" hidden="1">
      <c r="A560">
        <v>121043</v>
      </c>
      <c r="B560" t="s">
        <v>2556</v>
      </c>
      <c r="C560" t="s">
        <v>1166</v>
      </c>
      <c r="D560" t="s">
        <v>983</v>
      </c>
      <c r="E560" t="s">
        <v>983</v>
      </c>
      <c r="F560" t="s">
        <v>983</v>
      </c>
      <c r="H560" t="s">
        <v>1160</v>
      </c>
      <c r="I560" t="s">
        <v>1919</v>
      </c>
      <c r="J560" t="s">
        <v>1160</v>
      </c>
    </row>
    <row r="561" spans="1:10" hidden="1">
      <c r="A561">
        <v>121044</v>
      </c>
      <c r="B561" t="s">
        <v>2557</v>
      </c>
      <c r="C561" t="s">
        <v>1908</v>
      </c>
      <c r="D561" t="s">
        <v>983</v>
      </c>
      <c r="E561" t="s">
        <v>983</v>
      </c>
      <c r="F561" t="s">
        <v>983</v>
      </c>
      <c r="H561" t="s">
        <v>1160</v>
      </c>
      <c r="I561" t="s">
        <v>1919</v>
      </c>
      <c r="J561" t="s">
        <v>1160</v>
      </c>
    </row>
    <row r="562" spans="1:10" hidden="1">
      <c r="A562">
        <v>121045</v>
      </c>
      <c r="B562" t="s">
        <v>2558</v>
      </c>
      <c r="C562" t="s">
        <v>1833</v>
      </c>
      <c r="D562" t="s">
        <v>983</v>
      </c>
      <c r="E562" t="s">
        <v>983</v>
      </c>
      <c r="F562" t="s">
        <v>983</v>
      </c>
      <c r="H562" t="s">
        <v>1160</v>
      </c>
      <c r="I562" t="s">
        <v>1919</v>
      </c>
      <c r="J562" t="s">
        <v>1160</v>
      </c>
    </row>
    <row r="563" spans="1:10" hidden="1">
      <c r="A563">
        <v>121046</v>
      </c>
      <c r="B563" t="s">
        <v>2559</v>
      </c>
      <c r="C563" t="s">
        <v>2560</v>
      </c>
      <c r="D563" t="s">
        <v>983</v>
      </c>
      <c r="E563" t="s">
        <v>983</v>
      </c>
      <c r="F563" t="s">
        <v>983</v>
      </c>
      <c r="H563" t="s">
        <v>1160</v>
      </c>
      <c r="I563" t="s">
        <v>1919</v>
      </c>
      <c r="J563" t="s">
        <v>1160</v>
      </c>
    </row>
    <row r="564" spans="1:10" hidden="1">
      <c r="A564">
        <v>121047</v>
      </c>
      <c r="B564" t="s">
        <v>2561</v>
      </c>
      <c r="C564" t="s">
        <v>2562</v>
      </c>
      <c r="D564" t="s">
        <v>983</v>
      </c>
      <c r="E564" t="s">
        <v>983</v>
      </c>
      <c r="F564" t="s">
        <v>983</v>
      </c>
      <c r="H564" t="s">
        <v>1160</v>
      </c>
      <c r="I564" t="s">
        <v>1919</v>
      </c>
      <c r="J564" t="s">
        <v>1160</v>
      </c>
    </row>
    <row r="565" spans="1:10" hidden="1">
      <c r="A565">
        <v>122046</v>
      </c>
      <c r="B565" t="s">
        <v>2563</v>
      </c>
      <c r="C565" t="s">
        <v>2045</v>
      </c>
      <c r="D565" t="s">
        <v>983</v>
      </c>
      <c r="E565" t="s">
        <v>983</v>
      </c>
      <c r="F565" t="s">
        <v>983</v>
      </c>
      <c r="H565" t="s">
        <v>1160</v>
      </c>
      <c r="I565" t="s">
        <v>1754</v>
      </c>
      <c r="J565" t="s">
        <v>1160</v>
      </c>
    </row>
    <row r="566" spans="1:10" hidden="1">
      <c r="A566">
        <v>122047</v>
      </c>
      <c r="B566" t="s">
        <v>2564</v>
      </c>
      <c r="C566" t="s">
        <v>2565</v>
      </c>
      <c r="D566" t="s">
        <v>983</v>
      </c>
      <c r="E566" t="s">
        <v>983</v>
      </c>
      <c r="F566" t="s">
        <v>983</v>
      </c>
      <c r="G566" t="s">
        <v>2566</v>
      </c>
      <c r="H566" t="s">
        <v>1160</v>
      </c>
      <c r="I566" t="s">
        <v>1754</v>
      </c>
      <c r="J566" t="s">
        <v>1160</v>
      </c>
    </row>
    <row r="567" spans="1:10" hidden="1">
      <c r="A567">
        <v>122048</v>
      </c>
      <c r="B567" t="s">
        <v>2567</v>
      </c>
      <c r="C567" t="s">
        <v>2568</v>
      </c>
      <c r="D567" t="s">
        <v>983</v>
      </c>
      <c r="E567" t="s">
        <v>983</v>
      </c>
      <c r="F567" t="s">
        <v>983</v>
      </c>
      <c r="H567" t="s">
        <v>1160</v>
      </c>
      <c r="I567" t="s">
        <v>1754</v>
      </c>
      <c r="J567" t="s">
        <v>1160</v>
      </c>
    </row>
    <row r="568" spans="1:10" hidden="1">
      <c r="A568">
        <v>122049</v>
      </c>
      <c r="B568" t="s">
        <v>2569</v>
      </c>
      <c r="C568" t="s">
        <v>2570</v>
      </c>
      <c r="D568" t="s">
        <v>983</v>
      </c>
      <c r="E568" t="s">
        <v>983</v>
      </c>
      <c r="F568" t="s">
        <v>983</v>
      </c>
      <c r="H568" t="s">
        <v>1160</v>
      </c>
      <c r="I568" t="s">
        <v>1754</v>
      </c>
      <c r="J568" t="s">
        <v>1160</v>
      </c>
    </row>
    <row r="569" spans="1:10" hidden="1">
      <c r="A569">
        <v>122050</v>
      </c>
      <c r="B569" t="s">
        <v>2571</v>
      </c>
      <c r="C569" t="s">
        <v>2572</v>
      </c>
      <c r="D569" t="s">
        <v>983</v>
      </c>
      <c r="E569" t="s">
        <v>983</v>
      </c>
      <c r="F569" t="s">
        <v>983</v>
      </c>
      <c r="H569" t="s">
        <v>1160</v>
      </c>
      <c r="I569" t="s">
        <v>1754</v>
      </c>
      <c r="J569" t="s">
        <v>1160</v>
      </c>
    </row>
    <row r="570" spans="1:10" hidden="1">
      <c r="A570">
        <v>122051</v>
      </c>
      <c r="B570" t="s">
        <v>2573</v>
      </c>
      <c r="C570" t="s">
        <v>1193</v>
      </c>
      <c r="D570" t="s">
        <v>983</v>
      </c>
      <c r="E570" t="s">
        <v>983</v>
      </c>
      <c r="F570" t="s">
        <v>983</v>
      </c>
      <c r="H570" t="s">
        <v>1160</v>
      </c>
      <c r="I570" t="s">
        <v>1754</v>
      </c>
      <c r="J570" t="s">
        <v>1160</v>
      </c>
    </row>
    <row r="571" spans="1:10" hidden="1">
      <c r="A571">
        <v>122052</v>
      </c>
      <c r="B571" t="s">
        <v>1924</v>
      </c>
      <c r="C571" t="s">
        <v>1413</v>
      </c>
      <c r="D571" t="s">
        <v>983</v>
      </c>
      <c r="E571" t="s">
        <v>983</v>
      </c>
      <c r="F571" t="s">
        <v>983</v>
      </c>
      <c r="H571" t="s">
        <v>1160</v>
      </c>
      <c r="I571" t="s">
        <v>1754</v>
      </c>
      <c r="J571" t="s">
        <v>1160</v>
      </c>
    </row>
    <row r="572" spans="1:10" hidden="1">
      <c r="A572">
        <v>122053</v>
      </c>
      <c r="B572" t="s">
        <v>2574</v>
      </c>
      <c r="C572" t="s">
        <v>1926</v>
      </c>
      <c r="D572" t="s">
        <v>983</v>
      </c>
      <c r="E572" t="s">
        <v>983</v>
      </c>
      <c r="F572" t="s">
        <v>983</v>
      </c>
      <c r="H572" t="s">
        <v>1160</v>
      </c>
      <c r="I572" t="s">
        <v>1754</v>
      </c>
      <c r="J572" t="s">
        <v>1160</v>
      </c>
    </row>
    <row r="573" spans="1:10" hidden="1">
      <c r="A573">
        <v>122054</v>
      </c>
      <c r="B573" t="s">
        <v>2575</v>
      </c>
      <c r="C573" t="s">
        <v>393</v>
      </c>
      <c r="D573" t="s">
        <v>983</v>
      </c>
      <c r="E573" t="s">
        <v>983</v>
      </c>
      <c r="F573" t="s">
        <v>983</v>
      </c>
      <c r="H573" t="s">
        <v>1160</v>
      </c>
      <c r="I573" t="s">
        <v>1754</v>
      </c>
      <c r="J573" t="s">
        <v>1160</v>
      </c>
    </row>
    <row r="574" spans="1:10" hidden="1">
      <c r="A574">
        <v>122055</v>
      </c>
      <c r="B574" t="s">
        <v>2576</v>
      </c>
      <c r="C574" t="s">
        <v>2577</v>
      </c>
      <c r="D574" t="s">
        <v>983</v>
      </c>
      <c r="E574" t="s">
        <v>983</v>
      </c>
      <c r="F574" t="s">
        <v>983</v>
      </c>
      <c r="H574" t="s">
        <v>1160</v>
      </c>
      <c r="I574" t="s">
        <v>1754</v>
      </c>
      <c r="J574" t="s">
        <v>1160</v>
      </c>
    </row>
    <row r="575" spans="1:10" hidden="1">
      <c r="A575">
        <v>122056</v>
      </c>
      <c r="B575" t="s">
        <v>2578</v>
      </c>
      <c r="C575" t="s">
        <v>1197</v>
      </c>
      <c r="D575" t="s">
        <v>983</v>
      </c>
      <c r="E575" t="s">
        <v>983</v>
      </c>
      <c r="F575" t="s">
        <v>983</v>
      </c>
      <c r="H575" t="s">
        <v>1160</v>
      </c>
      <c r="I575" t="s">
        <v>1754</v>
      </c>
      <c r="J575" t="s">
        <v>1160</v>
      </c>
    </row>
    <row r="576" spans="1:10" hidden="1">
      <c r="A576">
        <v>122057</v>
      </c>
      <c r="B576" t="s">
        <v>2349</v>
      </c>
      <c r="C576" t="s">
        <v>2350</v>
      </c>
      <c r="D576" t="s">
        <v>983</v>
      </c>
      <c r="E576" t="s">
        <v>983</v>
      </c>
      <c r="F576" t="s">
        <v>983</v>
      </c>
      <c r="H576" t="s">
        <v>1160</v>
      </c>
      <c r="I576" t="s">
        <v>1754</v>
      </c>
      <c r="J576" t="s">
        <v>1160</v>
      </c>
    </row>
    <row r="577" spans="1:10" hidden="1">
      <c r="A577">
        <v>122058</v>
      </c>
      <c r="B577" t="s">
        <v>2579</v>
      </c>
      <c r="C577" t="s">
        <v>1393</v>
      </c>
      <c r="D577" t="s">
        <v>983</v>
      </c>
      <c r="E577" t="s">
        <v>983</v>
      </c>
      <c r="F577" t="s">
        <v>983</v>
      </c>
      <c r="H577" t="s">
        <v>1160</v>
      </c>
      <c r="I577" t="s">
        <v>1754</v>
      </c>
      <c r="J577" t="s">
        <v>1160</v>
      </c>
    </row>
    <row r="578" spans="1:10" hidden="1">
      <c r="A578">
        <v>122059</v>
      </c>
      <c r="B578" t="s">
        <v>1462</v>
      </c>
      <c r="C578" t="s">
        <v>1259</v>
      </c>
      <c r="D578" t="s">
        <v>983</v>
      </c>
      <c r="E578" t="s">
        <v>983</v>
      </c>
      <c r="F578" t="s">
        <v>983</v>
      </c>
      <c r="H578" t="s">
        <v>1160</v>
      </c>
      <c r="I578" t="s">
        <v>1754</v>
      </c>
      <c r="J578" t="s">
        <v>1160</v>
      </c>
    </row>
    <row r="579" spans="1:10" hidden="1">
      <c r="A579">
        <v>122060</v>
      </c>
      <c r="B579" t="s">
        <v>2580</v>
      </c>
      <c r="C579" t="s">
        <v>2581</v>
      </c>
      <c r="D579" t="s">
        <v>983</v>
      </c>
      <c r="E579" t="s">
        <v>983</v>
      </c>
      <c r="F579" t="s">
        <v>983</v>
      </c>
      <c r="H579" t="s">
        <v>1160</v>
      </c>
      <c r="I579" t="s">
        <v>1754</v>
      </c>
      <c r="J579" t="s">
        <v>1160</v>
      </c>
    </row>
    <row r="580" spans="1:10" hidden="1">
      <c r="A580">
        <v>122061</v>
      </c>
      <c r="B580" t="s">
        <v>2582</v>
      </c>
      <c r="C580" t="s">
        <v>1214</v>
      </c>
      <c r="D580" t="s">
        <v>983</v>
      </c>
      <c r="E580" t="s">
        <v>983</v>
      </c>
      <c r="F580" t="s">
        <v>983</v>
      </c>
      <c r="H580" t="s">
        <v>1160</v>
      </c>
      <c r="I580" t="s">
        <v>1754</v>
      </c>
      <c r="J580" t="s">
        <v>1160</v>
      </c>
    </row>
    <row r="581" spans="1:10" hidden="1">
      <c r="A581">
        <v>122062</v>
      </c>
      <c r="B581" t="s">
        <v>2583</v>
      </c>
      <c r="C581" t="s">
        <v>2584</v>
      </c>
      <c r="D581" t="s">
        <v>983</v>
      </c>
      <c r="E581" t="s">
        <v>983</v>
      </c>
      <c r="F581" t="s">
        <v>983</v>
      </c>
      <c r="H581" t="s">
        <v>1160</v>
      </c>
      <c r="I581" t="s">
        <v>1754</v>
      </c>
      <c r="J581" t="s">
        <v>1160</v>
      </c>
    </row>
    <row r="582" spans="1:10" hidden="1">
      <c r="A582">
        <v>122063</v>
      </c>
      <c r="B582" t="s">
        <v>2585</v>
      </c>
      <c r="C582" t="s">
        <v>1203</v>
      </c>
      <c r="D582" t="s">
        <v>983</v>
      </c>
      <c r="E582" t="s">
        <v>983</v>
      </c>
      <c r="F582" t="s">
        <v>983</v>
      </c>
      <c r="H582" t="s">
        <v>1160</v>
      </c>
      <c r="I582" t="s">
        <v>1754</v>
      </c>
      <c r="J582" t="s">
        <v>1160</v>
      </c>
    </row>
    <row r="583" spans="1:10" hidden="1">
      <c r="A583">
        <v>122064</v>
      </c>
      <c r="B583" t="s">
        <v>2586</v>
      </c>
      <c r="C583" t="s">
        <v>2358</v>
      </c>
      <c r="D583" t="s">
        <v>983</v>
      </c>
      <c r="E583" t="s">
        <v>983</v>
      </c>
      <c r="F583" t="s">
        <v>983</v>
      </c>
      <c r="H583" t="s">
        <v>1160</v>
      </c>
      <c r="I583" t="s">
        <v>1754</v>
      </c>
      <c r="J583" t="s">
        <v>1160</v>
      </c>
    </row>
    <row r="584" spans="1:10" hidden="1">
      <c r="A584">
        <v>122065</v>
      </c>
      <c r="B584" t="s">
        <v>2587</v>
      </c>
      <c r="C584" t="s">
        <v>2588</v>
      </c>
      <c r="D584" t="s">
        <v>983</v>
      </c>
      <c r="E584" t="s">
        <v>983</v>
      </c>
      <c r="F584" t="s">
        <v>983</v>
      </c>
      <c r="H584" t="s">
        <v>1160</v>
      </c>
      <c r="I584" t="s">
        <v>1754</v>
      </c>
      <c r="J584" t="s">
        <v>1160</v>
      </c>
    </row>
    <row r="585" spans="1:10" hidden="1">
      <c r="A585">
        <v>122066</v>
      </c>
      <c r="B585" t="s">
        <v>2589</v>
      </c>
      <c r="C585" t="s">
        <v>2590</v>
      </c>
      <c r="D585" t="s">
        <v>983</v>
      </c>
      <c r="E585" t="s">
        <v>983</v>
      </c>
      <c r="F585" t="s">
        <v>983</v>
      </c>
      <c r="H585" t="s">
        <v>1160</v>
      </c>
      <c r="I585" t="s">
        <v>1754</v>
      </c>
      <c r="J585" t="s">
        <v>1160</v>
      </c>
    </row>
    <row r="586" spans="1:10" hidden="1">
      <c r="A586">
        <v>122067</v>
      </c>
      <c r="B586" t="s">
        <v>2591</v>
      </c>
      <c r="C586" t="s">
        <v>2592</v>
      </c>
      <c r="D586" t="s">
        <v>983</v>
      </c>
      <c r="E586" t="s">
        <v>983</v>
      </c>
      <c r="F586" t="s">
        <v>983</v>
      </c>
      <c r="H586" t="s">
        <v>1160</v>
      </c>
      <c r="I586" t="s">
        <v>1754</v>
      </c>
      <c r="J586" t="s">
        <v>1160</v>
      </c>
    </row>
    <row r="587" spans="1:10" hidden="1">
      <c r="A587">
        <v>122068</v>
      </c>
      <c r="B587" t="s">
        <v>2593</v>
      </c>
      <c r="C587" t="s">
        <v>2594</v>
      </c>
      <c r="D587" t="s">
        <v>983</v>
      </c>
      <c r="E587" t="s">
        <v>983</v>
      </c>
      <c r="F587" t="s">
        <v>983</v>
      </c>
      <c r="H587" t="s">
        <v>1160</v>
      </c>
      <c r="I587" t="s">
        <v>1754</v>
      </c>
      <c r="J587" t="s">
        <v>1160</v>
      </c>
    </row>
    <row r="588" spans="1:10" hidden="1">
      <c r="A588">
        <v>122069</v>
      </c>
      <c r="B588" t="s">
        <v>2595</v>
      </c>
      <c r="C588" t="s">
        <v>2596</v>
      </c>
      <c r="D588" t="s">
        <v>983</v>
      </c>
      <c r="E588" t="s">
        <v>983</v>
      </c>
      <c r="F588" t="s">
        <v>983</v>
      </c>
      <c r="H588" t="s">
        <v>1160</v>
      </c>
      <c r="I588" t="s">
        <v>1754</v>
      </c>
      <c r="J588" t="s">
        <v>1160</v>
      </c>
    </row>
    <row r="589" spans="1:10" hidden="1">
      <c r="A589">
        <v>122070</v>
      </c>
      <c r="B589" t="s">
        <v>2597</v>
      </c>
      <c r="C589" t="s">
        <v>2598</v>
      </c>
      <c r="D589" t="s">
        <v>983</v>
      </c>
      <c r="E589" t="s">
        <v>983</v>
      </c>
      <c r="F589" t="s">
        <v>983</v>
      </c>
      <c r="H589" t="s">
        <v>1160</v>
      </c>
      <c r="I589" t="s">
        <v>1754</v>
      </c>
      <c r="J589" t="s">
        <v>1160</v>
      </c>
    </row>
    <row r="590" spans="1:10" hidden="1">
      <c r="A590">
        <v>122071</v>
      </c>
      <c r="B590" t="s">
        <v>2599</v>
      </c>
      <c r="C590" t="s">
        <v>2600</v>
      </c>
      <c r="D590" t="s">
        <v>983</v>
      </c>
      <c r="E590" t="s">
        <v>983</v>
      </c>
      <c r="F590" t="s">
        <v>983</v>
      </c>
      <c r="H590" t="s">
        <v>1160</v>
      </c>
      <c r="I590" t="s">
        <v>1754</v>
      </c>
      <c r="J590" t="s">
        <v>1160</v>
      </c>
    </row>
    <row r="591" spans="1:10" hidden="1">
      <c r="A591">
        <v>122072</v>
      </c>
      <c r="B591" t="s">
        <v>2601</v>
      </c>
      <c r="C591" t="s">
        <v>2602</v>
      </c>
      <c r="D591" t="s">
        <v>983</v>
      </c>
      <c r="E591" t="s">
        <v>983</v>
      </c>
      <c r="F591" t="s">
        <v>983</v>
      </c>
      <c r="H591" t="s">
        <v>1160</v>
      </c>
      <c r="I591" t="s">
        <v>1754</v>
      </c>
      <c r="J591" t="s">
        <v>1160</v>
      </c>
    </row>
    <row r="592" spans="1:10" hidden="1">
      <c r="A592">
        <v>122073</v>
      </c>
      <c r="B592" t="s">
        <v>2603</v>
      </c>
      <c r="C592" t="s">
        <v>1780</v>
      </c>
      <c r="D592" t="s">
        <v>983</v>
      </c>
      <c r="E592" t="s">
        <v>983</v>
      </c>
      <c r="F592" t="s">
        <v>983</v>
      </c>
      <c r="H592" t="s">
        <v>1160</v>
      </c>
      <c r="I592" t="s">
        <v>1754</v>
      </c>
      <c r="J592" t="s">
        <v>1160</v>
      </c>
    </row>
    <row r="593" spans="1:10" hidden="1">
      <c r="A593">
        <v>122074</v>
      </c>
      <c r="B593" t="s">
        <v>2604</v>
      </c>
      <c r="C593" t="s">
        <v>2605</v>
      </c>
      <c r="D593" t="s">
        <v>983</v>
      </c>
      <c r="E593" t="s">
        <v>983</v>
      </c>
      <c r="F593" t="s">
        <v>983</v>
      </c>
      <c r="H593" t="s">
        <v>1160</v>
      </c>
      <c r="I593" t="s">
        <v>1754</v>
      </c>
      <c r="J593" t="s">
        <v>1160</v>
      </c>
    </row>
    <row r="594" spans="1:10" hidden="1">
      <c r="A594">
        <v>122075</v>
      </c>
      <c r="B594" t="s">
        <v>2606</v>
      </c>
      <c r="C594" t="s">
        <v>2607</v>
      </c>
      <c r="D594" t="s">
        <v>983</v>
      </c>
      <c r="E594" t="s">
        <v>983</v>
      </c>
      <c r="F594" t="s">
        <v>983</v>
      </c>
      <c r="H594" t="s">
        <v>1160</v>
      </c>
      <c r="I594" t="s">
        <v>1754</v>
      </c>
      <c r="J594" t="s">
        <v>1160</v>
      </c>
    </row>
    <row r="595" spans="1:10" hidden="1">
      <c r="A595">
        <v>122076</v>
      </c>
      <c r="B595" t="s">
        <v>2608</v>
      </c>
      <c r="C595" t="s">
        <v>2609</v>
      </c>
      <c r="D595" t="s">
        <v>983</v>
      </c>
      <c r="E595" t="s">
        <v>983</v>
      </c>
      <c r="F595" t="s">
        <v>983</v>
      </c>
      <c r="H595" t="s">
        <v>1160</v>
      </c>
      <c r="I595" t="s">
        <v>1754</v>
      </c>
      <c r="J595" t="s">
        <v>1160</v>
      </c>
    </row>
    <row r="596" spans="1:10" hidden="1">
      <c r="A596">
        <v>122077</v>
      </c>
      <c r="B596" t="s">
        <v>2610</v>
      </c>
      <c r="C596" t="s">
        <v>2611</v>
      </c>
      <c r="D596" t="s">
        <v>983</v>
      </c>
      <c r="E596" t="s">
        <v>983</v>
      </c>
      <c r="F596" t="s">
        <v>983</v>
      </c>
      <c r="H596" t="s">
        <v>1160</v>
      </c>
      <c r="I596" t="s">
        <v>1754</v>
      </c>
      <c r="J596" t="s">
        <v>1160</v>
      </c>
    </row>
    <row r="597" spans="1:10" hidden="1">
      <c r="A597">
        <v>122078</v>
      </c>
      <c r="B597" t="s">
        <v>2612</v>
      </c>
      <c r="C597" t="s">
        <v>2613</v>
      </c>
      <c r="D597" t="s">
        <v>983</v>
      </c>
      <c r="E597" t="s">
        <v>983</v>
      </c>
      <c r="F597" t="s">
        <v>983</v>
      </c>
      <c r="H597" t="s">
        <v>1160</v>
      </c>
      <c r="I597" t="s">
        <v>1754</v>
      </c>
      <c r="J597" t="s">
        <v>1160</v>
      </c>
    </row>
    <row r="598" spans="1:10" hidden="1">
      <c r="A598">
        <v>122079</v>
      </c>
      <c r="B598" t="s">
        <v>2614</v>
      </c>
      <c r="C598" t="s">
        <v>2615</v>
      </c>
      <c r="D598" t="s">
        <v>983</v>
      </c>
      <c r="E598" t="s">
        <v>983</v>
      </c>
      <c r="F598" t="s">
        <v>983</v>
      </c>
      <c r="H598" t="s">
        <v>1160</v>
      </c>
      <c r="I598" t="s">
        <v>1754</v>
      </c>
      <c r="J598" t="s">
        <v>1160</v>
      </c>
    </row>
    <row r="599" spans="1:10" hidden="1">
      <c r="A599">
        <v>122080</v>
      </c>
      <c r="B599" t="s">
        <v>2616</v>
      </c>
      <c r="C599" t="s">
        <v>2617</v>
      </c>
      <c r="D599" t="s">
        <v>983</v>
      </c>
      <c r="E599" t="s">
        <v>983</v>
      </c>
      <c r="F599" t="s">
        <v>983</v>
      </c>
      <c r="H599" t="s">
        <v>1160</v>
      </c>
      <c r="I599" t="s">
        <v>1754</v>
      </c>
      <c r="J599" t="s">
        <v>1160</v>
      </c>
    </row>
    <row r="600" spans="1:10" hidden="1">
      <c r="A600">
        <v>122081</v>
      </c>
      <c r="B600" t="s">
        <v>2618</v>
      </c>
      <c r="C600" t="s">
        <v>2619</v>
      </c>
      <c r="D600" t="s">
        <v>983</v>
      </c>
      <c r="E600" t="s">
        <v>983</v>
      </c>
      <c r="F600" t="s">
        <v>983</v>
      </c>
      <c r="H600" t="s">
        <v>1160</v>
      </c>
      <c r="I600" t="s">
        <v>1754</v>
      </c>
      <c r="J600" t="s">
        <v>1160</v>
      </c>
    </row>
    <row r="601" spans="1:10" hidden="1">
      <c r="A601">
        <v>122082</v>
      </c>
      <c r="B601" t="s">
        <v>2620</v>
      </c>
      <c r="C601" t="s">
        <v>2621</v>
      </c>
      <c r="D601" t="s">
        <v>983</v>
      </c>
      <c r="E601" t="s">
        <v>983</v>
      </c>
      <c r="F601" t="s">
        <v>983</v>
      </c>
      <c r="H601" t="s">
        <v>1160</v>
      </c>
      <c r="I601" t="s">
        <v>1754</v>
      </c>
      <c r="J601" t="s">
        <v>1160</v>
      </c>
    </row>
    <row r="602" spans="1:10" hidden="1">
      <c r="A602">
        <v>122083</v>
      </c>
      <c r="B602" t="s">
        <v>2622</v>
      </c>
      <c r="C602" t="s">
        <v>2623</v>
      </c>
      <c r="D602" t="s">
        <v>983</v>
      </c>
      <c r="E602" t="s">
        <v>983</v>
      </c>
      <c r="F602" t="s">
        <v>983</v>
      </c>
      <c r="H602" t="s">
        <v>1160</v>
      </c>
      <c r="I602" t="s">
        <v>1754</v>
      </c>
      <c r="J602" t="s">
        <v>1160</v>
      </c>
    </row>
    <row r="603" spans="1:10" hidden="1">
      <c r="A603">
        <v>122084</v>
      </c>
      <c r="B603" t="s">
        <v>2624</v>
      </c>
      <c r="C603" t="s">
        <v>2625</v>
      </c>
      <c r="D603" t="s">
        <v>983</v>
      </c>
      <c r="E603" t="s">
        <v>983</v>
      </c>
      <c r="F603" t="s">
        <v>983</v>
      </c>
      <c r="H603" t="s">
        <v>1160</v>
      </c>
      <c r="I603" t="s">
        <v>1754</v>
      </c>
      <c r="J603" t="s">
        <v>1160</v>
      </c>
    </row>
    <row r="604" spans="1:10" hidden="1">
      <c r="A604">
        <v>122085</v>
      </c>
      <c r="B604" t="s">
        <v>2626</v>
      </c>
      <c r="C604" t="s">
        <v>2627</v>
      </c>
      <c r="D604" t="s">
        <v>983</v>
      </c>
      <c r="E604" t="s">
        <v>983</v>
      </c>
      <c r="F604" t="s">
        <v>983</v>
      </c>
      <c r="H604" t="s">
        <v>1160</v>
      </c>
      <c r="I604" t="s">
        <v>1754</v>
      </c>
      <c r="J604" t="s">
        <v>1160</v>
      </c>
    </row>
    <row r="605" spans="1:10" hidden="1">
      <c r="A605">
        <v>122086</v>
      </c>
      <c r="B605" t="s">
        <v>2628</v>
      </c>
      <c r="C605" t="s">
        <v>1688</v>
      </c>
      <c r="D605" t="s">
        <v>983</v>
      </c>
      <c r="E605" t="s">
        <v>983</v>
      </c>
      <c r="F605" t="s">
        <v>983</v>
      </c>
      <c r="H605" t="s">
        <v>1160</v>
      </c>
      <c r="I605" t="s">
        <v>1754</v>
      </c>
      <c r="J605" t="s">
        <v>1160</v>
      </c>
    </row>
    <row r="606" spans="1:10" hidden="1">
      <c r="A606">
        <v>122087</v>
      </c>
      <c r="B606" t="s">
        <v>2629</v>
      </c>
      <c r="C606" t="s">
        <v>2007</v>
      </c>
      <c r="D606" t="s">
        <v>983</v>
      </c>
      <c r="E606" t="s">
        <v>983</v>
      </c>
      <c r="F606" t="s">
        <v>983</v>
      </c>
      <c r="H606" t="s">
        <v>1160</v>
      </c>
      <c r="I606" t="s">
        <v>1754</v>
      </c>
      <c r="J606" t="s">
        <v>1160</v>
      </c>
    </row>
    <row r="607" spans="1:10" hidden="1">
      <c r="A607">
        <v>122088</v>
      </c>
      <c r="B607" t="s">
        <v>2630</v>
      </c>
      <c r="C607" t="s">
        <v>2631</v>
      </c>
      <c r="D607" t="s">
        <v>983</v>
      </c>
      <c r="E607" t="s">
        <v>983</v>
      </c>
      <c r="F607" t="s">
        <v>983</v>
      </c>
      <c r="H607" t="s">
        <v>1160</v>
      </c>
      <c r="I607" t="s">
        <v>1754</v>
      </c>
      <c r="J607" t="s">
        <v>1160</v>
      </c>
    </row>
    <row r="608" spans="1:10" hidden="1">
      <c r="A608">
        <v>122089</v>
      </c>
      <c r="B608" t="s">
        <v>2632</v>
      </c>
      <c r="C608" t="s">
        <v>1308</v>
      </c>
      <c r="D608" t="s">
        <v>983</v>
      </c>
      <c r="E608" t="s">
        <v>983</v>
      </c>
      <c r="F608" t="s">
        <v>983</v>
      </c>
      <c r="H608" t="s">
        <v>1160</v>
      </c>
      <c r="I608" t="s">
        <v>1754</v>
      </c>
      <c r="J608" t="s">
        <v>1160</v>
      </c>
    </row>
    <row r="609" spans="1:10" hidden="1">
      <c r="A609">
        <v>122090</v>
      </c>
      <c r="B609" t="s">
        <v>2633</v>
      </c>
      <c r="C609" t="s">
        <v>2634</v>
      </c>
      <c r="D609" t="s">
        <v>983</v>
      </c>
      <c r="E609" t="s">
        <v>983</v>
      </c>
      <c r="F609" t="s">
        <v>983</v>
      </c>
      <c r="G609" t="s">
        <v>2635</v>
      </c>
      <c r="H609" t="s">
        <v>1160</v>
      </c>
      <c r="I609" t="s">
        <v>1754</v>
      </c>
      <c r="J609" t="s">
        <v>1160</v>
      </c>
    </row>
    <row r="610" spans="1:10" hidden="1">
      <c r="A610">
        <v>122091</v>
      </c>
      <c r="B610" t="s">
        <v>2636</v>
      </c>
      <c r="C610" t="s">
        <v>2637</v>
      </c>
      <c r="D610" t="s">
        <v>983</v>
      </c>
      <c r="E610" t="s">
        <v>983</v>
      </c>
      <c r="F610" t="s">
        <v>983</v>
      </c>
      <c r="H610" t="s">
        <v>1160</v>
      </c>
      <c r="I610" t="s">
        <v>1754</v>
      </c>
      <c r="J610" t="s">
        <v>1160</v>
      </c>
    </row>
    <row r="611" spans="1:10" hidden="1">
      <c r="A611">
        <v>122092</v>
      </c>
      <c r="B611" t="s">
        <v>2638</v>
      </c>
      <c r="C611" t="s">
        <v>2639</v>
      </c>
      <c r="D611" t="s">
        <v>983</v>
      </c>
      <c r="E611" t="s">
        <v>983</v>
      </c>
      <c r="F611" t="s">
        <v>983</v>
      </c>
      <c r="H611" t="s">
        <v>1160</v>
      </c>
      <c r="I611" t="s">
        <v>1754</v>
      </c>
      <c r="J611" t="s">
        <v>1160</v>
      </c>
    </row>
    <row r="612" spans="1:10" hidden="1">
      <c r="A612">
        <v>122093</v>
      </c>
      <c r="B612" t="s">
        <v>2640</v>
      </c>
      <c r="C612" t="s">
        <v>1318</v>
      </c>
      <c r="D612" t="s">
        <v>983</v>
      </c>
      <c r="E612" t="s">
        <v>983</v>
      </c>
      <c r="F612" t="s">
        <v>983</v>
      </c>
      <c r="H612" t="s">
        <v>1160</v>
      </c>
      <c r="I612" t="s">
        <v>1754</v>
      </c>
      <c r="J612" t="s">
        <v>1160</v>
      </c>
    </row>
    <row r="613" spans="1:10" hidden="1">
      <c r="A613">
        <v>122094</v>
      </c>
      <c r="B613" t="s">
        <v>2641</v>
      </c>
      <c r="C613" t="s">
        <v>1784</v>
      </c>
      <c r="D613" t="s">
        <v>983</v>
      </c>
      <c r="E613" t="s">
        <v>983</v>
      </c>
      <c r="F613" t="s">
        <v>983</v>
      </c>
      <c r="H613" t="s">
        <v>1160</v>
      </c>
      <c r="I613" t="s">
        <v>1754</v>
      </c>
      <c r="J613" t="s">
        <v>1160</v>
      </c>
    </row>
    <row r="614" spans="1:10" hidden="1">
      <c r="A614">
        <v>122095</v>
      </c>
      <c r="B614" t="s">
        <v>2642</v>
      </c>
      <c r="C614" t="s">
        <v>2643</v>
      </c>
      <c r="D614" t="s">
        <v>983</v>
      </c>
      <c r="E614" t="s">
        <v>983</v>
      </c>
      <c r="F614" t="s">
        <v>983</v>
      </c>
      <c r="H614" t="s">
        <v>1160</v>
      </c>
      <c r="I614" t="s">
        <v>1754</v>
      </c>
      <c r="J614" t="s">
        <v>1160</v>
      </c>
    </row>
    <row r="615" spans="1:10" hidden="1">
      <c r="A615">
        <v>122096</v>
      </c>
      <c r="B615" t="s">
        <v>2644</v>
      </c>
      <c r="C615" t="s">
        <v>2095</v>
      </c>
      <c r="D615" t="s">
        <v>983</v>
      </c>
      <c r="E615" t="s">
        <v>983</v>
      </c>
      <c r="F615" t="s">
        <v>983</v>
      </c>
      <c r="H615" t="s">
        <v>1160</v>
      </c>
      <c r="I615" t="s">
        <v>1754</v>
      </c>
      <c r="J615" t="s">
        <v>1160</v>
      </c>
    </row>
    <row r="616" spans="1:10" hidden="1">
      <c r="A616">
        <v>122097</v>
      </c>
      <c r="B616" t="s">
        <v>2645</v>
      </c>
      <c r="C616" t="s">
        <v>26</v>
      </c>
      <c r="D616" t="s">
        <v>983</v>
      </c>
      <c r="E616" t="s">
        <v>983</v>
      </c>
      <c r="F616" t="s">
        <v>983</v>
      </c>
      <c r="H616" t="s">
        <v>1160</v>
      </c>
      <c r="I616" t="s">
        <v>1754</v>
      </c>
      <c r="J616" t="s">
        <v>1160</v>
      </c>
    </row>
    <row r="617" spans="1:10" hidden="1">
      <c r="A617">
        <v>122098</v>
      </c>
      <c r="B617" t="s">
        <v>2646</v>
      </c>
      <c r="C617" t="s">
        <v>2647</v>
      </c>
      <c r="D617" t="s">
        <v>983</v>
      </c>
      <c r="E617" t="s">
        <v>983</v>
      </c>
      <c r="F617" t="s">
        <v>983</v>
      </c>
      <c r="H617" t="s">
        <v>1160</v>
      </c>
      <c r="I617" t="s">
        <v>1754</v>
      </c>
      <c r="J617" t="s">
        <v>1160</v>
      </c>
    </row>
    <row r="618" spans="1:10" hidden="1">
      <c r="A618">
        <v>122099</v>
      </c>
      <c r="B618" t="s">
        <v>2648</v>
      </c>
      <c r="C618" t="s">
        <v>2649</v>
      </c>
      <c r="D618" t="s">
        <v>983</v>
      </c>
      <c r="E618" t="s">
        <v>983</v>
      </c>
      <c r="F618" t="s">
        <v>983</v>
      </c>
      <c r="H618" t="s">
        <v>1160</v>
      </c>
      <c r="I618" t="s">
        <v>1754</v>
      </c>
      <c r="J618" t="s">
        <v>1160</v>
      </c>
    </row>
    <row r="619" spans="1:10" hidden="1">
      <c r="A619">
        <v>122100</v>
      </c>
      <c r="B619" t="s">
        <v>2650</v>
      </c>
      <c r="C619" t="s">
        <v>1162</v>
      </c>
      <c r="D619" t="s">
        <v>983</v>
      </c>
      <c r="E619" t="s">
        <v>983</v>
      </c>
      <c r="F619" t="s">
        <v>983</v>
      </c>
      <c r="H619" t="s">
        <v>1160</v>
      </c>
      <c r="I619" t="s">
        <v>1754</v>
      </c>
      <c r="J619" t="s">
        <v>1160</v>
      </c>
    </row>
    <row r="620" spans="1:10" hidden="1">
      <c r="A620">
        <v>122101</v>
      </c>
      <c r="B620" t="s">
        <v>2651</v>
      </c>
      <c r="C620" t="s">
        <v>1376</v>
      </c>
      <c r="D620" t="s">
        <v>983</v>
      </c>
      <c r="E620" t="s">
        <v>983</v>
      </c>
      <c r="F620" t="s">
        <v>983</v>
      </c>
      <c r="H620" t="s">
        <v>1160</v>
      </c>
      <c r="I620" t="s">
        <v>1754</v>
      </c>
      <c r="J620" t="s">
        <v>1160</v>
      </c>
    </row>
    <row r="621" spans="1:10" hidden="1">
      <c r="A621">
        <v>122102</v>
      </c>
      <c r="B621" t="s">
        <v>2652</v>
      </c>
      <c r="C621" t="s">
        <v>1788</v>
      </c>
      <c r="D621" t="s">
        <v>983</v>
      </c>
      <c r="E621" t="s">
        <v>983</v>
      </c>
      <c r="F621" t="s">
        <v>983</v>
      </c>
      <c r="H621" t="s">
        <v>1160</v>
      </c>
      <c r="I621" t="s">
        <v>1754</v>
      </c>
      <c r="J621" t="s">
        <v>1160</v>
      </c>
    </row>
    <row r="622" spans="1:10" hidden="1">
      <c r="A622">
        <v>122103</v>
      </c>
      <c r="B622" t="s">
        <v>2653</v>
      </c>
      <c r="C622" t="s">
        <v>1290</v>
      </c>
      <c r="D622" t="s">
        <v>983</v>
      </c>
      <c r="E622" t="s">
        <v>983</v>
      </c>
      <c r="F622" t="s">
        <v>983</v>
      </c>
      <c r="H622" t="s">
        <v>1160</v>
      </c>
      <c r="I622" t="s">
        <v>1754</v>
      </c>
      <c r="J622" t="s">
        <v>1160</v>
      </c>
    </row>
    <row r="623" spans="1:10" hidden="1">
      <c r="A623">
        <v>122104</v>
      </c>
      <c r="B623" t="s">
        <v>2654</v>
      </c>
      <c r="C623" t="s">
        <v>1786</v>
      </c>
      <c r="D623" t="s">
        <v>983</v>
      </c>
      <c r="E623" t="s">
        <v>983</v>
      </c>
      <c r="F623" t="s">
        <v>983</v>
      </c>
      <c r="H623" t="s">
        <v>1160</v>
      </c>
      <c r="I623" t="s">
        <v>1754</v>
      </c>
      <c r="J623" t="s">
        <v>1160</v>
      </c>
    </row>
    <row r="624" spans="1:10" hidden="1">
      <c r="A624">
        <v>122105</v>
      </c>
      <c r="B624" t="s">
        <v>2655</v>
      </c>
      <c r="C624" t="s">
        <v>2656</v>
      </c>
      <c r="D624" t="s">
        <v>983</v>
      </c>
      <c r="E624" t="s">
        <v>983</v>
      </c>
      <c r="F624" t="s">
        <v>983</v>
      </c>
      <c r="H624" t="s">
        <v>1160</v>
      </c>
      <c r="I624" t="s">
        <v>1754</v>
      </c>
      <c r="J624" t="s">
        <v>1160</v>
      </c>
    </row>
    <row r="625" spans="1:10" hidden="1">
      <c r="A625">
        <v>122106</v>
      </c>
      <c r="B625" t="s">
        <v>2657</v>
      </c>
      <c r="C625" t="s">
        <v>2658</v>
      </c>
      <c r="D625" t="s">
        <v>983</v>
      </c>
      <c r="E625" t="s">
        <v>983</v>
      </c>
      <c r="F625" t="s">
        <v>983</v>
      </c>
      <c r="H625" t="s">
        <v>1160</v>
      </c>
      <c r="I625" t="s">
        <v>1754</v>
      </c>
      <c r="J625" t="s">
        <v>1160</v>
      </c>
    </row>
    <row r="626" spans="1:10" hidden="1">
      <c r="A626">
        <v>122107</v>
      </c>
      <c r="B626" t="s">
        <v>2659</v>
      </c>
      <c r="C626" t="s">
        <v>2660</v>
      </c>
      <c r="D626" t="s">
        <v>983</v>
      </c>
      <c r="E626" t="s">
        <v>983</v>
      </c>
      <c r="F626" t="s">
        <v>983</v>
      </c>
      <c r="H626" t="s">
        <v>1160</v>
      </c>
      <c r="I626" t="s">
        <v>1754</v>
      </c>
      <c r="J626" t="s">
        <v>1160</v>
      </c>
    </row>
    <row r="627" spans="1:10" hidden="1">
      <c r="A627">
        <v>122108</v>
      </c>
      <c r="B627" t="s">
        <v>2661</v>
      </c>
      <c r="C627" t="s">
        <v>2662</v>
      </c>
      <c r="D627" t="s">
        <v>983</v>
      </c>
      <c r="E627" t="s">
        <v>983</v>
      </c>
      <c r="F627" t="s">
        <v>983</v>
      </c>
      <c r="H627" t="s">
        <v>1160</v>
      </c>
      <c r="I627" t="s">
        <v>1754</v>
      </c>
      <c r="J627" t="s">
        <v>1160</v>
      </c>
    </row>
    <row r="628" spans="1:10" hidden="1">
      <c r="A628">
        <v>122109</v>
      </c>
      <c r="B628" t="s">
        <v>2663</v>
      </c>
      <c r="C628" t="s">
        <v>2664</v>
      </c>
      <c r="D628" t="s">
        <v>983</v>
      </c>
      <c r="E628" t="s">
        <v>983</v>
      </c>
      <c r="F628" t="s">
        <v>983</v>
      </c>
      <c r="H628" t="s">
        <v>1160</v>
      </c>
      <c r="I628" t="s">
        <v>1754</v>
      </c>
      <c r="J628" t="s">
        <v>1160</v>
      </c>
    </row>
    <row r="629" spans="1:10" hidden="1">
      <c r="A629">
        <v>122110</v>
      </c>
      <c r="B629" t="s">
        <v>2665</v>
      </c>
      <c r="C629" t="s">
        <v>2666</v>
      </c>
      <c r="D629" t="s">
        <v>983</v>
      </c>
      <c r="E629" t="s">
        <v>983</v>
      </c>
      <c r="F629" t="s">
        <v>983</v>
      </c>
      <c r="H629" t="s">
        <v>1160</v>
      </c>
      <c r="I629" t="s">
        <v>1754</v>
      </c>
      <c r="J629" t="s">
        <v>1160</v>
      </c>
    </row>
    <row r="630" spans="1:10" hidden="1">
      <c r="A630">
        <v>122111</v>
      </c>
      <c r="B630" t="s">
        <v>2667</v>
      </c>
      <c r="C630" t="s">
        <v>2668</v>
      </c>
      <c r="D630" t="s">
        <v>983</v>
      </c>
      <c r="E630" t="s">
        <v>983</v>
      </c>
      <c r="F630" t="s">
        <v>983</v>
      </c>
      <c r="H630" t="s">
        <v>1160</v>
      </c>
      <c r="I630" t="s">
        <v>1754</v>
      </c>
      <c r="J630" t="s">
        <v>1160</v>
      </c>
    </row>
    <row r="631" spans="1:10" hidden="1">
      <c r="A631">
        <v>122112</v>
      </c>
      <c r="B631" t="s">
        <v>2669</v>
      </c>
      <c r="C631" t="s">
        <v>2670</v>
      </c>
      <c r="D631" t="s">
        <v>983</v>
      </c>
      <c r="E631" t="s">
        <v>983</v>
      </c>
      <c r="F631" t="s">
        <v>983</v>
      </c>
      <c r="H631" t="s">
        <v>1160</v>
      </c>
      <c r="I631" t="s">
        <v>1754</v>
      </c>
      <c r="J631" t="s">
        <v>1160</v>
      </c>
    </row>
    <row r="632" spans="1:10" hidden="1">
      <c r="A632">
        <v>122113</v>
      </c>
      <c r="B632" t="s">
        <v>2671</v>
      </c>
      <c r="C632" t="s">
        <v>2672</v>
      </c>
      <c r="D632" t="s">
        <v>983</v>
      </c>
      <c r="E632" t="s">
        <v>983</v>
      </c>
      <c r="F632" t="s">
        <v>983</v>
      </c>
      <c r="H632" t="s">
        <v>1160</v>
      </c>
      <c r="I632" t="s">
        <v>1754</v>
      </c>
      <c r="J632" t="s">
        <v>1160</v>
      </c>
    </row>
    <row r="633" spans="1:10" hidden="1">
      <c r="A633">
        <v>122114</v>
      </c>
      <c r="B633" t="s">
        <v>2673</v>
      </c>
      <c r="C633" t="s">
        <v>2674</v>
      </c>
      <c r="D633" t="s">
        <v>983</v>
      </c>
      <c r="E633" t="s">
        <v>983</v>
      </c>
      <c r="F633" t="s">
        <v>983</v>
      </c>
      <c r="H633" t="s">
        <v>1160</v>
      </c>
      <c r="I633" t="s">
        <v>1754</v>
      </c>
      <c r="J633" t="s">
        <v>1160</v>
      </c>
    </row>
    <row r="634" spans="1:10" hidden="1">
      <c r="A634">
        <v>122115</v>
      </c>
      <c r="B634" t="s">
        <v>2675</v>
      </c>
      <c r="C634" t="s">
        <v>2084</v>
      </c>
      <c r="D634" t="s">
        <v>983</v>
      </c>
      <c r="E634" t="s">
        <v>983</v>
      </c>
      <c r="F634" t="s">
        <v>983</v>
      </c>
      <c r="H634" t="s">
        <v>1160</v>
      </c>
      <c r="I634" t="s">
        <v>1754</v>
      </c>
      <c r="J634" t="s">
        <v>1160</v>
      </c>
    </row>
    <row r="635" spans="1:10" hidden="1">
      <c r="A635">
        <v>122116</v>
      </c>
      <c r="B635" t="s">
        <v>2676</v>
      </c>
      <c r="C635" t="s">
        <v>2677</v>
      </c>
      <c r="D635" t="s">
        <v>983</v>
      </c>
      <c r="E635" t="s">
        <v>983</v>
      </c>
      <c r="F635" t="s">
        <v>983</v>
      </c>
      <c r="H635" t="s">
        <v>1160</v>
      </c>
      <c r="I635" t="s">
        <v>1754</v>
      </c>
      <c r="J635" t="s">
        <v>1160</v>
      </c>
    </row>
    <row r="636" spans="1:10" hidden="1">
      <c r="A636">
        <v>122117</v>
      </c>
      <c r="B636" t="s">
        <v>2678</v>
      </c>
      <c r="C636" t="s">
        <v>2679</v>
      </c>
      <c r="D636" t="s">
        <v>983</v>
      </c>
      <c r="E636" t="s">
        <v>983</v>
      </c>
      <c r="F636" t="s">
        <v>983</v>
      </c>
      <c r="H636" t="s">
        <v>1160</v>
      </c>
      <c r="I636" t="s">
        <v>1754</v>
      </c>
      <c r="J636" t="s">
        <v>1160</v>
      </c>
    </row>
    <row r="637" spans="1:10" hidden="1">
      <c r="A637">
        <v>122118</v>
      </c>
      <c r="B637" t="s">
        <v>2680</v>
      </c>
      <c r="C637" t="s">
        <v>2681</v>
      </c>
      <c r="D637" t="s">
        <v>983</v>
      </c>
      <c r="E637" t="s">
        <v>983</v>
      </c>
      <c r="F637" t="s">
        <v>983</v>
      </c>
      <c r="H637" t="s">
        <v>1160</v>
      </c>
      <c r="I637" t="s">
        <v>1754</v>
      </c>
      <c r="J637" t="s">
        <v>1160</v>
      </c>
    </row>
    <row r="638" spans="1:10" hidden="1">
      <c r="A638">
        <v>122119</v>
      </c>
      <c r="B638" t="s">
        <v>2682</v>
      </c>
      <c r="C638" t="s">
        <v>2683</v>
      </c>
      <c r="D638" t="s">
        <v>983</v>
      </c>
      <c r="E638" t="s">
        <v>983</v>
      </c>
      <c r="F638" t="s">
        <v>983</v>
      </c>
      <c r="H638" t="s">
        <v>1160</v>
      </c>
      <c r="I638" t="s">
        <v>1754</v>
      </c>
      <c r="J638" t="s">
        <v>1160</v>
      </c>
    </row>
    <row r="639" spans="1:10" hidden="1">
      <c r="A639">
        <v>122120</v>
      </c>
      <c r="B639" t="s">
        <v>2684</v>
      </c>
      <c r="C639" t="s">
        <v>2685</v>
      </c>
      <c r="D639" t="s">
        <v>983</v>
      </c>
      <c r="E639" t="s">
        <v>983</v>
      </c>
      <c r="F639" t="s">
        <v>983</v>
      </c>
      <c r="H639" t="s">
        <v>1160</v>
      </c>
      <c r="I639" t="s">
        <v>1754</v>
      </c>
      <c r="J639" t="s">
        <v>1160</v>
      </c>
    </row>
    <row r="640" spans="1:10" hidden="1">
      <c r="A640">
        <v>122121</v>
      </c>
      <c r="B640" t="s">
        <v>2686</v>
      </c>
      <c r="C640" t="s">
        <v>2687</v>
      </c>
      <c r="D640" t="s">
        <v>983</v>
      </c>
      <c r="E640" t="s">
        <v>983</v>
      </c>
      <c r="F640" t="s">
        <v>983</v>
      </c>
      <c r="H640" t="s">
        <v>1160</v>
      </c>
      <c r="I640" t="s">
        <v>1754</v>
      </c>
      <c r="J640" t="s">
        <v>1160</v>
      </c>
    </row>
    <row r="641" spans="1:10" hidden="1">
      <c r="A641">
        <v>122122</v>
      </c>
      <c r="B641" t="s">
        <v>2688</v>
      </c>
      <c r="C641" t="s">
        <v>2032</v>
      </c>
      <c r="D641" t="s">
        <v>983</v>
      </c>
      <c r="E641" t="s">
        <v>983</v>
      </c>
      <c r="F641" t="s">
        <v>983</v>
      </c>
      <c r="H641" t="s">
        <v>1160</v>
      </c>
      <c r="I641" t="s">
        <v>1754</v>
      </c>
      <c r="J641" t="s">
        <v>1160</v>
      </c>
    </row>
    <row r="642" spans="1:10" hidden="1">
      <c r="A642">
        <v>122123</v>
      </c>
      <c r="B642" t="s">
        <v>2689</v>
      </c>
      <c r="C642" t="s">
        <v>2690</v>
      </c>
      <c r="D642" t="s">
        <v>983</v>
      </c>
      <c r="E642" t="s">
        <v>983</v>
      </c>
      <c r="F642" t="s">
        <v>983</v>
      </c>
      <c r="H642" t="s">
        <v>1160</v>
      </c>
      <c r="I642" t="s">
        <v>1754</v>
      </c>
      <c r="J642" t="s">
        <v>1160</v>
      </c>
    </row>
    <row r="643" spans="1:10" hidden="1">
      <c r="A643">
        <v>122124</v>
      </c>
      <c r="B643" t="s">
        <v>2691</v>
      </c>
      <c r="C643" t="s">
        <v>2010</v>
      </c>
      <c r="D643" t="s">
        <v>983</v>
      </c>
      <c r="E643" t="s">
        <v>983</v>
      </c>
      <c r="F643" t="s">
        <v>983</v>
      </c>
      <c r="H643" t="s">
        <v>1160</v>
      </c>
      <c r="I643" t="s">
        <v>1754</v>
      </c>
      <c r="J643" t="s">
        <v>1160</v>
      </c>
    </row>
    <row r="644" spans="1:10" hidden="1">
      <c r="A644">
        <v>122125</v>
      </c>
      <c r="B644" t="s">
        <v>2692</v>
      </c>
      <c r="C644" t="s">
        <v>2693</v>
      </c>
      <c r="D644" t="s">
        <v>983</v>
      </c>
      <c r="E644" t="s">
        <v>983</v>
      </c>
      <c r="F644" t="s">
        <v>983</v>
      </c>
      <c r="H644" t="s">
        <v>1160</v>
      </c>
      <c r="I644" t="s">
        <v>1754</v>
      </c>
      <c r="J644" t="s">
        <v>1160</v>
      </c>
    </row>
    <row r="645" spans="1:10" hidden="1">
      <c r="A645">
        <v>122126</v>
      </c>
      <c r="B645" t="s">
        <v>2694</v>
      </c>
      <c r="C645" t="s">
        <v>506</v>
      </c>
      <c r="D645" t="s">
        <v>983</v>
      </c>
      <c r="E645" t="s">
        <v>983</v>
      </c>
      <c r="F645" t="s">
        <v>983</v>
      </c>
      <c r="H645" t="s">
        <v>1160</v>
      </c>
      <c r="I645" t="s">
        <v>1754</v>
      </c>
      <c r="J645" t="s">
        <v>1160</v>
      </c>
    </row>
    <row r="646" spans="1:10" hidden="1">
      <c r="A646">
        <v>122127</v>
      </c>
      <c r="B646" t="s">
        <v>2695</v>
      </c>
      <c r="C646" t="s">
        <v>2696</v>
      </c>
      <c r="D646" t="s">
        <v>983</v>
      </c>
      <c r="E646" t="s">
        <v>983</v>
      </c>
      <c r="F646" t="s">
        <v>983</v>
      </c>
      <c r="H646" t="s">
        <v>1160</v>
      </c>
      <c r="I646" t="s">
        <v>1754</v>
      </c>
      <c r="J646" t="s">
        <v>1160</v>
      </c>
    </row>
    <row r="647" spans="1:10" hidden="1">
      <c r="A647">
        <v>122128</v>
      </c>
      <c r="B647" t="s">
        <v>2697</v>
      </c>
      <c r="C647" t="s">
        <v>2698</v>
      </c>
      <c r="D647" t="s">
        <v>983</v>
      </c>
      <c r="E647" t="s">
        <v>983</v>
      </c>
      <c r="F647" t="s">
        <v>983</v>
      </c>
      <c r="H647" t="s">
        <v>1160</v>
      </c>
      <c r="I647" t="s">
        <v>1754</v>
      </c>
      <c r="J647" t="s">
        <v>1160</v>
      </c>
    </row>
    <row r="648" spans="1:10" hidden="1">
      <c r="A648">
        <v>122129</v>
      </c>
      <c r="B648" t="s">
        <v>2699</v>
      </c>
      <c r="C648" t="s">
        <v>2700</v>
      </c>
      <c r="D648" t="s">
        <v>983</v>
      </c>
      <c r="E648" t="s">
        <v>983</v>
      </c>
      <c r="F648" t="s">
        <v>983</v>
      </c>
      <c r="H648" t="s">
        <v>1160</v>
      </c>
      <c r="I648" t="s">
        <v>1754</v>
      </c>
      <c r="J648" t="s">
        <v>1160</v>
      </c>
    </row>
    <row r="649" spans="1:10" hidden="1">
      <c r="A649">
        <v>122130</v>
      </c>
      <c r="B649" t="s">
        <v>2701</v>
      </c>
      <c r="C649" t="s">
        <v>2702</v>
      </c>
      <c r="D649" t="s">
        <v>983</v>
      </c>
      <c r="E649" t="s">
        <v>983</v>
      </c>
      <c r="F649" t="s">
        <v>983</v>
      </c>
      <c r="H649" t="s">
        <v>1160</v>
      </c>
      <c r="I649" t="s">
        <v>1754</v>
      </c>
      <c r="J649" t="s">
        <v>1160</v>
      </c>
    </row>
    <row r="650" spans="1:10" hidden="1">
      <c r="A650">
        <v>122131</v>
      </c>
      <c r="B650" t="s">
        <v>2703</v>
      </c>
      <c r="C650" t="s">
        <v>2704</v>
      </c>
      <c r="D650" t="s">
        <v>983</v>
      </c>
      <c r="E650" t="s">
        <v>983</v>
      </c>
      <c r="F650" t="s">
        <v>983</v>
      </c>
      <c r="H650" t="s">
        <v>1160</v>
      </c>
      <c r="I650" t="s">
        <v>1754</v>
      </c>
      <c r="J650" t="s">
        <v>1160</v>
      </c>
    </row>
    <row r="651" spans="1:10" hidden="1">
      <c r="A651">
        <v>122132</v>
      </c>
      <c r="B651" t="s">
        <v>2705</v>
      </c>
      <c r="C651" t="s">
        <v>2706</v>
      </c>
      <c r="D651" t="s">
        <v>983</v>
      </c>
      <c r="E651" t="s">
        <v>983</v>
      </c>
      <c r="F651" t="s">
        <v>983</v>
      </c>
      <c r="H651" t="s">
        <v>1160</v>
      </c>
      <c r="I651" t="s">
        <v>1754</v>
      </c>
      <c r="J651" t="s">
        <v>1160</v>
      </c>
    </row>
    <row r="652" spans="1:10" hidden="1">
      <c r="A652">
        <v>122133</v>
      </c>
      <c r="B652" t="s">
        <v>2707</v>
      </c>
      <c r="C652" t="s">
        <v>2708</v>
      </c>
      <c r="D652" t="s">
        <v>983</v>
      </c>
      <c r="E652" t="s">
        <v>983</v>
      </c>
      <c r="F652" t="s">
        <v>983</v>
      </c>
      <c r="H652" t="s">
        <v>1160</v>
      </c>
      <c r="I652" t="s">
        <v>1754</v>
      </c>
      <c r="J652" t="s">
        <v>1160</v>
      </c>
    </row>
    <row r="653" spans="1:10" hidden="1">
      <c r="A653">
        <v>122134</v>
      </c>
      <c r="B653" t="s">
        <v>2709</v>
      </c>
      <c r="C653" t="s">
        <v>2710</v>
      </c>
      <c r="D653" t="s">
        <v>983</v>
      </c>
      <c r="E653" t="s">
        <v>983</v>
      </c>
      <c r="F653" t="s">
        <v>983</v>
      </c>
      <c r="H653" t="s">
        <v>1160</v>
      </c>
      <c r="I653" t="s">
        <v>1754</v>
      </c>
      <c r="J653" t="s">
        <v>1160</v>
      </c>
    </row>
    <row r="654" spans="1:10" hidden="1">
      <c r="A654">
        <v>122135</v>
      </c>
      <c r="B654" t="s">
        <v>2711</v>
      </c>
      <c r="C654" t="s">
        <v>2712</v>
      </c>
      <c r="D654" t="s">
        <v>983</v>
      </c>
      <c r="E654" t="s">
        <v>983</v>
      </c>
      <c r="F654" t="s">
        <v>983</v>
      </c>
      <c r="H654" t="s">
        <v>1160</v>
      </c>
      <c r="I654" t="s">
        <v>1754</v>
      </c>
      <c r="J654" t="s">
        <v>1160</v>
      </c>
    </row>
    <row r="655" spans="1:10" hidden="1">
      <c r="A655">
        <v>122136</v>
      </c>
      <c r="B655" t="s">
        <v>2713</v>
      </c>
      <c r="C655" t="s">
        <v>2714</v>
      </c>
      <c r="D655" t="s">
        <v>983</v>
      </c>
      <c r="E655" t="s">
        <v>983</v>
      </c>
      <c r="F655" t="s">
        <v>983</v>
      </c>
      <c r="H655" t="s">
        <v>1160</v>
      </c>
      <c r="I655" t="s">
        <v>1754</v>
      </c>
      <c r="J655" t="s">
        <v>1160</v>
      </c>
    </row>
    <row r="656" spans="1:10" hidden="1">
      <c r="A656">
        <v>122137</v>
      </c>
      <c r="B656" t="s">
        <v>2715</v>
      </c>
      <c r="C656" t="s">
        <v>2716</v>
      </c>
      <c r="D656" t="s">
        <v>983</v>
      </c>
      <c r="E656" t="s">
        <v>983</v>
      </c>
      <c r="F656" t="s">
        <v>983</v>
      </c>
      <c r="H656" t="s">
        <v>1160</v>
      </c>
      <c r="I656" t="s">
        <v>1754</v>
      </c>
      <c r="J656" t="s">
        <v>1160</v>
      </c>
    </row>
    <row r="657" spans="1:10" hidden="1">
      <c r="A657">
        <v>122138</v>
      </c>
      <c r="B657" t="s">
        <v>2717</v>
      </c>
      <c r="C657" t="s">
        <v>2718</v>
      </c>
      <c r="D657" t="s">
        <v>983</v>
      </c>
      <c r="E657" t="s">
        <v>983</v>
      </c>
      <c r="F657" t="s">
        <v>983</v>
      </c>
      <c r="H657" t="s">
        <v>1160</v>
      </c>
      <c r="I657" t="s">
        <v>1754</v>
      </c>
      <c r="J657" t="s">
        <v>1160</v>
      </c>
    </row>
    <row r="658" spans="1:10" hidden="1">
      <c r="A658">
        <v>122139</v>
      </c>
      <c r="B658" t="s">
        <v>2719</v>
      </c>
      <c r="C658" t="s">
        <v>2720</v>
      </c>
      <c r="D658" t="s">
        <v>983</v>
      </c>
      <c r="E658" t="s">
        <v>983</v>
      </c>
      <c r="F658" t="s">
        <v>983</v>
      </c>
      <c r="H658" t="s">
        <v>1160</v>
      </c>
      <c r="I658" t="s">
        <v>1754</v>
      </c>
      <c r="J658" t="s">
        <v>1160</v>
      </c>
    </row>
    <row r="659" spans="1:10" hidden="1">
      <c r="A659">
        <v>122140</v>
      </c>
      <c r="B659" t="s">
        <v>2721</v>
      </c>
      <c r="C659" t="s">
        <v>2722</v>
      </c>
      <c r="D659" t="s">
        <v>983</v>
      </c>
      <c r="E659" t="s">
        <v>983</v>
      </c>
      <c r="F659" t="s">
        <v>983</v>
      </c>
      <c r="H659" t="s">
        <v>1160</v>
      </c>
      <c r="I659" t="s">
        <v>1754</v>
      </c>
      <c r="J659" t="s">
        <v>1160</v>
      </c>
    </row>
    <row r="660" spans="1:10" hidden="1">
      <c r="A660">
        <v>122141</v>
      </c>
      <c r="B660" t="s">
        <v>1948</v>
      </c>
      <c r="C660" t="s">
        <v>1324</v>
      </c>
      <c r="D660" t="s">
        <v>983</v>
      </c>
      <c r="E660" t="s">
        <v>983</v>
      </c>
      <c r="F660" t="s">
        <v>983</v>
      </c>
      <c r="H660" t="s">
        <v>1160</v>
      </c>
      <c r="I660" t="s">
        <v>1754</v>
      </c>
      <c r="J660" t="s">
        <v>1160</v>
      </c>
    </row>
    <row r="661" spans="1:10" hidden="1">
      <c r="A661">
        <v>122142</v>
      </c>
      <c r="B661" t="s">
        <v>2723</v>
      </c>
      <c r="C661" t="s">
        <v>1326</v>
      </c>
      <c r="D661" t="s">
        <v>983</v>
      </c>
      <c r="E661" t="s">
        <v>983</v>
      </c>
      <c r="F661" t="s">
        <v>983</v>
      </c>
      <c r="H661" t="s">
        <v>1160</v>
      </c>
      <c r="I661" t="s">
        <v>1754</v>
      </c>
      <c r="J661" t="s">
        <v>1160</v>
      </c>
    </row>
    <row r="662" spans="1:10" hidden="1">
      <c r="A662">
        <v>122143</v>
      </c>
      <c r="B662" t="s">
        <v>2724</v>
      </c>
      <c r="C662" t="s">
        <v>2725</v>
      </c>
      <c r="D662" t="s">
        <v>983</v>
      </c>
      <c r="E662" t="s">
        <v>983</v>
      </c>
      <c r="F662" t="s">
        <v>983</v>
      </c>
      <c r="H662" t="s">
        <v>1160</v>
      </c>
      <c r="I662" t="s">
        <v>1754</v>
      </c>
      <c r="J662" t="s">
        <v>1160</v>
      </c>
    </row>
    <row r="663" spans="1:10" hidden="1">
      <c r="A663">
        <v>122144</v>
      </c>
      <c r="B663" t="s">
        <v>1325</v>
      </c>
      <c r="C663" t="s">
        <v>2726</v>
      </c>
      <c r="D663" t="s">
        <v>983</v>
      </c>
      <c r="E663" t="s">
        <v>983</v>
      </c>
      <c r="F663" t="s">
        <v>983</v>
      </c>
      <c r="H663" t="s">
        <v>1160</v>
      </c>
      <c r="I663" t="s">
        <v>1754</v>
      </c>
      <c r="J663" t="s">
        <v>1160</v>
      </c>
    </row>
    <row r="664" spans="1:10" hidden="1">
      <c r="A664">
        <v>122145</v>
      </c>
      <c r="B664" t="s">
        <v>2727</v>
      </c>
      <c r="C664" t="s">
        <v>2728</v>
      </c>
      <c r="D664" t="s">
        <v>983</v>
      </c>
      <c r="E664" t="s">
        <v>983</v>
      </c>
      <c r="F664" t="s">
        <v>983</v>
      </c>
      <c r="H664" t="s">
        <v>1160</v>
      </c>
      <c r="I664" t="s">
        <v>1754</v>
      </c>
      <c r="J664" t="s">
        <v>1160</v>
      </c>
    </row>
    <row r="665" spans="1:10" hidden="1">
      <c r="A665">
        <v>122146</v>
      </c>
      <c r="B665" t="s">
        <v>2729</v>
      </c>
      <c r="C665" t="s">
        <v>2013</v>
      </c>
      <c r="D665" t="s">
        <v>983</v>
      </c>
      <c r="E665" t="s">
        <v>983</v>
      </c>
      <c r="F665" t="s">
        <v>983</v>
      </c>
      <c r="H665" t="s">
        <v>1160</v>
      </c>
      <c r="I665" t="s">
        <v>1754</v>
      </c>
      <c r="J665" t="s">
        <v>1160</v>
      </c>
    </row>
    <row r="666" spans="1:10" hidden="1">
      <c r="A666">
        <v>122147</v>
      </c>
      <c r="B666" t="s">
        <v>2730</v>
      </c>
      <c r="C666" t="s">
        <v>2731</v>
      </c>
      <c r="D666" t="s">
        <v>983</v>
      </c>
      <c r="E666" t="s">
        <v>983</v>
      </c>
      <c r="F666" t="s">
        <v>983</v>
      </c>
      <c r="H666" t="s">
        <v>1160</v>
      </c>
      <c r="I666" t="s">
        <v>1754</v>
      </c>
      <c r="J666" t="s">
        <v>1160</v>
      </c>
    </row>
    <row r="667" spans="1:10" hidden="1">
      <c r="A667">
        <v>122148</v>
      </c>
      <c r="B667" t="s">
        <v>2732</v>
      </c>
      <c r="C667" t="s">
        <v>2733</v>
      </c>
      <c r="D667" t="s">
        <v>983</v>
      </c>
      <c r="E667" t="s">
        <v>983</v>
      </c>
      <c r="F667" t="s">
        <v>983</v>
      </c>
      <c r="H667" t="s">
        <v>1160</v>
      </c>
      <c r="I667" t="s">
        <v>1754</v>
      </c>
      <c r="J667" t="s">
        <v>1160</v>
      </c>
    </row>
    <row r="668" spans="1:10" hidden="1">
      <c r="A668">
        <v>122149</v>
      </c>
      <c r="B668" t="s">
        <v>2734</v>
      </c>
      <c r="C668" t="s">
        <v>2735</v>
      </c>
      <c r="D668" t="s">
        <v>983</v>
      </c>
      <c r="E668" t="s">
        <v>983</v>
      </c>
      <c r="F668" t="s">
        <v>983</v>
      </c>
      <c r="H668" t="s">
        <v>1160</v>
      </c>
      <c r="I668" t="s">
        <v>1754</v>
      </c>
      <c r="J668" t="s">
        <v>1160</v>
      </c>
    </row>
    <row r="669" spans="1:10" hidden="1">
      <c r="A669">
        <v>122150</v>
      </c>
      <c r="B669" t="s">
        <v>2353</v>
      </c>
      <c r="C669" t="s">
        <v>2354</v>
      </c>
      <c r="D669" t="s">
        <v>983</v>
      </c>
      <c r="E669" t="s">
        <v>983</v>
      </c>
      <c r="F669" t="s">
        <v>983</v>
      </c>
      <c r="H669" t="s">
        <v>1160</v>
      </c>
      <c r="I669" t="s">
        <v>1754</v>
      </c>
      <c r="J669" t="s">
        <v>1160</v>
      </c>
    </row>
    <row r="670" spans="1:10" hidden="1">
      <c r="A670">
        <v>122151</v>
      </c>
      <c r="B670" t="s">
        <v>2736</v>
      </c>
      <c r="C670" t="s">
        <v>2737</v>
      </c>
      <c r="D670" t="s">
        <v>983</v>
      </c>
      <c r="E670" t="s">
        <v>983</v>
      </c>
      <c r="F670" t="s">
        <v>983</v>
      </c>
      <c r="H670" t="s">
        <v>1160</v>
      </c>
      <c r="I670" t="s">
        <v>1754</v>
      </c>
      <c r="J670" t="s">
        <v>1160</v>
      </c>
    </row>
    <row r="671" spans="1:10" hidden="1">
      <c r="A671">
        <v>122152</v>
      </c>
      <c r="B671" t="s">
        <v>2369</v>
      </c>
      <c r="C671" t="s">
        <v>245</v>
      </c>
      <c r="D671" t="s">
        <v>983</v>
      </c>
      <c r="E671" t="s">
        <v>983</v>
      </c>
      <c r="F671" t="s">
        <v>983</v>
      </c>
      <c r="H671" t="s">
        <v>1160</v>
      </c>
      <c r="I671" t="s">
        <v>1754</v>
      </c>
      <c r="J671" t="s">
        <v>1160</v>
      </c>
    </row>
    <row r="672" spans="1:10" hidden="1">
      <c r="A672">
        <v>122153</v>
      </c>
      <c r="B672" t="s">
        <v>2738</v>
      </c>
      <c r="C672" t="s">
        <v>2739</v>
      </c>
      <c r="D672" t="s">
        <v>983</v>
      </c>
      <c r="E672" t="s">
        <v>983</v>
      </c>
      <c r="F672" t="s">
        <v>983</v>
      </c>
      <c r="H672" t="s">
        <v>1160</v>
      </c>
      <c r="I672" t="s">
        <v>1754</v>
      </c>
      <c r="J672" t="s">
        <v>1160</v>
      </c>
    </row>
    <row r="673" spans="1:10" hidden="1">
      <c r="A673">
        <v>122154</v>
      </c>
      <c r="B673" t="s">
        <v>2740</v>
      </c>
      <c r="C673" t="s">
        <v>2741</v>
      </c>
      <c r="D673" t="s">
        <v>983</v>
      </c>
      <c r="E673" t="s">
        <v>983</v>
      </c>
      <c r="F673" t="s">
        <v>983</v>
      </c>
      <c r="H673" t="s">
        <v>1160</v>
      </c>
      <c r="I673" t="s">
        <v>1754</v>
      </c>
      <c r="J673" t="s">
        <v>1160</v>
      </c>
    </row>
    <row r="674" spans="1:10" hidden="1">
      <c r="A674">
        <v>122155</v>
      </c>
      <c r="B674" t="s">
        <v>2742</v>
      </c>
      <c r="C674" t="s">
        <v>145</v>
      </c>
      <c r="D674" t="s">
        <v>983</v>
      </c>
      <c r="E674" t="s">
        <v>983</v>
      </c>
      <c r="F674" t="s">
        <v>983</v>
      </c>
      <c r="H674" t="s">
        <v>1160</v>
      </c>
      <c r="I674" t="s">
        <v>1754</v>
      </c>
      <c r="J674" t="s">
        <v>1160</v>
      </c>
    </row>
    <row r="675" spans="1:10" hidden="1">
      <c r="A675">
        <v>122156</v>
      </c>
      <c r="B675" t="s">
        <v>2743</v>
      </c>
      <c r="C675" t="s">
        <v>2744</v>
      </c>
      <c r="D675" t="s">
        <v>983</v>
      </c>
      <c r="E675" t="s">
        <v>983</v>
      </c>
      <c r="F675" t="s">
        <v>983</v>
      </c>
      <c r="H675" t="s">
        <v>1160</v>
      </c>
      <c r="I675" t="s">
        <v>1754</v>
      </c>
      <c r="J675" t="s">
        <v>1160</v>
      </c>
    </row>
    <row r="676" spans="1:10" hidden="1">
      <c r="A676">
        <v>122157</v>
      </c>
      <c r="B676" t="s">
        <v>2745</v>
      </c>
      <c r="C676" t="s">
        <v>2746</v>
      </c>
      <c r="D676" t="s">
        <v>983</v>
      </c>
      <c r="E676" t="s">
        <v>983</v>
      </c>
      <c r="F676" t="s">
        <v>983</v>
      </c>
      <c r="H676" t="s">
        <v>1160</v>
      </c>
      <c r="I676" t="s">
        <v>1754</v>
      </c>
      <c r="J676" t="s">
        <v>1160</v>
      </c>
    </row>
    <row r="677" spans="1:10" hidden="1">
      <c r="A677">
        <v>122158</v>
      </c>
      <c r="B677" t="s">
        <v>2747</v>
      </c>
      <c r="C677" t="s">
        <v>2748</v>
      </c>
      <c r="D677" t="s">
        <v>983</v>
      </c>
      <c r="E677" t="s">
        <v>983</v>
      </c>
      <c r="F677" t="s">
        <v>983</v>
      </c>
      <c r="H677" t="s">
        <v>1160</v>
      </c>
      <c r="I677" t="s">
        <v>1754</v>
      </c>
      <c r="J677" t="s">
        <v>1160</v>
      </c>
    </row>
    <row r="678" spans="1:10" hidden="1">
      <c r="A678">
        <v>122159</v>
      </c>
      <c r="B678" t="s">
        <v>2749</v>
      </c>
      <c r="C678" t="s">
        <v>678</v>
      </c>
      <c r="D678" t="s">
        <v>983</v>
      </c>
      <c r="E678" t="s">
        <v>983</v>
      </c>
      <c r="F678" t="s">
        <v>983</v>
      </c>
      <c r="H678" t="s">
        <v>1160</v>
      </c>
      <c r="I678" t="s">
        <v>1754</v>
      </c>
      <c r="J678" t="s">
        <v>1160</v>
      </c>
    </row>
    <row r="679" spans="1:10" hidden="1">
      <c r="A679">
        <v>122160</v>
      </c>
      <c r="B679" t="s">
        <v>2750</v>
      </c>
      <c r="C679" t="s">
        <v>2088</v>
      </c>
      <c r="D679" t="s">
        <v>983</v>
      </c>
      <c r="E679" t="s">
        <v>983</v>
      </c>
      <c r="F679" t="s">
        <v>983</v>
      </c>
      <c r="H679" t="s">
        <v>1160</v>
      </c>
      <c r="I679" t="s">
        <v>1754</v>
      </c>
      <c r="J679" t="s">
        <v>1160</v>
      </c>
    </row>
    <row r="680" spans="1:10" hidden="1">
      <c r="A680">
        <v>122161</v>
      </c>
      <c r="B680" t="s">
        <v>1773</v>
      </c>
      <c r="C680" t="s">
        <v>2751</v>
      </c>
      <c r="D680" t="s">
        <v>983</v>
      </c>
      <c r="E680" t="s">
        <v>983</v>
      </c>
      <c r="F680" t="s">
        <v>983</v>
      </c>
      <c r="H680" t="s">
        <v>1160</v>
      </c>
      <c r="I680" t="s">
        <v>1754</v>
      </c>
      <c r="J680" t="s">
        <v>1160</v>
      </c>
    </row>
    <row r="681" spans="1:10" hidden="1">
      <c r="A681">
        <v>122162</v>
      </c>
      <c r="B681" t="s">
        <v>2752</v>
      </c>
      <c r="C681" t="s">
        <v>2753</v>
      </c>
      <c r="D681" t="s">
        <v>983</v>
      </c>
      <c r="E681" t="s">
        <v>983</v>
      </c>
      <c r="F681" t="s">
        <v>983</v>
      </c>
      <c r="H681" t="s">
        <v>1160</v>
      </c>
      <c r="I681" t="s">
        <v>1754</v>
      </c>
      <c r="J681" t="s">
        <v>1160</v>
      </c>
    </row>
    <row r="682" spans="1:10" hidden="1">
      <c r="A682">
        <v>122163</v>
      </c>
      <c r="B682" t="s">
        <v>2754</v>
      </c>
      <c r="C682" t="s">
        <v>2755</v>
      </c>
      <c r="D682" t="s">
        <v>983</v>
      </c>
      <c r="E682" t="s">
        <v>983</v>
      </c>
      <c r="F682" t="s">
        <v>983</v>
      </c>
      <c r="H682" t="s">
        <v>1160</v>
      </c>
      <c r="I682" t="s">
        <v>1754</v>
      </c>
      <c r="J682" t="s">
        <v>1160</v>
      </c>
    </row>
    <row r="683" spans="1:10" hidden="1">
      <c r="A683">
        <v>122164</v>
      </c>
      <c r="B683" t="s">
        <v>2756</v>
      </c>
      <c r="C683" t="s">
        <v>2005</v>
      </c>
      <c r="D683" t="s">
        <v>983</v>
      </c>
      <c r="E683" t="s">
        <v>983</v>
      </c>
      <c r="F683" t="s">
        <v>983</v>
      </c>
      <c r="H683" t="s">
        <v>1160</v>
      </c>
      <c r="I683" t="s">
        <v>1754</v>
      </c>
      <c r="J683" t="s">
        <v>1160</v>
      </c>
    </row>
    <row r="684" spans="1:10" hidden="1">
      <c r="A684">
        <v>122165</v>
      </c>
      <c r="B684" t="s">
        <v>2757</v>
      </c>
      <c r="C684" t="s">
        <v>2758</v>
      </c>
      <c r="D684" t="s">
        <v>983</v>
      </c>
      <c r="E684" t="s">
        <v>983</v>
      </c>
      <c r="F684" t="s">
        <v>983</v>
      </c>
      <c r="H684" t="s">
        <v>1160</v>
      </c>
      <c r="I684" t="s">
        <v>1754</v>
      </c>
      <c r="J684" t="s">
        <v>1160</v>
      </c>
    </row>
    <row r="685" spans="1:10" hidden="1">
      <c r="A685">
        <v>122166</v>
      </c>
      <c r="B685" t="s">
        <v>2759</v>
      </c>
      <c r="C685" t="s">
        <v>2090</v>
      </c>
      <c r="D685" t="s">
        <v>983</v>
      </c>
      <c r="E685" t="s">
        <v>983</v>
      </c>
      <c r="F685" t="s">
        <v>983</v>
      </c>
      <c r="H685" t="s">
        <v>1160</v>
      </c>
      <c r="I685" t="s">
        <v>1754</v>
      </c>
      <c r="J685" t="s">
        <v>1160</v>
      </c>
    </row>
    <row r="686" spans="1:10" hidden="1">
      <c r="A686">
        <v>122167</v>
      </c>
      <c r="B686" t="s">
        <v>2760</v>
      </c>
      <c r="C686" t="s">
        <v>2761</v>
      </c>
      <c r="D686" t="s">
        <v>983</v>
      </c>
      <c r="E686" t="s">
        <v>983</v>
      </c>
      <c r="F686" t="s">
        <v>983</v>
      </c>
      <c r="H686" t="s">
        <v>1160</v>
      </c>
      <c r="I686" t="s">
        <v>1754</v>
      </c>
      <c r="J686" t="s">
        <v>1160</v>
      </c>
    </row>
    <row r="687" spans="1:10" hidden="1">
      <c r="A687">
        <v>122168</v>
      </c>
      <c r="B687" t="s">
        <v>2762</v>
      </c>
      <c r="C687" t="s">
        <v>2763</v>
      </c>
      <c r="D687" t="s">
        <v>983</v>
      </c>
      <c r="E687" t="s">
        <v>983</v>
      </c>
      <c r="F687" t="s">
        <v>983</v>
      </c>
      <c r="H687" t="s">
        <v>1160</v>
      </c>
      <c r="I687" t="s">
        <v>1754</v>
      </c>
      <c r="J687" t="s">
        <v>1160</v>
      </c>
    </row>
    <row r="688" spans="1:10" hidden="1">
      <c r="A688">
        <v>122169</v>
      </c>
      <c r="B688" t="s">
        <v>2764</v>
      </c>
      <c r="C688" t="s">
        <v>2765</v>
      </c>
      <c r="D688" t="s">
        <v>983</v>
      </c>
      <c r="E688" t="s">
        <v>983</v>
      </c>
      <c r="F688" t="s">
        <v>983</v>
      </c>
      <c r="H688" t="s">
        <v>1160</v>
      </c>
      <c r="I688" t="s">
        <v>1754</v>
      </c>
      <c r="J688" t="s">
        <v>1160</v>
      </c>
    </row>
    <row r="689" spans="1:10" hidden="1">
      <c r="A689">
        <v>122170</v>
      </c>
      <c r="B689" t="s">
        <v>2766</v>
      </c>
      <c r="C689" t="s">
        <v>2767</v>
      </c>
      <c r="D689" t="s">
        <v>983</v>
      </c>
      <c r="E689" t="s">
        <v>983</v>
      </c>
      <c r="F689" t="s">
        <v>983</v>
      </c>
      <c r="H689" t="s">
        <v>1160</v>
      </c>
      <c r="I689" t="s">
        <v>1754</v>
      </c>
      <c r="J689" t="s">
        <v>1160</v>
      </c>
    </row>
    <row r="690" spans="1:10" hidden="1">
      <c r="A690">
        <v>122171</v>
      </c>
      <c r="B690" t="s">
        <v>2768</v>
      </c>
      <c r="C690" t="s">
        <v>2769</v>
      </c>
      <c r="D690" t="s">
        <v>983</v>
      </c>
      <c r="E690" t="s">
        <v>983</v>
      </c>
      <c r="F690" t="s">
        <v>983</v>
      </c>
      <c r="H690" t="s">
        <v>1160</v>
      </c>
      <c r="I690" t="s">
        <v>1754</v>
      </c>
      <c r="J690" t="s">
        <v>1160</v>
      </c>
    </row>
    <row r="691" spans="1:10" hidden="1">
      <c r="A691">
        <v>122172</v>
      </c>
      <c r="B691" t="s">
        <v>2770</v>
      </c>
      <c r="C691" t="s">
        <v>2771</v>
      </c>
      <c r="D691" t="s">
        <v>983</v>
      </c>
      <c r="E691" t="s">
        <v>983</v>
      </c>
      <c r="F691" t="s">
        <v>983</v>
      </c>
      <c r="H691" t="s">
        <v>1160</v>
      </c>
      <c r="I691" t="s">
        <v>1754</v>
      </c>
      <c r="J691" t="s">
        <v>1160</v>
      </c>
    </row>
    <row r="692" spans="1:10" hidden="1">
      <c r="A692">
        <v>122173</v>
      </c>
      <c r="B692" t="s">
        <v>2772</v>
      </c>
      <c r="C692" t="s">
        <v>2042</v>
      </c>
      <c r="D692" t="s">
        <v>983</v>
      </c>
      <c r="E692" t="s">
        <v>983</v>
      </c>
      <c r="F692" t="s">
        <v>983</v>
      </c>
      <c r="H692" t="s">
        <v>1160</v>
      </c>
      <c r="I692" t="s">
        <v>1754</v>
      </c>
      <c r="J692" t="s">
        <v>1160</v>
      </c>
    </row>
    <row r="693" spans="1:10" hidden="1">
      <c r="A693">
        <v>122174</v>
      </c>
      <c r="B693" t="s">
        <v>2773</v>
      </c>
      <c r="C693" t="s">
        <v>2774</v>
      </c>
      <c r="D693" t="s">
        <v>983</v>
      </c>
      <c r="E693" t="s">
        <v>983</v>
      </c>
      <c r="F693" t="s">
        <v>983</v>
      </c>
      <c r="H693" t="s">
        <v>1160</v>
      </c>
      <c r="I693" t="s">
        <v>1754</v>
      </c>
      <c r="J693" t="s">
        <v>1160</v>
      </c>
    </row>
    <row r="694" spans="1:10" hidden="1">
      <c r="A694">
        <v>122175</v>
      </c>
      <c r="B694" t="s">
        <v>2775</v>
      </c>
      <c r="C694" t="s">
        <v>2776</v>
      </c>
      <c r="D694" t="s">
        <v>983</v>
      </c>
      <c r="E694" t="s">
        <v>983</v>
      </c>
      <c r="F694" t="s">
        <v>983</v>
      </c>
      <c r="H694" t="s">
        <v>1160</v>
      </c>
      <c r="I694" t="s">
        <v>1754</v>
      </c>
      <c r="J694" t="s">
        <v>1160</v>
      </c>
    </row>
    <row r="695" spans="1:10" hidden="1">
      <c r="A695">
        <v>122176</v>
      </c>
      <c r="B695" t="s">
        <v>1770</v>
      </c>
      <c r="C695" t="s">
        <v>2777</v>
      </c>
      <c r="D695" t="s">
        <v>983</v>
      </c>
      <c r="E695" t="s">
        <v>983</v>
      </c>
      <c r="F695" t="s">
        <v>983</v>
      </c>
      <c r="H695" t="s">
        <v>1160</v>
      </c>
      <c r="I695" t="s">
        <v>1754</v>
      </c>
      <c r="J695" t="s">
        <v>1160</v>
      </c>
    </row>
    <row r="696" spans="1:10" hidden="1">
      <c r="A696">
        <v>122177</v>
      </c>
      <c r="B696" t="s">
        <v>2778</v>
      </c>
      <c r="C696" t="s">
        <v>2779</v>
      </c>
      <c r="D696" t="s">
        <v>983</v>
      </c>
      <c r="E696" t="s">
        <v>983</v>
      </c>
      <c r="F696" t="s">
        <v>983</v>
      </c>
      <c r="H696" t="s">
        <v>1160</v>
      </c>
      <c r="I696" t="s">
        <v>1754</v>
      </c>
      <c r="J696" t="s">
        <v>1160</v>
      </c>
    </row>
    <row r="697" spans="1:10" hidden="1">
      <c r="A697">
        <v>122178</v>
      </c>
      <c r="B697" t="s">
        <v>2780</v>
      </c>
      <c r="C697" t="s">
        <v>2080</v>
      </c>
      <c r="D697" t="s">
        <v>983</v>
      </c>
      <c r="E697" t="s">
        <v>983</v>
      </c>
      <c r="F697" t="s">
        <v>983</v>
      </c>
      <c r="H697" t="s">
        <v>1160</v>
      </c>
      <c r="I697" t="s">
        <v>1754</v>
      </c>
      <c r="J697" t="s">
        <v>1160</v>
      </c>
    </row>
    <row r="698" spans="1:10" hidden="1">
      <c r="A698">
        <v>122179</v>
      </c>
      <c r="B698" t="s">
        <v>2781</v>
      </c>
      <c r="C698" t="s">
        <v>2782</v>
      </c>
      <c r="D698" t="s">
        <v>983</v>
      </c>
      <c r="E698" t="s">
        <v>983</v>
      </c>
      <c r="F698" t="s">
        <v>983</v>
      </c>
      <c r="H698" t="s">
        <v>1160</v>
      </c>
      <c r="I698" t="s">
        <v>1754</v>
      </c>
      <c r="J698" t="s">
        <v>1160</v>
      </c>
    </row>
    <row r="699" spans="1:10" hidden="1">
      <c r="A699">
        <v>122180</v>
      </c>
      <c r="B699" t="s">
        <v>2783</v>
      </c>
      <c r="C699" t="s">
        <v>2784</v>
      </c>
      <c r="D699" t="s">
        <v>983</v>
      </c>
      <c r="E699" t="s">
        <v>983</v>
      </c>
      <c r="F699" t="s">
        <v>983</v>
      </c>
      <c r="H699" t="s">
        <v>1160</v>
      </c>
      <c r="I699" t="s">
        <v>1754</v>
      </c>
      <c r="J699" t="s">
        <v>1160</v>
      </c>
    </row>
    <row r="700" spans="1:10" hidden="1">
      <c r="A700">
        <v>122181</v>
      </c>
      <c r="B700" t="s">
        <v>2785</v>
      </c>
      <c r="C700" t="s">
        <v>2786</v>
      </c>
      <c r="D700" t="s">
        <v>983</v>
      </c>
      <c r="E700" t="s">
        <v>983</v>
      </c>
      <c r="F700" t="s">
        <v>983</v>
      </c>
      <c r="H700" t="s">
        <v>1160</v>
      </c>
      <c r="I700" t="s">
        <v>1754</v>
      </c>
      <c r="J700" t="s">
        <v>1160</v>
      </c>
    </row>
    <row r="701" spans="1:10" hidden="1">
      <c r="A701">
        <v>122182</v>
      </c>
      <c r="B701" t="s">
        <v>2787</v>
      </c>
      <c r="C701" t="s">
        <v>2788</v>
      </c>
      <c r="D701" t="s">
        <v>983</v>
      </c>
      <c r="E701" t="s">
        <v>983</v>
      </c>
      <c r="F701" t="s">
        <v>983</v>
      </c>
      <c r="H701" t="s">
        <v>1160</v>
      </c>
      <c r="I701" t="s">
        <v>1754</v>
      </c>
      <c r="J701" t="s">
        <v>1160</v>
      </c>
    </row>
    <row r="702" spans="1:10" hidden="1">
      <c r="A702">
        <v>122183</v>
      </c>
      <c r="B702" t="s">
        <v>2372</v>
      </c>
      <c r="C702" t="s">
        <v>2373</v>
      </c>
      <c r="D702" t="s">
        <v>983</v>
      </c>
      <c r="E702" t="s">
        <v>983</v>
      </c>
      <c r="F702" t="s">
        <v>983</v>
      </c>
      <c r="H702" t="s">
        <v>1160</v>
      </c>
      <c r="I702" t="s">
        <v>1754</v>
      </c>
      <c r="J702" t="s">
        <v>1160</v>
      </c>
    </row>
    <row r="703" spans="1:10" hidden="1">
      <c r="A703">
        <v>122184</v>
      </c>
      <c r="B703" t="s">
        <v>2789</v>
      </c>
      <c r="C703" t="s">
        <v>2790</v>
      </c>
      <c r="D703" t="s">
        <v>983</v>
      </c>
      <c r="E703" t="s">
        <v>983</v>
      </c>
      <c r="F703" t="s">
        <v>983</v>
      </c>
      <c r="H703" t="s">
        <v>1160</v>
      </c>
      <c r="I703" t="s">
        <v>1754</v>
      </c>
      <c r="J703" t="s">
        <v>1160</v>
      </c>
    </row>
    <row r="704" spans="1:10" hidden="1">
      <c r="A704">
        <v>122185</v>
      </c>
      <c r="B704" t="s">
        <v>2791</v>
      </c>
      <c r="C704" t="s">
        <v>2792</v>
      </c>
      <c r="D704" t="s">
        <v>983</v>
      </c>
      <c r="E704" t="s">
        <v>983</v>
      </c>
      <c r="F704" t="s">
        <v>983</v>
      </c>
      <c r="H704" t="s">
        <v>1160</v>
      </c>
      <c r="I704" t="s">
        <v>1754</v>
      </c>
      <c r="J704" t="s">
        <v>1160</v>
      </c>
    </row>
    <row r="705" spans="1:13" hidden="1">
      <c r="A705">
        <v>122186</v>
      </c>
      <c r="B705" t="s">
        <v>2793</v>
      </c>
      <c r="C705" t="s">
        <v>2794</v>
      </c>
      <c r="D705" t="s">
        <v>983</v>
      </c>
      <c r="E705" t="s">
        <v>983</v>
      </c>
      <c r="F705" t="s">
        <v>983</v>
      </c>
      <c r="H705" t="s">
        <v>1160</v>
      </c>
      <c r="I705" t="s">
        <v>1754</v>
      </c>
      <c r="J705" t="s">
        <v>1160</v>
      </c>
    </row>
    <row r="706" spans="1:13" hidden="1">
      <c r="A706">
        <v>122187</v>
      </c>
      <c r="B706" t="s">
        <v>2795</v>
      </c>
      <c r="C706" t="s">
        <v>2796</v>
      </c>
      <c r="D706" t="s">
        <v>983</v>
      </c>
      <c r="E706" t="s">
        <v>983</v>
      </c>
      <c r="F706" t="s">
        <v>983</v>
      </c>
      <c r="H706" t="s">
        <v>1160</v>
      </c>
      <c r="I706" t="s">
        <v>1754</v>
      </c>
      <c r="J706" t="s">
        <v>1160</v>
      </c>
    </row>
    <row r="707" spans="1:13" hidden="1">
      <c r="A707">
        <v>122188</v>
      </c>
      <c r="B707" t="s">
        <v>2797</v>
      </c>
      <c r="C707" t="s">
        <v>2798</v>
      </c>
      <c r="D707" t="s">
        <v>983</v>
      </c>
      <c r="E707" t="s">
        <v>983</v>
      </c>
      <c r="F707" t="s">
        <v>983</v>
      </c>
      <c r="H707" t="s">
        <v>1160</v>
      </c>
      <c r="I707" t="s">
        <v>1754</v>
      </c>
      <c r="J707" t="s">
        <v>1160</v>
      </c>
    </row>
    <row r="708" spans="1:13" hidden="1">
      <c r="A708">
        <v>122189</v>
      </c>
      <c r="B708" t="s">
        <v>2799</v>
      </c>
      <c r="C708" t="s">
        <v>2800</v>
      </c>
      <c r="D708" t="s">
        <v>983</v>
      </c>
      <c r="E708" t="s">
        <v>983</v>
      </c>
      <c r="F708" t="s">
        <v>983</v>
      </c>
      <c r="H708" t="s">
        <v>1160</v>
      </c>
      <c r="I708" t="s">
        <v>1754</v>
      </c>
      <c r="J708" t="s">
        <v>1160</v>
      </c>
    </row>
    <row r="709" spans="1:13" hidden="1">
      <c r="A709">
        <v>122190</v>
      </c>
      <c r="B709" t="s">
        <v>2801</v>
      </c>
      <c r="C709" t="s">
        <v>2802</v>
      </c>
      <c r="D709" t="s">
        <v>983</v>
      </c>
      <c r="E709" t="s">
        <v>983</v>
      </c>
      <c r="F709" t="s">
        <v>983</v>
      </c>
      <c r="H709" t="s">
        <v>1160</v>
      </c>
      <c r="I709" t="s">
        <v>1754</v>
      </c>
      <c r="J709" t="s">
        <v>1160</v>
      </c>
    </row>
    <row r="710" spans="1:13" hidden="1">
      <c r="A710">
        <v>122191</v>
      </c>
      <c r="B710" t="s">
        <v>2803</v>
      </c>
      <c r="C710" t="s">
        <v>2804</v>
      </c>
      <c r="D710" t="s">
        <v>983</v>
      </c>
      <c r="E710" t="s">
        <v>983</v>
      </c>
      <c r="F710" t="s">
        <v>983</v>
      </c>
      <c r="H710" t="s">
        <v>1160</v>
      </c>
      <c r="I710" t="s">
        <v>1754</v>
      </c>
      <c r="J710" t="s">
        <v>1160</v>
      </c>
    </row>
    <row r="711" spans="1:13" hidden="1">
      <c r="A711">
        <v>122192</v>
      </c>
      <c r="B711" t="s">
        <v>2805</v>
      </c>
      <c r="C711" t="s">
        <v>2806</v>
      </c>
      <c r="D711" t="s">
        <v>983</v>
      </c>
      <c r="E711" t="s">
        <v>983</v>
      </c>
      <c r="F711" t="s">
        <v>983</v>
      </c>
      <c r="H711" t="s">
        <v>1160</v>
      </c>
      <c r="I711" t="s">
        <v>1754</v>
      </c>
      <c r="J711" t="s">
        <v>1160</v>
      </c>
    </row>
    <row r="712" spans="1:13" hidden="1">
      <c r="A712">
        <v>122193</v>
      </c>
      <c r="B712" t="s">
        <v>2807</v>
      </c>
      <c r="C712" t="s">
        <v>2381</v>
      </c>
      <c r="D712" t="s">
        <v>983</v>
      </c>
      <c r="E712" t="s">
        <v>983</v>
      </c>
      <c r="F712" t="s">
        <v>983</v>
      </c>
      <c r="H712" t="s">
        <v>1160</v>
      </c>
      <c r="I712" t="s">
        <v>1754</v>
      </c>
      <c r="J712" t="s">
        <v>1160</v>
      </c>
    </row>
    <row r="713" spans="1:13" hidden="1">
      <c r="A713">
        <v>121048</v>
      </c>
      <c r="B713" t="s">
        <v>1956</v>
      </c>
      <c r="C713" t="s">
        <v>2808</v>
      </c>
      <c r="D713" t="s">
        <v>2048</v>
      </c>
      <c r="E713" t="s">
        <v>983</v>
      </c>
      <c r="F713" t="s">
        <v>983</v>
      </c>
      <c r="H713" t="s">
        <v>1160</v>
      </c>
      <c r="I713" t="s">
        <v>1919</v>
      </c>
      <c r="J713" t="s">
        <v>1160</v>
      </c>
    </row>
    <row r="714" spans="1:13" hidden="1">
      <c r="A714">
        <v>16067</v>
      </c>
      <c r="B714" t="s">
        <v>2809</v>
      </c>
      <c r="C714" t="s">
        <v>2763</v>
      </c>
      <c r="D714" t="s">
        <v>1163</v>
      </c>
      <c r="E714" t="s">
        <v>983</v>
      </c>
      <c r="G714" t="s">
        <v>1164</v>
      </c>
      <c r="H714" t="s">
        <v>1160</v>
      </c>
      <c r="I714" t="s">
        <v>1165</v>
      </c>
      <c r="J714" t="s">
        <v>1160</v>
      </c>
      <c r="L714" t="s">
        <v>1908</v>
      </c>
    </row>
    <row r="715" spans="1:13" hidden="1">
      <c r="A715">
        <v>3033</v>
      </c>
      <c r="B715" t="s">
        <v>2810</v>
      </c>
      <c r="C715" t="s">
        <v>2811</v>
      </c>
      <c r="D715" t="s">
        <v>2812</v>
      </c>
      <c r="E715" t="s">
        <v>1463</v>
      </c>
      <c r="F715" t="s">
        <v>1463</v>
      </c>
      <c r="G715" t="s">
        <v>2813</v>
      </c>
      <c r="H715" t="s">
        <v>1419</v>
      </c>
      <c r="I715" t="s">
        <v>1538</v>
      </c>
      <c r="J715" t="s">
        <v>1421</v>
      </c>
      <c r="K715" t="s">
        <v>2814</v>
      </c>
      <c r="M715" t="s">
        <v>2815</v>
      </c>
    </row>
    <row r="716" spans="1:13" hidden="1">
      <c r="A716">
        <v>16068</v>
      </c>
      <c r="B716" t="s">
        <v>2816</v>
      </c>
      <c r="C716" t="s">
        <v>2817</v>
      </c>
      <c r="D716" t="s">
        <v>1163</v>
      </c>
      <c r="E716" t="s">
        <v>983</v>
      </c>
      <c r="F716" t="s">
        <v>735</v>
      </c>
      <c r="G716" t="s">
        <v>1164</v>
      </c>
      <c r="H716" t="s">
        <v>1160</v>
      </c>
      <c r="I716" t="s">
        <v>1165</v>
      </c>
      <c r="J716" t="s">
        <v>1160</v>
      </c>
      <c r="K716" t="s">
        <v>735</v>
      </c>
      <c r="L716" t="s">
        <v>2538</v>
      </c>
    </row>
    <row r="717" spans="1:13" hidden="1">
      <c r="A717">
        <v>16069</v>
      </c>
      <c r="B717" t="s">
        <v>2818</v>
      </c>
      <c r="C717" t="s">
        <v>2819</v>
      </c>
      <c r="D717" t="s">
        <v>1163</v>
      </c>
      <c r="E717" t="s">
        <v>983</v>
      </c>
      <c r="G717" t="s">
        <v>1164</v>
      </c>
      <c r="H717" t="s">
        <v>1160</v>
      </c>
      <c r="I717" t="s">
        <v>1165</v>
      </c>
      <c r="J717" t="s">
        <v>1160</v>
      </c>
      <c r="L717" t="s">
        <v>2043</v>
      </c>
    </row>
    <row r="718" spans="1:13" hidden="1">
      <c r="A718">
        <v>121055</v>
      </c>
      <c r="B718" t="s">
        <v>1956</v>
      </c>
      <c r="C718" t="s">
        <v>2820</v>
      </c>
      <c r="D718" t="s">
        <v>983</v>
      </c>
      <c r="E718" t="s">
        <v>983</v>
      </c>
      <c r="F718" t="s">
        <v>983</v>
      </c>
      <c r="G718" t="s">
        <v>983</v>
      </c>
      <c r="H718" t="s">
        <v>1160</v>
      </c>
      <c r="I718" t="s">
        <v>1919</v>
      </c>
      <c r="J718" t="s">
        <v>1160</v>
      </c>
    </row>
    <row r="719" spans="1:13" hidden="1">
      <c r="A719">
        <v>122195</v>
      </c>
      <c r="B719" t="s">
        <v>2821</v>
      </c>
      <c r="C719" t="s">
        <v>2822</v>
      </c>
      <c r="D719" t="s">
        <v>983</v>
      </c>
      <c r="E719" t="s">
        <v>983</v>
      </c>
      <c r="F719" t="s">
        <v>983</v>
      </c>
      <c r="H719" t="s">
        <v>1160</v>
      </c>
      <c r="I719" t="s">
        <v>1754</v>
      </c>
      <c r="J719" t="s">
        <v>1160</v>
      </c>
    </row>
    <row r="720" spans="1:13" hidden="1">
      <c r="A720">
        <v>75001</v>
      </c>
      <c r="B720" t="s">
        <v>2823</v>
      </c>
      <c r="C720" t="s">
        <v>2824</v>
      </c>
      <c r="D720" t="s">
        <v>1634</v>
      </c>
      <c r="E720" t="s">
        <v>1634</v>
      </c>
      <c r="F720" t="s">
        <v>1634</v>
      </c>
      <c r="G720" t="s">
        <v>2825</v>
      </c>
      <c r="H720" t="s">
        <v>1419</v>
      </c>
      <c r="I720" t="s">
        <v>2826</v>
      </c>
      <c r="J720" t="s">
        <v>1421</v>
      </c>
      <c r="K720" t="s">
        <v>1134</v>
      </c>
      <c r="M720" t="s">
        <v>2827</v>
      </c>
    </row>
    <row r="721" spans="1:13" hidden="1">
      <c r="A721">
        <v>75002</v>
      </c>
      <c r="B721" t="s">
        <v>2828</v>
      </c>
      <c r="C721" t="s">
        <v>2829</v>
      </c>
      <c r="D721" t="s">
        <v>1634</v>
      </c>
      <c r="E721" t="s">
        <v>1634</v>
      </c>
      <c r="F721" t="s">
        <v>1634</v>
      </c>
      <c r="G721" t="s">
        <v>1256</v>
      </c>
      <c r="H721" t="s">
        <v>1421</v>
      </c>
      <c r="I721" t="s">
        <v>2826</v>
      </c>
      <c r="J721" t="s">
        <v>1160</v>
      </c>
      <c r="K721" t="s">
        <v>1133</v>
      </c>
      <c r="M721" t="s">
        <v>2830</v>
      </c>
    </row>
    <row r="722" spans="1:13" hidden="1">
      <c r="A722">
        <v>75003</v>
      </c>
      <c r="B722" t="s">
        <v>2831</v>
      </c>
      <c r="C722" t="s">
        <v>2832</v>
      </c>
      <c r="D722" t="s">
        <v>1634</v>
      </c>
      <c r="E722" t="s">
        <v>1634</v>
      </c>
      <c r="F722" t="s">
        <v>1634</v>
      </c>
      <c r="G722" t="s">
        <v>2833</v>
      </c>
      <c r="H722" t="s">
        <v>1419</v>
      </c>
      <c r="I722" t="s">
        <v>2826</v>
      </c>
      <c r="J722" t="s">
        <v>1421</v>
      </c>
      <c r="K722" t="s">
        <v>1135</v>
      </c>
      <c r="M722" t="s">
        <v>2834</v>
      </c>
    </row>
    <row r="723" spans="1:13" hidden="1">
      <c r="A723">
        <v>75004</v>
      </c>
      <c r="B723" t="s">
        <v>2835</v>
      </c>
      <c r="C723" t="s">
        <v>2836</v>
      </c>
      <c r="D723" t="s">
        <v>1634</v>
      </c>
      <c r="E723" t="s">
        <v>1634</v>
      </c>
      <c r="F723" t="s">
        <v>1634</v>
      </c>
      <c r="G723" t="s">
        <v>2837</v>
      </c>
      <c r="H723" t="s">
        <v>1419</v>
      </c>
      <c r="I723" t="s">
        <v>2826</v>
      </c>
      <c r="J723" t="s">
        <v>1421</v>
      </c>
      <c r="K723" t="s">
        <v>1139</v>
      </c>
      <c r="M723" t="s">
        <v>2838</v>
      </c>
    </row>
    <row r="724" spans="1:13" hidden="1">
      <c r="A724">
        <v>75005</v>
      </c>
      <c r="B724" t="s">
        <v>2839</v>
      </c>
      <c r="C724" t="s">
        <v>2840</v>
      </c>
      <c r="D724" t="s">
        <v>1634</v>
      </c>
      <c r="E724" t="s">
        <v>1634</v>
      </c>
      <c r="F724" t="s">
        <v>1634</v>
      </c>
      <c r="G724" t="s">
        <v>2841</v>
      </c>
      <c r="H724" t="s">
        <v>1421</v>
      </c>
      <c r="I724" t="s">
        <v>2826</v>
      </c>
      <c r="J724" t="s">
        <v>1421</v>
      </c>
      <c r="K724" t="s">
        <v>1137</v>
      </c>
      <c r="M724" t="s">
        <v>2842</v>
      </c>
    </row>
    <row r="725" spans="1:13" hidden="1">
      <c r="A725">
        <v>75006</v>
      </c>
      <c r="B725" t="s">
        <v>2843</v>
      </c>
      <c r="C725" t="s">
        <v>2844</v>
      </c>
      <c r="D725" t="s">
        <v>1634</v>
      </c>
      <c r="E725" t="s">
        <v>1634</v>
      </c>
      <c r="F725" t="s">
        <v>1634</v>
      </c>
      <c r="G725" t="s">
        <v>2845</v>
      </c>
      <c r="H725" t="s">
        <v>1421</v>
      </c>
      <c r="I725" t="s">
        <v>2826</v>
      </c>
      <c r="J725" t="s">
        <v>1421</v>
      </c>
      <c r="K725" t="s">
        <v>1140</v>
      </c>
      <c r="M725" t="s">
        <v>2846</v>
      </c>
    </row>
    <row r="726" spans="1:13" hidden="1">
      <c r="A726">
        <v>75008</v>
      </c>
      <c r="B726" t="s">
        <v>2847</v>
      </c>
      <c r="C726" t="s">
        <v>2848</v>
      </c>
      <c r="D726" t="s">
        <v>1634</v>
      </c>
      <c r="E726" t="s">
        <v>1634</v>
      </c>
      <c r="F726" t="s">
        <v>1634</v>
      </c>
      <c r="G726" t="s">
        <v>2849</v>
      </c>
      <c r="H726" t="s">
        <v>1421</v>
      </c>
      <c r="I726" t="s">
        <v>2826</v>
      </c>
      <c r="J726" t="s">
        <v>1421</v>
      </c>
      <c r="K726" t="s">
        <v>1136</v>
      </c>
      <c r="M726" t="s">
        <v>2850</v>
      </c>
    </row>
    <row r="727" spans="1:13" hidden="1">
      <c r="A727">
        <v>75007</v>
      </c>
      <c r="B727" t="s">
        <v>2851</v>
      </c>
      <c r="C727" t="s">
        <v>2852</v>
      </c>
      <c r="D727" t="s">
        <v>1634</v>
      </c>
      <c r="E727" t="s">
        <v>1634</v>
      </c>
      <c r="F727" t="s">
        <v>1634</v>
      </c>
      <c r="G727" t="s">
        <v>2853</v>
      </c>
      <c r="H727" t="s">
        <v>1421</v>
      </c>
      <c r="I727" t="s">
        <v>2826</v>
      </c>
      <c r="J727" t="s">
        <v>1421</v>
      </c>
      <c r="K727" t="s">
        <v>1138</v>
      </c>
      <c r="M727" t="s">
        <v>2854</v>
      </c>
    </row>
    <row r="728" spans="1:13" hidden="1">
      <c r="A728">
        <v>74003</v>
      </c>
      <c r="B728" t="s">
        <v>2855</v>
      </c>
      <c r="C728" t="s">
        <v>2856</v>
      </c>
      <c r="D728" t="s">
        <v>983</v>
      </c>
      <c r="E728" t="s">
        <v>1634</v>
      </c>
      <c r="F728" t="s">
        <v>1634</v>
      </c>
      <c r="G728" t="s">
        <v>2857</v>
      </c>
      <c r="H728" t="s">
        <v>1419</v>
      </c>
      <c r="I728" t="s">
        <v>2179</v>
      </c>
      <c r="J728" t="s">
        <v>1421</v>
      </c>
      <c r="M728" t="s">
        <v>2858</v>
      </c>
    </row>
    <row r="729" spans="1:13" hidden="1">
      <c r="A729">
        <v>3044</v>
      </c>
      <c r="B729" t="s">
        <v>2859</v>
      </c>
      <c r="C729" t="s">
        <v>2860</v>
      </c>
      <c r="D729" t="s">
        <v>2048</v>
      </c>
      <c r="E729" t="s">
        <v>983</v>
      </c>
      <c r="F729" t="s">
        <v>983</v>
      </c>
      <c r="G729" t="s">
        <v>2861</v>
      </c>
      <c r="H729" t="s">
        <v>1419</v>
      </c>
      <c r="I729" t="s">
        <v>1538</v>
      </c>
      <c r="J729" t="s">
        <v>1421</v>
      </c>
      <c r="K729" t="s">
        <v>1085</v>
      </c>
      <c r="M729" t="s">
        <v>2862</v>
      </c>
    </row>
    <row r="730" spans="1:13" hidden="1">
      <c r="A730">
        <v>16070</v>
      </c>
      <c r="B730" t="s">
        <v>2863</v>
      </c>
      <c r="C730" t="s">
        <v>2864</v>
      </c>
      <c r="D730" t="s">
        <v>1163</v>
      </c>
      <c r="E730" t="s">
        <v>983</v>
      </c>
      <c r="G730" t="s">
        <v>1164</v>
      </c>
      <c r="H730" t="s">
        <v>1160</v>
      </c>
      <c r="I730" t="s">
        <v>1165</v>
      </c>
      <c r="J730" t="s">
        <v>1160</v>
      </c>
      <c r="L730" t="s">
        <v>1810</v>
      </c>
    </row>
    <row r="731" spans="1:13" hidden="1">
      <c r="A731">
        <v>122196</v>
      </c>
      <c r="B731" t="s">
        <v>2865</v>
      </c>
      <c r="C731" t="s">
        <v>2866</v>
      </c>
      <c r="D731" t="s">
        <v>983</v>
      </c>
      <c r="E731" t="s">
        <v>983</v>
      </c>
      <c r="F731" t="s">
        <v>983</v>
      </c>
      <c r="H731" t="s">
        <v>1160</v>
      </c>
      <c r="I731" t="s">
        <v>1754</v>
      </c>
      <c r="J731" t="s">
        <v>1160</v>
      </c>
    </row>
    <row r="732" spans="1:13" hidden="1">
      <c r="A732">
        <v>122197</v>
      </c>
      <c r="B732" t="s">
        <v>2867</v>
      </c>
      <c r="C732" t="s">
        <v>2819</v>
      </c>
      <c r="D732" t="s">
        <v>983</v>
      </c>
      <c r="E732" t="s">
        <v>983</v>
      </c>
      <c r="F732" t="s">
        <v>983</v>
      </c>
      <c r="H732" t="s">
        <v>1160</v>
      </c>
      <c r="I732" t="s">
        <v>1754</v>
      </c>
      <c r="J732" t="s">
        <v>1160</v>
      </c>
    </row>
    <row r="733" spans="1:13" hidden="1">
      <c r="A733">
        <v>122198</v>
      </c>
      <c r="B733" t="s">
        <v>2816</v>
      </c>
      <c r="C733" t="s">
        <v>2817</v>
      </c>
      <c r="D733" t="s">
        <v>983</v>
      </c>
      <c r="E733" t="s">
        <v>983</v>
      </c>
      <c r="F733" t="s">
        <v>983</v>
      </c>
      <c r="H733" t="s">
        <v>1160</v>
      </c>
      <c r="I733" t="s">
        <v>1754</v>
      </c>
      <c r="J733" t="s">
        <v>1160</v>
      </c>
    </row>
    <row r="734" spans="1:13" hidden="1">
      <c r="A734">
        <v>122199</v>
      </c>
      <c r="B734" t="s">
        <v>2868</v>
      </c>
      <c r="C734" t="s">
        <v>2869</v>
      </c>
      <c r="D734" t="s">
        <v>983</v>
      </c>
      <c r="E734" t="s">
        <v>983</v>
      </c>
      <c r="F734" t="s">
        <v>983</v>
      </c>
      <c r="H734" t="s">
        <v>1160</v>
      </c>
      <c r="I734" t="s">
        <v>1754</v>
      </c>
      <c r="J734" t="s">
        <v>1160</v>
      </c>
    </row>
    <row r="735" spans="1:13" hidden="1">
      <c r="A735">
        <v>122200</v>
      </c>
      <c r="B735" t="s">
        <v>2870</v>
      </c>
      <c r="C735" t="s">
        <v>2871</v>
      </c>
      <c r="D735" t="s">
        <v>983</v>
      </c>
      <c r="E735" t="s">
        <v>983</v>
      </c>
      <c r="F735" t="s">
        <v>983</v>
      </c>
      <c r="H735" t="s">
        <v>1160</v>
      </c>
      <c r="I735" t="s">
        <v>1754</v>
      </c>
      <c r="J735" t="s">
        <v>1160</v>
      </c>
    </row>
    <row r="736" spans="1:13" hidden="1">
      <c r="A736">
        <v>122201</v>
      </c>
      <c r="B736" t="s">
        <v>2872</v>
      </c>
      <c r="C736" t="s">
        <v>2873</v>
      </c>
      <c r="D736" t="s">
        <v>983</v>
      </c>
      <c r="E736" t="s">
        <v>983</v>
      </c>
      <c r="F736" t="s">
        <v>983</v>
      </c>
      <c r="H736" t="s">
        <v>1160</v>
      </c>
      <c r="I736" t="s">
        <v>1754</v>
      </c>
      <c r="J736" t="s">
        <v>1160</v>
      </c>
    </row>
    <row r="737" spans="1:13" hidden="1">
      <c r="A737">
        <v>121056</v>
      </c>
      <c r="B737" t="s">
        <v>2874</v>
      </c>
      <c r="C737" t="s">
        <v>2875</v>
      </c>
      <c r="D737" t="s">
        <v>983</v>
      </c>
      <c r="E737" t="s">
        <v>983</v>
      </c>
      <c r="F737" t="s">
        <v>983</v>
      </c>
      <c r="G737" t="s">
        <v>983</v>
      </c>
      <c r="H737" t="s">
        <v>1160</v>
      </c>
      <c r="I737" t="s">
        <v>1919</v>
      </c>
      <c r="J737" t="s">
        <v>1160</v>
      </c>
    </row>
    <row r="738" spans="1:13" hidden="1">
      <c r="A738">
        <v>122202</v>
      </c>
      <c r="B738" t="s">
        <v>2876</v>
      </c>
      <c r="C738" t="s">
        <v>2864</v>
      </c>
      <c r="D738" t="s">
        <v>983</v>
      </c>
      <c r="E738" t="s">
        <v>983</v>
      </c>
      <c r="F738" t="s">
        <v>983</v>
      </c>
      <c r="H738" t="s">
        <v>1160</v>
      </c>
      <c r="I738" t="s">
        <v>1754</v>
      </c>
      <c r="J738" t="s">
        <v>1160</v>
      </c>
    </row>
    <row r="739" spans="1:13" hidden="1">
      <c r="A739">
        <v>16071</v>
      </c>
      <c r="B739" t="s">
        <v>2877</v>
      </c>
      <c r="C739" t="s">
        <v>2878</v>
      </c>
      <c r="D739" t="s">
        <v>1163</v>
      </c>
      <c r="E739" t="s">
        <v>983</v>
      </c>
      <c r="G739" t="s">
        <v>1164</v>
      </c>
      <c r="H739" t="s">
        <v>1160</v>
      </c>
      <c r="I739" t="s">
        <v>1165</v>
      </c>
      <c r="J739" t="s">
        <v>1160</v>
      </c>
      <c r="L739" t="s">
        <v>1166</v>
      </c>
    </row>
    <row r="740" spans="1:13" hidden="1">
      <c r="A740">
        <v>122203</v>
      </c>
      <c r="B740" t="s">
        <v>2879</v>
      </c>
      <c r="C740" t="s">
        <v>2878</v>
      </c>
      <c r="D740" t="s">
        <v>983</v>
      </c>
      <c r="E740" t="s">
        <v>983</v>
      </c>
      <c r="F740" t="s">
        <v>983</v>
      </c>
      <c r="H740" t="s">
        <v>1160</v>
      </c>
      <c r="I740" t="s">
        <v>1754</v>
      </c>
      <c r="J740" t="s">
        <v>1160</v>
      </c>
    </row>
    <row r="741" spans="1:13" hidden="1">
      <c r="A741">
        <v>3047</v>
      </c>
      <c r="B741" t="s">
        <v>2880</v>
      </c>
      <c r="C741" t="s">
        <v>2881</v>
      </c>
      <c r="D741" t="s">
        <v>2048</v>
      </c>
      <c r="E741" t="s">
        <v>983</v>
      </c>
      <c r="F741" t="s">
        <v>983</v>
      </c>
      <c r="G741" t="s">
        <v>2882</v>
      </c>
      <c r="H741" t="s">
        <v>1419</v>
      </c>
      <c r="I741" t="s">
        <v>1538</v>
      </c>
      <c r="J741" t="s">
        <v>1421</v>
      </c>
      <c r="K741" t="s">
        <v>2883</v>
      </c>
      <c r="M741" t="s">
        <v>2884</v>
      </c>
    </row>
    <row r="742" spans="1:13" hidden="1">
      <c r="A742">
        <v>9123</v>
      </c>
      <c r="B742" t="s">
        <v>2885</v>
      </c>
      <c r="C742" t="s">
        <v>2886</v>
      </c>
      <c r="D742" t="s">
        <v>1256</v>
      </c>
      <c r="E742" t="s">
        <v>983</v>
      </c>
      <c r="F742" t="s">
        <v>983</v>
      </c>
      <c r="G742" t="s">
        <v>1727</v>
      </c>
      <c r="H742" t="s">
        <v>1419</v>
      </c>
      <c r="I742" t="s">
        <v>1728</v>
      </c>
      <c r="J742" t="s">
        <v>1160</v>
      </c>
    </row>
    <row r="743" spans="1:13" hidden="1">
      <c r="A743">
        <v>9168</v>
      </c>
      <c r="B743" t="s">
        <v>2887</v>
      </c>
      <c r="C743" t="s">
        <v>2888</v>
      </c>
      <c r="D743" t="s">
        <v>1256</v>
      </c>
      <c r="E743" t="s">
        <v>983</v>
      </c>
      <c r="F743" t="s">
        <v>983</v>
      </c>
      <c r="G743" t="s">
        <v>1727</v>
      </c>
      <c r="H743" t="s">
        <v>1419</v>
      </c>
      <c r="I743" t="s">
        <v>1728</v>
      </c>
      <c r="J743" t="s">
        <v>1160</v>
      </c>
    </row>
    <row r="744" spans="1:13" hidden="1">
      <c r="A744">
        <v>9169</v>
      </c>
      <c r="B744" t="s">
        <v>2889</v>
      </c>
      <c r="C744" t="s">
        <v>2890</v>
      </c>
      <c r="D744" t="s">
        <v>2048</v>
      </c>
      <c r="E744" t="s">
        <v>983</v>
      </c>
      <c r="F744" t="s">
        <v>983</v>
      </c>
      <c r="G744" t="s">
        <v>1727</v>
      </c>
      <c r="H744" t="s">
        <v>1421</v>
      </c>
      <c r="I744" t="s">
        <v>1728</v>
      </c>
      <c r="J744" t="s">
        <v>1160</v>
      </c>
    </row>
    <row r="745" spans="1:13" hidden="1">
      <c r="A745">
        <v>122204</v>
      </c>
      <c r="B745" t="s">
        <v>2891</v>
      </c>
      <c r="C745" t="s">
        <v>2892</v>
      </c>
      <c r="D745" t="s">
        <v>983</v>
      </c>
      <c r="E745" t="s">
        <v>983</v>
      </c>
      <c r="F745" t="s">
        <v>983</v>
      </c>
      <c r="H745" t="s">
        <v>1160</v>
      </c>
      <c r="I745" t="s">
        <v>1754</v>
      </c>
      <c r="J745" t="s">
        <v>1160</v>
      </c>
    </row>
    <row r="746" spans="1:13" hidden="1">
      <c r="A746">
        <v>16072</v>
      </c>
      <c r="B746" t="s">
        <v>2893</v>
      </c>
      <c r="C746" t="s">
        <v>2894</v>
      </c>
      <c r="D746" t="s">
        <v>1163</v>
      </c>
      <c r="E746" t="s">
        <v>983</v>
      </c>
      <c r="G746" t="s">
        <v>1798</v>
      </c>
      <c r="H746" t="s">
        <v>1160</v>
      </c>
      <c r="I746" t="s">
        <v>1165</v>
      </c>
      <c r="J746" t="s">
        <v>2895</v>
      </c>
      <c r="L746" t="s">
        <v>1810</v>
      </c>
    </row>
    <row r="747" spans="1:13" hidden="1">
      <c r="A747">
        <v>9124</v>
      </c>
      <c r="B747" t="s">
        <v>2896</v>
      </c>
      <c r="C747" t="s">
        <v>2897</v>
      </c>
      <c r="D747" t="s">
        <v>1256</v>
      </c>
      <c r="E747" t="s">
        <v>983</v>
      </c>
      <c r="F747" t="s">
        <v>983</v>
      </c>
      <c r="G747" t="s">
        <v>1727</v>
      </c>
      <c r="H747" t="s">
        <v>1419</v>
      </c>
      <c r="I747" t="s">
        <v>1728</v>
      </c>
      <c r="J747" t="s">
        <v>1160</v>
      </c>
    </row>
    <row r="748" spans="1:13" hidden="1">
      <c r="A748">
        <v>9125</v>
      </c>
      <c r="B748" t="s">
        <v>2898</v>
      </c>
      <c r="C748" t="s">
        <v>2899</v>
      </c>
      <c r="D748" t="s">
        <v>1256</v>
      </c>
      <c r="E748" t="s">
        <v>983</v>
      </c>
      <c r="F748" t="s">
        <v>983</v>
      </c>
      <c r="G748" t="s">
        <v>1727</v>
      </c>
      <c r="H748" t="s">
        <v>1419</v>
      </c>
      <c r="I748" t="s">
        <v>1728</v>
      </c>
      <c r="J748" t="s">
        <v>1160</v>
      </c>
    </row>
    <row r="749" spans="1:13" hidden="1">
      <c r="A749">
        <v>117020</v>
      </c>
      <c r="B749" t="s">
        <v>2900</v>
      </c>
      <c r="C749" t="s">
        <v>2901</v>
      </c>
      <c r="D749" t="s">
        <v>1802</v>
      </c>
      <c r="E749" t="s">
        <v>983</v>
      </c>
      <c r="F749" t="s">
        <v>983</v>
      </c>
      <c r="G749" t="s">
        <v>2901</v>
      </c>
      <c r="H749" t="s">
        <v>1160</v>
      </c>
      <c r="I749" t="s">
        <v>2015</v>
      </c>
      <c r="J749" t="s">
        <v>1160</v>
      </c>
      <c r="L749" t="s">
        <v>2901</v>
      </c>
    </row>
    <row r="750" spans="1:13" hidden="1">
      <c r="A750">
        <v>117021</v>
      </c>
      <c r="B750" t="s">
        <v>2902</v>
      </c>
      <c r="C750" t="s">
        <v>2903</v>
      </c>
      <c r="D750" t="s">
        <v>1802</v>
      </c>
      <c r="E750" t="s">
        <v>983</v>
      </c>
      <c r="F750" t="s">
        <v>983</v>
      </c>
      <c r="G750" t="s">
        <v>2903</v>
      </c>
      <c r="H750" t="s">
        <v>1160</v>
      </c>
      <c r="I750" t="s">
        <v>2015</v>
      </c>
      <c r="J750" t="s">
        <v>1160</v>
      </c>
      <c r="L750" t="s">
        <v>2903</v>
      </c>
    </row>
    <row r="751" spans="1:13" hidden="1">
      <c r="A751">
        <v>117022</v>
      </c>
      <c r="B751" t="s">
        <v>2904</v>
      </c>
      <c r="C751" t="s">
        <v>2905</v>
      </c>
      <c r="D751" t="s">
        <v>1802</v>
      </c>
      <c r="E751" t="s">
        <v>983</v>
      </c>
      <c r="F751" t="s">
        <v>983</v>
      </c>
      <c r="G751" t="s">
        <v>2905</v>
      </c>
      <c r="H751" t="s">
        <v>1160</v>
      </c>
      <c r="I751" t="s">
        <v>2015</v>
      </c>
      <c r="J751" t="s">
        <v>1160</v>
      </c>
      <c r="L751" t="s">
        <v>2905</v>
      </c>
    </row>
    <row r="752" spans="1:13" hidden="1">
      <c r="A752">
        <v>27002</v>
      </c>
      <c r="B752" t="s">
        <v>2906</v>
      </c>
      <c r="C752" t="s">
        <v>2907</v>
      </c>
      <c r="D752" t="s">
        <v>1455</v>
      </c>
      <c r="E752" t="s">
        <v>983</v>
      </c>
      <c r="F752" t="s">
        <v>983</v>
      </c>
      <c r="G752" t="s">
        <v>704</v>
      </c>
      <c r="H752" t="s">
        <v>1419</v>
      </c>
      <c r="I752" t="s">
        <v>2908</v>
      </c>
      <c r="J752" t="s">
        <v>1421</v>
      </c>
      <c r="M752" t="s">
        <v>2909</v>
      </c>
    </row>
    <row r="753" spans="1:13" hidden="1">
      <c r="A753">
        <v>27003</v>
      </c>
      <c r="B753" t="s">
        <v>2910</v>
      </c>
      <c r="C753" t="s">
        <v>2911</v>
      </c>
      <c r="D753" t="s">
        <v>1455</v>
      </c>
      <c r="E753" t="s">
        <v>983</v>
      </c>
      <c r="F753" t="s">
        <v>983</v>
      </c>
      <c r="G753" t="s">
        <v>705</v>
      </c>
      <c r="H753" t="s">
        <v>1419</v>
      </c>
      <c r="I753" t="s">
        <v>2908</v>
      </c>
      <c r="J753" t="s">
        <v>1421</v>
      </c>
      <c r="M753" t="s">
        <v>2912</v>
      </c>
    </row>
    <row r="754" spans="1:13" hidden="1">
      <c r="A754">
        <v>27004</v>
      </c>
      <c r="B754" t="s">
        <v>2913</v>
      </c>
      <c r="C754" t="s">
        <v>2914</v>
      </c>
      <c r="D754" t="s">
        <v>1455</v>
      </c>
      <c r="E754" t="s">
        <v>983</v>
      </c>
      <c r="F754" t="s">
        <v>983</v>
      </c>
      <c r="G754" t="s">
        <v>2915</v>
      </c>
      <c r="H754" t="s">
        <v>1419</v>
      </c>
      <c r="I754" t="s">
        <v>2908</v>
      </c>
      <c r="J754" t="s">
        <v>1421</v>
      </c>
      <c r="M754" t="s">
        <v>2916</v>
      </c>
    </row>
    <row r="755" spans="1:13" hidden="1">
      <c r="A755">
        <v>27006</v>
      </c>
      <c r="B755" t="s">
        <v>2917</v>
      </c>
      <c r="C755" t="s">
        <v>2918</v>
      </c>
      <c r="D755" t="s">
        <v>983</v>
      </c>
      <c r="E755" t="s">
        <v>983</v>
      </c>
      <c r="F755" t="s">
        <v>983</v>
      </c>
      <c r="G755" t="s">
        <v>2061</v>
      </c>
      <c r="H755" t="s">
        <v>1419</v>
      </c>
      <c r="I755" t="s">
        <v>2908</v>
      </c>
      <c r="J755" t="s">
        <v>1421</v>
      </c>
      <c r="M755" t="s">
        <v>2919</v>
      </c>
    </row>
    <row r="756" spans="1:13" hidden="1">
      <c r="A756">
        <v>27007</v>
      </c>
      <c r="B756" t="s">
        <v>2920</v>
      </c>
      <c r="C756" t="s">
        <v>2921</v>
      </c>
      <c r="D756" t="s">
        <v>1496</v>
      </c>
      <c r="E756" t="s">
        <v>983</v>
      </c>
      <c r="F756" t="s">
        <v>983</v>
      </c>
      <c r="G756" t="s">
        <v>707</v>
      </c>
      <c r="H756" t="s">
        <v>1419</v>
      </c>
      <c r="I756" t="s">
        <v>2908</v>
      </c>
      <c r="J756" t="s">
        <v>1421</v>
      </c>
      <c r="M756" t="s">
        <v>2922</v>
      </c>
    </row>
    <row r="757" spans="1:13" hidden="1">
      <c r="A757">
        <v>27009</v>
      </c>
      <c r="B757" t="s">
        <v>2923</v>
      </c>
      <c r="C757" t="s">
        <v>2924</v>
      </c>
      <c r="D757" t="s">
        <v>983</v>
      </c>
      <c r="E757" t="s">
        <v>983</v>
      </c>
      <c r="F757" t="s">
        <v>983</v>
      </c>
      <c r="G757" t="s">
        <v>1736</v>
      </c>
      <c r="H757" t="s">
        <v>1419</v>
      </c>
      <c r="I757" t="s">
        <v>2908</v>
      </c>
      <c r="J757" t="s">
        <v>1421</v>
      </c>
      <c r="M757" t="s">
        <v>2925</v>
      </c>
    </row>
    <row r="758" spans="1:13" hidden="1">
      <c r="A758">
        <v>27010</v>
      </c>
      <c r="B758" t="s">
        <v>2926</v>
      </c>
      <c r="C758" t="s">
        <v>2927</v>
      </c>
      <c r="D758" t="s">
        <v>983</v>
      </c>
      <c r="E758" t="s">
        <v>983</v>
      </c>
      <c r="F758" t="s">
        <v>983</v>
      </c>
      <c r="G758" t="s">
        <v>2076</v>
      </c>
      <c r="H758" t="s">
        <v>1419</v>
      </c>
      <c r="I758" t="s">
        <v>2908</v>
      </c>
      <c r="J758" t="s">
        <v>1421</v>
      </c>
      <c r="M758" t="s">
        <v>2928</v>
      </c>
    </row>
    <row r="759" spans="1:13" hidden="1">
      <c r="A759">
        <v>16073</v>
      </c>
      <c r="B759" t="s">
        <v>2929</v>
      </c>
      <c r="C759" t="s">
        <v>2930</v>
      </c>
      <c r="D759" t="s">
        <v>1163</v>
      </c>
      <c r="E759" t="s">
        <v>983</v>
      </c>
      <c r="G759" t="s">
        <v>1164</v>
      </c>
      <c r="H759" t="s">
        <v>1160</v>
      </c>
      <c r="I759" t="s">
        <v>1165</v>
      </c>
      <c r="J759" t="s">
        <v>1160</v>
      </c>
      <c r="L759" t="s">
        <v>2011</v>
      </c>
    </row>
    <row r="760" spans="1:13" hidden="1">
      <c r="A760">
        <v>121057</v>
      </c>
      <c r="B760" t="s">
        <v>2931</v>
      </c>
      <c r="C760" t="s">
        <v>2932</v>
      </c>
      <c r="D760" t="s">
        <v>983</v>
      </c>
      <c r="E760" t="s">
        <v>983</v>
      </c>
      <c r="F760" t="s">
        <v>983</v>
      </c>
      <c r="G760" t="s">
        <v>983</v>
      </c>
      <c r="H760" t="s">
        <v>1160</v>
      </c>
      <c r="I760" t="s">
        <v>1919</v>
      </c>
      <c r="J760" t="s">
        <v>1160</v>
      </c>
    </row>
    <row r="761" spans="1:13" hidden="1">
      <c r="A761">
        <v>122205</v>
      </c>
      <c r="B761" t="s">
        <v>2933</v>
      </c>
      <c r="C761" t="s">
        <v>2930</v>
      </c>
      <c r="D761" t="s">
        <v>983</v>
      </c>
      <c r="E761" t="s">
        <v>983</v>
      </c>
      <c r="F761" t="s">
        <v>983</v>
      </c>
      <c r="H761" t="s">
        <v>1160</v>
      </c>
      <c r="I761" t="s">
        <v>1754</v>
      </c>
      <c r="J761" t="s">
        <v>1160</v>
      </c>
    </row>
    <row r="762" spans="1:13" hidden="1">
      <c r="A762">
        <v>122206</v>
      </c>
      <c r="B762" t="s">
        <v>2934</v>
      </c>
      <c r="C762" t="s">
        <v>2605</v>
      </c>
      <c r="D762" t="s">
        <v>983</v>
      </c>
      <c r="E762" t="s">
        <v>983</v>
      </c>
      <c r="F762" t="s">
        <v>983</v>
      </c>
      <c r="H762" t="s">
        <v>1160</v>
      </c>
      <c r="I762" t="s">
        <v>1754</v>
      </c>
      <c r="J762" t="s">
        <v>1160</v>
      </c>
    </row>
    <row r="763" spans="1:13" hidden="1">
      <c r="A763">
        <v>55005</v>
      </c>
      <c r="B763" t="s">
        <v>2935</v>
      </c>
      <c r="C763" t="s">
        <v>2936</v>
      </c>
      <c r="D763" t="s">
        <v>1191</v>
      </c>
      <c r="E763" t="s">
        <v>983</v>
      </c>
      <c r="F763" t="s">
        <v>983</v>
      </c>
      <c r="H763" t="s">
        <v>1419</v>
      </c>
      <c r="J763" t="s">
        <v>735</v>
      </c>
    </row>
    <row r="764" spans="1:13" hidden="1">
      <c r="A764">
        <v>9998</v>
      </c>
      <c r="B764" t="s">
        <v>2937</v>
      </c>
      <c r="C764" t="s">
        <v>2295</v>
      </c>
      <c r="D764" t="s">
        <v>1191</v>
      </c>
      <c r="E764" t="s">
        <v>983</v>
      </c>
      <c r="F764" t="s">
        <v>983</v>
      </c>
      <c r="H764" t="s">
        <v>1160</v>
      </c>
      <c r="J764" t="s">
        <v>1160</v>
      </c>
    </row>
    <row r="765" spans="1:13" hidden="1">
      <c r="A765">
        <v>3046</v>
      </c>
      <c r="B765" t="s">
        <v>2938</v>
      </c>
      <c r="C765" t="s">
        <v>2939</v>
      </c>
      <c r="D765" t="s">
        <v>2048</v>
      </c>
      <c r="E765" t="s">
        <v>983</v>
      </c>
      <c r="F765" t="s">
        <v>983</v>
      </c>
      <c r="G765" t="s">
        <v>2940</v>
      </c>
      <c r="H765" t="s">
        <v>1419</v>
      </c>
      <c r="I765" t="s">
        <v>1538</v>
      </c>
      <c r="J765" t="s">
        <v>1421</v>
      </c>
      <c r="M765" t="s">
        <v>2941</v>
      </c>
    </row>
    <row r="766" spans="1:13" hidden="1">
      <c r="A766">
        <v>3048</v>
      </c>
      <c r="B766" t="s">
        <v>2942</v>
      </c>
      <c r="C766" t="s">
        <v>2943</v>
      </c>
      <c r="D766" t="s">
        <v>2048</v>
      </c>
      <c r="E766" t="s">
        <v>983</v>
      </c>
      <c r="F766" t="s">
        <v>983</v>
      </c>
      <c r="G766" t="s">
        <v>2944</v>
      </c>
      <c r="H766" t="s">
        <v>1419</v>
      </c>
      <c r="I766" t="s">
        <v>1538</v>
      </c>
      <c r="J766" t="s">
        <v>1160</v>
      </c>
      <c r="M766" t="s">
        <v>2945</v>
      </c>
    </row>
    <row r="767" spans="1:13" hidden="1">
      <c r="A767">
        <v>16074</v>
      </c>
      <c r="B767" t="s">
        <v>2946</v>
      </c>
      <c r="C767" t="s">
        <v>2947</v>
      </c>
      <c r="D767" t="s">
        <v>1163</v>
      </c>
      <c r="E767" t="s">
        <v>983</v>
      </c>
      <c r="G767" t="s">
        <v>1164</v>
      </c>
      <c r="H767" t="s">
        <v>1160</v>
      </c>
      <c r="I767" t="s">
        <v>1165</v>
      </c>
      <c r="J767" t="s">
        <v>1160</v>
      </c>
      <c r="L767" t="s">
        <v>1805</v>
      </c>
    </row>
    <row r="768" spans="1:13" hidden="1">
      <c r="A768">
        <v>16075</v>
      </c>
      <c r="B768" t="s">
        <v>2948</v>
      </c>
      <c r="C768" t="s">
        <v>2949</v>
      </c>
      <c r="D768" t="s">
        <v>1163</v>
      </c>
      <c r="E768" t="s">
        <v>983</v>
      </c>
      <c r="G768" t="s">
        <v>1164</v>
      </c>
      <c r="H768" t="s">
        <v>1160</v>
      </c>
      <c r="I768" t="s">
        <v>1165</v>
      </c>
      <c r="J768" t="s">
        <v>1160</v>
      </c>
      <c r="L768" t="s">
        <v>1805</v>
      </c>
    </row>
    <row r="769" spans="1:13" hidden="1">
      <c r="A769">
        <v>122207</v>
      </c>
      <c r="B769" t="s">
        <v>2950</v>
      </c>
      <c r="C769" t="s">
        <v>2951</v>
      </c>
      <c r="D769" t="s">
        <v>983</v>
      </c>
      <c r="E769" t="s">
        <v>983</v>
      </c>
      <c r="F769" t="s">
        <v>983</v>
      </c>
      <c r="H769" t="s">
        <v>1160</v>
      </c>
      <c r="I769" t="s">
        <v>1754</v>
      </c>
      <c r="J769" t="s">
        <v>1160</v>
      </c>
    </row>
    <row r="770" spans="1:13" hidden="1">
      <c r="A770">
        <v>122208</v>
      </c>
      <c r="B770" t="s">
        <v>2946</v>
      </c>
      <c r="C770" t="s">
        <v>2947</v>
      </c>
      <c r="D770" t="s">
        <v>983</v>
      </c>
      <c r="E770" t="s">
        <v>983</v>
      </c>
      <c r="F770" t="s">
        <v>983</v>
      </c>
      <c r="H770" t="s">
        <v>1160</v>
      </c>
      <c r="I770" t="s">
        <v>1754</v>
      </c>
      <c r="J770" t="s">
        <v>1160</v>
      </c>
    </row>
    <row r="771" spans="1:13" hidden="1">
      <c r="A771">
        <v>5008</v>
      </c>
      <c r="B771" t="s">
        <v>2952</v>
      </c>
      <c r="C771" t="s">
        <v>2643</v>
      </c>
      <c r="D771" t="s">
        <v>1191</v>
      </c>
      <c r="E771" t="s">
        <v>983</v>
      </c>
      <c r="F771" t="s">
        <v>983</v>
      </c>
      <c r="G771" t="s">
        <v>25</v>
      </c>
      <c r="H771" t="s">
        <v>1421</v>
      </c>
      <c r="I771" t="s">
        <v>1690</v>
      </c>
      <c r="J771" t="s">
        <v>1160</v>
      </c>
      <c r="K771" t="s">
        <v>2953</v>
      </c>
      <c r="L771" t="s">
        <v>2954</v>
      </c>
    </row>
    <row r="772" spans="1:13" hidden="1">
      <c r="A772">
        <v>16076</v>
      </c>
      <c r="B772" t="s">
        <v>2955</v>
      </c>
      <c r="C772" t="s">
        <v>2956</v>
      </c>
      <c r="D772" t="s">
        <v>1163</v>
      </c>
      <c r="E772" t="s">
        <v>983</v>
      </c>
      <c r="G772" t="s">
        <v>1798</v>
      </c>
      <c r="H772" t="s">
        <v>1160</v>
      </c>
      <c r="I772" t="s">
        <v>1165</v>
      </c>
      <c r="J772" t="s">
        <v>1160</v>
      </c>
      <c r="L772" t="s">
        <v>1813</v>
      </c>
    </row>
    <row r="773" spans="1:13" hidden="1">
      <c r="A773">
        <v>11004</v>
      </c>
      <c r="B773" t="s">
        <v>2957</v>
      </c>
      <c r="C773" t="s">
        <v>506</v>
      </c>
      <c r="D773" t="s">
        <v>1191</v>
      </c>
      <c r="E773" t="s">
        <v>983</v>
      </c>
      <c r="F773" t="s">
        <v>983</v>
      </c>
      <c r="H773" t="s">
        <v>1421</v>
      </c>
      <c r="M773" t="s">
        <v>2958</v>
      </c>
    </row>
    <row r="774" spans="1:13" hidden="1">
      <c r="A774">
        <v>122209</v>
      </c>
      <c r="B774" t="s">
        <v>2959</v>
      </c>
      <c r="C774" t="s">
        <v>2960</v>
      </c>
      <c r="D774" t="s">
        <v>983</v>
      </c>
      <c r="E774" t="s">
        <v>983</v>
      </c>
      <c r="F774" t="s">
        <v>983</v>
      </c>
      <c r="H774" t="s">
        <v>1160</v>
      </c>
      <c r="I774" t="s">
        <v>1754</v>
      </c>
      <c r="J774" t="s">
        <v>1160</v>
      </c>
    </row>
    <row r="775" spans="1:13" hidden="1">
      <c r="A775">
        <v>16077</v>
      </c>
      <c r="B775" t="s">
        <v>2961</v>
      </c>
      <c r="C775" t="s">
        <v>2962</v>
      </c>
      <c r="D775" t="s">
        <v>1163</v>
      </c>
      <c r="E775" t="s">
        <v>983</v>
      </c>
      <c r="G775" t="s">
        <v>1798</v>
      </c>
      <c r="H775" t="s">
        <v>1160</v>
      </c>
      <c r="I775" t="s">
        <v>1165</v>
      </c>
      <c r="J775" t="s">
        <v>1160</v>
      </c>
      <c r="L775" t="s">
        <v>1813</v>
      </c>
    </row>
    <row r="776" spans="1:13" hidden="1">
      <c r="A776">
        <v>16078</v>
      </c>
      <c r="B776" t="s">
        <v>2963</v>
      </c>
      <c r="C776" t="s">
        <v>2960</v>
      </c>
      <c r="D776" t="s">
        <v>1163</v>
      </c>
      <c r="E776" t="s">
        <v>983</v>
      </c>
      <c r="G776" t="s">
        <v>1164</v>
      </c>
      <c r="H776" t="s">
        <v>1160</v>
      </c>
      <c r="I776" t="s">
        <v>1165</v>
      </c>
      <c r="J776" t="s">
        <v>1160</v>
      </c>
      <c r="L776" t="s">
        <v>2964</v>
      </c>
    </row>
    <row r="777" spans="1:13" hidden="1">
      <c r="A777">
        <v>16079</v>
      </c>
      <c r="B777" t="s">
        <v>2965</v>
      </c>
      <c r="C777" t="s">
        <v>2966</v>
      </c>
      <c r="D777" t="s">
        <v>1163</v>
      </c>
      <c r="E777" t="s">
        <v>983</v>
      </c>
      <c r="G777" t="s">
        <v>1164</v>
      </c>
      <c r="H777" t="s">
        <v>1160</v>
      </c>
      <c r="I777" t="s">
        <v>1165</v>
      </c>
      <c r="J777" t="s">
        <v>1160</v>
      </c>
      <c r="L777" t="s">
        <v>2964</v>
      </c>
    </row>
    <row r="778" spans="1:13" hidden="1">
      <c r="A778">
        <v>3049</v>
      </c>
      <c r="B778" t="s">
        <v>2967</v>
      </c>
      <c r="C778" t="s">
        <v>2968</v>
      </c>
      <c r="D778" t="s">
        <v>2048</v>
      </c>
      <c r="E778" t="s">
        <v>983</v>
      </c>
      <c r="F778" t="s">
        <v>983</v>
      </c>
      <c r="G778" t="s">
        <v>2969</v>
      </c>
      <c r="H778" t="s">
        <v>1419</v>
      </c>
      <c r="I778" t="s">
        <v>1538</v>
      </c>
      <c r="J778" t="s">
        <v>1160</v>
      </c>
      <c r="M778" t="s">
        <v>2970</v>
      </c>
    </row>
    <row r="779" spans="1:13" hidden="1">
      <c r="A779">
        <v>122210</v>
      </c>
      <c r="B779" t="s">
        <v>2971</v>
      </c>
      <c r="C779" t="s">
        <v>2964</v>
      </c>
      <c r="D779" t="s">
        <v>983</v>
      </c>
      <c r="E779" t="s">
        <v>983</v>
      </c>
      <c r="F779" t="s">
        <v>983</v>
      </c>
      <c r="H779" t="s">
        <v>1160</v>
      </c>
      <c r="I779" t="s">
        <v>1754</v>
      </c>
      <c r="J779" t="s">
        <v>1160</v>
      </c>
    </row>
    <row r="780" spans="1:13" hidden="1">
      <c r="A780">
        <v>122211</v>
      </c>
      <c r="B780" t="s">
        <v>2972</v>
      </c>
      <c r="C780" t="s">
        <v>1724</v>
      </c>
      <c r="D780" t="s">
        <v>983</v>
      </c>
      <c r="E780" t="s">
        <v>983</v>
      </c>
      <c r="F780" t="s">
        <v>983</v>
      </c>
      <c r="H780" t="s">
        <v>1160</v>
      </c>
      <c r="I780" t="s">
        <v>1754</v>
      </c>
      <c r="J780" t="s">
        <v>1160</v>
      </c>
    </row>
    <row r="781" spans="1:13" hidden="1">
      <c r="A781">
        <v>122212</v>
      </c>
      <c r="B781" t="s">
        <v>2973</v>
      </c>
      <c r="C781" t="s">
        <v>2974</v>
      </c>
      <c r="D781" t="s">
        <v>983</v>
      </c>
      <c r="E781" t="s">
        <v>983</v>
      </c>
      <c r="F781" t="s">
        <v>983</v>
      </c>
      <c r="H781" t="s">
        <v>1160</v>
      </c>
      <c r="I781" t="s">
        <v>1754</v>
      </c>
      <c r="J781" t="s">
        <v>1160</v>
      </c>
    </row>
    <row r="782" spans="1:13" hidden="1">
      <c r="A782">
        <v>1035</v>
      </c>
      <c r="B782" t="s">
        <v>2653</v>
      </c>
      <c r="C782" t="s">
        <v>2975</v>
      </c>
      <c r="D782" t="s">
        <v>1634</v>
      </c>
      <c r="E782" t="s">
        <v>1634</v>
      </c>
      <c r="F782" t="s">
        <v>1634</v>
      </c>
      <c r="G782" t="s">
        <v>22</v>
      </c>
      <c r="H782" t="s">
        <v>1419</v>
      </c>
      <c r="I782" t="s">
        <v>1420</v>
      </c>
      <c r="J782" t="s">
        <v>1421</v>
      </c>
      <c r="M782" t="s">
        <v>2976</v>
      </c>
    </row>
    <row r="783" spans="1:13" hidden="1">
      <c r="A783">
        <v>122213</v>
      </c>
      <c r="B783" t="s">
        <v>2977</v>
      </c>
      <c r="C783" t="s">
        <v>2978</v>
      </c>
      <c r="D783" t="s">
        <v>983</v>
      </c>
      <c r="E783" t="s">
        <v>983</v>
      </c>
      <c r="F783" t="s">
        <v>983</v>
      </c>
      <c r="H783" t="s">
        <v>1160</v>
      </c>
      <c r="I783" t="s">
        <v>1754</v>
      </c>
      <c r="J783" t="s">
        <v>1160</v>
      </c>
    </row>
    <row r="784" spans="1:13" hidden="1">
      <c r="A784">
        <v>1</v>
      </c>
      <c r="B784" t="s">
        <v>1488</v>
      </c>
      <c r="C784" t="s">
        <v>2979</v>
      </c>
      <c r="D784" t="s">
        <v>1169</v>
      </c>
      <c r="E784" t="s">
        <v>1170</v>
      </c>
      <c r="F784" t="s">
        <v>1150</v>
      </c>
      <c r="H784" t="s">
        <v>1160</v>
      </c>
    </row>
    <row r="785" spans="1:13" hidden="1">
      <c r="A785">
        <v>21</v>
      </c>
      <c r="B785" t="s">
        <v>1465</v>
      </c>
      <c r="C785" t="s">
        <v>1466</v>
      </c>
      <c r="D785" t="s">
        <v>2980</v>
      </c>
      <c r="E785" t="s">
        <v>2981</v>
      </c>
      <c r="H785" t="s">
        <v>1160</v>
      </c>
    </row>
    <row r="786" spans="1:13" hidden="1">
      <c r="A786">
        <v>44</v>
      </c>
      <c r="B786" t="s">
        <v>2982</v>
      </c>
      <c r="C786" t="s">
        <v>1553</v>
      </c>
      <c r="D786" t="s">
        <v>1169</v>
      </c>
      <c r="E786" t="s">
        <v>1170</v>
      </c>
      <c r="F786" t="s">
        <v>1150</v>
      </c>
      <c r="H786" t="s">
        <v>1160</v>
      </c>
    </row>
    <row r="787" spans="1:13" hidden="1">
      <c r="A787">
        <v>68</v>
      </c>
      <c r="B787" t="s">
        <v>2983</v>
      </c>
      <c r="C787" t="s">
        <v>2984</v>
      </c>
      <c r="D787" t="s">
        <v>1169</v>
      </c>
      <c r="E787" t="s">
        <v>1170</v>
      </c>
      <c r="F787" t="s">
        <v>1150</v>
      </c>
      <c r="H787" t="s">
        <v>1160</v>
      </c>
    </row>
    <row r="788" spans="1:13" hidden="1">
      <c r="A788">
        <v>154</v>
      </c>
      <c r="B788" t="s">
        <v>595</v>
      </c>
      <c r="C788" t="s">
        <v>1350</v>
      </c>
      <c r="D788" t="s">
        <v>1169</v>
      </c>
      <c r="E788" t="s">
        <v>1170</v>
      </c>
      <c r="F788" t="s">
        <v>1150</v>
      </c>
      <c r="H788" t="s">
        <v>1160</v>
      </c>
    </row>
    <row r="789" spans="1:13" hidden="1">
      <c r="A789">
        <v>9015</v>
      </c>
      <c r="B789" t="s">
        <v>2985</v>
      </c>
      <c r="C789" t="s">
        <v>2986</v>
      </c>
      <c r="D789" t="s">
        <v>2238</v>
      </c>
      <c r="E789" t="s">
        <v>983</v>
      </c>
      <c r="F789" t="s">
        <v>983</v>
      </c>
      <c r="G789" t="s">
        <v>1727</v>
      </c>
      <c r="H789" t="s">
        <v>1419</v>
      </c>
      <c r="I789" t="s">
        <v>1728</v>
      </c>
      <c r="J789" t="s">
        <v>1160</v>
      </c>
    </row>
    <row r="790" spans="1:13" hidden="1">
      <c r="A790">
        <v>9027</v>
      </c>
      <c r="B790" t="s">
        <v>2987</v>
      </c>
      <c r="C790" t="s">
        <v>2988</v>
      </c>
      <c r="D790" t="s">
        <v>1191</v>
      </c>
      <c r="E790" t="s">
        <v>983</v>
      </c>
      <c r="F790" t="s">
        <v>983</v>
      </c>
      <c r="G790" t="s">
        <v>1727</v>
      </c>
      <c r="H790" t="s">
        <v>1421</v>
      </c>
      <c r="I790" t="s">
        <v>1728</v>
      </c>
      <c r="J790" t="s">
        <v>1160</v>
      </c>
    </row>
    <row r="791" spans="1:13" hidden="1">
      <c r="A791">
        <v>9069</v>
      </c>
      <c r="B791" t="s">
        <v>2989</v>
      </c>
      <c r="C791" t="s">
        <v>2990</v>
      </c>
      <c r="D791" t="s">
        <v>2048</v>
      </c>
      <c r="E791" t="s">
        <v>983</v>
      </c>
      <c r="F791" t="s">
        <v>983</v>
      </c>
      <c r="G791" t="s">
        <v>1727</v>
      </c>
      <c r="H791" t="s">
        <v>1421</v>
      </c>
      <c r="I791" t="s">
        <v>1728</v>
      </c>
      <c r="J791" t="s">
        <v>1160</v>
      </c>
    </row>
    <row r="792" spans="1:13" hidden="1">
      <c r="A792">
        <v>9090</v>
      </c>
      <c r="B792" t="s">
        <v>2991</v>
      </c>
      <c r="C792" t="s">
        <v>2992</v>
      </c>
      <c r="D792" t="s">
        <v>2238</v>
      </c>
      <c r="E792" t="s">
        <v>983</v>
      </c>
      <c r="F792" t="s">
        <v>983</v>
      </c>
      <c r="G792" t="s">
        <v>1727</v>
      </c>
      <c r="H792" t="s">
        <v>1419</v>
      </c>
      <c r="I792" t="s">
        <v>1728</v>
      </c>
      <c r="J792" t="s">
        <v>1160</v>
      </c>
    </row>
    <row r="793" spans="1:13" hidden="1">
      <c r="A793">
        <v>122214</v>
      </c>
      <c r="B793" t="s">
        <v>2993</v>
      </c>
      <c r="C793" t="s">
        <v>2994</v>
      </c>
      <c r="D793" t="s">
        <v>983</v>
      </c>
      <c r="E793" t="s">
        <v>983</v>
      </c>
      <c r="F793" t="s">
        <v>983</v>
      </c>
      <c r="H793" t="s">
        <v>1160</v>
      </c>
      <c r="I793" t="s">
        <v>1754</v>
      </c>
      <c r="J793" t="s">
        <v>1160</v>
      </c>
    </row>
    <row r="794" spans="1:13" hidden="1">
      <c r="A794">
        <v>122215</v>
      </c>
      <c r="B794" t="s">
        <v>2995</v>
      </c>
      <c r="C794" t="s">
        <v>2996</v>
      </c>
      <c r="D794" t="s">
        <v>983</v>
      </c>
      <c r="E794" t="s">
        <v>983</v>
      </c>
      <c r="F794" t="s">
        <v>983</v>
      </c>
      <c r="H794" t="s">
        <v>1160</v>
      </c>
      <c r="I794" t="s">
        <v>1754</v>
      </c>
      <c r="J794" t="s">
        <v>1160</v>
      </c>
    </row>
    <row r="795" spans="1:13" hidden="1">
      <c r="A795">
        <v>121058</v>
      </c>
      <c r="B795" t="s">
        <v>2997</v>
      </c>
      <c r="C795" t="s">
        <v>2998</v>
      </c>
      <c r="D795" t="s">
        <v>983</v>
      </c>
      <c r="E795" t="s">
        <v>983</v>
      </c>
      <c r="F795" t="s">
        <v>983</v>
      </c>
      <c r="G795" t="s">
        <v>983</v>
      </c>
      <c r="H795" t="s">
        <v>1160</v>
      </c>
      <c r="I795" t="s">
        <v>1919</v>
      </c>
      <c r="J795" t="s">
        <v>1160</v>
      </c>
    </row>
    <row r="796" spans="1:13" hidden="1">
      <c r="A796">
        <v>122216</v>
      </c>
      <c r="B796" t="s">
        <v>2999</v>
      </c>
      <c r="C796" t="s">
        <v>3000</v>
      </c>
      <c r="D796" t="s">
        <v>1163</v>
      </c>
      <c r="E796" t="s">
        <v>983</v>
      </c>
      <c r="G796" t="s">
        <v>3000</v>
      </c>
      <c r="H796" t="s">
        <v>1761</v>
      </c>
      <c r="I796" t="s">
        <v>1754</v>
      </c>
      <c r="J796" t="s">
        <v>1160</v>
      </c>
    </row>
    <row r="797" spans="1:13" hidden="1">
      <c r="A797">
        <v>117023</v>
      </c>
      <c r="B797" t="s">
        <v>3001</v>
      </c>
      <c r="C797" t="s">
        <v>3002</v>
      </c>
      <c r="D797" t="s">
        <v>1802</v>
      </c>
      <c r="E797" t="s">
        <v>983</v>
      </c>
      <c r="F797" t="s">
        <v>983</v>
      </c>
      <c r="G797" t="s">
        <v>3002</v>
      </c>
      <c r="H797" t="s">
        <v>1160</v>
      </c>
      <c r="I797" t="s">
        <v>2015</v>
      </c>
      <c r="J797" t="s">
        <v>1160</v>
      </c>
      <c r="L797" t="s">
        <v>3002</v>
      </c>
    </row>
    <row r="798" spans="1:13" hidden="1">
      <c r="A798">
        <v>27012</v>
      </c>
      <c r="B798" t="s">
        <v>3003</v>
      </c>
      <c r="C798" t="s">
        <v>3004</v>
      </c>
      <c r="D798" t="s">
        <v>983</v>
      </c>
      <c r="E798" t="s">
        <v>983</v>
      </c>
      <c r="F798" t="s">
        <v>983</v>
      </c>
      <c r="G798" t="s">
        <v>2063</v>
      </c>
      <c r="H798" t="s">
        <v>1419</v>
      </c>
      <c r="I798" t="s">
        <v>2908</v>
      </c>
      <c r="J798" t="s">
        <v>1421</v>
      </c>
      <c r="M798" t="s">
        <v>3005</v>
      </c>
    </row>
    <row r="799" spans="1:13" hidden="1">
      <c r="A799">
        <v>3054</v>
      </c>
      <c r="B799" t="s">
        <v>3006</v>
      </c>
      <c r="C799" t="s">
        <v>379</v>
      </c>
      <c r="D799" t="s">
        <v>2048</v>
      </c>
      <c r="E799" t="s">
        <v>983</v>
      </c>
      <c r="F799" t="s">
        <v>983</v>
      </c>
      <c r="G799" t="s">
        <v>3007</v>
      </c>
      <c r="H799" t="s">
        <v>1419</v>
      </c>
      <c r="I799" t="s">
        <v>1538</v>
      </c>
      <c r="J799" t="s">
        <v>1421</v>
      </c>
      <c r="K799" t="s">
        <v>3008</v>
      </c>
      <c r="M799" t="s">
        <v>3009</v>
      </c>
    </row>
    <row r="800" spans="1:13" hidden="1">
      <c r="A800">
        <v>16082</v>
      </c>
      <c r="B800" t="s">
        <v>3010</v>
      </c>
      <c r="C800" t="s">
        <v>1805</v>
      </c>
      <c r="D800" t="s">
        <v>1163</v>
      </c>
      <c r="E800" t="s">
        <v>983</v>
      </c>
      <c r="G800" t="s">
        <v>3011</v>
      </c>
      <c r="H800" t="s">
        <v>1761</v>
      </c>
      <c r="I800" t="s">
        <v>1165</v>
      </c>
      <c r="J800" t="s">
        <v>1160</v>
      </c>
    </row>
    <row r="801" spans="1:12" hidden="1">
      <c r="A801">
        <v>16083</v>
      </c>
      <c r="B801" t="s">
        <v>3012</v>
      </c>
      <c r="C801" t="s">
        <v>3013</v>
      </c>
      <c r="D801" t="s">
        <v>1163</v>
      </c>
      <c r="E801" t="s">
        <v>983</v>
      </c>
      <c r="G801" t="s">
        <v>1798</v>
      </c>
      <c r="H801" t="s">
        <v>1761</v>
      </c>
      <c r="I801" t="s">
        <v>1165</v>
      </c>
      <c r="J801" t="s">
        <v>1160</v>
      </c>
      <c r="L801" t="s">
        <v>1805</v>
      </c>
    </row>
    <row r="802" spans="1:12" hidden="1">
      <c r="A802">
        <v>16084</v>
      </c>
      <c r="B802" t="s">
        <v>3014</v>
      </c>
      <c r="C802" t="s">
        <v>3015</v>
      </c>
      <c r="D802" t="s">
        <v>1163</v>
      </c>
      <c r="E802" t="s">
        <v>983</v>
      </c>
      <c r="G802" t="s">
        <v>1798</v>
      </c>
      <c r="H802" t="s">
        <v>1761</v>
      </c>
      <c r="I802" t="s">
        <v>1165</v>
      </c>
      <c r="J802" t="s">
        <v>1160</v>
      </c>
      <c r="L802" t="s">
        <v>1819</v>
      </c>
    </row>
    <row r="803" spans="1:12" hidden="1">
      <c r="A803">
        <v>122217</v>
      </c>
      <c r="B803" t="s">
        <v>3016</v>
      </c>
      <c r="C803" t="s">
        <v>3017</v>
      </c>
      <c r="D803" t="s">
        <v>1163</v>
      </c>
      <c r="E803" t="s">
        <v>983</v>
      </c>
      <c r="G803" t="s">
        <v>983</v>
      </c>
      <c r="H803" t="s">
        <v>1761</v>
      </c>
      <c r="I803" t="s">
        <v>1754</v>
      </c>
      <c r="J803" t="s">
        <v>1160</v>
      </c>
    </row>
    <row r="804" spans="1:12" hidden="1">
      <c r="A804">
        <v>16085</v>
      </c>
      <c r="B804" t="s">
        <v>3018</v>
      </c>
      <c r="C804" t="s">
        <v>3017</v>
      </c>
      <c r="D804" t="s">
        <v>1163</v>
      </c>
      <c r="E804" t="s">
        <v>983</v>
      </c>
      <c r="G804" t="s">
        <v>1164</v>
      </c>
      <c r="H804" t="s">
        <v>1761</v>
      </c>
      <c r="I804" t="s">
        <v>1165</v>
      </c>
      <c r="J804" t="s">
        <v>1160</v>
      </c>
      <c r="L804" t="s">
        <v>2043</v>
      </c>
    </row>
    <row r="805" spans="1:12" hidden="1">
      <c r="A805">
        <v>117024</v>
      </c>
      <c r="B805" t="s">
        <v>3019</v>
      </c>
      <c r="C805" t="s">
        <v>3020</v>
      </c>
      <c r="D805" t="s">
        <v>1802</v>
      </c>
      <c r="E805" t="s">
        <v>983</v>
      </c>
      <c r="F805" t="s">
        <v>983</v>
      </c>
      <c r="G805" t="s">
        <v>3020</v>
      </c>
      <c r="H805" t="s">
        <v>1160</v>
      </c>
      <c r="I805" t="s">
        <v>2015</v>
      </c>
      <c r="J805" t="s">
        <v>1160</v>
      </c>
      <c r="L805" t="s">
        <v>3020</v>
      </c>
    </row>
    <row r="806" spans="1:12" hidden="1">
      <c r="A806">
        <v>122218</v>
      </c>
      <c r="B806" t="s">
        <v>3021</v>
      </c>
      <c r="C806" t="s">
        <v>3022</v>
      </c>
      <c r="D806" t="s">
        <v>1163</v>
      </c>
      <c r="E806" t="s">
        <v>983</v>
      </c>
      <c r="G806" t="s">
        <v>707</v>
      </c>
      <c r="H806" t="s">
        <v>1761</v>
      </c>
      <c r="I806" t="s">
        <v>1754</v>
      </c>
      <c r="J806" t="s">
        <v>1160</v>
      </c>
    </row>
    <row r="807" spans="1:12" hidden="1">
      <c r="A807">
        <v>16086</v>
      </c>
      <c r="B807" t="s">
        <v>3023</v>
      </c>
      <c r="C807" t="s">
        <v>3024</v>
      </c>
      <c r="D807" t="s">
        <v>1163</v>
      </c>
      <c r="E807" t="s">
        <v>983</v>
      </c>
      <c r="G807" t="s">
        <v>1798</v>
      </c>
      <c r="H807" t="s">
        <v>1761</v>
      </c>
      <c r="I807" t="s">
        <v>1165</v>
      </c>
      <c r="J807" t="s">
        <v>1160</v>
      </c>
      <c r="L807" t="s">
        <v>1819</v>
      </c>
    </row>
    <row r="808" spans="1:12" hidden="1">
      <c r="A808">
        <v>122219</v>
      </c>
      <c r="B808" t="s">
        <v>3025</v>
      </c>
      <c r="C808" t="s">
        <v>3026</v>
      </c>
      <c r="D808" t="s">
        <v>1163</v>
      </c>
      <c r="E808" t="s">
        <v>983</v>
      </c>
      <c r="G808" t="s">
        <v>3026</v>
      </c>
      <c r="H808" t="s">
        <v>1761</v>
      </c>
      <c r="I808" t="s">
        <v>1754</v>
      </c>
      <c r="J808" t="s">
        <v>1160</v>
      </c>
    </row>
    <row r="809" spans="1:12" hidden="1">
      <c r="A809">
        <v>122220</v>
      </c>
      <c r="B809" t="s">
        <v>3027</v>
      </c>
      <c r="C809" t="s">
        <v>3028</v>
      </c>
      <c r="D809" t="s">
        <v>1163</v>
      </c>
      <c r="E809" t="s">
        <v>983</v>
      </c>
      <c r="G809" t="s">
        <v>3028</v>
      </c>
      <c r="H809" t="s">
        <v>1761</v>
      </c>
      <c r="I809" t="s">
        <v>1754</v>
      </c>
      <c r="J809" t="s">
        <v>1160</v>
      </c>
    </row>
    <row r="810" spans="1:12" hidden="1">
      <c r="A810">
        <v>16087</v>
      </c>
      <c r="B810" t="s">
        <v>3029</v>
      </c>
      <c r="C810" t="s">
        <v>3028</v>
      </c>
      <c r="D810" t="s">
        <v>1163</v>
      </c>
      <c r="E810" t="s">
        <v>983</v>
      </c>
      <c r="G810" t="s">
        <v>1164</v>
      </c>
      <c r="H810" t="s">
        <v>1761</v>
      </c>
      <c r="I810" t="s">
        <v>1165</v>
      </c>
      <c r="J810" t="s">
        <v>1160</v>
      </c>
      <c r="L810" t="s">
        <v>1819</v>
      </c>
    </row>
    <row r="811" spans="1:12" hidden="1">
      <c r="A811">
        <v>122221</v>
      </c>
      <c r="B811" t="s">
        <v>3030</v>
      </c>
      <c r="C811" t="s">
        <v>3031</v>
      </c>
      <c r="D811" t="s">
        <v>1163</v>
      </c>
      <c r="E811" t="s">
        <v>983</v>
      </c>
      <c r="G811" t="s">
        <v>3031</v>
      </c>
      <c r="H811" t="s">
        <v>1761</v>
      </c>
      <c r="I811" t="s">
        <v>1754</v>
      </c>
      <c r="J811" t="s">
        <v>1160</v>
      </c>
    </row>
    <row r="812" spans="1:12" hidden="1">
      <c r="A812">
        <v>9126</v>
      </c>
      <c r="B812" t="s">
        <v>3032</v>
      </c>
      <c r="C812" t="s">
        <v>3033</v>
      </c>
      <c r="D812" t="s">
        <v>3034</v>
      </c>
      <c r="E812" t="s">
        <v>983</v>
      </c>
      <c r="F812" t="s">
        <v>983</v>
      </c>
      <c r="G812" t="s">
        <v>1727</v>
      </c>
      <c r="H812" t="s">
        <v>1419</v>
      </c>
      <c r="I812" t="s">
        <v>1728</v>
      </c>
      <c r="J812" t="s">
        <v>1160</v>
      </c>
    </row>
    <row r="813" spans="1:12" hidden="1">
      <c r="A813">
        <v>9130</v>
      </c>
      <c r="B813" t="s">
        <v>3035</v>
      </c>
      <c r="C813" t="s">
        <v>3036</v>
      </c>
      <c r="D813" t="s">
        <v>2048</v>
      </c>
      <c r="E813" t="s">
        <v>983</v>
      </c>
      <c r="F813" t="s">
        <v>983</v>
      </c>
      <c r="G813" t="s">
        <v>1727</v>
      </c>
      <c r="H813" t="s">
        <v>1421</v>
      </c>
      <c r="I813" t="s">
        <v>1728</v>
      </c>
      <c r="J813" t="s">
        <v>1160</v>
      </c>
    </row>
    <row r="814" spans="1:12" hidden="1">
      <c r="A814">
        <v>9131</v>
      </c>
      <c r="B814" t="s">
        <v>3037</v>
      </c>
      <c r="C814" t="s">
        <v>3038</v>
      </c>
      <c r="D814" t="s">
        <v>2107</v>
      </c>
      <c r="E814" t="s">
        <v>983</v>
      </c>
      <c r="F814" t="s">
        <v>983</v>
      </c>
      <c r="G814" t="s">
        <v>1727</v>
      </c>
      <c r="H814" t="s">
        <v>1419</v>
      </c>
      <c r="I814" t="s">
        <v>1728</v>
      </c>
      <c r="J814" t="s">
        <v>1160</v>
      </c>
    </row>
    <row r="815" spans="1:12" hidden="1">
      <c r="A815">
        <v>9132</v>
      </c>
      <c r="B815" t="s">
        <v>3039</v>
      </c>
      <c r="C815" t="s">
        <v>3040</v>
      </c>
      <c r="D815" t="s">
        <v>2107</v>
      </c>
      <c r="E815" t="s">
        <v>983</v>
      </c>
      <c r="F815" t="s">
        <v>983</v>
      </c>
      <c r="G815" t="s">
        <v>1727</v>
      </c>
      <c r="H815" t="s">
        <v>1419</v>
      </c>
      <c r="I815" t="s">
        <v>1728</v>
      </c>
      <c r="J815" t="s">
        <v>1160</v>
      </c>
    </row>
    <row r="816" spans="1:12" hidden="1">
      <c r="A816">
        <v>9136</v>
      </c>
      <c r="B816" t="s">
        <v>3041</v>
      </c>
      <c r="C816" t="s">
        <v>3042</v>
      </c>
      <c r="D816" t="s">
        <v>1256</v>
      </c>
      <c r="E816" t="s">
        <v>983</v>
      </c>
      <c r="F816" t="s">
        <v>983</v>
      </c>
      <c r="G816" t="s">
        <v>1727</v>
      </c>
      <c r="H816" t="s">
        <v>1419</v>
      </c>
      <c r="I816" t="s">
        <v>1728</v>
      </c>
      <c r="J816" t="s">
        <v>1160</v>
      </c>
    </row>
    <row r="817" spans="1:10" hidden="1">
      <c r="A817">
        <v>9137</v>
      </c>
      <c r="B817" t="s">
        <v>3043</v>
      </c>
      <c r="C817" t="s">
        <v>3044</v>
      </c>
      <c r="D817" t="s">
        <v>2048</v>
      </c>
      <c r="E817" t="s">
        <v>983</v>
      </c>
      <c r="F817" t="s">
        <v>983</v>
      </c>
      <c r="G817" t="s">
        <v>1727</v>
      </c>
      <c r="H817" t="s">
        <v>1419</v>
      </c>
      <c r="I817" t="s">
        <v>1728</v>
      </c>
      <c r="J817" t="s">
        <v>1160</v>
      </c>
    </row>
    <row r="818" spans="1:10" hidden="1">
      <c r="A818">
        <v>9138</v>
      </c>
      <c r="B818" t="s">
        <v>3045</v>
      </c>
      <c r="C818" t="s">
        <v>3046</v>
      </c>
      <c r="D818" t="s">
        <v>1860</v>
      </c>
      <c r="E818" t="s">
        <v>983</v>
      </c>
      <c r="F818" t="s">
        <v>983</v>
      </c>
      <c r="G818" t="s">
        <v>1727</v>
      </c>
      <c r="H818" t="s">
        <v>1419</v>
      </c>
      <c r="I818" t="s">
        <v>1728</v>
      </c>
      <c r="J818" t="s">
        <v>1160</v>
      </c>
    </row>
    <row r="819" spans="1:10" hidden="1">
      <c r="A819">
        <v>9141</v>
      </c>
      <c r="B819" t="s">
        <v>3047</v>
      </c>
      <c r="C819" t="s">
        <v>3048</v>
      </c>
      <c r="D819" t="s">
        <v>2114</v>
      </c>
      <c r="E819" t="s">
        <v>983</v>
      </c>
      <c r="F819" t="s">
        <v>983</v>
      </c>
      <c r="G819" t="s">
        <v>1727</v>
      </c>
      <c r="H819" t="s">
        <v>1419</v>
      </c>
      <c r="I819" t="s">
        <v>1728</v>
      </c>
      <c r="J819" t="s">
        <v>1160</v>
      </c>
    </row>
    <row r="820" spans="1:10" hidden="1">
      <c r="A820">
        <v>9143</v>
      </c>
      <c r="B820" t="s">
        <v>3049</v>
      </c>
      <c r="C820" t="s">
        <v>3050</v>
      </c>
      <c r="D820" t="s">
        <v>2048</v>
      </c>
      <c r="E820" t="s">
        <v>983</v>
      </c>
      <c r="F820" t="s">
        <v>983</v>
      </c>
      <c r="G820" t="s">
        <v>1727</v>
      </c>
      <c r="H820" t="s">
        <v>1421</v>
      </c>
      <c r="I820" t="s">
        <v>1728</v>
      </c>
      <c r="J820" t="s">
        <v>1160</v>
      </c>
    </row>
    <row r="821" spans="1:10" hidden="1">
      <c r="A821">
        <v>9145</v>
      </c>
      <c r="B821" t="s">
        <v>3051</v>
      </c>
      <c r="C821" t="s">
        <v>3052</v>
      </c>
      <c r="D821" t="s">
        <v>1054</v>
      </c>
      <c r="E821" t="s">
        <v>983</v>
      </c>
      <c r="F821" t="s">
        <v>983</v>
      </c>
      <c r="G821" t="s">
        <v>1727</v>
      </c>
      <c r="H821" t="s">
        <v>1419</v>
      </c>
      <c r="I821" t="s">
        <v>1728</v>
      </c>
      <c r="J821" t="s">
        <v>1160</v>
      </c>
    </row>
    <row r="822" spans="1:10" hidden="1">
      <c r="A822">
        <v>9146</v>
      </c>
      <c r="B822" t="s">
        <v>3053</v>
      </c>
      <c r="C822" t="s">
        <v>3054</v>
      </c>
      <c r="D822" t="s">
        <v>2048</v>
      </c>
      <c r="E822" t="s">
        <v>983</v>
      </c>
      <c r="F822" t="s">
        <v>983</v>
      </c>
      <c r="G822" t="s">
        <v>1727</v>
      </c>
      <c r="H822" t="s">
        <v>1421</v>
      </c>
      <c r="I822" t="s">
        <v>1728</v>
      </c>
      <c r="J822" t="s">
        <v>1160</v>
      </c>
    </row>
    <row r="823" spans="1:10" hidden="1">
      <c r="A823">
        <v>9148</v>
      </c>
      <c r="B823" t="s">
        <v>3055</v>
      </c>
      <c r="C823" t="s">
        <v>3056</v>
      </c>
      <c r="D823" t="s">
        <v>1054</v>
      </c>
      <c r="E823" t="s">
        <v>983</v>
      </c>
      <c r="F823" t="s">
        <v>983</v>
      </c>
      <c r="G823" t="s">
        <v>1727</v>
      </c>
      <c r="H823" t="s">
        <v>1419</v>
      </c>
      <c r="I823" t="s">
        <v>1728</v>
      </c>
      <c r="J823" t="s">
        <v>1160</v>
      </c>
    </row>
    <row r="824" spans="1:10" hidden="1">
      <c r="A824">
        <v>9150</v>
      </c>
      <c r="B824" t="s">
        <v>3057</v>
      </c>
      <c r="C824" t="s">
        <v>3058</v>
      </c>
      <c r="D824" t="s">
        <v>1054</v>
      </c>
      <c r="E824" t="s">
        <v>983</v>
      </c>
      <c r="F824" t="s">
        <v>983</v>
      </c>
      <c r="G824" t="s">
        <v>1727</v>
      </c>
      <c r="H824" t="s">
        <v>1419</v>
      </c>
      <c r="I824" t="s">
        <v>1728</v>
      </c>
      <c r="J824" t="s">
        <v>1160</v>
      </c>
    </row>
    <row r="825" spans="1:10" hidden="1">
      <c r="A825">
        <v>9151</v>
      </c>
      <c r="B825" t="s">
        <v>3059</v>
      </c>
      <c r="C825" t="s">
        <v>3060</v>
      </c>
      <c r="D825" t="s">
        <v>1054</v>
      </c>
      <c r="E825" t="s">
        <v>983</v>
      </c>
      <c r="F825" t="s">
        <v>983</v>
      </c>
      <c r="G825" t="s">
        <v>1727</v>
      </c>
      <c r="H825" t="s">
        <v>1419</v>
      </c>
      <c r="I825" t="s">
        <v>1728</v>
      </c>
      <c r="J825" t="s">
        <v>1160</v>
      </c>
    </row>
    <row r="826" spans="1:10" hidden="1">
      <c r="A826">
        <v>9153</v>
      </c>
      <c r="B826" t="s">
        <v>3061</v>
      </c>
      <c r="C826" t="s">
        <v>3062</v>
      </c>
      <c r="D826" t="s">
        <v>2156</v>
      </c>
      <c r="E826" t="s">
        <v>983</v>
      </c>
      <c r="F826" t="s">
        <v>983</v>
      </c>
      <c r="G826" t="s">
        <v>1727</v>
      </c>
      <c r="H826" t="s">
        <v>1419</v>
      </c>
      <c r="I826" t="s">
        <v>1728</v>
      </c>
      <c r="J826" t="s">
        <v>1160</v>
      </c>
    </row>
    <row r="827" spans="1:10" hidden="1">
      <c r="A827">
        <v>9154</v>
      </c>
      <c r="B827" t="s">
        <v>3063</v>
      </c>
      <c r="C827" t="s">
        <v>3064</v>
      </c>
      <c r="D827" t="s">
        <v>2048</v>
      </c>
      <c r="E827" t="s">
        <v>983</v>
      </c>
      <c r="F827" t="s">
        <v>983</v>
      </c>
      <c r="G827" t="s">
        <v>1727</v>
      </c>
      <c r="H827" t="s">
        <v>1421</v>
      </c>
      <c r="I827" t="s">
        <v>1728</v>
      </c>
      <c r="J827" t="s">
        <v>1160</v>
      </c>
    </row>
    <row r="828" spans="1:10" hidden="1">
      <c r="A828">
        <v>9155</v>
      </c>
      <c r="B828" t="s">
        <v>3065</v>
      </c>
      <c r="C828" t="s">
        <v>3066</v>
      </c>
      <c r="D828" t="s">
        <v>2156</v>
      </c>
      <c r="E828" t="s">
        <v>983</v>
      </c>
      <c r="F828" t="s">
        <v>983</v>
      </c>
      <c r="G828" t="s">
        <v>1727</v>
      </c>
      <c r="H828" t="s">
        <v>1419</v>
      </c>
      <c r="I828" t="s">
        <v>1728</v>
      </c>
      <c r="J828" t="s">
        <v>1160</v>
      </c>
    </row>
    <row r="829" spans="1:10" hidden="1">
      <c r="A829">
        <v>9156</v>
      </c>
      <c r="B829" t="s">
        <v>3067</v>
      </c>
      <c r="C829" t="s">
        <v>3068</v>
      </c>
      <c r="D829" t="s">
        <v>2102</v>
      </c>
      <c r="E829" t="s">
        <v>983</v>
      </c>
      <c r="F829" t="s">
        <v>983</v>
      </c>
      <c r="G829" t="s">
        <v>1727</v>
      </c>
      <c r="H829" t="s">
        <v>1419</v>
      </c>
      <c r="I829" t="s">
        <v>1728</v>
      </c>
      <c r="J829" t="s">
        <v>1160</v>
      </c>
    </row>
    <row r="830" spans="1:10" hidden="1">
      <c r="A830">
        <v>9157</v>
      </c>
      <c r="B830" t="s">
        <v>3069</v>
      </c>
      <c r="C830" t="s">
        <v>3070</v>
      </c>
      <c r="D830" t="s">
        <v>1256</v>
      </c>
      <c r="E830" t="s">
        <v>983</v>
      </c>
      <c r="F830" t="s">
        <v>983</v>
      </c>
      <c r="G830" t="s">
        <v>1727</v>
      </c>
      <c r="H830" t="s">
        <v>1419</v>
      </c>
      <c r="I830" t="s">
        <v>1728</v>
      </c>
      <c r="J830" t="s">
        <v>1160</v>
      </c>
    </row>
    <row r="831" spans="1:10" hidden="1">
      <c r="A831">
        <v>9158</v>
      </c>
      <c r="B831" t="s">
        <v>3071</v>
      </c>
      <c r="C831" t="s">
        <v>3072</v>
      </c>
      <c r="D831" t="s">
        <v>2048</v>
      </c>
      <c r="E831" t="s">
        <v>983</v>
      </c>
      <c r="F831" t="s">
        <v>983</v>
      </c>
      <c r="G831" t="s">
        <v>1727</v>
      </c>
      <c r="H831" t="s">
        <v>1421</v>
      </c>
      <c r="I831" t="s">
        <v>1728</v>
      </c>
      <c r="J831" t="s">
        <v>1160</v>
      </c>
    </row>
    <row r="832" spans="1:10" hidden="1">
      <c r="A832">
        <v>9160</v>
      </c>
      <c r="B832" t="s">
        <v>3073</v>
      </c>
      <c r="C832" t="s">
        <v>3074</v>
      </c>
      <c r="D832" t="s">
        <v>3075</v>
      </c>
      <c r="E832" t="s">
        <v>983</v>
      </c>
      <c r="F832" t="s">
        <v>983</v>
      </c>
      <c r="G832" t="s">
        <v>1727</v>
      </c>
      <c r="H832" t="s">
        <v>1419</v>
      </c>
      <c r="I832" t="s">
        <v>1728</v>
      </c>
      <c r="J832" t="s">
        <v>1160</v>
      </c>
    </row>
    <row r="833" spans="1:10" hidden="1">
      <c r="A833">
        <v>9161</v>
      </c>
      <c r="B833" t="s">
        <v>3076</v>
      </c>
      <c r="C833" t="s">
        <v>3077</v>
      </c>
      <c r="D833" t="s">
        <v>2107</v>
      </c>
      <c r="E833" t="s">
        <v>983</v>
      </c>
      <c r="F833" t="s">
        <v>983</v>
      </c>
      <c r="G833" t="s">
        <v>1727</v>
      </c>
      <c r="H833" t="s">
        <v>1419</v>
      </c>
      <c r="I833" t="s">
        <v>1728</v>
      </c>
      <c r="J833" t="s">
        <v>1160</v>
      </c>
    </row>
    <row r="834" spans="1:10" hidden="1">
      <c r="A834">
        <v>9163</v>
      </c>
      <c r="B834" t="s">
        <v>3078</v>
      </c>
      <c r="C834" t="s">
        <v>3079</v>
      </c>
      <c r="D834" t="s">
        <v>1256</v>
      </c>
      <c r="E834" t="s">
        <v>983</v>
      </c>
      <c r="F834" t="s">
        <v>983</v>
      </c>
      <c r="G834" t="s">
        <v>1727</v>
      </c>
      <c r="H834" t="s">
        <v>1419</v>
      </c>
      <c r="I834" t="s">
        <v>1728</v>
      </c>
      <c r="J834" t="s">
        <v>1160</v>
      </c>
    </row>
    <row r="835" spans="1:10" hidden="1">
      <c r="A835">
        <v>9164</v>
      </c>
      <c r="B835" t="s">
        <v>3080</v>
      </c>
      <c r="C835" t="s">
        <v>3081</v>
      </c>
      <c r="D835" t="s">
        <v>2156</v>
      </c>
      <c r="E835" t="s">
        <v>983</v>
      </c>
      <c r="F835" t="s">
        <v>983</v>
      </c>
      <c r="G835" t="s">
        <v>1727</v>
      </c>
      <c r="H835" t="s">
        <v>1419</v>
      </c>
      <c r="I835" t="s">
        <v>1728</v>
      </c>
      <c r="J835" t="s">
        <v>1160</v>
      </c>
    </row>
    <row r="836" spans="1:10" hidden="1">
      <c r="A836">
        <v>9165</v>
      </c>
      <c r="B836" t="s">
        <v>3082</v>
      </c>
      <c r="C836" t="s">
        <v>3083</v>
      </c>
      <c r="D836" t="s">
        <v>1054</v>
      </c>
      <c r="E836" t="s">
        <v>983</v>
      </c>
      <c r="F836" t="s">
        <v>983</v>
      </c>
      <c r="G836" t="s">
        <v>1727</v>
      </c>
      <c r="H836" t="s">
        <v>1419</v>
      </c>
      <c r="I836" t="s">
        <v>1728</v>
      </c>
      <c r="J836" t="s">
        <v>1160</v>
      </c>
    </row>
    <row r="837" spans="1:10" hidden="1">
      <c r="A837">
        <v>9166</v>
      </c>
      <c r="B837" t="s">
        <v>3084</v>
      </c>
      <c r="C837" t="s">
        <v>3085</v>
      </c>
      <c r="D837" t="s">
        <v>3075</v>
      </c>
      <c r="E837" t="s">
        <v>983</v>
      </c>
      <c r="F837" t="s">
        <v>983</v>
      </c>
      <c r="G837" t="s">
        <v>1727</v>
      </c>
      <c r="H837" t="s">
        <v>1419</v>
      </c>
      <c r="I837" t="s">
        <v>1728</v>
      </c>
      <c r="J837" t="s">
        <v>1160</v>
      </c>
    </row>
    <row r="838" spans="1:10" hidden="1">
      <c r="A838">
        <v>9170</v>
      </c>
      <c r="B838" t="s">
        <v>3086</v>
      </c>
      <c r="C838" t="s">
        <v>3087</v>
      </c>
      <c r="D838" t="s">
        <v>1256</v>
      </c>
      <c r="E838" t="s">
        <v>983</v>
      </c>
      <c r="F838" t="s">
        <v>983</v>
      </c>
      <c r="G838" t="s">
        <v>1727</v>
      </c>
      <c r="H838" t="s">
        <v>1419</v>
      </c>
      <c r="I838" t="s">
        <v>1728</v>
      </c>
      <c r="J838" t="s">
        <v>1160</v>
      </c>
    </row>
    <row r="839" spans="1:10" hidden="1">
      <c r="A839">
        <v>9173</v>
      </c>
      <c r="B839" t="s">
        <v>3088</v>
      </c>
      <c r="C839" t="s">
        <v>3089</v>
      </c>
      <c r="D839" t="s">
        <v>2107</v>
      </c>
      <c r="E839" t="s">
        <v>983</v>
      </c>
      <c r="F839" t="s">
        <v>983</v>
      </c>
      <c r="G839" t="s">
        <v>1727</v>
      </c>
      <c r="H839" t="s">
        <v>1419</v>
      </c>
      <c r="I839" t="s">
        <v>1728</v>
      </c>
      <c r="J839" t="s">
        <v>1160</v>
      </c>
    </row>
    <row r="840" spans="1:10" hidden="1">
      <c r="A840">
        <v>9174</v>
      </c>
      <c r="B840" t="s">
        <v>3090</v>
      </c>
      <c r="C840" t="s">
        <v>3091</v>
      </c>
      <c r="D840" t="s">
        <v>2107</v>
      </c>
      <c r="E840" t="s">
        <v>983</v>
      </c>
      <c r="F840" t="s">
        <v>983</v>
      </c>
      <c r="G840" t="s">
        <v>1727</v>
      </c>
      <c r="H840" t="s">
        <v>1419</v>
      </c>
      <c r="I840" t="s">
        <v>1728</v>
      </c>
      <c r="J840" t="s">
        <v>1160</v>
      </c>
    </row>
    <row r="841" spans="1:10" hidden="1">
      <c r="A841">
        <v>9176</v>
      </c>
      <c r="B841" t="s">
        <v>3092</v>
      </c>
      <c r="C841" t="s">
        <v>3093</v>
      </c>
      <c r="D841" t="s">
        <v>1256</v>
      </c>
      <c r="E841" t="s">
        <v>983</v>
      </c>
      <c r="F841" t="s">
        <v>983</v>
      </c>
      <c r="G841" t="s">
        <v>1727</v>
      </c>
      <c r="H841" t="s">
        <v>1419</v>
      </c>
      <c r="I841" t="s">
        <v>1728</v>
      </c>
      <c r="J841" t="s">
        <v>1160</v>
      </c>
    </row>
    <row r="842" spans="1:10" hidden="1">
      <c r="A842">
        <v>9177</v>
      </c>
      <c r="B842" t="s">
        <v>3094</v>
      </c>
      <c r="C842" t="s">
        <v>3095</v>
      </c>
      <c r="D842" t="s">
        <v>3034</v>
      </c>
      <c r="E842" t="s">
        <v>983</v>
      </c>
      <c r="F842" t="s">
        <v>983</v>
      </c>
      <c r="G842" t="s">
        <v>1727</v>
      </c>
      <c r="H842" t="s">
        <v>1419</v>
      </c>
      <c r="I842" t="s">
        <v>1728</v>
      </c>
      <c r="J842" t="s">
        <v>1160</v>
      </c>
    </row>
    <row r="843" spans="1:10" hidden="1">
      <c r="A843">
        <v>9178</v>
      </c>
      <c r="B843" t="s">
        <v>3096</v>
      </c>
      <c r="C843" t="s">
        <v>3097</v>
      </c>
      <c r="D843" t="s">
        <v>1054</v>
      </c>
      <c r="E843" t="s">
        <v>983</v>
      </c>
      <c r="F843" t="s">
        <v>983</v>
      </c>
      <c r="G843" t="s">
        <v>1727</v>
      </c>
      <c r="H843" t="s">
        <v>1419</v>
      </c>
      <c r="I843" t="s">
        <v>1728</v>
      </c>
      <c r="J843" t="s">
        <v>1160</v>
      </c>
    </row>
    <row r="844" spans="1:10" hidden="1">
      <c r="A844">
        <v>9179</v>
      </c>
      <c r="B844" t="s">
        <v>3098</v>
      </c>
      <c r="C844" t="s">
        <v>3099</v>
      </c>
      <c r="D844" t="s">
        <v>2048</v>
      </c>
      <c r="E844" t="s">
        <v>983</v>
      </c>
      <c r="F844" t="s">
        <v>983</v>
      </c>
      <c r="G844" t="s">
        <v>1727</v>
      </c>
      <c r="H844" t="s">
        <v>1421</v>
      </c>
      <c r="I844" t="s">
        <v>1728</v>
      </c>
      <c r="J844" t="s">
        <v>1160</v>
      </c>
    </row>
    <row r="845" spans="1:10" hidden="1">
      <c r="A845">
        <v>9180</v>
      </c>
      <c r="B845" t="s">
        <v>3100</v>
      </c>
      <c r="C845" t="s">
        <v>3101</v>
      </c>
      <c r="D845" t="s">
        <v>2048</v>
      </c>
      <c r="E845" t="s">
        <v>983</v>
      </c>
      <c r="F845" t="s">
        <v>983</v>
      </c>
      <c r="G845" t="s">
        <v>1727</v>
      </c>
      <c r="H845" t="s">
        <v>1421</v>
      </c>
      <c r="I845" t="s">
        <v>1728</v>
      </c>
      <c r="J845" t="s">
        <v>1160</v>
      </c>
    </row>
    <row r="846" spans="1:10" hidden="1">
      <c r="A846">
        <v>9182</v>
      </c>
      <c r="B846" t="s">
        <v>3102</v>
      </c>
      <c r="C846" t="s">
        <v>3103</v>
      </c>
      <c r="D846" t="s">
        <v>3104</v>
      </c>
      <c r="E846" t="s">
        <v>983</v>
      </c>
      <c r="F846" t="s">
        <v>983</v>
      </c>
      <c r="G846" t="s">
        <v>1727</v>
      </c>
      <c r="H846" t="s">
        <v>1419</v>
      </c>
      <c r="I846" t="s">
        <v>1728</v>
      </c>
      <c r="J846" t="s">
        <v>1160</v>
      </c>
    </row>
    <row r="847" spans="1:10" hidden="1">
      <c r="A847">
        <v>9183</v>
      </c>
      <c r="B847" t="s">
        <v>3105</v>
      </c>
      <c r="C847" t="s">
        <v>3106</v>
      </c>
      <c r="D847" t="s">
        <v>2107</v>
      </c>
      <c r="E847" t="s">
        <v>983</v>
      </c>
      <c r="F847" t="s">
        <v>983</v>
      </c>
      <c r="G847" t="s">
        <v>1727</v>
      </c>
      <c r="H847" t="s">
        <v>1421</v>
      </c>
      <c r="I847" t="s">
        <v>1728</v>
      </c>
      <c r="J847" t="s">
        <v>1160</v>
      </c>
    </row>
    <row r="848" spans="1:10" hidden="1">
      <c r="A848">
        <v>9185</v>
      </c>
      <c r="B848" t="s">
        <v>3107</v>
      </c>
      <c r="C848" t="s">
        <v>3108</v>
      </c>
      <c r="D848" t="s">
        <v>1860</v>
      </c>
      <c r="E848" t="s">
        <v>983</v>
      </c>
      <c r="F848" t="s">
        <v>983</v>
      </c>
      <c r="G848" t="s">
        <v>1727</v>
      </c>
      <c r="H848" t="s">
        <v>1419</v>
      </c>
      <c r="I848" t="s">
        <v>1728</v>
      </c>
      <c r="J848" t="s">
        <v>1160</v>
      </c>
    </row>
    <row r="849" spans="1:10" hidden="1">
      <c r="A849">
        <v>9196</v>
      </c>
      <c r="B849" t="s">
        <v>3109</v>
      </c>
      <c r="C849" t="s">
        <v>3110</v>
      </c>
      <c r="D849" t="s">
        <v>3111</v>
      </c>
      <c r="E849" t="s">
        <v>983</v>
      </c>
      <c r="F849" t="s">
        <v>983</v>
      </c>
      <c r="G849" t="s">
        <v>1727</v>
      </c>
      <c r="H849" t="s">
        <v>1419</v>
      </c>
      <c r="I849" t="s">
        <v>1728</v>
      </c>
      <c r="J849" t="s">
        <v>1160</v>
      </c>
    </row>
    <row r="850" spans="1:10" hidden="1">
      <c r="A850">
        <v>9198</v>
      </c>
      <c r="B850" t="s">
        <v>3112</v>
      </c>
      <c r="C850" t="s">
        <v>3113</v>
      </c>
      <c r="D850" t="s">
        <v>2102</v>
      </c>
      <c r="E850" t="s">
        <v>983</v>
      </c>
      <c r="F850" t="s">
        <v>983</v>
      </c>
      <c r="G850" t="s">
        <v>1727</v>
      </c>
      <c r="H850" t="s">
        <v>1419</v>
      </c>
      <c r="I850" t="s">
        <v>1728</v>
      </c>
      <c r="J850" t="s">
        <v>1160</v>
      </c>
    </row>
    <row r="851" spans="1:10" hidden="1">
      <c r="A851">
        <v>9201</v>
      </c>
      <c r="B851" t="s">
        <v>3114</v>
      </c>
      <c r="C851" t="s">
        <v>3115</v>
      </c>
      <c r="D851" t="s">
        <v>2238</v>
      </c>
      <c r="E851" t="s">
        <v>983</v>
      </c>
      <c r="F851" t="s">
        <v>983</v>
      </c>
      <c r="G851" t="s">
        <v>1727</v>
      </c>
      <c r="H851" t="s">
        <v>1419</v>
      </c>
      <c r="I851" t="s">
        <v>1728</v>
      </c>
      <c r="J851" t="s">
        <v>1160</v>
      </c>
    </row>
    <row r="852" spans="1:10" hidden="1">
      <c r="A852">
        <v>9202</v>
      </c>
      <c r="B852" t="s">
        <v>3116</v>
      </c>
      <c r="C852" t="s">
        <v>3117</v>
      </c>
      <c r="D852" t="s">
        <v>3075</v>
      </c>
      <c r="E852" t="s">
        <v>983</v>
      </c>
      <c r="F852" t="s">
        <v>983</v>
      </c>
      <c r="G852" t="s">
        <v>1727</v>
      </c>
      <c r="H852" t="s">
        <v>1419</v>
      </c>
      <c r="I852" t="s">
        <v>1728</v>
      </c>
      <c r="J852" t="s">
        <v>1160</v>
      </c>
    </row>
    <row r="853" spans="1:10" hidden="1">
      <c r="A853">
        <v>9203</v>
      </c>
      <c r="B853" t="s">
        <v>3118</v>
      </c>
      <c r="C853" t="s">
        <v>3119</v>
      </c>
      <c r="D853" t="s">
        <v>2102</v>
      </c>
      <c r="E853" t="s">
        <v>983</v>
      </c>
      <c r="F853" t="s">
        <v>983</v>
      </c>
      <c r="G853" t="s">
        <v>1727</v>
      </c>
      <c r="H853" t="s">
        <v>1419</v>
      </c>
      <c r="I853" t="s">
        <v>1728</v>
      </c>
      <c r="J853" t="s">
        <v>1160</v>
      </c>
    </row>
    <row r="854" spans="1:10" hidden="1">
      <c r="A854">
        <v>9204</v>
      </c>
      <c r="B854" t="s">
        <v>3120</v>
      </c>
      <c r="C854" t="s">
        <v>3121</v>
      </c>
      <c r="D854" t="s">
        <v>1860</v>
      </c>
      <c r="E854" t="s">
        <v>983</v>
      </c>
      <c r="F854" t="s">
        <v>983</v>
      </c>
      <c r="G854" t="s">
        <v>1727</v>
      </c>
      <c r="H854" t="s">
        <v>1419</v>
      </c>
      <c r="I854" t="s">
        <v>1728</v>
      </c>
      <c r="J854" t="s">
        <v>1160</v>
      </c>
    </row>
    <row r="855" spans="1:10" hidden="1">
      <c r="A855">
        <v>9205</v>
      </c>
      <c r="B855" t="s">
        <v>3122</v>
      </c>
      <c r="C855" t="s">
        <v>3123</v>
      </c>
      <c r="D855" t="s">
        <v>1860</v>
      </c>
      <c r="E855" t="s">
        <v>983</v>
      </c>
      <c r="F855" t="s">
        <v>983</v>
      </c>
      <c r="G855" t="s">
        <v>1727</v>
      </c>
      <c r="H855" t="s">
        <v>1419</v>
      </c>
      <c r="I855" t="s">
        <v>1728</v>
      </c>
      <c r="J855" t="s">
        <v>1160</v>
      </c>
    </row>
    <row r="856" spans="1:10" hidden="1">
      <c r="A856">
        <v>9206</v>
      </c>
      <c r="B856" t="s">
        <v>3124</v>
      </c>
      <c r="C856" t="s">
        <v>3125</v>
      </c>
      <c r="D856" t="s">
        <v>2156</v>
      </c>
      <c r="E856" t="s">
        <v>983</v>
      </c>
      <c r="F856" t="s">
        <v>983</v>
      </c>
      <c r="G856" t="s">
        <v>1727</v>
      </c>
      <c r="H856" t="s">
        <v>1419</v>
      </c>
      <c r="I856" t="s">
        <v>1728</v>
      </c>
      <c r="J856" t="s">
        <v>1160</v>
      </c>
    </row>
    <row r="857" spans="1:10" hidden="1">
      <c r="A857">
        <v>9207</v>
      </c>
      <c r="B857" t="s">
        <v>3126</v>
      </c>
      <c r="C857" t="s">
        <v>3127</v>
      </c>
      <c r="D857" t="s">
        <v>1054</v>
      </c>
      <c r="E857" t="s">
        <v>983</v>
      </c>
      <c r="F857" t="s">
        <v>983</v>
      </c>
      <c r="G857" t="s">
        <v>1727</v>
      </c>
      <c r="H857" t="s">
        <v>1419</v>
      </c>
      <c r="I857" t="s">
        <v>1728</v>
      </c>
      <c r="J857" t="s">
        <v>1160</v>
      </c>
    </row>
    <row r="858" spans="1:10" hidden="1">
      <c r="A858">
        <v>9208</v>
      </c>
      <c r="B858" t="s">
        <v>3128</v>
      </c>
      <c r="C858" t="s">
        <v>3129</v>
      </c>
      <c r="D858" t="s">
        <v>2048</v>
      </c>
      <c r="E858" t="s">
        <v>983</v>
      </c>
      <c r="F858" t="s">
        <v>983</v>
      </c>
      <c r="G858" t="s">
        <v>1727</v>
      </c>
      <c r="H858" t="s">
        <v>1421</v>
      </c>
      <c r="I858" t="s">
        <v>1728</v>
      </c>
      <c r="J858" t="s">
        <v>1160</v>
      </c>
    </row>
    <row r="859" spans="1:10" hidden="1">
      <c r="A859">
        <v>9209</v>
      </c>
      <c r="B859" t="s">
        <v>3130</v>
      </c>
      <c r="C859" t="s">
        <v>3131</v>
      </c>
      <c r="D859" t="s">
        <v>1054</v>
      </c>
      <c r="E859" t="s">
        <v>983</v>
      </c>
      <c r="F859" t="s">
        <v>983</v>
      </c>
      <c r="G859" t="s">
        <v>1727</v>
      </c>
      <c r="H859" t="s">
        <v>1419</v>
      </c>
      <c r="I859" t="s">
        <v>1728</v>
      </c>
      <c r="J859" t="s">
        <v>1160</v>
      </c>
    </row>
    <row r="860" spans="1:10" hidden="1">
      <c r="A860">
        <v>9210</v>
      </c>
      <c r="B860" t="s">
        <v>3132</v>
      </c>
      <c r="C860" t="s">
        <v>3133</v>
      </c>
      <c r="D860" t="s">
        <v>1054</v>
      </c>
      <c r="E860" t="s">
        <v>983</v>
      </c>
      <c r="F860" t="s">
        <v>983</v>
      </c>
      <c r="G860" t="s">
        <v>1727</v>
      </c>
      <c r="H860" t="s">
        <v>1419</v>
      </c>
      <c r="I860" t="s">
        <v>1728</v>
      </c>
      <c r="J860" t="s">
        <v>1160</v>
      </c>
    </row>
    <row r="861" spans="1:10" hidden="1">
      <c r="A861">
        <v>9211</v>
      </c>
      <c r="B861" t="s">
        <v>3134</v>
      </c>
      <c r="C861" t="s">
        <v>3135</v>
      </c>
      <c r="D861" t="s">
        <v>2156</v>
      </c>
      <c r="E861" t="s">
        <v>983</v>
      </c>
      <c r="F861" t="s">
        <v>983</v>
      </c>
      <c r="G861" t="s">
        <v>1727</v>
      </c>
      <c r="H861" t="s">
        <v>1419</v>
      </c>
      <c r="I861" t="s">
        <v>1728</v>
      </c>
      <c r="J861" t="s">
        <v>1160</v>
      </c>
    </row>
    <row r="862" spans="1:10" hidden="1">
      <c r="A862">
        <v>9212</v>
      </c>
      <c r="B862" t="s">
        <v>3136</v>
      </c>
      <c r="C862" t="s">
        <v>3137</v>
      </c>
      <c r="D862" t="s">
        <v>2156</v>
      </c>
      <c r="E862" t="s">
        <v>983</v>
      </c>
      <c r="F862" t="s">
        <v>983</v>
      </c>
      <c r="G862" t="s">
        <v>1727</v>
      </c>
      <c r="H862" t="s">
        <v>1419</v>
      </c>
      <c r="I862" t="s">
        <v>1728</v>
      </c>
      <c r="J862" t="s">
        <v>1160</v>
      </c>
    </row>
    <row r="863" spans="1:10" hidden="1">
      <c r="A863">
        <v>9213</v>
      </c>
      <c r="B863" t="s">
        <v>3138</v>
      </c>
      <c r="C863" t="s">
        <v>3139</v>
      </c>
      <c r="D863" t="s">
        <v>3104</v>
      </c>
      <c r="E863" t="s">
        <v>983</v>
      </c>
      <c r="F863" t="s">
        <v>983</v>
      </c>
      <c r="G863" t="s">
        <v>1727</v>
      </c>
      <c r="H863" t="s">
        <v>1419</v>
      </c>
      <c r="I863" t="s">
        <v>1728</v>
      </c>
      <c r="J863" t="s">
        <v>1160</v>
      </c>
    </row>
    <row r="864" spans="1:10" hidden="1">
      <c r="A864">
        <v>9214</v>
      </c>
      <c r="B864" t="s">
        <v>3140</v>
      </c>
      <c r="C864" t="s">
        <v>3141</v>
      </c>
      <c r="D864" t="s">
        <v>1860</v>
      </c>
      <c r="E864" t="s">
        <v>983</v>
      </c>
      <c r="F864" t="s">
        <v>983</v>
      </c>
      <c r="G864" t="s">
        <v>1727</v>
      </c>
      <c r="H864" t="s">
        <v>1419</v>
      </c>
      <c r="I864" t="s">
        <v>1728</v>
      </c>
      <c r="J864" t="s">
        <v>1160</v>
      </c>
    </row>
    <row r="865" spans="1:10" hidden="1">
      <c r="A865">
        <v>9215</v>
      </c>
      <c r="B865" t="s">
        <v>3142</v>
      </c>
      <c r="C865" t="s">
        <v>3143</v>
      </c>
      <c r="D865" t="s">
        <v>1860</v>
      </c>
      <c r="E865" t="s">
        <v>983</v>
      </c>
      <c r="F865" t="s">
        <v>983</v>
      </c>
      <c r="G865" t="s">
        <v>1727</v>
      </c>
      <c r="H865" t="s">
        <v>1419</v>
      </c>
      <c r="I865" t="s">
        <v>1728</v>
      </c>
      <c r="J865" t="s">
        <v>1160</v>
      </c>
    </row>
    <row r="866" spans="1:10" hidden="1">
      <c r="A866">
        <v>9216</v>
      </c>
      <c r="B866" t="s">
        <v>3144</v>
      </c>
      <c r="C866" t="s">
        <v>3145</v>
      </c>
      <c r="D866" t="s">
        <v>2102</v>
      </c>
      <c r="E866" t="s">
        <v>983</v>
      </c>
      <c r="F866" t="s">
        <v>983</v>
      </c>
      <c r="G866" t="s">
        <v>1727</v>
      </c>
      <c r="H866" t="s">
        <v>1419</v>
      </c>
      <c r="I866" t="s">
        <v>1728</v>
      </c>
      <c r="J866" t="s">
        <v>1160</v>
      </c>
    </row>
    <row r="867" spans="1:10" hidden="1">
      <c r="A867">
        <v>9217</v>
      </c>
      <c r="B867" t="s">
        <v>3146</v>
      </c>
      <c r="C867" t="s">
        <v>3147</v>
      </c>
      <c r="D867" t="s">
        <v>1256</v>
      </c>
      <c r="E867" t="s">
        <v>983</v>
      </c>
      <c r="F867" t="s">
        <v>983</v>
      </c>
      <c r="G867" t="s">
        <v>1727</v>
      </c>
      <c r="H867" t="s">
        <v>1419</v>
      </c>
      <c r="I867" t="s">
        <v>1728</v>
      </c>
      <c r="J867" t="s">
        <v>1160</v>
      </c>
    </row>
    <row r="868" spans="1:10" hidden="1">
      <c r="A868">
        <v>9218</v>
      </c>
      <c r="B868" t="s">
        <v>3148</v>
      </c>
      <c r="C868" t="s">
        <v>3149</v>
      </c>
      <c r="D868" t="s">
        <v>2121</v>
      </c>
      <c r="E868" t="s">
        <v>983</v>
      </c>
      <c r="F868" t="s">
        <v>983</v>
      </c>
      <c r="G868" t="s">
        <v>1727</v>
      </c>
      <c r="H868" t="s">
        <v>1419</v>
      </c>
      <c r="I868" t="s">
        <v>1728</v>
      </c>
      <c r="J868" t="s">
        <v>1160</v>
      </c>
    </row>
    <row r="869" spans="1:10" hidden="1">
      <c r="A869">
        <v>9219</v>
      </c>
      <c r="B869" t="s">
        <v>3150</v>
      </c>
      <c r="C869" t="s">
        <v>3151</v>
      </c>
      <c r="D869" t="s">
        <v>1256</v>
      </c>
      <c r="E869" t="s">
        <v>983</v>
      </c>
      <c r="F869" t="s">
        <v>983</v>
      </c>
      <c r="G869" t="s">
        <v>1727</v>
      </c>
      <c r="H869" t="s">
        <v>1419</v>
      </c>
      <c r="I869" t="s">
        <v>1728</v>
      </c>
      <c r="J869" t="s">
        <v>1160</v>
      </c>
    </row>
    <row r="870" spans="1:10" hidden="1">
      <c r="A870">
        <v>9220</v>
      </c>
      <c r="B870" t="s">
        <v>3152</v>
      </c>
      <c r="C870" t="s">
        <v>3153</v>
      </c>
      <c r="D870" t="s">
        <v>1256</v>
      </c>
      <c r="E870" t="s">
        <v>983</v>
      </c>
      <c r="F870" t="s">
        <v>983</v>
      </c>
      <c r="G870" t="s">
        <v>1727</v>
      </c>
      <c r="H870" t="s">
        <v>1419</v>
      </c>
      <c r="I870" t="s">
        <v>1728</v>
      </c>
      <c r="J870" t="s">
        <v>1160</v>
      </c>
    </row>
    <row r="871" spans="1:10" hidden="1">
      <c r="A871">
        <v>9221</v>
      </c>
      <c r="B871" t="s">
        <v>3154</v>
      </c>
      <c r="C871" t="s">
        <v>3155</v>
      </c>
      <c r="D871" t="s">
        <v>2048</v>
      </c>
      <c r="E871" t="s">
        <v>983</v>
      </c>
      <c r="F871" t="s">
        <v>983</v>
      </c>
      <c r="G871" t="s">
        <v>1727</v>
      </c>
      <c r="H871" t="s">
        <v>1421</v>
      </c>
      <c r="I871" t="s">
        <v>1728</v>
      </c>
      <c r="J871" t="s">
        <v>1160</v>
      </c>
    </row>
    <row r="872" spans="1:10" hidden="1">
      <c r="A872">
        <v>9222</v>
      </c>
      <c r="B872" t="s">
        <v>3156</v>
      </c>
      <c r="C872" t="s">
        <v>3157</v>
      </c>
      <c r="D872" t="s">
        <v>1860</v>
      </c>
      <c r="E872" t="s">
        <v>983</v>
      </c>
      <c r="F872" t="s">
        <v>983</v>
      </c>
      <c r="G872" t="s">
        <v>1727</v>
      </c>
      <c r="H872" t="s">
        <v>1419</v>
      </c>
      <c r="I872" t="s">
        <v>1728</v>
      </c>
      <c r="J872" t="s">
        <v>1160</v>
      </c>
    </row>
    <row r="873" spans="1:10" hidden="1">
      <c r="A873">
        <v>9223</v>
      </c>
      <c r="B873" t="s">
        <v>3158</v>
      </c>
      <c r="C873" t="s">
        <v>3159</v>
      </c>
      <c r="D873" t="s">
        <v>1860</v>
      </c>
      <c r="E873" t="s">
        <v>983</v>
      </c>
      <c r="F873" t="s">
        <v>983</v>
      </c>
      <c r="G873" t="s">
        <v>1727</v>
      </c>
      <c r="H873" t="s">
        <v>1419</v>
      </c>
      <c r="I873" t="s">
        <v>1728</v>
      </c>
      <c r="J873" t="s">
        <v>1160</v>
      </c>
    </row>
    <row r="874" spans="1:10" hidden="1">
      <c r="A874">
        <v>9224</v>
      </c>
      <c r="B874" t="s">
        <v>3160</v>
      </c>
      <c r="C874" t="s">
        <v>3161</v>
      </c>
      <c r="D874" t="s">
        <v>1587</v>
      </c>
      <c r="E874" t="s">
        <v>983</v>
      </c>
      <c r="F874" t="s">
        <v>983</v>
      </c>
      <c r="G874" t="s">
        <v>1727</v>
      </c>
      <c r="H874" t="s">
        <v>1419</v>
      </c>
      <c r="I874" t="s">
        <v>1728</v>
      </c>
      <c r="J874" t="s">
        <v>1160</v>
      </c>
    </row>
    <row r="875" spans="1:10" hidden="1">
      <c r="A875">
        <v>9225</v>
      </c>
      <c r="B875" t="s">
        <v>3162</v>
      </c>
      <c r="C875" t="s">
        <v>3163</v>
      </c>
      <c r="D875" t="s">
        <v>3164</v>
      </c>
      <c r="E875" t="s">
        <v>983</v>
      </c>
      <c r="F875" t="s">
        <v>983</v>
      </c>
      <c r="G875" t="s">
        <v>1727</v>
      </c>
      <c r="H875" t="s">
        <v>1419</v>
      </c>
      <c r="I875" t="s">
        <v>1728</v>
      </c>
      <c r="J875" t="s">
        <v>1160</v>
      </c>
    </row>
    <row r="876" spans="1:10" hidden="1">
      <c r="A876">
        <v>9226</v>
      </c>
      <c r="B876" t="s">
        <v>3165</v>
      </c>
      <c r="C876" t="s">
        <v>3166</v>
      </c>
      <c r="D876" t="s">
        <v>2156</v>
      </c>
      <c r="E876" t="s">
        <v>983</v>
      </c>
      <c r="F876" t="s">
        <v>983</v>
      </c>
      <c r="G876" t="s">
        <v>1727</v>
      </c>
      <c r="H876" t="s">
        <v>1419</v>
      </c>
      <c r="I876" t="s">
        <v>1728</v>
      </c>
      <c r="J876" t="s">
        <v>1160</v>
      </c>
    </row>
    <row r="877" spans="1:10" hidden="1">
      <c r="A877">
        <v>9227</v>
      </c>
      <c r="B877" t="s">
        <v>3167</v>
      </c>
      <c r="C877" t="s">
        <v>3168</v>
      </c>
      <c r="D877" t="s">
        <v>2121</v>
      </c>
      <c r="E877" t="s">
        <v>983</v>
      </c>
      <c r="F877" t="s">
        <v>983</v>
      </c>
      <c r="G877" t="s">
        <v>1727</v>
      </c>
      <c r="H877" t="s">
        <v>1419</v>
      </c>
      <c r="I877" t="s">
        <v>1728</v>
      </c>
      <c r="J877" t="s">
        <v>1160</v>
      </c>
    </row>
    <row r="878" spans="1:10" hidden="1">
      <c r="A878">
        <v>9228</v>
      </c>
      <c r="B878" t="s">
        <v>3169</v>
      </c>
      <c r="C878" t="s">
        <v>3170</v>
      </c>
      <c r="D878" t="s">
        <v>2156</v>
      </c>
      <c r="E878" t="s">
        <v>983</v>
      </c>
      <c r="F878" t="s">
        <v>983</v>
      </c>
      <c r="G878" t="s">
        <v>1727</v>
      </c>
      <c r="H878" t="s">
        <v>1419</v>
      </c>
      <c r="I878" t="s">
        <v>1728</v>
      </c>
      <c r="J878" t="s">
        <v>1160</v>
      </c>
    </row>
    <row r="879" spans="1:10" hidden="1">
      <c r="A879">
        <v>9229</v>
      </c>
      <c r="B879" t="s">
        <v>3171</v>
      </c>
      <c r="C879" t="s">
        <v>3172</v>
      </c>
      <c r="D879" t="s">
        <v>1256</v>
      </c>
      <c r="E879" t="s">
        <v>983</v>
      </c>
      <c r="F879" t="s">
        <v>983</v>
      </c>
      <c r="G879" t="s">
        <v>1727</v>
      </c>
      <c r="H879" t="s">
        <v>1419</v>
      </c>
      <c r="I879" t="s">
        <v>1728</v>
      </c>
      <c r="J879" t="s">
        <v>1160</v>
      </c>
    </row>
    <row r="880" spans="1:10" hidden="1">
      <c r="A880">
        <v>9230</v>
      </c>
      <c r="B880" t="s">
        <v>3173</v>
      </c>
      <c r="C880" t="s">
        <v>3174</v>
      </c>
      <c r="D880" t="s">
        <v>1587</v>
      </c>
      <c r="E880" t="s">
        <v>983</v>
      </c>
      <c r="F880" t="s">
        <v>983</v>
      </c>
      <c r="G880" t="s">
        <v>1727</v>
      </c>
      <c r="H880" t="s">
        <v>1419</v>
      </c>
      <c r="I880" t="s">
        <v>1728</v>
      </c>
      <c r="J880" t="s">
        <v>1160</v>
      </c>
    </row>
    <row r="881" spans="1:10" hidden="1">
      <c r="A881">
        <v>9231</v>
      </c>
      <c r="B881" t="s">
        <v>3175</v>
      </c>
      <c r="C881" t="s">
        <v>3176</v>
      </c>
      <c r="D881" t="s">
        <v>2107</v>
      </c>
      <c r="E881" t="s">
        <v>983</v>
      </c>
      <c r="F881" t="s">
        <v>983</v>
      </c>
      <c r="G881" t="s">
        <v>1727</v>
      </c>
      <c r="H881" t="s">
        <v>1419</v>
      </c>
      <c r="I881" t="s">
        <v>1728</v>
      </c>
      <c r="J881" t="s">
        <v>1160</v>
      </c>
    </row>
    <row r="882" spans="1:10" hidden="1">
      <c r="A882">
        <v>9232</v>
      </c>
      <c r="B882" t="s">
        <v>3177</v>
      </c>
      <c r="C882" t="s">
        <v>3178</v>
      </c>
      <c r="D882" t="s">
        <v>2048</v>
      </c>
      <c r="E882" t="s">
        <v>983</v>
      </c>
      <c r="F882" t="s">
        <v>983</v>
      </c>
      <c r="G882" t="s">
        <v>1727</v>
      </c>
      <c r="H882" t="s">
        <v>1419</v>
      </c>
      <c r="I882" t="s">
        <v>1728</v>
      </c>
      <c r="J882" t="s">
        <v>1160</v>
      </c>
    </row>
    <row r="883" spans="1:10" hidden="1">
      <c r="A883">
        <v>9233</v>
      </c>
      <c r="B883" t="s">
        <v>3179</v>
      </c>
      <c r="C883" t="s">
        <v>3180</v>
      </c>
      <c r="D883" t="s">
        <v>2048</v>
      </c>
      <c r="E883" t="s">
        <v>983</v>
      </c>
      <c r="F883" t="s">
        <v>983</v>
      </c>
      <c r="G883" t="s">
        <v>1727</v>
      </c>
      <c r="H883" t="s">
        <v>1419</v>
      </c>
      <c r="I883" t="s">
        <v>1728</v>
      </c>
      <c r="J883" t="s">
        <v>1160</v>
      </c>
    </row>
    <row r="884" spans="1:10" hidden="1">
      <c r="A884">
        <v>9234</v>
      </c>
      <c r="B884" t="s">
        <v>3181</v>
      </c>
      <c r="C884" t="s">
        <v>3182</v>
      </c>
      <c r="D884" t="s">
        <v>3183</v>
      </c>
      <c r="E884" t="s">
        <v>983</v>
      </c>
      <c r="F884" t="s">
        <v>983</v>
      </c>
      <c r="G884" t="s">
        <v>1727</v>
      </c>
      <c r="H884" t="s">
        <v>1419</v>
      </c>
      <c r="I884" t="s">
        <v>1728</v>
      </c>
      <c r="J884" t="s">
        <v>1160</v>
      </c>
    </row>
    <row r="885" spans="1:10" hidden="1">
      <c r="A885">
        <v>9235</v>
      </c>
      <c r="B885" t="s">
        <v>3184</v>
      </c>
      <c r="C885" t="s">
        <v>3185</v>
      </c>
      <c r="D885" t="s">
        <v>1256</v>
      </c>
      <c r="E885" t="s">
        <v>983</v>
      </c>
      <c r="F885" t="s">
        <v>983</v>
      </c>
      <c r="G885" t="s">
        <v>1727</v>
      </c>
      <c r="H885" t="s">
        <v>1419</v>
      </c>
      <c r="I885" t="s">
        <v>1728</v>
      </c>
      <c r="J885" t="s">
        <v>1160</v>
      </c>
    </row>
    <row r="886" spans="1:10" hidden="1">
      <c r="A886">
        <v>9236</v>
      </c>
      <c r="B886" t="s">
        <v>3186</v>
      </c>
      <c r="C886" t="s">
        <v>3187</v>
      </c>
      <c r="D886" t="s">
        <v>2121</v>
      </c>
      <c r="E886" t="s">
        <v>983</v>
      </c>
      <c r="F886" t="s">
        <v>983</v>
      </c>
      <c r="G886" t="s">
        <v>1727</v>
      </c>
      <c r="H886" t="s">
        <v>1419</v>
      </c>
      <c r="I886" t="s">
        <v>1728</v>
      </c>
      <c r="J886" t="s">
        <v>1160</v>
      </c>
    </row>
    <row r="887" spans="1:10" hidden="1">
      <c r="A887">
        <v>9237</v>
      </c>
      <c r="B887" t="s">
        <v>3188</v>
      </c>
      <c r="C887" t="s">
        <v>3189</v>
      </c>
      <c r="D887" t="s">
        <v>2107</v>
      </c>
      <c r="E887" t="s">
        <v>983</v>
      </c>
      <c r="F887" t="s">
        <v>983</v>
      </c>
      <c r="G887" t="s">
        <v>1727</v>
      </c>
      <c r="H887" t="s">
        <v>1419</v>
      </c>
      <c r="I887" t="s">
        <v>1728</v>
      </c>
      <c r="J887" t="s">
        <v>1160</v>
      </c>
    </row>
    <row r="888" spans="1:10" hidden="1">
      <c r="A888">
        <v>9238</v>
      </c>
      <c r="B888" t="s">
        <v>3190</v>
      </c>
      <c r="C888" t="s">
        <v>3191</v>
      </c>
      <c r="D888" t="s">
        <v>2107</v>
      </c>
      <c r="E888" t="s">
        <v>983</v>
      </c>
      <c r="F888" t="s">
        <v>983</v>
      </c>
      <c r="G888" t="s">
        <v>1727</v>
      </c>
      <c r="H888" t="s">
        <v>1419</v>
      </c>
      <c r="I888" t="s">
        <v>1728</v>
      </c>
      <c r="J888" t="s">
        <v>1160</v>
      </c>
    </row>
    <row r="889" spans="1:10" hidden="1">
      <c r="A889">
        <v>9239</v>
      </c>
      <c r="B889" t="s">
        <v>3192</v>
      </c>
      <c r="C889" t="s">
        <v>3193</v>
      </c>
      <c r="D889" t="s">
        <v>1256</v>
      </c>
      <c r="E889" t="s">
        <v>983</v>
      </c>
      <c r="F889" t="s">
        <v>983</v>
      </c>
      <c r="G889" t="s">
        <v>1727</v>
      </c>
      <c r="H889" t="s">
        <v>1419</v>
      </c>
      <c r="I889" t="s">
        <v>1728</v>
      </c>
      <c r="J889" t="s">
        <v>1160</v>
      </c>
    </row>
    <row r="890" spans="1:10" hidden="1">
      <c r="A890">
        <v>9240</v>
      </c>
      <c r="B890" t="s">
        <v>3194</v>
      </c>
      <c r="C890" t="s">
        <v>3195</v>
      </c>
      <c r="D890" t="s">
        <v>2102</v>
      </c>
      <c r="E890" t="s">
        <v>983</v>
      </c>
      <c r="F890" t="s">
        <v>983</v>
      </c>
      <c r="G890" t="s">
        <v>1727</v>
      </c>
      <c r="H890" t="s">
        <v>1419</v>
      </c>
      <c r="I890" t="s">
        <v>1728</v>
      </c>
      <c r="J890" t="s">
        <v>1160</v>
      </c>
    </row>
    <row r="891" spans="1:10" hidden="1">
      <c r="A891">
        <v>9241</v>
      </c>
      <c r="B891" t="s">
        <v>3196</v>
      </c>
      <c r="C891" t="s">
        <v>3197</v>
      </c>
      <c r="D891" t="s">
        <v>2156</v>
      </c>
      <c r="E891" t="s">
        <v>983</v>
      </c>
      <c r="F891" t="s">
        <v>983</v>
      </c>
      <c r="G891" t="s">
        <v>1727</v>
      </c>
      <c r="H891" t="s">
        <v>1419</v>
      </c>
      <c r="I891" t="s">
        <v>1728</v>
      </c>
      <c r="J891" t="s">
        <v>1160</v>
      </c>
    </row>
    <row r="892" spans="1:10" hidden="1">
      <c r="A892">
        <v>122222</v>
      </c>
      <c r="B892" t="s">
        <v>3198</v>
      </c>
      <c r="C892" t="s">
        <v>3199</v>
      </c>
      <c r="D892" t="s">
        <v>1163</v>
      </c>
      <c r="E892" t="s">
        <v>983</v>
      </c>
      <c r="F892" t="s">
        <v>983</v>
      </c>
      <c r="G892" t="s">
        <v>3199</v>
      </c>
      <c r="H892" t="s">
        <v>1761</v>
      </c>
      <c r="I892" t="s">
        <v>1754</v>
      </c>
      <c r="J892" t="s">
        <v>2895</v>
      </c>
    </row>
    <row r="893" spans="1:10" hidden="1">
      <c r="A893">
        <v>122223</v>
      </c>
      <c r="B893" t="s">
        <v>3200</v>
      </c>
      <c r="C893" t="s">
        <v>3201</v>
      </c>
      <c r="D893" t="s">
        <v>983</v>
      </c>
      <c r="E893" t="s">
        <v>983</v>
      </c>
      <c r="G893" t="s">
        <v>3201</v>
      </c>
      <c r="H893" t="s">
        <v>1761</v>
      </c>
      <c r="I893" t="s">
        <v>1754</v>
      </c>
      <c r="J893" t="s">
        <v>1160</v>
      </c>
    </row>
    <row r="894" spans="1:10" hidden="1">
      <c r="A894">
        <v>122224</v>
      </c>
      <c r="B894" t="s">
        <v>3202</v>
      </c>
      <c r="C894" t="s">
        <v>3203</v>
      </c>
      <c r="D894" t="s">
        <v>983</v>
      </c>
      <c r="E894" t="s">
        <v>983</v>
      </c>
      <c r="G894" t="s">
        <v>3203</v>
      </c>
      <c r="H894" t="s">
        <v>1761</v>
      </c>
      <c r="I894" t="s">
        <v>1754</v>
      </c>
      <c r="J894" t="s">
        <v>1160</v>
      </c>
    </row>
    <row r="895" spans="1:10" hidden="1">
      <c r="A895">
        <v>122225</v>
      </c>
      <c r="B895" t="s">
        <v>3204</v>
      </c>
      <c r="C895" t="s">
        <v>3205</v>
      </c>
      <c r="D895" t="s">
        <v>983</v>
      </c>
      <c r="E895" t="s">
        <v>983</v>
      </c>
      <c r="G895" t="s">
        <v>3205</v>
      </c>
      <c r="H895" t="s">
        <v>1761</v>
      </c>
      <c r="I895" t="s">
        <v>1754</v>
      </c>
      <c r="J895" t="s">
        <v>1160</v>
      </c>
    </row>
    <row r="896" spans="1:10" hidden="1">
      <c r="A896">
        <v>9127</v>
      </c>
      <c r="B896" t="s">
        <v>3206</v>
      </c>
      <c r="C896" t="s">
        <v>3207</v>
      </c>
      <c r="D896" t="s">
        <v>2048</v>
      </c>
      <c r="E896" t="s">
        <v>983</v>
      </c>
      <c r="F896" t="s">
        <v>983</v>
      </c>
      <c r="G896" t="s">
        <v>1727</v>
      </c>
      <c r="H896" t="s">
        <v>1421</v>
      </c>
      <c r="I896" t="s">
        <v>1728</v>
      </c>
      <c r="J896" t="s">
        <v>1160</v>
      </c>
    </row>
    <row r="897" spans="1:12" hidden="1">
      <c r="A897">
        <v>9129</v>
      </c>
      <c r="B897" t="s">
        <v>3208</v>
      </c>
      <c r="C897" t="s">
        <v>3209</v>
      </c>
      <c r="D897" t="s">
        <v>2048</v>
      </c>
      <c r="E897" t="s">
        <v>983</v>
      </c>
      <c r="F897" t="s">
        <v>983</v>
      </c>
      <c r="G897" t="s">
        <v>1727</v>
      </c>
      <c r="H897" t="s">
        <v>1421</v>
      </c>
      <c r="I897" t="s">
        <v>1728</v>
      </c>
      <c r="J897" t="s">
        <v>1160</v>
      </c>
    </row>
    <row r="898" spans="1:12" hidden="1">
      <c r="A898">
        <v>9133</v>
      </c>
      <c r="B898" t="s">
        <v>3210</v>
      </c>
      <c r="C898" t="s">
        <v>3211</v>
      </c>
      <c r="D898" t="s">
        <v>2048</v>
      </c>
      <c r="E898" t="s">
        <v>983</v>
      </c>
      <c r="F898" t="s">
        <v>983</v>
      </c>
      <c r="G898" t="s">
        <v>1727</v>
      </c>
      <c r="H898" t="s">
        <v>1421</v>
      </c>
      <c r="I898" t="s">
        <v>1728</v>
      </c>
      <c r="J898" t="s">
        <v>1160</v>
      </c>
    </row>
    <row r="899" spans="1:12" hidden="1">
      <c r="A899">
        <v>9134</v>
      </c>
      <c r="B899" t="s">
        <v>3212</v>
      </c>
      <c r="C899" t="s">
        <v>3213</v>
      </c>
      <c r="D899" t="s">
        <v>2048</v>
      </c>
      <c r="E899" t="s">
        <v>983</v>
      </c>
      <c r="F899" t="s">
        <v>983</v>
      </c>
      <c r="G899" t="s">
        <v>1727</v>
      </c>
      <c r="H899" t="s">
        <v>1421</v>
      </c>
      <c r="I899" t="s">
        <v>1728</v>
      </c>
      <c r="J899" t="s">
        <v>1160</v>
      </c>
    </row>
    <row r="900" spans="1:12" hidden="1">
      <c r="A900">
        <v>9135</v>
      </c>
      <c r="B900" t="s">
        <v>3214</v>
      </c>
      <c r="C900" t="s">
        <v>3215</v>
      </c>
      <c r="D900" t="s">
        <v>2048</v>
      </c>
      <c r="E900" t="s">
        <v>983</v>
      </c>
      <c r="F900" t="s">
        <v>983</v>
      </c>
      <c r="G900" t="s">
        <v>1727</v>
      </c>
      <c r="H900" t="s">
        <v>1421</v>
      </c>
      <c r="I900" t="s">
        <v>1728</v>
      </c>
      <c r="J900" t="s">
        <v>1160</v>
      </c>
    </row>
    <row r="901" spans="1:12" hidden="1">
      <c r="A901">
        <v>9142</v>
      </c>
      <c r="B901" t="s">
        <v>3216</v>
      </c>
      <c r="C901" t="s">
        <v>3217</v>
      </c>
      <c r="D901" t="s">
        <v>2048</v>
      </c>
      <c r="E901" t="s">
        <v>983</v>
      </c>
      <c r="F901" t="s">
        <v>983</v>
      </c>
      <c r="G901" t="s">
        <v>1727</v>
      </c>
      <c r="H901" t="s">
        <v>1421</v>
      </c>
      <c r="I901" t="s">
        <v>1728</v>
      </c>
      <c r="J901" t="s">
        <v>1160</v>
      </c>
    </row>
    <row r="902" spans="1:12" hidden="1">
      <c r="A902">
        <v>9144</v>
      </c>
      <c r="B902" t="s">
        <v>3218</v>
      </c>
      <c r="C902" t="s">
        <v>3219</v>
      </c>
      <c r="D902" t="s">
        <v>2048</v>
      </c>
      <c r="E902" t="s">
        <v>983</v>
      </c>
      <c r="F902" t="s">
        <v>983</v>
      </c>
      <c r="G902" t="s">
        <v>1727</v>
      </c>
      <c r="H902" t="s">
        <v>1421</v>
      </c>
      <c r="I902" t="s">
        <v>1728</v>
      </c>
      <c r="J902" t="s">
        <v>1160</v>
      </c>
    </row>
    <row r="903" spans="1:12" hidden="1">
      <c r="A903">
        <v>9152</v>
      </c>
      <c r="B903" t="s">
        <v>3220</v>
      </c>
      <c r="C903" t="s">
        <v>3221</v>
      </c>
      <c r="D903" t="s">
        <v>2048</v>
      </c>
      <c r="E903" t="s">
        <v>983</v>
      </c>
      <c r="F903" t="s">
        <v>983</v>
      </c>
      <c r="G903" t="s">
        <v>1727</v>
      </c>
      <c r="H903" t="s">
        <v>1421</v>
      </c>
      <c r="I903" t="s">
        <v>1728</v>
      </c>
      <c r="J903" t="s">
        <v>1160</v>
      </c>
    </row>
    <row r="904" spans="1:12" hidden="1">
      <c r="A904">
        <v>9162</v>
      </c>
      <c r="B904" t="s">
        <v>3222</v>
      </c>
      <c r="C904" t="s">
        <v>3223</v>
      </c>
      <c r="D904" t="s">
        <v>2048</v>
      </c>
      <c r="E904" t="s">
        <v>983</v>
      </c>
      <c r="F904" t="s">
        <v>983</v>
      </c>
      <c r="G904" t="s">
        <v>1727</v>
      </c>
      <c r="H904" t="s">
        <v>1421</v>
      </c>
      <c r="I904" t="s">
        <v>1728</v>
      </c>
      <c r="J904" t="s">
        <v>1160</v>
      </c>
    </row>
    <row r="905" spans="1:12" hidden="1">
      <c r="A905">
        <v>9175</v>
      </c>
      <c r="B905" t="s">
        <v>3224</v>
      </c>
      <c r="C905" t="s">
        <v>3225</v>
      </c>
      <c r="D905" t="s">
        <v>2048</v>
      </c>
      <c r="E905" t="s">
        <v>983</v>
      </c>
      <c r="F905" t="s">
        <v>983</v>
      </c>
      <c r="G905" t="s">
        <v>1727</v>
      </c>
      <c r="H905" t="s">
        <v>1421</v>
      </c>
      <c r="I905" t="s">
        <v>1728</v>
      </c>
      <c r="J905" t="s">
        <v>1160</v>
      </c>
    </row>
    <row r="906" spans="1:12" hidden="1">
      <c r="A906">
        <v>9181</v>
      </c>
      <c r="B906" t="s">
        <v>3226</v>
      </c>
      <c r="C906" t="s">
        <v>3227</v>
      </c>
      <c r="D906" t="s">
        <v>2048</v>
      </c>
      <c r="E906" t="s">
        <v>983</v>
      </c>
      <c r="F906" t="s">
        <v>983</v>
      </c>
      <c r="G906" t="s">
        <v>1727</v>
      </c>
      <c r="H906" t="s">
        <v>1421</v>
      </c>
      <c r="I906" t="s">
        <v>1728</v>
      </c>
      <c r="J906" t="s">
        <v>1160</v>
      </c>
    </row>
    <row r="907" spans="1:12" hidden="1">
      <c r="A907">
        <v>9184</v>
      </c>
      <c r="B907" t="s">
        <v>3228</v>
      </c>
      <c r="C907" t="s">
        <v>3229</v>
      </c>
      <c r="D907" t="s">
        <v>2048</v>
      </c>
      <c r="E907" t="s">
        <v>983</v>
      </c>
      <c r="F907" t="s">
        <v>983</v>
      </c>
      <c r="G907" t="s">
        <v>1727</v>
      </c>
      <c r="H907" t="s">
        <v>1421</v>
      </c>
      <c r="I907" t="s">
        <v>1728</v>
      </c>
      <c r="J907" t="s">
        <v>1160</v>
      </c>
    </row>
    <row r="908" spans="1:12" hidden="1">
      <c r="A908">
        <v>9197</v>
      </c>
      <c r="B908" t="s">
        <v>3230</v>
      </c>
      <c r="C908" t="s">
        <v>3231</v>
      </c>
      <c r="D908" t="s">
        <v>2048</v>
      </c>
      <c r="E908" t="s">
        <v>983</v>
      </c>
      <c r="F908" t="s">
        <v>983</v>
      </c>
      <c r="G908" t="s">
        <v>1727</v>
      </c>
      <c r="H908" t="s">
        <v>1421</v>
      </c>
      <c r="I908" t="s">
        <v>1728</v>
      </c>
      <c r="J908" t="s">
        <v>1160</v>
      </c>
    </row>
    <row r="909" spans="1:12" hidden="1">
      <c r="A909">
        <v>122226</v>
      </c>
      <c r="B909" t="s">
        <v>3232</v>
      </c>
      <c r="C909" t="s">
        <v>3233</v>
      </c>
      <c r="D909" t="s">
        <v>983</v>
      </c>
      <c r="E909" t="s">
        <v>983</v>
      </c>
      <c r="F909" t="s">
        <v>983</v>
      </c>
      <c r="G909" t="s">
        <v>983</v>
      </c>
      <c r="H909" t="s">
        <v>1160</v>
      </c>
      <c r="I909" t="s">
        <v>1754</v>
      </c>
      <c r="J909" t="s">
        <v>1160</v>
      </c>
    </row>
    <row r="910" spans="1:12" hidden="1">
      <c r="A910">
        <v>16088</v>
      </c>
      <c r="B910" t="s">
        <v>3234</v>
      </c>
      <c r="C910" t="s">
        <v>3233</v>
      </c>
      <c r="D910" t="s">
        <v>1163</v>
      </c>
      <c r="E910" t="s">
        <v>983</v>
      </c>
      <c r="G910" t="s">
        <v>1164</v>
      </c>
      <c r="H910" t="s">
        <v>1761</v>
      </c>
      <c r="I910" t="s">
        <v>1165</v>
      </c>
      <c r="J910" t="s">
        <v>1160</v>
      </c>
      <c r="L910" t="s">
        <v>2551</v>
      </c>
    </row>
    <row r="911" spans="1:12" hidden="1">
      <c r="A911">
        <v>117025</v>
      </c>
      <c r="B911" t="s">
        <v>3235</v>
      </c>
      <c r="C911" t="s">
        <v>3236</v>
      </c>
      <c r="D911" t="s">
        <v>1802</v>
      </c>
      <c r="E911" t="s">
        <v>983</v>
      </c>
      <c r="F911" t="s">
        <v>983</v>
      </c>
      <c r="G911" t="s">
        <v>3236</v>
      </c>
      <c r="H911" t="s">
        <v>1160</v>
      </c>
      <c r="I911" t="s">
        <v>2015</v>
      </c>
      <c r="J911" t="s">
        <v>1160</v>
      </c>
      <c r="L911" t="s">
        <v>3236</v>
      </c>
    </row>
    <row r="912" spans="1:12" hidden="1">
      <c r="A912">
        <v>9242</v>
      </c>
      <c r="B912" t="s">
        <v>3237</v>
      </c>
      <c r="C912" t="s">
        <v>3238</v>
      </c>
      <c r="D912" t="s">
        <v>2238</v>
      </c>
      <c r="E912" t="s">
        <v>983</v>
      </c>
      <c r="F912" t="s">
        <v>983</v>
      </c>
      <c r="G912" t="s">
        <v>1727</v>
      </c>
      <c r="H912" t="s">
        <v>1419</v>
      </c>
      <c r="I912" t="s">
        <v>1728</v>
      </c>
      <c r="J912" t="s">
        <v>1160</v>
      </c>
    </row>
    <row r="913" spans="1:13" hidden="1">
      <c r="A913">
        <v>9243</v>
      </c>
      <c r="B913" t="s">
        <v>3239</v>
      </c>
      <c r="C913" t="s">
        <v>3240</v>
      </c>
      <c r="D913" t="s">
        <v>2107</v>
      </c>
      <c r="E913" t="s">
        <v>983</v>
      </c>
      <c r="F913" t="s">
        <v>983</v>
      </c>
      <c r="G913" t="s">
        <v>1727</v>
      </c>
      <c r="H913" t="s">
        <v>1419</v>
      </c>
      <c r="I913" t="s">
        <v>1728</v>
      </c>
      <c r="J913" t="s">
        <v>1160</v>
      </c>
    </row>
    <row r="914" spans="1:13" hidden="1">
      <c r="A914">
        <v>9244</v>
      </c>
      <c r="B914" t="s">
        <v>3241</v>
      </c>
      <c r="C914" t="s">
        <v>3242</v>
      </c>
      <c r="D914" t="s">
        <v>2140</v>
      </c>
      <c r="E914" t="s">
        <v>983</v>
      </c>
      <c r="F914" t="s">
        <v>983</v>
      </c>
      <c r="G914" t="s">
        <v>1727</v>
      </c>
      <c r="H914" t="s">
        <v>1419</v>
      </c>
      <c r="I914" t="s">
        <v>1728</v>
      </c>
      <c r="J914" t="s">
        <v>1160</v>
      </c>
    </row>
    <row r="915" spans="1:13" hidden="1">
      <c r="A915">
        <v>122227</v>
      </c>
      <c r="B915" t="s">
        <v>3243</v>
      </c>
      <c r="C915" t="s">
        <v>124</v>
      </c>
      <c r="D915" t="s">
        <v>983</v>
      </c>
      <c r="E915" t="s">
        <v>983</v>
      </c>
      <c r="F915" t="s">
        <v>983</v>
      </c>
      <c r="G915" t="s">
        <v>983</v>
      </c>
      <c r="H915" t="s">
        <v>1160</v>
      </c>
      <c r="I915" t="s">
        <v>1754</v>
      </c>
      <c r="J915" t="s">
        <v>1160</v>
      </c>
    </row>
    <row r="916" spans="1:13" hidden="1">
      <c r="A916">
        <v>122228</v>
      </c>
      <c r="B916" t="s">
        <v>3244</v>
      </c>
      <c r="C916" t="s">
        <v>3245</v>
      </c>
      <c r="D916" t="s">
        <v>983</v>
      </c>
      <c r="E916" t="s">
        <v>983</v>
      </c>
      <c r="F916" t="s">
        <v>983</v>
      </c>
      <c r="G916" t="s">
        <v>983</v>
      </c>
      <c r="H916" t="s">
        <v>1160</v>
      </c>
      <c r="I916" t="s">
        <v>1754</v>
      </c>
      <c r="J916" t="s">
        <v>1160</v>
      </c>
    </row>
    <row r="917" spans="1:13" hidden="1">
      <c r="A917">
        <v>16089</v>
      </c>
      <c r="B917" t="s">
        <v>3246</v>
      </c>
      <c r="C917" t="s">
        <v>3247</v>
      </c>
      <c r="D917" t="s">
        <v>1163</v>
      </c>
      <c r="E917" t="s">
        <v>983</v>
      </c>
      <c r="G917" t="s">
        <v>1798</v>
      </c>
      <c r="H917" t="s">
        <v>1761</v>
      </c>
      <c r="I917" t="s">
        <v>1165</v>
      </c>
      <c r="J917" t="s">
        <v>1160</v>
      </c>
      <c r="L917" t="s">
        <v>1799</v>
      </c>
    </row>
    <row r="918" spans="1:13" hidden="1">
      <c r="A918">
        <v>9245</v>
      </c>
      <c r="B918" t="s">
        <v>3248</v>
      </c>
      <c r="C918" t="s">
        <v>3249</v>
      </c>
      <c r="D918" t="s">
        <v>1860</v>
      </c>
      <c r="E918" t="s">
        <v>983</v>
      </c>
      <c r="F918" t="s">
        <v>983</v>
      </c>
      <c r="G918" t="s">
        <v>1727</v>
      </c>
      <c r="H918" t="s">
        <v>1419</v>
      </c>
      <c r="I918" t="s">
        <v>1728</v>
      </c>
      <c r="J918" t="s">
        <v>1160</v>
      </c>
    </row>
    <row r="919" spans="1:13" hidden="1">
      <c r="A919">
        <v>9246</v>
      </c>
      <c r="B919" t="s">
        <v>3250</v>
      </c>
      <c r="C919" t="s">
        <v>3251</v>
      </c>
      <c r="D919" t="s">
        <v>2156</v>
      </c>
      <c r="E919" t="s">
        <v>983</v>
      </c>
      <c r="F919" t="s">
        <v>983</v>
      </c>
      <c r="G919" t="s">
        <v>1727</v>
      </c>
      <c r="H919" t="s">
        <v>1419</v>
      </c>
      <c r="I919" t="s">
        <v>1728</v>
      </c>
      <c r="J919" t="s">
        <v>1160</v>
      </c>
    </row>
    <row r="920" spans="1:13" hidden="1">
      <c r="A920">
        <v>9247</v>
      </c>
      <c r="B920" t="s">
        <v>3252</v>
      </c>
      <c r="C920" t="s">
        <v>3253</v>
      </c>
      <c r="D920" t="s">
        <v>3104</v>
      </c>
      <c r="E920" t="s">
        <v>983</v>
      </c>
      <c r="F920" t="s">
        <v>983</v>
      </c>
      <c r="G920" t="s">
        <v>1727</v>
      </c>
      <c r="H920" t="s">
        <v>1419</v>
      </c>
      <c r="I920" t="s">
        <v>1728</v>
      </c>
      <c r="J920" t="s">
        <v>1160</v>
      </c>
    </row>
    <row r="921" spans="1:13" hidden="1">
      <c r="A921">
        <v>9248</v>
      </c>
      <c r="B921" t="s">
        <v>3254</v>
      </c>
      <c r="C921" t="s">
        <v>3255</v>
      </c>
      <c r="D921" t="s">
        <v>2102</v>
      </c>
      <c r="E921" t="s">
        <v>983</v>
      </c>
      <c r="F921" t="s">
        <v>983</v>
      </c>
      <c r="G921" t="s">
        <v>1727</v>
      </c>
      <c r="H921" t="s">
        <v>1419</v>
      </c>
      <c r="I921" t="s">
        <v>1728</v>
      </c>
      <c r="J921" t="s">
        <v>1160</v>
      </c>
    </row>
    <row r="922" spans="1:13" hidden="1">
      <c r="A922">
        <v>27013</v>
      </c>
      <c r="B922" t="s">
        <v>3256</v>
      </c>
      <c r="C922" t="s">
        <v>3257</v>
      </c>
      <c r="D922" t="s">
        <v>983</v>
      </c>
      <c r="E922" t="s">
        <v>983</v>
      </c>
      <c r="F922" t="s">
        <v>983</v>
      </c>
      <c r="G922" t="s">
        <v>3258</v>
      </c>
      <c r="H922" t="s">
        <v>1419</v>
      </c>
      <c r="I922" t="s">
        <v>2908</v>
      </c>
      <c r="J922" t="s">
        <v>1421</v>
      </c>
      <c r="M922" t="s">
        <v>3259</v>
      </c>
    </row>
    <row r="923" spans="1:13" hidden="1">
      <c r="A923">
        <v>9249</v>
      </c>
      <c r="B923" t="s">
        <v>3260</v>
      </c>
      <c r="C923" t="s">
        <v>3261</v>
      </c>
      <c r="D923" t="s">
        <v>2048</v>
      </c>
      <c r="E923" t="s">
        <v>983</v>
      </c>
      <c r="F923" t="s">
        <v>983</v>
      </c>
      <c r="G923" t="s">
        <v>1727</v>
      </c>
      <c r="H923" t="s">
        <v>1421</v>
      </c>
      <c r="I923" t="s">
        <v>1728</v>
      </c>
      <c r="J923" t="s">
        <v>1160</v>
      </c>
    </row>
    <row r="924" spans="1:13" hidden="1">
      <c r="A924">
        <v>9250</v>
      </c>
      <c r="B924" t="s">
        <v>3262</v>
      </c>
      <c r="C924" t="s">
        <v>3263</v>
      </c>
      <c r="D924" t="s">
        <v>2102</v>
      </c>
      <c r="E924" t="s">
        <v>983</v>
      </c>
      <c r="F924" t="s">
        <v>983</v>
      </c>
      <c r="G924" t="s">
        <v>1727</v>
      </c>
      <c r="H924" t="s">
        <v>1419</v>
      </c>
      <c r="I924" t="s">
        <v>1728</v>
      </c>
      <c r="J924" t="s">
        <v>1160</v>
      </c>
    </row>
    <row r="925" spans="1:13" hidden="1">
      <c r="A925">
        <v>9251</v>
      </c>
      <c r="B925" t="s">
        <v>3264</v>
      </c>
      <c r="C925" t="s">
        <v>3265</v>
      </c>
      <c r="D925" t="s">
        <v>1256</v>
      </c>
      <c r="E925" t="s">
        <v>983</v>
      </c>
      <c r="F925" t="s">
        <v>983</v>
      </c>
      <c r="G925" t="s">
        <v>1727</v>
      </c>
      <c r="H925" t="s">
        <v>1419</v>
      </c>
      <c r="I925" t="s">
        <v>1728</v>
      </c>
      <c r="J925" t="s">
        <v>1160</v>
      </c>
    </row>
    <row r="926" spans="1:13" hidden="1">
      <c r="A926">
        <v>9252</v>
      </c>
      <c r="B926" t="s">
        <v>3266</v>
      </c>
      <c r="C926" t="s">
        <v>3267</v>
      </c>
      <c r="D926" t="s">
        <v>1054</v>
      </c>
      <c r="E926" t="s">
        <v>983</v>
      </c>
      <c r="F926" t="s">
        <v>983</v>
      </c>
      <c r="G926" t="s">
        <v>1727</v>
      </c>
      <c r="H926" t="s">
        <v>1419</v>
      </c>
      <c r="I926" t="s">
        <v>1728</v>
      </c>
      <c r="J926" t="s">
        <v>1160</v>
      </c>
    </row>
    <row r="927" spans="1:13" hidden="1">
      <c r="A927">
        <v>9253</v>
      </c>
      <c r="B927" t="s">
        <v>3268</v>
      </c>
      <c r="C927" t="s">
        <v>3269</v>
      </c>
      <c r="D927" t="s">
        <v>2238</v>
      </c>
      <c r="E927" t="s">
        <v>983</v>
      </c>
      <c r="F927" t="s">
        <v>983</v>
      </c>
      <c r="G927" t="s">
        <v>1727</v>
      </c>
      <c r="H927" t="s">
        <v>1419</v>
      </c>
      <c r="I927" t="s">
        <v>1728</v>
      </c>
      <c r="J927" t="s">
        <v>1160</v>
      </c>
    </row>
    <row r="928" spans="1:13" hidden="1">
      <c r="A928">
        <v>9254</v>
      </c>
      <c r="B928" t="s">
        <v>3270</v>
      </c>
      <c r="C928" t="s">
        <v>3271</v>
      </c>
      <c r="D928" t="s">
        <v>1054</v>
      </c>
      <c r="E928" t="s">
        <v>983</v>
      </c>
      <c r="F928" t="s">
        <v>983</v>
      </c>
      <c r="G928" t="s">
        <v>1727</v>
      </c>
      <c r="H928" t="s">
        <v>1419</v>
      </c>
      <c r="I928" t="s">
        <v>1728</v>
      </c>
      <c r="J928" t="s">
        <v>1160</v>
      </c>
    </row>
    <row r="929" spans="1:13" hidden="1">
      <c r="A929">
        <v>9255</v>
      </c>
      <c r="B929" t="s">
        <v>3272</v>
      </c>
      <c r="C929" t="s">
        <v>3273</v>
      </c>
      <c r="D929" t="s">
        <v>1256</v>
      </c>
      <c r="E929" t="s">
        <v>983</v>
      </c>
      <c r="F929" t="s">
        <v>983</v>
      </c>
      <c r="G929" t="s">
        <v>1727</v>
      </c>
      <c r="H929" t="s">
        <v>1419</v>
      </c>
      <c r="I929" t="s">
        <v>1728</v>
      </c>
      <c r="J929" t="s">
        <v>1160</v>
      </c>
    </row>
    <row r="930" spans="1:13" hidden="1">
      <c r="A930">
        <v>16090</v>
      </c>
      <c r="B930" t="s">
        <v>3274</v>
      </c>
      <c r="C930" t="s">
        <v>3275</v>
      </c>
      <c r="D930" t="s">
        <v>1163</v>
      </c>
      <c r="E930" t="s">
        <v>983</v>
      </c>
      <c r="G930" t="s">
        <v>1164</v>
      </c>
      <c r="H930" t="s">
        <v>1761</v>
      </c>
      <c r="I930" t="s">
        <v>1165</v>
      </c>
      <c r="J930" t="s">
        <v>1160</v>
      </c>
      <c r="L930" t="s">
        <v>2964</v>
      </c>
    </row>
    <row r="931" spans="1:13" hidden="1">
      <c r="A931">
        <v>122229</v>
      </c>
      <c r="B931" t="s">
        <v>3276</v>
      </c>
      <c r="C931" t="s">
        <v>3277</v>
      </c>
      <c r="D931" t="s">
        <v>983</v>
      </c>
      <c r="E931" t="s">
        <v>983</v>
      </c>
      <c r="F931" t="s">
        <v>983</v>
      </c>
      <c r="G931" t="s">
        <v>983</v>
      </c>
      <c r="H931" t="s">
        <v>1160</v>
      </c>
      <c r="I931" t="s">
        <v>1754</v>
      </c>
      <c r="J931" t="s">
        <v>1160</v>
      </c>
    </row>
    <row r="932" spans="1:13" hidden="1">
      <c r="A932">
        <v>122230</v>
      </c>
      <c r="B932" t="s">
        <v>3278</v>
      </c>
      <c r="C932" t="s">
        <v>3279</v>
      </c>
      <c r="D932" t="s">
        <v>983</v>
      </c>
      <c r="E932" t="s">
        <v>983</v>
      </c>
      <c r="F932" t="s">
        <v>983</v>
      </c>
      <c r="G932" t="s">
        <v>983</v>
      </c>
      <c r="H932" t="s">
        <v>1160</v>
      </c>
      <c r="I932" t="s">
        <v>1754</v>
      </c>
      <c r="J932" t="s">
        <v>1160</v>
      </c>
    </row>
    <row r="933" spans="1:13" hidden="1">
      <c r="A933">
        <v>122231</v>
      </c>
      <c r="B933" t="s">
        <v>3280</v>
      </c>
      <c r="C933" t="s">
        <v>3275</v>
      </c>
      <c r="D933" t="s">
        <v>983</v>
      </c>
      <c r="E933" t="s">
        <v>983</v>
      </c>
      <c r="F933" t="s">
        <v>983</v>
      </c>
      <c r="G933" t="s">
        <v>983</v>
      </c>
      <c r="H933" t="s">
        <v>1160</v>
      </c>
      <c r="I933" t="s">
        <v>1754</v>
      </c>
      <c r="J933" t="s">
        <v>1160</v>
      </c>
    </row>
    <row r="934" spans="1:13" hidden="1">
      <c r="A934">
        <v>122232</v>
      </c>
      <c r="B934" t="s">
        <v>3281</v>
      </c>
      <c r="C934" t="s">
        <v>3282</v>
      </c>
      <c r="D934" t="s">
        <v>983</v>
      </c>
      <c r="E934" t="s">
        <v>983</v>
      </c>
      <c r="F934" t="s">
        <v>983</v>
      </c>
      <c r="G934" t="s">
        <v>983</v>
      </c>
      <c r="H934" t="s">
        <v>1160</v>
      </c>
      <c r="I934" t="s">
        <v>1754</v>
      </c>
      <c r="J934" t="s">
        <v>1160</v>
      </c>
    </row>
    <row r="935" spans="1:13" hidden="1">
      <c r="A935">
        <v>122233</v>
      </c>
      <c r="B935" t="s">
        <v>3283</v>
      </c>
      <c r="C935" t="s">
        <v>3284</v>
      </c>
      <c r="D935" t="s">
        <v>983</v>
      </c>
      <c r="E935" t="s">
        <v>983</v>
      </c>
      <c r="F935" t="s">
        <v>983</v>
      </c>
      <c r="G935" t="s">
        <v>983</v>
      </c>
      <c r="H935" t="s">
        <v>1160</v>
      </c>
      <c r="I935" t="s">
        <v>1754</v>
      </c>
      <c r="J935" t="s">
        <v>1160</v>
      </c>
    </row>
    <row r="936" spans="1:13" hidden="1">
      <c r="A936">
        <v>122234</v>
      </c>
      <c r="B936" t="s">
        <v>3285</v>
      </c>
      <c r="C936" t="s">
        <v>3286</v>
      </c>
      <c r="D936" t="s">
        <v>1163</v>
      </c>
      <c r="E936" t="s">
        <v>983</v>
      </c>
      <c r="G936" t="s">
        <v>3287</v>
      </c>
      <c r="H936" t="s">
        <v>1160</v>
      </c>
      <c r="I936" t="s">
        <v>1754</v>
      </c>
      <c r="J936" t="s">
        <v>1160</v>
      </c>
    </row>
    <row r="937" spans="1:13" hidden="1">
      <c r="A937">
        <v>122235</v>
      </c>
      <c r="B937" t="s">
        <v>3288</v>
      </c>
      <c r="C937" t="s">
        <v>3289</v>
      </c>
      <c r="D937" t="s">
        <v>1163</v>
      </c>
      <c r="E937" t="s">
        <v>983</v>
      </c>
      <c r="G937" t="s">
        <v>3290</v>
      </c>
      <c r="H937" t="s">
        <v>1160</v>
      </c>
      <c r="I937" t="s">
        <v>1754</v>
      </c>
      <c r="J937" t="s">
        <v>1160</v>
      </c>
    </row>
    <row r="938" spans="1:13" hidden="1">
      <c r="A938">
        <v>3052</v>
      </c>
      <c r="B938" t="s">
        <v>3291</v>
      </c>
      <c r="C938" t="s">
        <v>3292</v>
      </c>
      <c r="D938" t="s">
        <v>2048</v>
      </c>
      <c r="E938" t="s">
        <v>3293</v>
      </c>
      <c r="F938" t="s">
        <v>3293</v>
      </c>
      <c r="G938" t="s">
        <v>3294</v>
      </c>
      <c r="H938" t="s">
        <v>1419</v>
      </c>
      <c r="I938" t="s">
        <v>1538</v>
      </c>
      <c r="J938" t="s">
        <v>1160</v>
      </c>
      <c r="K938" t="s">
        <v>3295</v>
      </c>
      <c r="M938" t="s">
        <v>3296</v>
      </c>
    </row>
    <row r="939" spans="1:13" hidden="1">
      <c r="A939">
        <v>122236</v>
      </c>
      <c r="B939" t="s">
        <v>3297</v>
      </c>
      <c r="C939" t="s">
        <v>3298</v>
      </c>
      <c r="D939" t="s">
        <v>1163</v>
      </c>
      <c r="E939" t="s">
        <v>983</v>
      </c>
      <c r="G939" t="s">
        <v>3299</v>
      </c>
      <c r="H939" t="s">
        <v>1160</v>
      </c>
      <c r="I939" t="s">
        <v>1754</v>
      </c>
      <c r="J939" t="s">
        <v>1160</v>
      </c>
    </row>
    <row r="940" spans="1:13" hidden="1">
      <c r="A940">
        <v>9256</v>
      </c>
      <c r="B940" t="s">
        <v>3300</v>
      </c>
      <c r="C940" t="s">
        <v>3301</v>
      </c>
      <c r="D940" t="s">
        <v>3302</v>
      </c>
      <c r="E940" t="s">
        <v>983</v>
      </c>
      <c r="F940" t="s">
        <v>983</v>
      </c>
      <c r="G940" t="s">
        <v>1727</v>
      </c>
      <c r="H940" t="s">
        <v>1419</v>
      </c>
      <c r="I940" t="s">
        <v>1728</v>
      </c>
      <c r="J940" t="s">
        <v>1160</v>
      </c>
    </row>
    <row r="941" spans="1:13" hidden="1">
      <c r="A941">
        <v>9257</v>
      </c>
      <c r="B941" t="s">
        <v>3303</v>
      </c>
      <c r="C941" t="s">
        <v>3304</v>
      </c>
      <c r="D941" t="s">
        <v>2102</v>
      </c>
      <c r="E941" t="s">
        <v>983</v>
      </c>
      <c r="F941" t="s">
        <v>983</v>
      </c>
      <c r="G941" t="s">
        <v>1727</v>
      </c>
      <c r="H941" t="s">
        <v>1419</v>
      </c>
      <c r="I941" t="s">
        <v>1728</v>
      </c>
      <c r="J941" t="s">
        <v>1160</v>
      </c>
    </row>
    <row r="942" spans="1:13" hidden="1">
      <c r="A942">
        <v>9258</v>
      </c>
      <c r="B942" t="s">
        <v>3305</v>
      </c>
      <c r="C942" t="s">
        <v>3306</v>
      </c>
      <c r="D942" t="s">
        <v>1256</v>
      </c>
      <c r="E942" t="s">
        <v>983</v>
      </c>
      <c r="F942" t="s">
        <v>983</v>
      </c>
      <c r="G942" t="s">
        <v>1727</v>
      </c>
      <c r="H942" t="s">
        <v>1419</v>
      </c>
      <c r="I942" t="s">
        <v>1728</v>
      </c>
      <c r="J942" t="s">
        <v>1160</v>
      </c>
    </row>
    <row r="943" spans="1:13" hidden="1">
      <c r="A943">
        <v>17002</v>
      </c>
      <c r="B943" t="s">
        <v>3307</v>
      </c>
      <c r="C943" t="s">
        <v>3308</v>
      </c>
      <c r="D943" t="s">
        <v>1463</v>
      </c>
      <c r="E943" t="s">
        <v>1463</v>
      </c>
      <c r="F943" t="s">
        <v>1463</v>
      </c>
      <c r="G943" t="s">
        <v>3309</v>
      </c>
      <c r="H943" t="s">
        <v>1160</v>
      </c>
      <c r="I943" t="s">
        <v>1984</v>
      </c>
      <c r="J943" t="s">
        <v>1160</v>
      </c>
      <c r="M943" t="s">
        <v>3310</v>
      </c>
    </row>
    <row r="944" spans="1:13" hidden="1">
      <c r="A944">
        <v>53001</v>
      </c>
      <c r="B944" t="s">
        <v>3311</v>
      </c>
      <c r="C944" t="s">
        <v>3312</v>
      </c>
      <c r="D944" t="s">
        <v>1463</v>
      </c>
      <c r="E944" t="s">
        <v>1463</v>
      </c>
      <c r="F944" t="s">
        <v>1463</v>
      </c>
      <c r="G944" t="s">
        <v>3313</v>
      </c>
      <c r="H944" t="s">
        <v>1421</v>
      </c>
      <c r="I944" t="s">
        <v>3314</v>
      </c>
      <c r="J944" t="s">
        <v>1421</v>
      </c>
      <c r="M944" t="s">
        <v>3315</v>
      </c>
    </row>
    <row r="945" spans="1:13" hidden="1">
      <c r="A945">
        <v>53002</v>
      </c>
      <c r="B945" t="s">
        <v>3316</v>
      </c>
      <c r="C945" t="s">
        <v>3317</v>
      </c>
      <c r="D945" t="s">
        <v>1463</v>
      </c>
      <c r="E945" t="s">
        <v>1463</v>
      </c>
      <c r="F945" t="s">
        <v>1463</v>
      </c>
      <c r="G945" t="s">
        <v>3318</v>
      </c>
      <c r="H945" t="s">
        <v>1421</v>
      </c>
      <c r="I945" t="s">
        <v>3314</v>
      </c>
      <c r="J945" t="s">
        <v>1421</v>
      </c>
      <c r="M945" t="s">
        <v>3319</v>
      </c>
    </row>
    <row r="946" spans="1:13" hidden="1">
      <c r="A946">
        <v>15001</v>
      </c>
      <c r="B946" t="s">
        <v>3320</v>
      </c>
      <c r="C946" t="s">
        <v>3321</v>
      </c>
      <c r="D946" t="s">
        <v>1191</v>
      </c>
      <c r="E946" t="s">
        <v>1191</v>
      </c>
      <c r="F946" t="s">
        <v>1191</v>
      </c>
      <c r="G946" t="s">
        <v>3322</v>
      </c>
      <c r="H946" t="s">
        <v>1160</v>
      </c>
      <c r="I946" t="s">
        <v>3323</v>
      </c>
      <c r="J946" t="s">
        <v>735</v>
      </c>
      <c r="M946" t="s">
        <v>3324</v>
      </c>
    </row>
    <row r="947" spans="1:13" hidden="1">
      <c r="A947">
        <v>15002</v>
      </c>
      <c r="B947" t="s">
        <v>3325</v>
      </c>
      <c r="C947" t="s">
        <v>3326</v>
      </c>
      <c r="D947" t="s">
        <v>1191</v>
      </c>
      <c r="E947" t="s">
        <v>1191</v>
      </c>
      <c r="F947" t="s">
        <v>1191</v>
      </c>
      <c r="G947" t="s">
        <v>3327</v>
      </c>
      <c r="H947" t="s">
        <v>1160</v>
      </c>
      <c r="I947" t="s">
        <v>3323</v>
      </c>
      <c r="J947" t="s">
        <v>735</v>
      </c>
      <c r="M947" t="s">
        <v>3328</v>
      </c>
    </row>
    <row r="948" spans="1:13" hidden="1">
      <c r="A948">
        <v>16091</v>
      </c>
      <c r="B948" t="s">
        <v>3329</v>
      </c>
      <c r="C948" t="s">
        <v>3330</v>
      </c>
      <c r="D948" t="s">
        <v>1163</v>
      </c>
      <c r="E948" t="s">
        <v>983</v>
      </c>
      <c r="G948" t="s">
        <v>1798</v>
      </c>
      <c r="H948" t="s">
        <v>1761</v>
      </c>
      <c r="I948" t="s">
        <v>1165</v>
      </c>
      <c r="J948" t="s">
        <v>1160</v>
      </c>
      <c r="L948" t="s">
        <v>1799</v>
      </c>
    </row>
    <row r="949" spans="1:13" hidden="1">
      <c r="A949">
        <v>16092</v>
      </c>
      <c r="B949" t="s">
        <v>3331</v>
      </c>
      <c r="C949" t="s">
        <v>3332</v>
      </c>
      <c r="D949" t="s">
        <v>1163</v>
      </c>
      <c r="E949" t="s">
        <v>983</v>
      </c>
      <c r="G949" t="s">
        <v>1164</v>
      </c>
      <c r="H949" t="s">
        <v>1761</v>
      </c>
      <c r="I949" t="s">
        <v>1165</v>
      </c>
      <c r="J949" t="s">
        <v>1160</v>
      </c>
      <c r="L949" t="s">
        <v>1813</v>
      </c>
    </row>
    <row r="950" spans="1:13" hidden="1">
      <c r="A950">
        <v>122237</v>
      </c>
      <c r="B950" t="s">
        <v>3333</v>
      </c>
      <c r="C950" t="s">
        <v>3334</v>
      </c>
      <c r="D950" t="s">
        <v>1163</v>
      </c>
      <c r="E950" t="s">
        <v>983</v>
      </c>
      <c r="F950" t="s">
        <v>983</v>
      </c>
      <c r="G950" t="s">
        <v>3334</v>
      </c>
      <c r="H950" t="s">
        <v>1160</v>
      </c>
      <c r="I950" t="s">
        <v>1754</v>
      </c>
      <c r="J950" t="s">
        <v>1160</v>
      </c>
    </row>
    <row r="951" spans="1:13" hidden="1">
      <c r="A951">
        <v>122238</v>
      </c>
      <c r="B951" t="s">
        <v>3335</v>
      </c>
      <c r="C951" t="s">
        <v>3336</v>
      </c>
      <c r="D951" t="s">
        <v>1163</v>
      </c>
      <c r="E951" t="s">
        <v>983</v>
      </c>
      <c r="F951" t="s">
        <v>983</v>
      </c>
      <c r="G951" t="s">
        <v>3337</v>
      </c>
      <c r="H951" t="s">
        <v>1160</v>
      </c>
      <c r="I951" t="s">
        <v>1754</v>
      </c>
      <c r="J951" t="s">
        <v>1160</v>
      </c>
    </row>
    <row r="952" spans="1:13" hidden="1">
      <c r="A952">
        <v>122239</v>
      </c>
      <c r="B952" t="s">
        <v>3338</v>
      </c>
      <c r="C952" t="s">
        <v>3332</v>
      </c>
      <c r="D952" t="s">
        <v>1163</v>
      </c>
      <c r="E952" t="s">
        <v>983</v>
      </c>
      <c r="F952" t="s">
        <v>983</v>
      </c>
      <c r="G952" t="s">
        <v>3339</v>
      </c>
      <c r="H952" t="s">
        <v>1160</v>
      </c>
      <c r="I952" t="s">
        <v>1754</v>
      </c>
      <c r="J952" t="s">
        <v>1160</v>
      </c>
    </row>
    <row r="953" spans="1:13" hidden="1">
      <c r="A953">
        <v>122240</v>
      </c>
      <c r="B953" t="s">
        <v>3340</v>
      </c>
      <c r="C953" t="s">
        <v>3341</v>
      </c>
      <c r="D953" t="s">
        <v>1163</v>
      </c>
      <c r="E953" t="s">
        <v>983</v>
      </c>
      <c r="F953" t="s">
        <v>983</v>
      </c>
      <c r="G953" t="s">
        <v>3342</v>
      </c>
      <c r="H953" t="s">
        <v>1160</v>
      </c>
      <c r="I953" t="s">
        <v>1754</v>
      </c>
      <c r="J953" t="s">
        <v>1160</v>
      </c>
    </row>
    <row r="954" spans="1:13" hidden="1">
      <c r="A954">
        <v>122241</v>
      </c>
      <c r="B954" t="s">
        <v>3343</v>
      </c>
      <c r="C954" t="s">
        <v>3344</v>
      </c>
      <c r="D954" t="s">
        <v>1163</v>
      </c>
      <c r="E954" t="s">
        <v>983</v>
      </c>
      <c r="F954" t="s">
        <v>983</v>
      </c>
      <c r="G954" t="s">
        <v>3345</v>
      </c>
      <c r="H954" t="s">
        <v>1160</v>
      </c>
      <c r="I954" t="s">
        <v>1754</v>
      </c>
      <c r="J954" t="s">
        <v>1160</v>
      </c>
    </row>
    <row r="955" spans="1:13" hidden="1">
      <c r="A955">
        <v>122242</v>
      </c>
      <c r="B955" t="s">
        <v>3346</v>
      </c>
      <c r="C955" t="s">
        <v>3347</v>
      </c>
      <c r="D955" t="s">
        <v>1163</v>
      </c>
      <c r="E955" t="s">
        <v>983</v>
      </c>
      <c r="F955" t="s">
        <v>983</v>
      </c>
      <c r="G955" t="s">
        <v>3348</v>
      </c>
      <c r="H955" t="s">
        <v>1160</v>
      </c>
      <c r="I955" t="s">
        <v>1754</v>
      </c>
      <c r="J955" t="s">
        <v>1160</v>
      </c>
    </row>
    <row r="956" spans="1:13" hidden="1">
      <c r="A956">
        <v>122243</v>
      </c>
      <c r="B956" t="s">
        <v>3349</v>
      </c>
      <c r="C956" t="s">
        <v>3350</v>
      </c>
      <c r="D956" t="s">
        <v>1163</v>
      </c>
      <c r="E956" t="s">
        <v>983</v>
      </c>
      <c r="F956" t="s">
        <v>983</v>
      </c>
      <c r="G956" t="s">
        <v>3350</v>
      </c>
      <c r="H956" t="s">
        <v>1160</v>
      </c>
      <c r="I956" t="s">
        <v>1754</v>
      </c>
      <c r="J956" t="s">
        <v>1160</v>
      </c>
    </row>
    <row r="957" spans="1:13" hidden="1">
      <c r="A957">
        <v>16093</v>
      </c>
      <c r="B957" t="s">
        <v>3351</v>
      </c>
      <c r="C957" t="s">
        <v>3350</v>
      </c>
      <c r="D957" t="s">
        <v>1163</v>
      </c>
      <c r="E957" t="s">
        <v>983</v>
      </c>
      <c r="G957" t="s">
        <v>1164</v>
      </c>
      <c r="H957" t="s">
        <v>1761</v>
      </c>
      <c r="I957" t="s">
        <v>1165</v>
      </c>
      <c r="J957" t="s">
        <v>1160</v>
      </c>
      <c r="L957" t="s">
        <v>1908</v>
      </c>
    </row>
    <row r="958" spans="1:13" hidden="1">
      <c r="A958">
        <v>9259</v>
      </c>
      <c r="B958" t="s">
        <v>3352</v>
      </c>
      <c r="C958" t="s">
        <v>3353</v>
      </c>
      <c r="D958" t="s">
        <v>2107</v>
      </c>
      <c r="E958" t="s">
        <v>983</v>
      </c>
      <c r="F958" t="s">
        <v>983</v>
      </c>
      <c r="G958" t="s">
        <v>1727</v>
      </c>
      <c r="H958" t="s">
        <v>1419</v>
      </c>
      <c r="I958" t="s">
        <v>1728</v>
      </c>
      <c r="J958" t="s">
        <v>1160</v>
      </c>
    </row>
    <row r="959" spans="1:13" hidden="1">
      <c r="A959">
        <v>9260</v>
      </c>
      <c r="B959" t="s">
        <v>3354</v>
      </c>
      <c r="C959" t="s">
        <v>3355</v>
      </c>
      <c r="D959" t="s">
        <v>3104</v>
      </c>
      <c r="E959" t="s">
        <v>983</v>
      </c>
      <c r="F959" t="s">
        <v>983</v>
      </c>
      <c r="G959" t="s">
        <v>1727</v>
      </c>
      <c r="H959" t="s">
        <v>1419</v>
      </c>
      <c r="I959" t="s">
        <v>1728</v>
      </c>
      <c r="J959" t="s">
        <v>1160</v>
      </c>
    </row>
    <row r="960" spans="1:13" hidden="1">
      <c r="A960">
        <v>9261</v>
      </c>
      <c r="B960" t="s">
        <v>3356</v>
      </c>
      <c r="C960" t="s">
        <v>3357</v>
      </c>
      <c r="D960" t="s">
        <v>1860</v>
      </c>
      <c r="E960" t="s">
        <v>983</v>
      </c>
      <c r="F960" t="s">
        <v>983</v>
      </c>
      <c r="G960" t="s">
        <v>1727</v>
      </c>
      <c r="H960" t="s">
        <v>1419</v>
      </c>
      <c r="I960" t="s">
        <v>1728</v>
      </c>
      <c r="J960" t="s">
        <v>1160</v>
      </c>
    </row>
    <row r="961" spans="1:13" hidden="1">
      <c r="A961">
        <v>122244</v>
      </c>
      <c r="B961" t="s">
        <v>3358</v>
      </c>
      <c r="C961" t="s">
        <v>3359</v>
      </c>
      <c r="D961" t="s">
        <v>1163</v>
      </c>
      <c r="E961" t="s">
        <v>983</v>
      </c>
      <c r="G961" t="s">
        <v>3360</v>
      </c>
      <c r="H961" t="s">
        <v>1761</v>
      </c>
      <c r="I961" t="s">
        <v>1754</v>
      </c>
      <c r="J961" t="s">
        <v>1160</v>
      </c>
    </row>
    <row r="962" spans="1:13" hidden="1">
      <c r="A962">
        <v>122245</v>
      </c>
      <c r="B962" t="s">
        <v>3361</v>
      </c>
      <c r="C962" t="s">
        <v>1908</v>
      </c>
      <c r="D962" t="s">
        <v>1163</v>
      </c>
      <c r="E962" t="s">
        <v>983</v>
      </c>
      <c r="G962" t="s">
        <v>3362</v>
      </c>
      <c r="H962" t="s">
        <v>1761</v>
      </c>
      <c r="I962" t="s">
        <v>1754</v>
      </c>
      <c r="J962" t="s">
        <v>1160</v>
      </c>
    </row>
    <row r="963" spans="1:13" hidden="1">
      <c r="A963">
        <v>122247</v>
      </c>
      <c r="B963" t="s">
        <v>3363</v>
      </c>
      <c r="C963" t="s">
        <v>3364</v>
      </c>
      <c r="D963" t="s">
        <v>1163</v>
      </c>
      <c r="E963" t="s">
        <v>983</v>
      </c>
      <c r="G963" t="s">
        <v>3365</v>
      </c>
      <c r="H963" t="s">
        <v>1761</v>
      </c>
      <c r="I963" t="s">
        <v>1754</v>
      </c>
      <c r="J963" t="s">
        <v>1160</v>
      </c>
    </row>
    <row r="964" spans="1:13" hidden="1">
      <c r="A964">
        <v>122248</v>
      </c>
      <c r="B964" t="s">
        <v>3366</v>
      </c>
      <c r="C964" t="s">
        <v>3367</v>
      </c>
      <c r="D964" t="s">
        <v>1163</v>
      </c>
      <c r="E964" t="s">
        <v>983</v>
      </c>
      <c r="G964" t="s">
        <v>3368</v>
      </c>
      <c r="H964" t="s">
        <v>1761</v>
      </c>
      <c r="I964" t="s">
        <v>1754</v>
      </c>
      <c r="J964" t="s">
        <v>1160</v>
      </c>
    </row>
    <row r="965" spans="1:13" hidden="1">
      <c r="A965">
        <v>19001</v>
      </c>
      <c r="B965" t="s">
        <v>3369</v>
      </c>
      <c r="C965" t="s">
        <v>3370</v>
      </c>
      <c r="D965" t="s">
        <v>1802</v>
      </c>
      <c r="E965" t="s">
        <v>983</v>
      </c>
      <c r="F965" t="s">
        <v>983</v>
      </c>
      <c r="G965" t="s">
        <v>3371</v>
      </c>
      <c r="H965" t="s">
        <v>1160</v>
      </c>
      <c r="I965" t="s">
        <v>3372</v>
      </c>
      <c r="J965" t="s">
        <v>1160</v>
      </c>
      <c r="L965" t="s">
        <v>735</v>
      </c>
      <c r="M965" t="s">
        <v>3373</v>
      </c>
    </row>
    <row r="966" spans="1:13" hidden="1">
      <c r="A966">
        <v>19002</v>
      </c>
      <c r="B966" t="s">
        <v>3374</v>
      </c>
      <c r="C966" t="s">
        <v>3375</v>
      </c>
      <c r="D966" t="s">
        <v>1802</v>
      </c>
      <c r="E966" t="s">
        <v>983</v>
      </c>
      <c r="F966" t="s">
        <v>983</v>
      </c>
      <c r="G966" t="s">
        <v>3376</v>
      </c>
      <c r="H966" t="s">
        <v>1160</v>
      </c>
      <c r="I966" t="s">
        <v>3372</v>
      </c>
      <c r="J966" t="s">
        <v>1160</v>
      </c>
      <c r="L966" t="s">
        <v>735</v>
      </c>
      <c r="M966" t="s">
        <v>3377</v>
      </c>
    </row>
    <row r="967" spans="1:13" hidden="1">
      <c r="A967">
        <v>3056</v>
      </c>
      <c r="B967" t="s">
        <v>3378</v>
      </c>
      <c r="C967" t="s">
        <v>3379</v>
      </c>
      <c r="D967" t="s">
        <v>2048</v>
      </c>
      <c r="E967" t="s">
        <v>983</v>
      </c>
      <c r="F967" t="s">
        <v>983</v>
      </c>
      <c r="G967" t="s">
        <v>3380</v>
      </c>
      <c r="H967" t="s">
        <v>1419</v>
      </c>
      <c r="I967" t="s">
        <v>1538</v>
      </c>
      <c r="J967" t="s">
        <v>1421</v>
      </c>
      <c r="K967" t="s">
        <v>3381</v>
      </c>
      <c r="M967" t="s">
        <v>3382</v>
      </c>
    </row>
    <row r="968" spans="1:13" hidden="1">
      <c r="A968">
        <v>3055</v>
      </c>
      <c r="B968" t="s">
        <v>3383</v>
      </c>
      <c r="C968" t="s">
        <v>1538</v>
      </c>
      <c r="D968" t="s">
        <v>2048</v>
      </c>
      <c r="E968" t="s">
        <v>983</v>
      </c>
      <c r="F968" t="s">
        <v>983</v>
      </c>
      <c r="G968" t="s">
        <v>3384</v>
      </c>
      <c r="H968" t="s">
        <v>1419</v>
      </c>
      <c r="I968" t="s">
        <v>1538</v>
      </c>
      <c r="J968" t="s">
        <v>1421</v>
      </c>
      <c r="K968" t="s">
        <v>3385</v>
      </c>
      <c r="M968" t="s">
        <v>3386</v>
      </c>
    </row>
    <row r="969" spans="1:13" hidden="1">
      <c r="A969">
        <v>16096</v>
      </c>
      <c r="B969" t="s">
        <v>3387</v>
      </c>
      <c r="C969" t="s">
        <v>3388</v>
      </c>
      <c r="D969" t="s">
        <v>1163</v>
      </c>
      <c r="E969" t="s">
        <v>983</v>
      </c>
      <c r="G969" t="s">
        <v>1798</v>
      </c>
      <c r="H969" t="s">
        <v>1761</v>
      </c>
      <c r="I969" t="s">
        <v>1165</v>
      </c>
      <c r="J969" t="s">
        <v>1160</v>
      </c>
      <c r="L969" t="s">
        <v>1805</v>
      </c>
    </row>
    <row r="970" spans="1:13" hidden="1">
      <c r="A970">
        <v>122249</v>
      </c>
      <c r="B970" t="s">
        <v>3389</v>
      </c>
      <c r="C970" t="s">
        <v>402</v>
      </c>
      <c r="D970" t="s">
        <v>1163</v>
      </c>
      <c r="E970" t="s">
        <v>983</v>
      </c>
      <c r="G970" t="s">
        <v>3390</v>
      </c>
      <c r="H970" t="s">
        <v>1761</v>
      </c>
      <c r="I970" t="s">
        <v>1754</v>
      </c>
      <c r="J970" t="s">
        <v>1160</v>
      </c>
    </row>
    <row r="971" spans="1:13" hidden="1">
      <c r="A971">
        <v>122250</v>
      </c>
      <c r="B971" t="s">
        <v>3391</v>
      </c>
      <c r="C971" t="s">
        <v>3392</v>
      </c>
      <c r="D971" t="s">
        <v>1163</v>
      </c>
      <c r="E971" t="s">
        <v>983</v>
      </c>
      <c r="G971" t="s">
        <v>3393</v>
      </c>
      <c r="H971" t="s">
        <v>1761</v>
      </c>
      <c r="I971" t="s">
        <v>1754</v>
      </c>
      <c r="J971" t="s">
        <v>1160</v>
      </c>
    </row>
    <row r="972" spans="1:13" hidden="1">
      <c r="A972">
        <v>122251</v>
      </c>
      <c r="B972" t="s">
        <v>3394</v>
      </c>
      <c r="C972" t="s">
        <v>3395</v>
      </c>
      <c r="D972" t="s">
        <v>1163</v>
      </c>
      <c r="E972" t="s">
        <v>983</v>
      </c>
      <c r="G972" t="s">
        <v>3396</v>
      </c>
      <c r="H972" t="s">
        <v>1761</v>
      </c>
      <c r="I972" t="s">
        <v>1754</v>
      </c>
      <c r="J972" t="s">
        <v>1160</v>
      </c>
    </row>
    <row r="973" spans="1:13" hidden="1">
      <c r="A973">
        <v>122252</v>
      </c>
      <c r="B973" t="s">
        <v>3397</v>
      </c>
      <c r="C973" t="s">
        <v>3398</v>
      </c>
      <c r="D973" t="s">
        <v>1163</v>
      </c>
      <c r="E973" t="s">
        <v>983</v>
      </c>
      <c r="G973" t="s">
        <v>3399</v>
      </c>
      <c r="H973" t="s">
        <v>1761</v>
      </c>
      <c r="I973" t="s">
        <v>1754</v>
      </c>
      <c r="J973" t="s">
        <v>1160</v>
      </c>
    </row>
    <row r="974" spans="1:13" hidden="1">
      <c r="A974">
        <v>16097</v>
      </c>
      <c r="B974" t="s">
        <v>3400</v>
      </c>
      <c r="C974" t="s">
        <v>402</v>
      </c>
      <c r="D974" t="s">
        <v>1163</v>
      </c>
      <c r="E974" t="s">
        <v>983</v>
      </c>
      <c r="G974" t="s">
        <v>1164</v>
      </c>
      <c r="H974" t="s">
        <v>1761</v>
      </c>
      <c r="I974" t="s">
        <v>1165</v>
      </c>
      <c r="J974" t="s">
        <v>1160</v>
      </c>
      <c r="L974" t="s">
        <v>1805</v>
      </c>
    </row>
    <row r="975" spans="1:13" hidden="1">
      <c r="A975">
        <v>9262</v>
      </c>
      <c r="B975" t="s">
        <v>3401</v>
      </c>
      <c r="C975" t="s">
        <v>3402</v>
      </c>
      <c r="D975" t="s">
        <v>2102</v>
      </c>
      <c r="E975" t="s">
        <v>983</v>
      </c>
      <c r="F975" t="s">
        <v>983</v>
      </c>
      <c r="G975" t="s">
        <v>1727</v>
      </c>
      <c r="H975" t="s">
        <v>1419</v>
      </c>
      <c r="I975" t="s">
        <v>1728</v>
      </c>
      <c r="J975" t="s">
        <v>1160</v>
      </c>
    </row>
    <row r="976" spans="1:13" hidden="1">
      <c r="A976">
        <v>9263</v>
      </c>
      <c r="B976" t="s">
        <v>3403</v>
      </c>
      <c r="C976" t="s">
        <v>3404</v>
      </c>
      <c r="D976" t="s">
        <v>3104</v>
      </c>
      <c r="E976" t="s">
        <v>983</v>
      </c>
      <c r="F976" t="s">
        <v>983</v>
      </c>
      <c r="G976" t="s">
        <v>1727</v>
      </c>
      <c r="H976" t="s">
        <v>1419</v>
      </c>
      <c r="I976" t="s">
        <v>1728</v>
      </c>
      <c r="J976" t="s">
        <v>1160</v>
      </c>
    </row>
    <row r="977" spans="1:13" hidden="1">
      <c r="A977">
        <v>9264</v>
      </c>
      <c r="B977" t="s">
        <v>3405</v>
      </c>
      <c r="C977" t="s">
        <v>3406</v>
      </c>
      <c r="D977" t="s">
        <v>1860</v>
      </c>
      <c r="E977" t="s">
        <v>983</v>
      </c>
      <c r="F977" t="s">
        <v>983</v>
      </c>
      <c r="G977" t="s">
        <v>1727</v>
      </c>
      <c r="H977" t="s">
        <v>1419</v>
      </c>
      <c r="I977" t="s">
        <v>1728</v>
      </c>
      <c r="J977" t="s">
        <v>1160</v>
      </c>
    </row>
    <row r="978" spans="1:13" hidden="1">
      <c r="A978">
        <v>9265</v>
      </c>
      <c r="B978" t="s">
        <v>3407</v>
      </c>
      <c r="C978" t="s">
        <v>3408</v>
      </c>
      <c r="D978" t="s">
        <v>1256</v>
      </c>
      <c r="E978" t="s">
        <v>983</v>
      </c>
      <c r="F978" t="s">
        <v>983</v>
      </c>
      <c r="G978" t="s">
        <v>1727</v>
      </c>
      <c r="H978" t="s">
        <v>1419</v>
      </c>
      <c r="I978" t="s">
        <v>1728</v>
      </c>
      <c r="J978" t="s">
        <v>1160</v>
      </c>
    </row>
    <row r="979" spans="1:13" hidden="1">
      <c r="A979">
        <v>9266</v>
      </c>
      <c r="B979" t="s">
        <v>3409</v>
      </c>
      <c r="C979" t="s">
        <v>3410</v>
      </c>
      <c r="D979" t="s">
        <v>2121</v>
      </c>
      <c r="E979" t="s">
        <v>983</v>
      </c>
      <c r="F979" t="s">
        <v>983</v>
      </c>
      <c r="G979" t="s">
        <v>1727</v>
      </c>
      <c r="H979" t="s">
        <v>1419</v>
      </c>
      <c r="I979" t="s">
        <v>1728</v>
      </c>
      <c r="J979" t="s">
        <v>1160</v>
      </c>
    </row>
    <row r="980" spans="1:13" hidden="1">
      <c r="A980">
        <v>9267</v>
      </c>
      <c r="B980" t="s">
        <v>3411</v>
      </c>
      <c r="C980" t="s">
        <v>3412</v>
      </c>
      <c r="D980" t="s">
        <v>2231</v>
      </c>
      <c r="E980" t="s">
        <v>983</v>
      </c>
      <c r="F980" t="s">
        <v>983</v>
      </c>
      <c r="G980" t="s">
        <v>1727</v>
      </c>
      <c r="H980" t="s">
        <v>1419</v>
      </c>
      <c r="I980" t="s">
        <v>1728</v>
      </c>
      <c r="J980" t="s">
        <v>1160</v>
      </c>
    </row>
    <row r="981" spans="1:13" hidden="1">
      <c r="A981">
        <v>16098</v>
      </c>
      <c r="B981" t="s">
        <v>3413</v>
      </c>
      <c r="C981" t="s">
        <v>3414</v>
      </c>
      <c r="D981" t="s">
        <v>1163</v>
      </c>
      <c r="E981" t="s">
        <v>983</v>
      </c>
      <c r="G981" t="s">
        <v>1164</v>
      </c>
      <c r="H981" t="s">
        <v>1761</v>
      </c>
      <c r="I981" t="s">
        <v>1165</v>
      </c>
      <c r="J981" t="s">
        <v>1160</v>
      </c>
      <c r="L981" t="s">
        <v>1813</v>
      </c>
    </row>
    <row r="982" spans="1:13" hidden="1">
      <c r="A982">
        <v>122253</v>
      </c>
      <c r="B982" t="s">
        <v>3415</v>
      </c>
      <c r="C982" t="s">
        <v>3414</v>
      </c>
      <c r="D982" t="s">
        <v>1163</v>
      </c>
      <c r="E982" t="s">
        <v>983</v>
      </c>
      <c r="G982" t="s">
        <v>3416</v>
      </c>
      <c r="H982" t="s">
        <v>1761</v>
      </c>
      <c r="I982" t="s">
        <v>1754</v>
      </c>
      <c r="J982" t="s">
        <v>1160</v>
      </c>
    </row>
    <row r="983" spans="1:13" hidden="1">
      <c r="A983">
        <v>17001</v>
      </c>
      <c r="B983" t="s">
        <v>1981</v>
      </c>
      <c r="C983" t="s">
        <v>1983</v>
      </c>
      <c r="D983" t="s">
        <v>1463</v>
      </c>
      <c r="E983" t="s">
        <v>1463</v>
      </c>
      <c r="F983" t="s">
        <v>1463</v>
      </c>
      <c r="G983" t="s">
        <v>1983</v>
      </c>
      <c r="H983" t="s">
        <v>1160</v>
      </c>
      <c r="I983" t="s">
        <v>1984</v>
      </c>
      <c r="J983" t="s">
        <v>1160</v>
      </c>
      <c r="M983" t="s">
        <v>3417</v>
      </c>
    </row>
    <row r="984" spans="1:13" hidden="1">
      <c r="A984">
        <v>16099</v>
      </c>
      <c r="B984" t="s">
        <v>3418</v>
      </c>
      <c r="C984" t="s">
        <v>3419</v>
      </c>
      <c r="D984" t="s">
        <v>1163</v>
      </c>
      <c r="E984" t="s">
        <v>983</v>
      </c>
      <c r="G984" t="s">
        <v>1798</v>
      </c>
      <c r="H984" t="s">
        <v>1761</v>
      </c>
      <c r="I984" t="s">
        <v>1165</v>
      </c>
      <c r="J984" t="s">
        <v>1160</v>
      </c>
      <c r="L984" t="s">
        <v>1819</v>
      </c>
    </row>
    <row r="985" spans="1:13" hidden="1">
      <c r="A985">
        <v>25001</v>
      </c>
      <c r="B985" t="s">
        <v>3420</v>
      </c>
      <c r="C985" t="s">
        <v>1799</v>
      </c>
      <c r="D985" t="s">
        <v>1191</v>
      </c>
      <c r="E985" t="s">
        <v>983</v>
      </c>
      <c r="F985" t="s">
        <v>983</v>
      </c>
      <c r="H985" t="s">
        <v>1419</v>
      </c>
      <c r="I985" t="s">
        <v>3421</v>
      </c>
      <c r="J985" t="s">
        <v>1160</v>
      </c>
      <c r="M985" t="s">
        <v>3422</v>
      </c>
    </row>
    <row r="986" spans="1:13" hidden="1">
      <c r="A986">
        <v>25002</v>
      </c>
      <c r="B986" t="s">
        <v>3423</v>
      </c>
      <c r="C986" t="s">
        <v>1810</v>
      </c>
      <c r="D986" t="s">
        <v>1191</v>
      </c>
      <c r="E986" t="s">
        <v>983</v>
      </c>
      <c r="F986" t="s">
        <v>983</v>
      </c>
      <c r="H986" t="s">
        <v>1419</v>
      </c>
      <c r="I986" t="s">
        <v>3421</v>
      </c>
      <c r="J986" t="s">
        <v>1160</v>
      </c>
      <c r="M986" t="s">
        <v>3424</v>
      </c>
    </row>
    <row r="987" spans="1:13" hidden="1">
      <c r="A987">
        <v>25003</v>
      </c>
      <c r="B987" t="s">
        <v>3425</v>
      </c>
      <c r="C987" t="s">
        <v>1805</v>
      </c>
      <c r="D987" t="s">
        <v>1191</v>
      </c>
      <c r="E987" t="s">
        <v>983</v>
      </c>
      <c r="F987" t="s">
        <v>983</v>
      </c>
      <c r="H987" t="s">
        <v>1419</v>
      </c>
      <c r="I987" t="s">
        <v>3421</v>
      </c>
      <c r="J987" t="s">
        <v>1160</v>
      </c>
      <c r="M987" t="s">
        <v>3426</v>
      </c>
    </row>
    <row r="988" spans="1:13" hidden="1">
      <c r="A988">
        <v>25004</v>
      </c>
      <c r="B988" t="s">
        <v>3427</v>
      </c>
      <c r="C988" t="s">
        <v>1813</v>
      </c>
      <c r="D988" t="s">
        <v>1191</v>
      </c>
      <c r="E988" t="s">
        <v>983</v>
      </c>
      <c r="F988" t="s">
        <v>983</v>
      </c>
      <c r="H988" t="s">
        <v>1419</v>
      </c>
      <c r="I988" t="s">
        <v>3421</v>
      </c>
      <c r="J988" t="s">
        <v>1160</v>
      </c>
      <c r="M988" t="s">
        <v>3428</v>
      </c>
    </row>
    <row r="989" spans="1:13" hidden="1">
      <c r="A989">
        <v>25005</v>
      </c>
      <c r="B989" t="s">
        <v>3429</v>
      </c>
      <c r="C989" t="s">
        <v>1819</v>
      </c>
      <c r="D989" t="s">
        <v>1191</v>
      </c>
      <c r="E989" t="s">
        <v>983</v>
      </c>
      <c r="F989" t="s">
        <v>983</v>
      </c>
      <c r="H989" t="s">
        <v>1419</v>
      </c>
      <c r="I989" t="s">
        <v>3421</v>
      </c>
      <c r="J989" t="s">
        <v>1160</v>
      </c>
      <c r="M989" t="s">
        <v>3430</v>
      </c>
    </row>
    <row r="990" spans="1:13" hidden="1">
      <c r="A990">
        <v>25006</v>
      </c>
      <c r="B990" t="s">
        <v>3431</v>
      </c>
      <c r="C990" t="s">
        <v>1833</v>
      </c>
      <c r="D990" t="s">
        <v>1191</v>
      </c>
      <c r="E990" t="s">
        <v>983</v>
      </c>
      <c r="F990" t="s">
        <v>983</v>
      </c>
      <c r="H990" t="s">
        <v>1419</v>
      </c>
      <c r="I990" t="s">
        <v>3421</v>
      </c>
      <c r="J990" t="s">
        <v>1160</v>
      </c>
      <c r="M990" t="s">
        <v>3432</v>
      </c>
    </row>
    <row r="991" spans="1:13" hidden="1">
      <c r="A991">
        <v>122254</v>
      </c>
      <c r="B991" t="s">
        <v>3433</v>
      </c>
      <c r="C991" t="s">
        <v>3434</v>
      </c>
      <c r="D991" t="s">
        <v>1163</v>
      </c>
      <c r="E991" t="s">
        <v>983</v>
      </c>
      <c r="G991" t="s">
        <v>3435</v>
      </c>
      <c r="H991" t="s">
        <v>1761</v>
      </c>
      <c r="I991" t="s">
        <v>1754</v>
      </c>
      <c r="J991" t="s">
        <v>1160</v>
      </c>
    </row>
    <row r="992" spans="1:13" hidden="1">
      <c r="A992">
        <v>25007</v>
      </c>
      <c r="B992" t="s">
        <v>3436</v>
      </c>
      <c r="C992" t="s">
        <v>2043</v>
      </c>
      <c r="D992" t="s">
        <v>1191</v>
      </c>
      <c r="E992" t="s">
        <v>983</v>
      </c>
      <c r="F992" t="s">
        <v>983</v>
      </c>
      <c r="H992" t="s">
        <v>1419</v>
      </c>
      <c r="I992" t="s">
        <v>3421</v>
      </c>
      <c r="J992" t="s">
        <v>1160</v>
      </c>
      <c r="M992" t="s">
        <v>3437</v>
      </c>
    </row>
    <row r="993" spans="1:13" hidden="1">
      <c r="A993">
        <v>25008</v>
      </c>
      <c r="B993" t="s">
        <v>2557</v>
      </c>
      <c r="C993" t="s">
        <v>1908</v>
      </c>
      <c r="D993" t="s">
        <v>1191</v>
      </c>
      <c r="E993" t="s">
        <v>983</v>
      </c>
      <c r="F993" t="s">
        <v>983</v>
      </c>
      <c r="H993" t="s">
        <v>1419</v>
      </c>
      <c r="I993" t="s">
        <v>3421</v>
      </c>
      <c r="J993" t="s">
        <v>1160</v>
      </c>
      <c r="M993" t="s">
        <v>3438</v>
      </c>
    </row>
    <row r="994" spans="1:13" hidden="1">
      <c r="A994">
        <v>25009</v>
      </c>
      <c r="B994" t="s">
        <v>3439</v>
      </c>
      <c r="C994" t="s">
        <v>1166</v>
      </c>
      <c r="D994" t="s">
        <v>1191</v>
      </c>
      <c r="E994" t="s">
        <v>983</v>
      </c>
      <c r="F994" t="s">
        <v>983</v>
      </c>
      <c r="H994" t="s">
        <v>1419</v>
      </c>
      <c r="I994" t="s">
        <v>3421</v>
      </c>
      <c r="J994" t="s">
        <v>1160</v>
      </c>
      <c r="M994" t="s">
        <v>3440</v>
      </c>
    </row>
    <row r="995" spans="1:13" hidden="1">
      <c r="A995">
        <v>25010</v>
      </c>
      <c r="B995" t="s">
        <v>3441</v>
      </c>
      <c r="C995" t="s">
        <v>2011</v>
      </c>
      <c r="D995" t="s">
        <v>1191</v>
      </c>
      <c r="E995" t="s">
        <v>983</v>
      </c>
      <c r="F995" t="s">
        <v>983</v>
      </c>
      <c r="H995" t="s">
        <v>1419</v>
      </c>
      <c r="I995" t="s">
        <v>3421</v>
      </c>
      <c r="J995" t="s">
        <v>1160</v>
      </c>
      <c r="M995" t="s">
        <v>3442</v>
      </c>
    </row>
    <row r="996" spans="1:13" hidden="1">
      <c r="A996">
        <v>25012</v>
      </c>
      <c r="B996" t="s">
        <v>3443</v>
      </c>
      <c r="C996" t="s">
        <v>2538</v>
      </c>
      <c r="D996" t="s">
        <v>1191</v>
      </c>
      <c r="E996" t="s">
        <v>983</v>
      </c>
      <c r="F996" t="s">
        <v>983</v>
      </c>
      <c r="H996" t="s">
        <v>1419</v>
      </c>
      <c r="I996" t="s">
        <v>3421</v>
      </c>
      <c r="J996" t="s">
        <v>1160</v>
      </c>
      <c r="M996" t="s">
        <v>3444</v>
      </c>
    </row>
    <row r="997" spans="1:13" hidden="1">
      <c r="A997">
        <v>25013</v>
      </c>
      <c r="B997" t="s">
        <v>3445</v>
      </c>
      <c r="C997" t="s">
        <v>2551</v>
      </c>
      <c r="D997" t="s">
        <v>1191</v>
      </c>
      <c r="E997" t="s">
        <v>983</v>
      </c>
      <c r="F997" t="s">
        <v>983</v>
      </c>
      <c r="H997" t="s">
        <v>1419</v>
      </c>
      <c r="I997" t="s">
        <v>3421</v>
      </c>
      <c r="J997" t="s">
        <v>1160</v>
      </c>
      <c r="M997" t="s">
        <v>3446</v>
      </c>
    </row>
    <row r="998" spans="1:13" hidden="1">
      <c r="A998">
        <v>25016</v>
      </c>
      <c r="B998" t="s">
        <v>3447</v>
      </c>
      <c r="C998" t="s">
        <v>2964</v>
      </c>
      <c r="D998" t="s">
        <v>1191</v>
      </c>
      <c r="E998" t="s">
        <v>983</v>
      </c>
      <c r="F998" t="s">
        <v>983</v>
      </c>
      <c r="H998" t="s">
        <v>1419</v>
      </c>
      <c r="I998" t="s">
        <v>3421</v>
      </c>
      <c r="J998" t="s">
        <v>1160</v>
      </c>
      <c r="M998" t="s">
        <v>3448</v>
      </c>
    </row>
    <row r="999" spans="1:13" hidden="1">
      <c r="A999">
        <v>25017</v>
      </c>
      <c r="B999" t="s">
        <v>3449</v>
      </c>
      <c r="C999" t="s">
        <v>3450</v>
      </c>
      <c r="D999" t="s">
        <v>1191</v>
      </c>
      <c r="E999" t="s">
        <v>983</v>
      </c>
      <c r="F999" t="s">
        <v>983</v>
      </c>
      <c r="H999" t="s">
        <v>1419</v>
      </c>
      <c r="I999" t="s">
        <v>3421</v>
      </c>
      <c r="J999" t="s">
        <v>1160</v>
      </c>
      <c r="M999" t="s">
        <v>3451</v>
      </c>
    </row>
    <row r="1000" spans="1:13" hidden="1">
      <c r="A1000">
        <v>25018</v>
      </c>
      <c r="B1000" t="s">
        <v>1994</v>
      </c>
      <c r="C1000" t="s">
        <v>1995</v>
      </c>
      <c r="D1000" t="s">
        <v>1191</v>
      </c>
      <c r="E1000" t="s">
        <v>983</v>
      </c>
      <c r="F1000" t="s">
        <v>983</v>
      </c>
      <c r="H1000" t="s">
        <v>1419</v>
      </c>
      <c r="I1000" t="s">
        <v>3421</v>
      </c>
      <c r="J1000" t="s">
        <v>1160</v>
      </c>
      <c r="M1000" t="s">
        <v>3452</v>
      </c>
    </row>
    <row r="1001" spans="1:13" hidden="1">
      <c r="A1001">
        <v>3051</v>
      </c>
      <c r="B1001" t="s">
        <v>3453</v>
      </c>
      <c r="C1001" t="s">
        <v>3454</v>
      </c>
      <c r="D1001" t="s">
        <v>1191</v>
      </c>
      <c r="E1001" t="s">
        <v>983</v>
      </c>
      <c r="F1001" t="s">
        <v>983</v>
      </c>
      <c r="G1001" t="s">
        <v>3455</v>
      </c>
      <c r="H1001" t="s">
        <v>1419</v>
      </c>
      <c r="I1001" t="s">
        <v>1538</v>
      </c>
      <c r="J1001" t="s">
        <v>1160</v>
      </c>
      <c r="K1001" t="s">
        <v>3456</v>
      </c>
      <c r="M1001" t="s">
        <v>3457</v>
      </c>
    </row>
    <row r="1002" spans="1:13" hidden="1">
      <c r="A1002">
        <v>122255</v>
      </c>
      <c r="B1002" t="s">
        <v>3458</v>
      </c>
      <c r="C1002" t="s">
        <v>3459</v>
      </c>
      <c r="D1002" t="s">
        <v>1163</v>
      </c>
      <c r="E1002" t="s">
        <v>983</v>
      </c>
      <c r="G1002" t="s">
        <v>3459</v>
      </c>
      <c r="H1002" t="s">
        <v>1761</v>
      </c>
      <c r="I1002" t="s">
        <v>1754</v>
      </c>
      <c r="J1002" t="s">
        <v>1160</v>
      </c>
    </row>
    <row r="1003" spans="1:13" hidden="1">
      <c r="A1003">
        <v>117026</v>
      </c>
      <c r="B1003" t="s">
        <v>3460</v>
      </c>
      <c r="C1003" t="s">
        <v>3461</v>
      </c>
      <c r="D1003" t="s">
        <v>1802</v>
      </c>
      <c r="E1003" t="s">
        <v>983</v>
      </c>
      <c r="F1003" t="s">
        <v>983</v>
      </c>
      <c r="G1003" t="s">
        <v>3461</v>
      </c>
      <c r="H1003" t="s">
        <v>1160</v>
      </c>
      <c r="I1003" t="s">
        <v>2015</v>
      </c>
      <c r="J1003" t="s">
        <v>1160</v>
      </c>
      <c r="L1003" t="s">
        <v>3461</v>
      </c>
    </row>
    <row r="1004" spans="1:13" hidden="1">
      <c r="A1004">
        <v>122256</v>
      </c>
      <c r="B1004" t="s">
        <v>3462</v>
      </c>
      <c r="C1004" t="s">
        <v>3463</v>
      </c>
      <c r="D1004" t="s">
        <v>1163</v>
      </c>
      <c r="E1004" t="s">
        <v>983</v>
      </c>
      <c r="G1004" t="s">
        <v>3464</v>
      </c>
      <c r="H1004" t="s">
        <v>1761</v>
      </c>
      <c r="I1004" t="s">
        <v>1754</v>
      </c>
      <c r="J1004" t="s">
        <v>1160</v>
      </c>
    </row>
    <row r="1005" spans="1:13" hidden="1">
      <c r="A1005">
        <v>122257</v>
      </c>
      <c r="B1005" t="s">
        <v>3465</v>
      </c>
      <c r="C1005" t="s">
        <v>3466</v>
      </c>
      <c r="D1005" t="s">
        <v>1163</v>
      </c>
      <c r="E1005" t="s">
        <v>983</v>
      </c>
      <c r="G1005" t="s">
        <v>3464</v>
      </c>
      <c r="H1005" t="s">
        <v>1761</v>
      </c>
      <c r="I1005" t="s">
        <v>1754</v>
      </c>
      <c r="J1005" t="s">
        <v>1160</v>
      </c>
    </row>
    <row r="1006" spans="1:13" hidden="1">
      <c r="A1006">
        <v>16100</v>
      </c>
      <c r="B1006" t="s">
        <v>3467</v>
      </c>
      <c r="C1006" t="s">
        <v>3468</v>
      </c>
      <c r="D1006" t="s">
        <v>1163</v>
      </c>
      <c r="E1006" t="s">
        <v>983</v>
      </c>
      <c r="G1006" t="s">
        <v>1798</v>
      </c>
      <c r="H1006" t="s">
        <v>1761</v>
      </c>
      <c r="I1006" t="s">
        <v>1165</v>
      </c>
      <c r="J1006" t="s">
        <v>1160</v>
      </c>
      <c r="L1006" t="s">
        <v>1995</v>
      </c>
    </row>
    <row r="1007" spans="1:13" hidden="1">
      <c r="A1007">
        <v>16101</v>
      </c>
      <c r="B1007" t="s">
        <v>3469</v>
      </c>
      <c r="C1007" t="s">
        <v>3470</v>
      </c>
      <c r="D1007" t="s">
        <v>1163</v>
      </c>
      <c r="E1007" t="s">
        <v>983</v>
      </c>
      <c r="G1007" t="s">
        <v>1798</v>
      </c>
      <c r="H1007" t="s">
        <v>1761</v>
      </c>
      <c r="I1007" t="s">
        <v>1165</v>
      </c>
      <c r="J1007" t="s">
        <v>1160</v>
      </c>
      <c r="L1007" t="s">
        <v>1995</v>
      </c>
    </row>
    <row r="1008" spans="1:13" hidden="1">
      <c r="A1008">
        <v>16102</v>
      </c>
      <c r="B1008" t="s">
        <v>3471</v>
      </c>
      <c r="C1008" t="s">
        <v>3472</v>
      </c>
      <c r="D1008" t="s">
        <v>1163</v>
      </c>
      <c r="E1008" t="s">
        <v>983</v>
      </c>
      <c r="G1008" t="s">
        <v>1798</v>
      </c>
      <c r="H1008" t="s">
        <v>1761</v>
      </c>
      <c r="I1008" t="s">
        <v>1165</v>
      </c>
      <c r="J1008" t="s">
        <v>1160</v>
      </c>
      <c r="L1008" t="s">
        <v>1805</v>
      </c>
    </row>
    <row r="1009" spans="1:13" hidden="1">
      <c r="A1009">
        <v>3053</v>
      </c>
      <c r="B1009" t="s">
        <v>3473</v>
      </c>
      <c r="C1009" t="s">
        <v>3474</v>
      </c>
      <c r="D1009" t="s">
        <v>1191</v>
      </c>
      <c r="E1009" t="s">
        <v>983</v>
      </c>
      <c r="F1009" t="s">
        <v>983</v>
      </c>
      <c r="G1009" t="s">
        <v>3475</v>
      </c>
      <c r="H1009" t="s">
        <v>1419</v>
      </c>
      <c r="I1009" t="s">
        <v>1538</v>
      </c>
      <c r="J1009" t="s">
        <v>1160</v>
      </c>
      <c r="K1009" t="s">
        <v>3476</v>
      </c>
      <c r="M1009" t="s">
        <v>3477</v>
      </c>
    </row>
    <row r="1010" spans="1:13" hidden="1">
      <c r="A1010">
        <v>117027</v>
      </c>
      <c r="B1010" t="s">
        <v>3478</v>
      </c>
      <c r="C1010" t="s">
        <v>3479</v>
      </c>
      <c r="D1010" t="s">
        <v>1802</v>
      </c>
      <c r="E1010" t="s">
        <v>983</v>
      </c>
      <c r="F1010" t="s">
        <v>983</v>
      </c>
      <c r="G1010" t="s">
        <v>3479</v>
      </c>
      <c r="H1010" t="s">
        <v>1160</v>
      </c>
      <c r="I1010" t="s">
        <v>2015</v>
      </c>
      <c r="J1010" t="s">
        <v>1160</v>
      </c>
      <c r="L1010" t="s">
        <v>3479</v>
      </c>
    </row>
    <row r="1011" spans="1:13" hidden="1">
      <c r="A1011">
        <v>122258</v>
      </c>
      <c r="B1011" t="s">
        <v>3480</v>
      </c>
      <c r="C1011" t="s">
        <v>3481</v>
      </c>
      <c r="D1011" t="s">
        <v>983</v>
      </c>
      <c r="E1011" t="s">
        <v>983</v>
      </c>
      <c r="F1011" t="s">
        <v>983</v>
      </c>
      <c r="G1011" t="s">
        <v>3482</v>
      </c>
      <c r="H1011" t="s">
        <v>1160</v>
      </c>
      <c r="I1011" t="s">
        <v>1754</v>
      </c>
      <c r="J1011" t="s">
        <v>1160</v>
      </c>
    </row>
    <row r="1012" spans="1:13" hidden="1">
      <c r="A1012">
        <v>122259</v>
      </c>
      <c r="B1012" t="s">
        <v>3483</v>
      </c>
      <c r="C1012" t="s">
        <v>3484</v>
      </c>
      <c r="D1012" t="s">
        <v>983</v>
      </c>
      <c r="E1012" t="s">
        <v>983</v>
      </c>
      <c r="F1012" t="s">
        <v>983</v>
      </c>
      <c r="G1012" t="s">
        <v>3485</v>
      </c>
      <c r="H1012" t="s">
        <v>1160</v>
      </c>
      <c r="I1012" t="s">
        <v>1754</v>
      </c>
      <c r="J1012" t="s">
        <v>1160</v>
      </c>
    </row>
    <row r="1013" spans="1:13" hidden="1">
      <c r="A1013">
        <v>122260</v>
      </c>
      <c r="B1013" t="s">
        <v>3019</v>
      </c>
      <c r="C1013" t="s">
        <v>3486</v>
      </c>
      <c r="D1013" t="s">
        <v>983</v>
      </c>
      <c r="E1013" t="s">
        <v>983</v>
      </c>
      <c r="F1013" t="s">
        <v>983</v>
      </c>
      <c r="G1013" t="s">
        <v>3487</v>
      </c>
      <c r="H1013" t="s">
        <v>1160</v>
      </c>
      <c r="I1013" t="s">
        <v>1754</v>
      </c>
      <c r="J1013" t="s">
        <v>1160</v>
      </c>
    </row>
    <row r="1014" spans="1:13" hidden="1">
      <c r="A1014">
        <v>122261</v>
      </c>
      <c r="B1014" t="s">
        <v>3488</v>
      </c>
      <c r="C1014" t="s">
        <v>2914</v>
      </c>
      <c r="D1014" t="s">
        <v>983</v>
      </c>
      <c r="E1014" t="s">
        <v>983</v>
      </c>
      <c r="F1014" t="s">
        <v>983</v>
      </c>
      <c r="G1014" t="s">
        <v>3489</v>
      </c>
      <c r="H1014" t="s">
        <v>1160</v>
      </c>
      <c r="I1014" t="s">
        <v>1754</v>
      </c>
      <c r="J1014" t="s">
        <v>1160</v>
      </c>
    </row>
    <row r="1015" spans="1:13" hidden="1">
      <c r="A1015">
        <v>122262</v>
      </c>
      <c r="B1015" t="s">
        <v>3490</v>
      </c>
      <c r="C1015" t="s">
        <v>3257</v>
      </c>
      <c r="D1015" t="s">
        <v>983</v>
      </c>
      <c r="E1015" t="s">
        <v>983</v>
      </c>
      <c r="F1015" t="s">
        <v>983</v>
      </c>
      <c r="H1015" t="s">
        <v>1160</v>
      </c>
      <c r="I1015" t="s">
        <v>1754</v>
      </c>
      <c r="J1015" t="s">
        <v>1160</v>
      </c>
    </row>
    <row r="1016" spans="1:13" hidden="1">
      <c r="A1016">
        <v>122263</v>
      </c>
      <c r="B1016" t="s">
        <v>3235</v>
      </c>
      <c r="C1016" t="s">
        <v>3491</v>
      </c>
      <c r="D1016" t="s">
        <v>983</v>
      </c>
      <c r="E1016" t="s">
        <v>983</v>
      </c>
      <c r="F1016" t="s">
        <v>983</v>
      </c>
      <c r="H1016" t="s">
        <v>1160</v>
      </c>
      <c r="I1016" t="s">
        <v>1754</v>
      </c>
      <c r="J1016" t="s">
        <v>1160</v>
      </c>
    </row>
    <row r="1017" spans="1:13" hidden="1">
      <c r="A1017">
        <v>16103</v>
      </c>
      <c r="B1017" t="s">
        <v>3492</v>
      </c>
      <c r="C1017" t="s">
        <v>2753</v>
      </c>
      <c r="D1017" t="s">
        <v>1163</v>
      </c>
      <c r="E1017" t="s">
        <v>983</v>
      </c>
      <c r="G1017" t="s">
        <v>1164</v>
      </c>
      <c r="H1017" t="s">
        <v>1761</v>
      </c>
      <c r="I1017" t="s">
        <v>1165</v>
      </c>
      <c r="J1017" t="s">
        <v>1160</v>
      </c>
      <c r="L1017" t="s">
        <v>1833</v>
      </c>
    </row>
    <row r="1018" spans="1:13" hidden="1">
      <c r="A1018">
        <v>16104</v>
      </c>
      <c r="B1018" t="s">
        <v>3493</v>
      </c>
      <c r="C1018" t="s">
        <v>2619</v>
      </c>
      <c r="D1018" t="s">
        <v>1163</v>
      </c>
      <c r="E1018" t="s">
        <v>983</v>
      </c>
      <c r="G1018" t="s">
        <v>1164</v>
      </c>
      <c r="H1018" t="s">
        <v>1761</v>
      </c>
      <c r="I1018" t="s">
        <v>1165</v>
      </c>
      <c r="J1018" t="s">
        <v>1160</v>
      </c>
      <c r="L1018" t="s">
        <v>1819</v>
      </c>
    </row>
    <row r="1019" spans="1:13" hidden="1">
      <c r="A1019">
        <v>16105</v>
      </c>
      <c r="B1019" t="s">
        <v>2031</v>
      </c>
      <c r="C1019" t="s">
        <v>2639</v>
      </c>
      <c r="D1019" t="s">
        <v>1163</v>
      </c>
      <c r="E1019" t="s">
        <v>983</v>
      </c>
      <c r="G1019" t="s">
        <v>1164</v>
      </c>
      <c r="H1019" t="s">
        <v>1761</v>
      </c>
      <c r="I1019" t="s">
        <v>1165</v>
      </c>
      <c r="J1019" t="s">
        <v>1160</v>
      </c>
      <c r="L1019" t="s">
        <v>1810</v>
      </c>
    </row>
    <row r="1020" spans="1:13" hidden="1">
      <c r="A1020">
        <v>122265</v>
      </c>
      <c r="B1020" t="s">
        <v>3494</v>
      </c>
      <c r="C1020" t="s">
        <v>3495</v>
      </c>
      <c r="D1020" t="s">
        <v>983</v>
      </c>
      <c r="E1020" t="s">
        <v>983</v>
      </c>
      <c r="F1020" t="s">
        <v>983</v>
      </c>
      <c r="H1020" t="s">
        <v>1160</v>
      </c>
      <c r="I1020" t="s">
        <v>1754</v>
      </c>
      <c r="J1020" t="s">
        <v>1160</v>
      </c>
    </row>
    <row r="1021" spans="1:13" hidden="1">
      <c r="A1021">
        <v>122266</v>
      </c>
      <c r="B1021" t="s">
        <v>3496</v>
      </c>
      <c r="C1021" t="s">
        <v>3497</v>
      </c>
      <c r="D1021" t="s">
        <v>983</v>
      </c>
      <c r="E1021" t="s">
        <v>983</v>
      </c>
      <c r="F1021" t="s">
        <v>983</v>
      </c>
      <c r="H1021" t="s">
        <v>1160</v>
      </c>
      <c r="I1021" t="s">
        <v>1754</v>
      </c>
      <c r="J1021" t="s">
        <v>1160</v>
      </c>
    </row>
    <row r="1022" spans="1:13" hidden="1">
      <c r="A1022">
        <v>117028</v>
      </c>
      <c r="B1022" t="s">
        <v>3498</v>
      </c>
      <c r="C1022" t="s">
        <v>3499</v>
      </c>
      <c r="D1022" t="s">
        <v>1802</v>
      </c>
      <c r="E1022" t="s">
        <v>983</v>
      </c>
      <c r="F1022" t="s">
        <v>983</v>
      </c>
      <c r="G1022" t="s">
        <v>3499</v>
      </c>
      <c r="H1022" t="s">
        <v>1160</v>
      </c>
      <c r="I1022" t="s">
        <v>2015</v>
      </c>
      <c r="J1022" t="s">
        <v>1160</v>
      </c>
      <c r="L1022" t="s">
        <v>3499</v>
      </c>
    </row>
    <row r="1023" spans="1:13" hidden="1">
      <c r="A1023">
        <v>16106</v>
      </c>
      <c r="B1023" t="s">
        <v>3500</v>
      </c>
      <c r="C1023" t="s">
        <v>3501</v>
      </c>
      <c r="D1023" t="s">
        <v>1163</v>
      </c>
      <c r="E1023" t="s">
        <v>983</v>
      </c>
      <c r="G1023" t="s">
        <v>1798</v>
      </c>
      <c r="H1023" t="s">
        <v>1761</v>
      </c>
      <c r="I1023" t="s">
        <v>1165</v>
      </c>
      <c r="J1023" t="s">
        <v>1160</v>
      </c>
      <c r="L1023" t="s">
        <v>1819</v>
      </c>
    </row>
    <row r="1024" spans="1:13" hidden="1">
      <c r="A1024">
        <v>16107</v>
      </c>
      <c r="B1024" t="s">
        <v>3502</v>
      </c>
      <c r="C1024" t="s">
        <v>3503</v>
      </c>
      <c r="D1024" t="s">
        <v>1163</v>
      </c>
      <c r="E1024" t="s">
        <v>983</v>
      </c>
      <c r="G1024" t="s">
        <v>1798</v>
      </c>
      <c r="H1024" t="s">
        <v>1761</v>
      </c>
      <c r="I1024" t="s">
        <v>1165</v>
      </c>
      <c r="J1024" t="s">
        <v>1160</v>
      </c>
    </row>
    <row r="1025" spans="1:13" hidden="1">
      <c r="A1025">
        <v>3057</v>
      </c>
      <c r="B1025" t="s">
        <v>3504</v>
      </c>
      <c r="C1025" t="s">
        <v>3505</v>
      </c>
      <c r="D1025" t="s">
        <v>2048</v>
      </c>
      <c r="E1025" t="s">
        <v>983</v>
      </c>
      <c r="F1025" t="s">
        <v>983</v>
      </c>
      <c r="G1025" t="s">
        <v>3506</v>
      </c>
      <c r="H1025" t="s">
        <v>1419</v>
      </c>
      <c r="I1025" t="s">
        <v>1538</v>
      </c>
      <c r="J1025" t="s">
        <v>1421</v>
      </c>
      <c r="K1025" t="s">
        <v>3507</v>
      </c>
      <c r="M1025" t="s">
        <v>3508</v>
      </c>
    </row>
    <row r="1026" spans="1:13" hidden="1">
      <c r="A1026">
        <v>122267</v>
      </c>
      <c r="B1026" t="s">
        <v>3509</v>
      </c>
      <c r="C1026" t="s">
        <v>2003</v>
      </c>
      <c r="D1026" t="s">
        <v>983</v>
      </c>
      <c r="E1026" t="s">
        <v>983</v>
      </c>
      <c r="G1026" t="s">
        <v>3510</v>
      </c>
      <c r="H1026" t="s">
        <v>1761</v>
      </c>
      <c r="I1026" t="s">
        <v>1754</v>
      </c>
      <c r="J1026" t="s">
        <v>1160</v>
      </c>
    </row>
    <row r="1027" spans="1:13" hidden="1">
      <c r="A1027">
        <v>3058</v>
      </c>
      <c r="B1027" t="s">
        <v>3511</v>
      </c>
      <c r="C1027" t="s">
        <v>3512</v>
      </c>
      <c r="D1027" t="s">
        <v>2048</v>
      </c>
      <c r="E1027" t="s">
        <v>983</v>
      </c>
      <c r="F1027" t="s">
        <v>983</v>
      </c>
      <c r="G1027" t="s">
        <v>3513</v>
      </c>
      <c r="H1027" t="s">
        <v>1419</v>
      </c>
      <c r="I1027" t="s">
        <v>1538</v>
      </c>
      <c r="J1027" t="s">
        <v>1421</v>
      </c>
      <c r="K1027" t="s">
        <v>3514</v>
      </c>
      <c r="M1027" t="s">
        <v>3515</v>
      </c>
    </row>
    <row r="1028" spans="1:13" hidden="1">
      <c r="A1028">
        <v>3059</v>
      </c>
      <c r="B1028" t="s">
        <v>3516</v>
      </c>
      <c r="C1028" t="s">
        <v>3517</v>
      </c>
      <c r="D1028" t="s">
        <v>2048</v>
      </c>
      <c r="E1028" t="s">
        <v>983</v>
      </c>
      <c r="F1028" t="s">
        <v>983</v>
      </c>
      <c r="G1028" t="s">
        <v>1568</v>
      </c>
      <c r="H1028" t="s">
        <v>1419</v>
      </c>
      <c r="I1028" t="s">
        <v>1538</v>
      </c>
      <c r="J1028" t="s">
        <v>1421</v>
      </c>
      <c r="K1028" t="s">
        <v>3518</v>
      </c>
      <c r="M1028" t="s">
        <v>3519</v>
      </c>
    </row>
    <row r="1029" spans="1:13" hidden="1">
      <c r="A1029">
        <v>3060</v>
      </c>
      <c r="B1029" t="s">
        <v>3520</v>
      </c>
      <c r="C1029" t="s">
        <v>3521</v>
      </c>
      <c r="D1029" t="s">
        <v>2048</v>
      </c>
      <c r="E1029" t="s">
        <v>983</v>
      </c>
      <c r="F1029" t="s">
        <v>983</v>
      </c>
      <c r="G1029" t="s">
        <v>3522</v>
      </c>
      <c r="H1029" t="s">
        <v>1419</v>
      </c>
      <c r="I1029" t="s">
        <v>1538</v>
      </c>
      <c r="J1029" t="s">
        <v>1421</v>
      </c>
      <c r="K1029" t="s">
        <v>3523</v>
      </c>
      <c r="M1029" t="s">
        <v>3524</v>
      </c>
    </row>
    <row r="1030" spans="1:13" hidden="1">
      <c r="A1030">
        <v>3020</v>
      </c>
      <c r="B1030" t="s">
        <v>3525</v>
      </c>
      <c r="C1030" t="s">
        <v>3526</v>
      </c>
      <c r="D1030" t="s">
        <v>1191</v>
      </c>
      <c r="E1030" t="s">
        <v>983</v>
      </c>
      <c r="F1030" t="s">
        <v>983</v>
      </c>
      <c r="G1030" t="s">
        <v>3527</v>
      </c>
      <c r="H1030" t="s">
        <v>1421</v>
      </c>
      <c r="I1030" t="s">
        <v>1538</v>
      </c>
      <c r="J1030" t="s">
        <v>1160</v>
      </c>
    </row>
    <row r="1031" spans="1:13" hidden="1">
      <c r="A1031">
        <v>3037</v>
      </c>
      <c r="B1031" t="s">
        <v>3528</v>
      </c>
      <c r="C1031" t="s">
        <v>3529</v>
      </c>
      <c r="D1031" t="s">
        <v>1191</v>
      </c>
      <c r="E1031" t="s">
        <v>1463</v>
      </c>
      <c r="F1031" t="s">
        <v>1463</v>
      </c>
      <c r="G1031" t="s">
        <v>3530</v>
      </c>
      <c r="H1031" t="s">
        <v>1421</v>
      </c>
      <c r="I1031" t="s">
        <v>1538</v>
      </c>
      <c r="J1031" t="s">
        <v>1421</v>
      </c>
    </row>
    <row r="1032" spans="1:13" hidden="1">
      <c r="A1032">
        <v>9268</v>
      </c>
      <c r="B1032" t="s">
        <v>3531</v>
      </c>
      <c r="C1032" t="s">
        <v>3532</v>
      </c>
      <c r="D1032" t="s">
        <v>1256</v>
      </c>
      <c r="E1032" t="s">
        <v>983</v>
      </c>
      <c r="F1032" t="s">
        <v>983</v>
      </c>
      <c r="G1032" t="s">
        <v>1727</v>
      </c>
      <c r="H1032" t="s">
        <v>1419</v>
      </c>
      <c r="I1032" t="s">
        <v>1728</v>
      </c>
      <c r="J1032" t="s">
        <v>1160</v>
      </c>
    </row>
    <row r="1033" spans="1:13" hidden="1">
      <c r="A1033">
        <v>9269</v>
      </c>
      <c r="B1033" t="s">
        <v>3533</v>
      </c>
      <c r="C1033" t="s">
        <v>3534</v>
      </c>
      <c r="D1033" t="s">
        <v>1256</v>
      </c>
      <c r="E1033" t="s">
        <v>983</v>
      </c>
      <c r="F1033" t="s">
        <v>983</v>
      </c>
      <c r="G1033" t="s">
        <v>1727</v>
      </c>
      <c r="H1033" t="s">
        <v>1419</v>
      </c>
      <c r="I1033" t="s">
        <v>1728</v>
      </c>
      <c r="J1033" t="s">
        <v>1160</v>
      </c>
    </row>
    <row r="1034" spans="1:13" hidden="1">
      <c r="A1034">
        <v>9270</v>
      </c>
      <c r="B1034" t="s">
        <v>3535</v>
      </c>
      <c r="C1034" t="s">
        <v>3536</v>
      </c>
      <c r="D1034" t="s">
        <v>1256</v>
      </c>
      <c r="E1034" t="s">
        <v>983</v>
      </c>
      <c r="F1034" t="s">
        <v>983</v>
      </c>
      <c r="G1034" t="s">
        <v>1727</v>
      </c>
      <c r="H1034" t="s">
        <v>1419</v>
      </c>
      <c r="I1034" t="s">
        <v>1728</v>
      </c>
      <c r="J1034" t="s">
        <v>1160</v>
      </c>
    </row>
    <row r="1035" spans="1:13" hidden="1">
      <c r="A1035">
        <v>9271</v>
      </c>
      <c r="B1035" t="s">
        <v>3537</v>
      </c>
      <c r="C1035" t="s">
        <v>3538</v>
      </c>
      <c r="D1035" t="s">
        <v>1256</v>
      </c>
      <c r="E1035" t="s">
        <v>983</v>
      </c>
      <c r="F1035" t="s">
        <v>983</v>
      </c>
      <c r="G1035" t="s">
        <v>1727</v>
      </c>
      <c r="H1035" t="s">
        <v>1419</v>
      </c>
      <c r="I1035" t="s">
        <v>1728</v>
      </c>
      <c r="J1035" t="s">
        <v>1160</v>
      </c>
    </row>
    <row r="1036" spans="1:13" hidden="1">
      <c r="A1036">
        <v>9272</v>
      </c>
      <c r="B1036" t="s">
        <v>3539</v>
      </c>
      <c r="C1036" t="s">
        <v>3540</v>
      </c>
      <c r="D1036" t="s">
        <v>2102</v>
      </c>
      <c r="E1036" t="s">
        <v>983</v>
      </c>
      <c r="F1036" t="s">
        <v>983</v>
      </c>
      <c r="G1036" t="s">
        <v>1727</v>
      </c>
      <c r="H1036" t="s">
        <v>1419</v>
      </c>
      <c r="I1036" t="s">
        <v>1728</v>
      </c>
      <c r="J1036" t="s">
        <v>1160</v>
      </c>
    </row>
    <row r="1037" spans="1:13" hidden="1">
      <c r="A1037">
        <v>9273</v>
      </c>
      <c r="B1037" t="s">
        <v>3541</v>
      </c>
      <c r="C1037" t="s">
        <v>3542</v>
      </c>
      <c r="D1037" t="s">
        <v>1256</v>
      </c>
      <c r="E1037" t="s">
        <v>983</v>
      </c>
      <c r="F1037" t="s">
        <v>983</v>
      </c>
      <c r="G1037" t="s">
        <v>1727</v>
      </c>
      <c r="H1037" t="s">
        <v>1419</v>
      </c>
      <c r="I1037" t="s">
        <v>1728</v>
      </c>
      <c r="J1037" t="s">
        <v>1160</v>
      </c>
    </row>
    <row r="1038" spans="1:13" hidden="1">
      <c r="A1038">
        <v>9274</v>
      </c>
      <c r="B1038" t="s">
        <v>3543</v>
      </c>
      <c r="C1038" t="s">
        <v>3544</v>
      </c>
      <c r="D1038" t="s">
        <v>2107</v>
      </c>
      <c r="E1038" t="s">
        <v>983</v>
      </c>
      <c r="F1038" t="s">
        <v>983</v>
      </c>
      <c r="G1038" t="s">
        <v>1727</v>
      </c>
      <c r="H1038" t="s">
        <v>1419</v>
      </c>
      <c r="I1038" t="s">
        <v>1728</v>
      </c>
      <c r="J1038" t="s">
        <v>1160</v>
      </c>
    </row>
    <row r="1039" spans="1:13" hidden="1">
      <c r="A1039">
        <v>9275</v>
      </c>
      <c r="B1039" t="s">
        <v>3545</v>
      </c>
      <c r="C1039" t="s">
        <v>3546</v>
      </c>
      <c r="D1039" t="s">
        <v>2156</v>
      </c>
      <c r="E1039" t="s">
        <v>983</v>
      </c>
      <c r="F1039" t="s">
        <v>983</v>
      </c>
      <c r="G1039" t="s">
        <v>1727</v>
      </c>
      <c r="H1039" t="s">
        <v>1419</v>
      </c>
      <c r="I1039" t="s">
        <v>1728</v>
      </c>
      <c r="J1039" t="s">
        <v>1160</v>
      </c>
    </row>
    <row r="1040" spans="1:13" hidden="1">
      <c r="A1040">
        <v>9276</v>
      </c>
      <c r="B1040" t="s">
        <v>3547</v>
      </c>
      <c r="C1040" t="s">
        <v>3548</v>
      </c>
      <c r="D1040" t="s">
        <v>2102</v>
      </c>
      <c r="E1040" t="s">
        <v>983</v>
      </c>
      <c r="F1040" t="s">
        <v>983</v>
      </c>
      <c r="G1040" t="s">
        <v>1727</v>
      </c>
      <c r="H1040" t="s">
        <v>1419</v>
      </c>
      <c r="I1040" t="s">
        <v>1728</v>
      </c>
      <c r="J1040" t="s">
        <v>1160</v>
      </c>
    </row>
    <row r="1041" spans="1:10" hidden="1">
      <c r="A1041">
        <v>9277</v>
      </c>
      <c r="B1041" t="s">
        <v>3549</v>
      </c>
      <c r="C1041" t="s">
        <v>3550</v>
      </c>
      <c r="D1041" t="s">
        <v>1256</v>
      </c>
      <c r="E1041" t="s">
        <v>983</v>
      </c>
      <c r="F1041" t="s">
        <v>983</v>
      </c>
      <c r="G1041" t="s">
        <v>1727</v>
      </c>
      <c r="H1041" t="s">
        <v>1419</v>
      </c>
      <c r="I1041" t="s">
        <v>1728</v>
      </c>
      <c r="J1041" t="s">
        <v>1160</v>
      </c>
    </row>
    <row r="1042" spans="1:10" hidden="1">
      <c r="A1042">
        <v>9278</v>
      </c>
      <c r="B1042" t="s">
        <v>3551</v>
      </c>
      <c r="C1042" t="s">
        <v>3552</v>
      </c>
      <c r="D1042" t="s">
        <v>2102</v>
      </c>
      <c r="E1042" t="s">
        <v>983</v>
      </c>
      <c r="F1042" t="s">
        <v>983</v>
      </c>
      <c r="G1042" t="s">
        <v>1727</v>
      </c>
      <c r="H1042" t="s">
        <v>1419</v>
      </c>
      <c r="I1042" t="s">
        <v>1728</v>
      </c>
      <c r="J1042" t="s">
        <v>1160</v>
      </c>
    </row>
    <row r="1043" spans="1:10" hidden="1">
      <c r="A1043">
        <v>9279</v>
      </c>
      <c r="B1043" t="s">
        <v>3553</v>
      </c>
      <c r="C1043" t="s">
        <v>3554</v>
      </c>
      <c r="D1043" t="s">
        <v>1256</v>
      </c>
      <c r="E1043" t="s">
        <v>983</v>
      </c>
      <c r="F1043" t="s">
        <v>983</v>
      </c>
      <c r="G1043" t="s">
        <v>1727</v>
      </c>
      <c r="H1043" t="s">
        <v>1419</v>
      </c>
      <c r="I1043" t="s">
        <v>1728</v>
      </c>
      <c r="J1043" t="s">
        <v>1160</v>
      </c>
    </row>
    <row r="1044" spans="1:10" hidden="1">
      <c r="A1044">
        <v>9280</v>
      </c>
      <c r="B1044" t="s">
        <v>3555</v>
      </c>
      <c r="C1044" t="s">
        <v>3556</v>
      </c>
      <c r="D1044" t="s">
        <v>1256</v>
      </c>
      <c r="E1044" t="s">
        <v>983</v>
      </c>
      <c r="F1044" t="s">
        <v>983</v>
      </c>
      <c r="G1044" t="s">
        <v>1727</v>
      </c>
      <c r="H1044" t="s">
        <v>1419</v>
      </c>
      <c r="I1044" t="s">
        <v>1728</v>
      </c>
      <c r="J1044" t="s">
        <v>1160</v>
      </c>
    </row>
    <row r="1045" spans="1:10" hidden="1">
      <c r="A1045">
        <v>9281</v>
      </c>
      <c r="B1045" t="s">
        <v>3557</v>
      </c>
      <c r="C1045" t="s">
        <v>3558</v>
      </c>
      <c r="D1045" t="s">
        <v>1256</v>
      </c>
      <c r="E1045" t="s">
        <v>983</v>
      </c>
      <c r="F1045" t="s">
        <v>983</v>
      </c>
      <c r="G1045" t="s">
        <v>1727</v>
      </c>
      <c r="H1045" t="s">
        <v>1419</v>
      </c>
      <c r="I1045" t="s">
        <v>1728</v>
      </c>
      <c r="J1045" t="s">
        <v>1160</v>
      </c>
    </row>
    <row r="1046" spans="1:10" hidden="1">
      <c r="A1046">
        <v>9282</v>
      </c>
      <c r="B1046" t="s">
        <v>3559</v>
      </c>
      <c r="C1046" t="s">
        <v>3560</v>
      </c>
      <c r="D1046" t="s">
        <v>1054</v>
      </c>
      <c r="E1046" t="s">
        <v>983</v>
      </c>
      <c r="F1046" t="s">
        <v>983</v>
      </c>
      <c r="G1046" t="s">
        <v>1727</v>
      </c>
      <c r="H1046" t="s">
        <v>1419</v>
      </c>
      <c r="I1046" t="s">
        <v>1728</v>
      </c>
      <c r="J1046" t="s">
        <v>1160</v>
      </c>
    </row>
    <row r="1047" spans="1:10" hidden="1">
      <c r="A1047">
        <v>9283</v>
      </c>
      <c r="B1047" t="s">
        <v>3561</v>
      </c>
      <c r="C1047" t="s">
        <v>3562</v>
      </c>
      <c r="D1047" t="s">
        <v>1054</v>
      </c>
      <c r="E1047" t="s">
        <v>983</v>
      </c>
      <c r="F1047" t="s">
        <v>983</v>
      </c>
      <c r="G1047" t="s">
        <v>1727</v>
      </c>
      <c r="H1047" t="s">
        <v>1419</v>
      </c>
      <c r="I1047" t="s">
        <v>1728</v>
      </c>
      <c r="J1047" t="s">
        <v>1160</v>
      </c>
    </row>
    <row r="1048" spans="1:10" hidden="1">
      <c r="A1048">
        <v>9284</v>
      </c>
      <c r="B1048" t="s">
        <v>3563</v>
      </c>
      <c r="C1048" t="s">
        <v>3564</v>
      </c>
      <c r="D1048" t="s">
        <v>2156</v>
      </c>
      <c r="E1048" t="s">
        <v>983</v>
      </c>
      <c r="F1048" t="s">
        <v>983</v>
      </c>
      <c r="G1048" t="s">
        <v>1727</v>
      </c>
      <c r="H1048" t="s">
        <v>1419</v>
      </c>
      <c r="I1048" t="s">
        <v>1728</v>
      </c>
      <c r="J1048" t="s">
        <v>1160</v>
      </c>
    </row>
    <row r="1049" spans="1:10" hidden="1">
      <c r="A1049">
        <v>9285</v>
      </c>
      <c r="B1049" t="s">
        <v>3565</v>
      </c>
      <c r="C1049" t="s">
        <v>3566</v>
      </c>
      <c r="D1049" t="s">
        <v>2048</v>
      </c>
      <c r="E1049" t="s">
        <v>983</v>
      </c>
      <c r="F1049" t="s">
        <v>983</v>
      </c>
      <c r="G1049" t="s">
        <v>1727</v>
      </c>
      <c r="H1049" t="s">
        <v>1419</v>
      </c>
      <c r="I1049" t="s">
        <v>1728</v>
      </c>
      <c r="J1049" t="s">
        <v>1160</v>
      </c>
    </row>
    <row r="1050" spans="1:10" hidden="1">
      <c r="A1050">
        <v>9286</v>
      </c>
      <c r="B1050" t="s">
        <v>3567</v>
      </c>
      <c r="C1050" t="s">
        <v>3568</v>
      </c>
      <c r="D1050" t="s">
        <v>2048</v>
      </c>
      <c r="E1050" t="s">
        <v>983</v>
      </c>
      <c r="F1050" t="s">
        <v>983</v>
      </c>
      <c r="G1050" t="s">
        <v>1727</v>
      </c>
      <c r="H1050" t="s">
        <v>1419</v>
      </c>
      <c r="I1050" t="s">
        <v>1728</v>
      </c>
      <c r="J1050" t="s">
        <v>1160</v>
      </c>
    </row>
    <row r="1051" spans="1:10" hidden="1">
      <c r="A1051">
        <v>9287</v>
      </c>
      <c r="B1051" t="s">
        <v>3569</v>
      </c>
      <c r="C1051" t="s">
        <v>3570</v>
      </c>
      <c r="D1051" t="s">
        <v>1256</v>
      </c>
      <c r="E1051" t="s">
        <v>983</v>
      </c>
      <c r="F1051" t="s">
        <v>983</v>
      </c>
      <c r="G1051" t="s">
        <v>1727</v>
      </c>
      <c r="H1051" t="s">
        <v>1419</v>
      </c>
      <c r="I1051" t="s">
        <v>1728</v>
      </c>
      <c r="J1051" t="s">
        <v>1160</v>
      </c>
    </row>
    <row r="1052" spans="1:10" hidden="1">
      <c r="A1052">
        <v>16108</v>
      </c>
      <c r="B1052" t="s">
        <v>3571</v>
      </c>
      <c r="C1052" t="s">
        <v>3572</v>
      </c>
      <c r="D1052" t="s">
        <v>1163</v>
      </c>
      <c r="E1052" t="s">
        <v>983</v>
      </c>
      <c r="G1052" t="s">
        <v>1798</v>
      </c>
      <c r="H1052" t="s">
        <v>1761</v>
      </c>
      <c r="I1052" t="s">
        <v>1165</v>
      </c>
      <c r="J1052" t="s">
        <v>1160</v>
      </c>
    </row>
    <row r="1053" spans="1:10" hidden="1">
      <c r="A1053">
        <v>122268</v>
      </c>
      <c r="B1053" t="s">
        <v>3573</v>
      </c>
      <c r="C1053" t="s">
        <v>3574</v>
      </c>
      <c r="D1053" t="s">
        <v>983</v>
      </c>
      <c r="E1053" t="s">
        <v>983</v>
      </c>
      <c r="H1053" t="s">
        <v>1761</v>
      </c>
      <c r="I1053" t="s">
        <v>1754</v>
      </c>
      <c r="J1053" t="s">
        <v>1160</v>
      </c>
    </row>
    <row r="1054" spans="1:10" hidden="1">
      <c r="A1054">
        <v>122269</v>
      </c>
      <c r="B1054" t="s">
        <v>3575</v>
      </c>
      <c r="C1054" t="s">
        <v>3576</v>
      </c>
      <c r="D1054" t="s">
        <v>983</v>
      </c>
      <c r="E1054" t="s">
        <v>983</v>
      </c>
      <c r="H1054" t="s">
        <v>1761</v>
      </c>
      <c r="I1054" t="s">
        <v>1754</v>
      </c>
      <c r="J1054" t="s">
        <v>1160</v>
      </c>
    </row>
    <row r="1055" spans="1:10" hidden="1">
      <c r="A1055">
        <v>122270</v>
      </c>
      <c r="B1055" t="s">
        <v>3003</v>
      </c>
      <c r="C1055" t="s">
        <v>3004</v>
      </c>
      <c r="D1055" t="s">
        <v>983</v>
      </c>
      <c r="E1055" t="s">
        <v>983</v>
      </c>
      <c r="H1055" t="s">
        <v>1761</v>
      </c>
      <c r="I1055" t="s">
        <v>1754</v>
      </c>
      <c r="J1055" t="s">
        <v>1160</v>
      </c>
    </row>
    <row r="1056" spans="1:10" hidden="1">
      <c r="A1056">
        <v>122271</v>
      </c>
      <c r="B1056" t="s">
        <v>4874</v>
      </c>
      <c r="C1056" t="s">
        <v>4875</v>
      </c>
      <c r="D1056" t="s">
        <v>983</v>
      </c>
      <c r="E1056" t="s">
        <v>983</v>
      </c>
      <c r="G1056" t="s">
        <v>4876</v>
      </c>
      <c r="H1056" t="s">
        <v>1761</v>
      </c>
      <c r="I1056" t="s">
        <v>1754</v>
      </c>
      <c r="J1056" t="s">
        <v>1160</v>
      </c>
    </row>
    <row r="1057" spans="1:10" hidden="1">
      <c r="A1057">
        <v>16109</v>
      </c>
      <c r="B1057" t="s">
        <v>4877</v>
      </c>
      <c r="C1057" t="s">
        <v>4875</v>
      </c>
      <c r="D1057" t="s">
        <v>1163</v>
      </c>
      <c r="E1057" t="s">
        <v>983</v>
      </c>
      <c r="G1057" t="s">
        <v>1164</v>
      </c>
      <c r="H1057" t="s">
        <v>1761</v>
      </c>
      <c r="I1057" t="s">
        <v>1165</v>
      </c>
      <c r="J1057" t="s">
        <v>1160</v>
      </c>
    </row>
    <row r="1058" spans="1:10" hidden="1">
      <c r="A1058">
        <v>16110</v>
      </c>
      <c r="B1058" t="s">
        <v>4878</v>
      </c>
      <c r="C1058" t="s">
        <v>4879</v>
      </c>
      <c r="D1058" t="s">
        <v>1163</v>
      </c>
      <c r="E1058" t="s">
        <v>983</v>
      </c>
      <c r="G1058" t="s">
        <v>1798</v>
      </c>
      <c r="H1058" t="s">
        <v>1761</v>
      </c>
      <c r="I1058" t="s">
        <v>1165</v>
      </c>
      <c r="J1058" t="s">
        <v>1160</v>
      </c>
    </row>
    <row r="1059" spans="1:10" hidden="1">
      <c r="A1059">
        <v>16111</v>
      </c>
      <c r="B1059" t="s">
        <v>4880</v>
      </c>
      <c r="C1059" t="s">
        <v>4875</v>
      </c>
      <c r="D1059" t="s">
        <v>1163</v>
      </c>
      <c r="E1059" t="s">
        <v>983</v>
      </c>
      <c r="G1059" t="s">
        <v>1164</v>
      </c>
      <c r="H1059" t="s">
        <v>1761</v>
      </c>
      <c r="I1059" t="s">
        <v>1165</v>
      </c>
      <c r="J1059" t="s">
        <v>1160</v>
      </c>
    </row>
    <row r="1060" spans="1:10" hidden="1">
      <c r="A1060">
        <v>122272</v>
      </c>
      <c r="B1060" t="s">
        <v>4881</v>
      </c>
      <c r="C1060" t="s">
        <v>4882</v>
      </c>
      <c r="D1060" t="s">
        <v>1163</v>
      </c>
      <c r="E1060" t="s">
        <v>983</v>
      </c>
      <c r="G1060" t="s">
        <v>4883</v>
      </c>
      <c r="H1060" t="s">
        <v>1761</v>
      </c>
      <c r="I1060" t="s">
        <v>1754</v>
      </c>
      <c r="J1060" t="s">
        <v>1160</v>
      </c>
    </row>
    <row r="1061" spans="1:10" hidden="1">
      <c r="A1061">
        <v>122273</v>
      </c>
      <c r="B1061" t="s">
        <v>4884</v>
      </c>
      <c r="C1061" t="s">
        <v>4885</v>
      </c>
      <c r="D1061" t="s">
        <v>1163</v>
      </c>
      <c r="E1061" t="s">
        <v>983</v>
      </c>
      <c r="G1061" t="s">
        <v>4885</v>
      </c>
      <c r="H1061" t="s">
        <v>1761</v>
      </c>
      <c r="I1061" t="s">
        <v>1754</v>
      </c>
      <c r="J1061" t="s">
        <v>1160</v>
      </c>
    </row>
    <row r="1062" spans="1:10" hidden="1">
      <c r="A1062">
        <v>9288</v>
      </c>
      <c r="B1062" t="s">
        <v>4886</v>
      </c>
      <c r="C1062" t="s">
        <v>4887</v>
      </c>
      <c r="D1062" t="s">
        <v>2156</v>
      </c>
      <c r="E1062" t="s">
        <v>983</v>
      </c>
      <c r="F1062" t="s">
        <v>983</v>
      </c>
      <c r="G1062" t="s">
        <v>1727</v>
      </c>
      <c r="H1062" t="s">
        <v>1419</v>
      </c>
      <c r="I1062" t="s">
        <v>1728</v>
      </c>
      <c r="J1062" t="s">
        <v>1160</v>
      </c>
    </row>
    <row r="1063" spans="1:10" hidden="1">
      <c r="A1063">
        <v>9289</v>
      </c>
      <c r="B1063" t="s">
        <v>4888</v>
      </c>
      <c r="C1063" t="s">
        <v>4889</v>
      </c>
      <c r="D1063" t="s">
        <v>4890</v>
      </c>
      <c r="E1063" t="s">
        <v>983</v>
      </c>
      <c r="F1063" t="s">
        <v>983</v>
      </c>
      <c r="G1063" t="s">
        <v>1727</v>
      </c>
      <c r="H1063" t="s">
        <v>1419</v>
      </c>
      <c r="I1063" t="s">
        <v>1728</v>
      </c>
      <c r="J1063" t="s">
        <v>1160</v>
      </c>
    </row>
    <row r="1064" spans="1:10" hidden="1">
      <c r="A1064">
        <v>9290</v>
      </c>
      <c r="B1064" t="s">
        <v>4891</v>
      </c>
      <c r="C1064" t="s">
        <v>4892</v>
      </c>
      <c r="D1064" t="s">
        <v>1256</v>
      </c>
      <c r="E1064" t="s">
        <v>983</v>
      </c>
      <c r="F1064" t="s">
        <v>983</v>
      </c>
      <c r="G1064" t="s">
        <v>1727</v>
      </c>
      <c r="H1064" t="s">
        <v>1419</v>
      </c>
      <c r="I1064" t="s">
        <v>1728</v>
      </c>
      <c r="J1064" t="s">
        <v>1160</v>
      </c>
    </row>
    <row r="1065" spans="1:10" hidden="1">
      <c r="A1065">
        <v>9291</v>
      </c>
      <c r="B1065" t="s">
        <v>4893</v>
      </c>
      <c r="C1065" t="s">
        <v>4894</v>
      </c>
      <c r="D1065" t="s">
        <v>2102</v>
      </c>
      <c r="E1065" t="s">
        <v>983</v>
      </c>
      <c r="F1065" t="s">
        <v>983</v>
      </c>
      <c r="G1065" t="s">
        <v>1727</v>
      </c>
      <c r="H1065" t="s">
        <v>1419</v>
      </c>
      <c r="I1065" t="s">
        <v>1728</v>
      </c>
      <c r="J1065" t="s">
        <v>1160</v>
      </c>
    </row>
    <row r="1066" spans="1:10" hidden="1">
      <c r="A1066">
        <v>9292</v>
      </c>
      <c r="B1066" t="s">
        <v>4895</v>
      </c>
      <c r="C1066" t="s">
        <v>4896</v>
      </c>
      <c r="D1066" t="s">
        <v>2102</v>
      </c>
      <c r="E1066" t="s">
        <v>983</v>
      </c>
      <c r="F1066" t="s">
        <v>983</v>
      </c>
      <c r="G1066" t="s">
        <v>1727</v>
      </c>
      <c r="H1066" t="s">
        <v>1419</v>
      </c>
      <c r="I1066" t="s">
        <v>1728</v>
      </c>
      <c r="J1066" t="s">
        <v>1160</v>
      </c>
    </row>
    <row r="1067" spans="1:10" hidden="1">
      <c r="A1067">
        <v>9293</v>
      </c>
      <c r="B1067" t="s">
        <v>4897</v>
      </c>
      <c r="C1067" t="s">
        <v>4898</v>
      </c>
      <c r="D1067" t="s">
        <v>2102</v>
      </c>
      <c r="E1067" t="s">
        <v>983</v>
      </c>
      <c r="F1067" t="s">
        <v>983</v>
      </c>
      <c r="G1067" t="s">
        <v>1727</v>
      </c>
      <c r="H1067" t="s">
        <v>1419</v>
      </c>
      <c r="I1067" t="s">
        <v>1728</v>
      </c>
      <c r="J1067" t="s">
        <v>1160</v>
      </c>
    </row>
    <row r="1068" spans="1:10" hidden="1">
      <c r="A1068">
        <v>9294</v>
      </c>
      <c r="B1068" t="s">
        <v>4899</v>
      </c>
      <c r="C1068" t="s">
        <v>4900</v>
      </c>
      <c r="D1068" t="s">
        <v>2102</v>
      </c>
      <c r="E1068" t="s">
        <v>983</v>
      </c>
      <c r="F1068" t="s">
        <v>983</v>
      </c>
      <c r="G1068" t="s">
        <v>1727</v>
      </c>
      <c r="H1068" t="s">
        <v>1419</v>
      </c>
      <c r="I1068" t="s">
        <v>1728</v>
      </c>
      <c r="J1068" t="s">
        <v>1160</v>
      </c>
    </row>
    <row r="1069" spans="1:10" hidden="1">
      <c r="A1069">
        <v>9295</v>
      </c>
      <c r="B1069" t="s">
        <v>4901</v>
      </c>
      <c r="C1069" t="s">
        <v>4902</v>
      </c>
      <c r="D1069" t="s">
        <v>2121</v>
      </c>
      <c r="E1069" t="s">
        <v>983</v>
      </c>
      <c r="F1069" t="s">
        <v>983</v>
      </c>
      <c r="G1069" t="s">
        <v>1727</v>
      </c>
      <c r="H1069" t="s">
        <v>1419</v>
      </c>
      <c r="I1069" t="s">
        <v>1728</v>
      </c>
      <c r="J1069" t="s">
        <v>1160</v>
      </c>
    </row>
    <row r="1070" spans="1:10" hidden="1">
      <c r="A1070">
        <v>9296</v>
      </c>
      <c r="B1070" t="s">
        <v>4903</v>
      </c>
      <c r="C1070" t="s">
        <v>4904</v>
      </c>
      <c r="D1070" t="s">
        <v>1256</v>
      </c>
      <c r="E1070" t="s">
        <v>983</v>
      </c>
      <c r="F1070" t="s">
        <v>983</v>
      </c>
      <c r="G1070" t="s">
        <v>1727</v>
      </c>
      <c r="H1070" t="s">
        <v>1419</v>
      </c>
      <c r="I1070" t="s">
        <v>1728</v>
      </c>
      <c r="J1070" t="s">
        <v>1160</v>
      </c>
    </row>
    <row r="1071" spans="1:10" hidden="1">
      <c r="A1071">
        <v>9297</v>
      </c>
      <c r="B1071" t="s">
        <v>4905</v>
      </c>
      <c r="C1071" t="s">
        <v>4906</v>
      </c>
      <c r="D1071" t="s">
        <v>1256</v>
      </c>
      <c r="E1071" t="s">
        <v>983</v>
      </c>
      <c r="F1071" t="s">
        <v>983</v>
      </c>
      <c r="G1071" t="s">
        <v>1727</v>
      </c>
      <c r="H1071" t="s">
        <v>1419</v>
      </c>
      <c r="I1071" t="s">
        <v>1728</v>
      </c>
      <c r="J1071" t="s">
        <v>1160</v>
      </c>
    </row>
    <row r="1072" spans="1:10" hidden="1">
      <c r="A1072">
        <v>9298</v>
      </c>
      <c r="B1072" t="s">
        <v>4907</v>
      </c>
      <c r="C1072" t="s">
        <v>4908</v>
      </c>
      <c r="D1072" t="s">
        <v>1256</v>
      </c>
      <c r="E1072" t="s">
        <v>983</v>
      </c>
      <c r="F1072" t="s">
        <v>983</v>
      </c>
      <c r="G1072" t="s">
        <v>1727</v>
      </c>
      <c r="H1072" t="s">
        <v>1419</v>
      </c>
      <c r="I1072" t="s">
        <v>1728</v>
      </c>
      <c r="J1072" t="s">
        <v>1160</v>
      </c>
    </row>
    <row r="1073" spans="1:10" hidden="1">
      <c r="A1073">
        <v>9299</v>
      </c>
      <c r="B1073" t="s">
        <v>4909</v>
      </c>
      <c r="C1073" t="s">
        <v>4910</v>
      </c>
      <c r="D1073" t="s">
        <v>2107</v>
      </c>
      <c r="E1073" t="s">
        <v>983</v>
      </c>
      <c r="F1073" t="s">
        <v>983</v>
      </c>
      <c r="G1073" t="s">
        <v>1727</v>
      </c>
      <c r="H1073" t="s">
        <v>1419</v>
      </c>
      <c r="I1073" t="s">
        <v>1728</v>
      </c>
      <c r="J1073" t="s">
        <v>1160</v>
      </c>
    </row>
    <row r="1074" spans="1:10" hidden="1">
      <c r="A1074">
        <v>9300</v>
      </c>
      <c r="B1074" t="s">
        <v>4911</v>
      </c>
      <c r="C1074" t="s">
        <v>4912</v>
      </c>
      <c r="D1074" t="s">
        <v>2107</v>
      </c>
      <c r="E1074" t="s">
        <v>983</v>
      </c>
      <c r="F1074" t="s">
        <v>983</v>
      </c>
      <c r="G1074" t="s">
        <v>1727</v>
      </c>
      <c r="H1074" t="s">
        <v>1419</v>
      </c>
      <c r="I1074" t="s">
        <v>1728</v>
      </c>
      <c r="J1074" t="s">
        <v>1160</v>
      </c>
    </row>
    <row r="1075" spans="1:10" hidden="1">
      <c r="A1075">
        <v>122274</v>
      </c>
      <c r="B1075" t="s">
        <v>4914</v>
      </c>
      <c r="C1075" t="s">
        <v>4915</v>
      </c>
      <c r="D1075" t="s">
        <v>983</v>
      </c>
      <c r="E1075" t="s">
        <v>983</v>
      </c>
      <c r="H1075" t="s">
        <v>1761</v>
      </c>
      <c r="I1075" t="s">
        <v>1754</v>
      </c>
      <c r="J1075" t="s">
        <v>1160</v>
      </c>
    </row>
    <row r="1076" spans="1:10" hidden="1">
      <c r="A1076">
        <v>122275</v>
      </c>
      <c r="B1076" t="s">
        <v>4914</v>
      </c>
      <c r="C1076" t="s">
        <v>4916</v>
      </c>
      <c r="D1076" t="s">
        <v>983</v>
      </c>
      <c r="E1076" t="s">
        <v>983</v>
      </c>
      <c r="H1076" t="s">
        <v>1761</v>
      </c>
      <c r="I1076" t="s">
        <v>1754</v>
      </c>
      <c r="J1076" t="s">
        <v>1160</v>
      </c>
    </row>
    <row r="1077" spans="1:10" hidden="1">
      <c r="A1077">
        <v>122276</v>
      </c>
      <c r="B1077" t="s">
        <v>4914</v>
      </c>
      <c r="C1077" t="s">
        <v>4917</v>
      </c>
      <c r="D1077" t="s">
        <v>983</v>
      </c>
      <c r="E1077" t="s">
        <v>983</v>
      </c>
      <c r="H1077" t="s">
        <v>1761</v>
      </c>
      <c r="I1077" t="s">
        <v>1754</v>
      </c>
      <c r="J1077" t="s">
        <v>1160</v>
      </c>
    </row>
    <row r="1078" spans="1:10" hidden="1">
      <c r="A1078">
        <v>122277</v>
      </c>
      <c r="B1078" t="s">
        <v>4914</v>
      </c>
      <c r="C1078" t="s">
        <v>4918</v>
      </c>
      <c r="D1078" t="s">
        <v>983</v>
      </c>
      <c r="E1078" t="s">
        <v>983</v>
      </c>
      <c r="H1078" t="s">
        <v>1761</v>
      </c>
      <c r="I1078" t="s">
        <v>1754</v>
      </c>
      <c r="J1078" t="s">
        <v>1160</v>
      </c>
    </row>
    <row r="1079" spans="1:10" hidden="1">
      <c r="A1079">
        <v>122278</v>
      </c>
      <c r="B1079" t="s">
        <v>4914</v>
      </c>
      <c r="C1079" t="s">
        <v>4919</v>
      </c>
      <c r="D1079" t="s">
        <v>983</v>
      </c>
      <c r="E1079" t="s">
        <v>983</v>
      </c>
      <c r="F1079" t="s">
        <v>735</v>
      </c>
      <c r="H1079" t="s">
        <v>1761</v>
      </c>
      <c r="I1079" t="s">
        <v>1754</v>
      </c>
      <c r="J1079" t="s">
        <v>1160</v>
      </c>
    </row>
    <row r="1080" spans="1:10" hidden="1">
      <c r="A1080">
        <v>122279</v>
      </c>
      <c r="B1080" t="s">
        <v>4920</v>
      </c>
      <c r="C1080" t="s">
        <v>2924</v>
      </c>
      <c r="D1080" t="s">
        <v>1163</v>
      </c>
      <c r="E1080" t="s">
        <v>983</v>
      </c>
      <c r="G1080" t="s">
        <v>2924</v>
      </c>
      <c r="H1080" t="s">
        <v>1761</v>
      </c>
      <c r="I1080" t="s">
        <v>1754</v>
      </c>
      <c r="J1080" t="s">
        <v>1160</v>
      </c>
    </row>
  </sheetData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4</vt:i4>
      </vt:variant>
    </vt:vector>
  </HeadingPairs>
  <TitlesOfParts>
    <vt:vector size="11" baseType="lpstr">
      <vt:lpstr>Control del reglamento</vt:lpstr>
      <vt:lpstr>DB</vt:lpstr>
      <vt:lpstr>Reporte TC</vt:lpstr>
      <vt:lpstr>Hoja3</vt:lpstr>
      <vt:lpstr>Hoja1</vt:lpstr>
      <vt:lpstr>monedas</vt:lpstr>
      <vt:lpstr>Hoja2</vt:lpstr>
      <vt:lpstr>'Control del reglamento'!Área_de_impresión</vt:lpstr>
      <vt:lpstr>DB!Área_de_impresión</vt:lpstr>
      <vt:lpstr>'Reporte TC'!Área_de_impresión</vt:lpstr>
      <vt:lpstr>BISA</vt:lpstr>
    </vt:vector>
  </TitlesOfParts>
  <Company>Banco Central de Bolivia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Garcia Pena Mireya</dc:creator>
  <cp:lastModifiedBy>Chavez Sandoval Karem</cp:lastModifiedBy>
  <cp:lastPrinted>2023-11-17T14:08:51Z</cp:lastPrinted>
  <dcterms:created xsi:type="dcterms:W3CDTF">2011-04-14T14:44:26Z</dcterms:created>
  <dcterms:modified xsi:type="dcterms:W3CDTF">2024-12-24T14:06:10Z</dcterms:modified>
</cp:coreProperties>
</file>