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915" windowWidth="19320" windowHeight="3270" tabRatio="277"/>
  </bookViews>
  <sheets>
    <sheet name="Reporte TC (2)" sheetId="12" r:id="rId1"/>
    <sheet name="Control del reglamento" sheetId="11" r:id="rId2"/>
    <sheet name="DB" sheetId="1" r:id="rId3"/>
    <sheet name="Reporte TC" sheetId="5" r:id="rId4"/>
    <sheet name="monedas" sheetId="10" r:id="rId5"/>
  </sheets>
  <definedNames>
    <definedName name="_xlnm.Print_Area" localSheetId="1">Tabla_Consulta_desde_SAIF6[#All]</definedName>
    <definedName name="_xlnm.Print_Area" localSheetId="3">'Reporte TC'!$C$3:$K$99</definedName>
    <definedName name="_xlnm.Print_Area" localSheetId="0">'Reporte TC (2)'!$C$3:$K$99</definedName>
    <definedName name="Consulta_desde_SAIF" localSheetId="1" hidden="1">'Control del reglamento'!$A$1:$U$1893</definedName>
    <definedName name="Consulta_desde_saif" localSheetId="2" hidden="1">DB!$A$1:$I$136</definedName>
    <definedName name="Consulta_desde_saif" localSheetId="4" hidden="1">monedas!$A$1:$I$181</definedName>
    <definedName name="Consulta_desde_unix" localSheetId="1" hidden="1">'Control del reglamento'!#REF!</definedName>
  </definedNames>
  <calcPr calcId="145621"/>
</workbook>
</file>

<file path=xl/calcChain.xml><?xml version="1.0" encoding="utf-8"?>
<calcChain xmlns="http://schemas.openxmlformats.org/spreadsheetml/2006/main">
  <c r="J89" i="12" l="1" a="1"/>
  <c r="J89" i="12" s="1"/>
  <c r="I89" i="12" a="1"/>
  <c r="I89" i="12" s="1"/>
  <c r="H89" i="12" a="1"/>
  <c r="H89" i="12" s="1"/>
  <c r="G89" i="12" a="1"/>
  <c r="G89" i="12" s="1"/>
  <c r="F89" i="12" a="1"/>
  <c r="F89" i="12" s="1"/>
  <c r="E89" i="12" a="1"/>
  <c r="E89" i="12" s="1"/>
  <c r="J88" i="12"/>
  <c r="J88" i="12" a="1"/>
  <c r="I88" i="12" a="1"/>
  <c r="I88" i="12" s="1"/>
  <c r="H88" i="12" a="1"/>
  <c r="H88" i="12" s="1"/>
  <c r="G88" i="12" a="1"/>
  <c r="G88" i="12" s="1"/>
  <c r="F88" i="12" a="1"/>
  <c r="F88" i="12" s="1"/>
  <c r="E88" i="12" a="1"/>
  <c r="E88" i="12" s="1"/>
  <c r="J87" i="12" a="1"/>
  <c r="J87" i="12" s="1"/>
  <c r="I87" i="12" a="1"/>
  <c r="I87" i="12" s="1"/>
  <c r="H87" i="12" a="1"/>
  <c r="H87" i="12" s="1"/>
  <c r="G87" i="12" a="1"/>
  <c r="G87" i="12" s="1"/>
  <c r="F87" i="12" a="1"/>
  <c r="F87" i="12" s="1"/>
  <c r="E87" i="12" a="1"/>
  <c r="E87" i="12" s="1"/>
  <c r="J86" i="12"/>
  <c r="I86" i="12"/>
  <c r="H86" i="12"/>
  <c r="G86" i="12"/>
  <c r="F86" i="12"/>
  <c r="E86" i="12"/>
  <c r="J85" i="12" a="1"/>
  <c r="J85" i="12" s="1"/>
  <c r="I85" i="12"/>
  <c r="I85" i="12" a="1"/>
  <c r="H85" i="12" a="1"/>
  <c r="H85" i="12" s="1"/>
  <c r="G85" i="12" a="1"/>
  <c r="G85" i="12" s="1"/>
  <c r="F85" i="12" a="1"/>
  <c r="F85" i="12" s="1"/>
  <c r="E85" i="12" a="1"/>
  <c r="E85" i="12" s="1"/>
  <c r="J84" i="12" a="1"/>
  <c r="J84" i="12" s="1"/>
  <c r="I84" i="12" a="1"/>
  <c r="I84" i="12" s="1"/>
  <c r="H84" i="12" a="1"/>
  <c r="H84" i="12" s="1"/>
  <c r="G84" i="12"/>
  <c r="G84" i="12" a="1"/>
  <c r="F84" i="12" a="1"/>
  <c r="F84" i="12" s="1"/>
  <c r="E84" i="12" a="1"/>
  <c r="E84" i="12" s="1"/>
  <c r="K78" i="12" a="1"/>
  <c r="K78" i="12" s="1"/>
  <c r="J78" i="12"/>
  <c r="J78" i="12" a="1"/>
  <c r="I78" i="12"/>
  <c r="I78" i="12" a="1"/>
  <c r="H78" i="12"/>
  <c r="H78" i="12" a="1"/>
  <c r="G78" i="12" a="1"/>
  <c r="G78" i="12" s="1"/>
  <c r="F78" i="12"/>
  <c r="F78" i="12" a="1"/>
  <c r="E78" i="12"/>
  <c r="E78" i="12" a="1"/>
  <c r="D78" i="12"/>
  <c r="D78" i="12" a="1"/>
  <c r="K77" i="12" a="1"/>
  <c r="K77" i="12" s="1"/>
  <c r="J77" i="12" a="1"/>
  <c r="J77" i="12" s="1"/>
  <c r="I77" i="12" a="1"/>
  <c r="I77" i="12" s="1"/>
  <c r="H77" i="12" a="1"/>
  <c r="H77" i="12" s="1"/>
  <c r="G77" i="12"/>
  <c r="G77" i="12" a="1"/>
  <c r="F77" i="12" a="1"/>
  <c r="F77" i="12" s="1"/>
  <c r="E77" i="12" a="1"/>
  <c r="E77" i="12" s="1"/>
  <c r="D77" i="12" a="1"/>
  <c r="D77" i="12" s="1"/>
  <c r="M77" i="12" s="1"/>
  <c r="K76" i="12"/>
  <c r="K76" i="12" a="1"/>
  <c r="J76" i="12"/>
  <c r="J76" i="12" a="1"/>
  <c r="I76" i="12"/>
  <c r="I76" i="12" a="1"/>
  <c r="H76" i="12"/>
  <c r="H76" i="12" a="1"/>
  <c r="G76" i="12"/>
  <c r="G76" i="12" a="1"/>
  <c r="F76" i="12"/>
  <c r="F76" i="12" a="1"/>
  <c r="E76" i="12"/>
  <c r="E76" i="12" a="1"/>
  <c r="D76" i="12"/>
  <c r="M76" i="12" s="1"/>
  <c r="D76" i="12" a="1"/>
  <c r="K75" i="12" a="1"/>
  <c r="K75" i="12" s="1"/>
  <c r="J75" i="12" a="1"/>
  <c r="J75" i="12" s="1"/>
  <c r="I75" i="12" a="1"/>
  <c r="I75" i="12" s="1"/>
  <c r="H75" i="12" a="1"/>
  <c r="H75" i="12" s="1"/>
  <c r="G75" i="12" a="1"/>
  <c r="G75" i="12" s="1"/>
  <c r="F75" i="12" a="1"/>
  <c r="F75" i="12" s="1"/>
  <c r="E75" i="12" a="1"/>
  <c r="E75" i="12" s="1"/>
  <c r="M75" i="12" s="1"/>
  <c r="D75" i="12"/>
  <c r="D75" i="12" a="1"/>
  <c r="K74" i="12"/>
  <c r="K74" i="12" a="1"/>
  <c r="J74" i="12"/>
  <c r="J74" i="12" a="1"/>
  <c r="I74" i="12" a="1"/>
  <c r="I74" i="12" s="1"/>
  <c r="H74" i="12"/>
  <c r="H74" i="12" a="1"/>
  <c r="G74" i="12"/>
  <c r="G74" i="12" a="1"/>
  <c r="F74" i="12"/>
  <c r="F74" i="12" a="1"/>
  <c r="E74" i="12" a="1"/>
  <c r="E74" i="12" s="1"/>
  <c r="D74" i="12"/>
  <c r="D74" i="12" a="1"/>
  <c r="K73" i="12" a="1"/>
  <c r="K73" i="12" s="1"/>
  <c r="J73" i="12" a="1"/>
  <c r="J73" i="12" s="1"/>
  <c r="I73" i="12"/>
  <c r="I73" i="12" a="1"/>
  <c r="H73" i="12" a="1"/>
  <c r="H73" i="12" s="1"/>
  <c r="G73" i="12" a="1"/>
  <c r="G73" i="12" s="1"/>
  <c r="F73" i="12" a="1"/>
  <c r="F73" i="12" s="1"/>
  <c r="E73" i="12" a="1"/>
  <c r="E73" i="12" s="1"/>
  <c r="D73" i="12" a="1"/>
  <c r="D73" i="12" s="1"/>
  <c r="M73" i="12" s="1"/>
  <c r="K72" i="12"/>
  <c r="K72" i="12" a="1"/>
  <c r="J72" i="12"/>
  <c r="J72" i="12" a="1"/>
  <c r="I72" i="12"/>
  <c r="I72" i="12" a="1"/>
  <c r="H72" i="12"/>
  <c r="H72" i="12" a="1"/>
  <c r="G72" i="12"/>
  <c r="G72" i="12" a="1"/>
  <c r="F72" i="12"/>
  <c r="F72" i="12" a="1"/>
  <c r="E72" i="12"/>
  <c r="E72" i="12" a="1"/>
  <c r="D72" i="12"/>
  <c r="D72" i="12" a="1"/>
  <c r="K71" i="12" a="1"/>
  <c r="K71" i="12" s="1"/>
  <c r="J71" i="12" a="1"/>
  <c r="J71" i="12" s="1"/>
  <c r="I71" i="12" a="1"/>
  <c r="I71" i="12" s="1"/>
  <c r="H71" i="12" a="1"/>
  <c r="H71" i="12" s="1"/>
  <c r="G71" i="12" a="1"/>
  <c r="G71" i="12" s="1"/>
  <c r="F71" i="12" a="1"/>
  <c r="F71" i="12" s="1"/>
  <c r="E71" i="12" a="1"/>
  <c r="E71" i="12" s="1"/>
  <c r="D71" i="12" a="1"/>
  <c r="D71" i="12" s="1"/>
  <c r="K70" i="12"/>
  <c r="K70" i="12" a="1"/>
  <c r="J70" i="12"/>
  <c r="J70" i="12" a="1"/>
  <c r="I70" i="12"/>
  <c r="I70" i="12" a="1"/>
  <c r="H70" i="12"/>
  <c r="H70" i="12" a="1"/>
  <c r="G70" i="12"/>
  <c r="G70" i="12" a="1"/>
  <c r="F70" i="12"/>
  <c r="F70" i="12" a="1"/>
  <c r="E70" i="12"/>
  <c r="E70" i="12" a="1"/>
  <c r="D70" i="12"/>
  <c r="M70" i="12" s="1"/>
  <c r="D70" i="12" a="1"/>
  <c r="K69" i="12"/>
  <c r="K69" i="12" a="1"/>
  <c r="J69" i="12"/>
  <c r="J69" i="12" a="1"/>
  <c r="I69" i="12"/>
  <c r="I69" i="12" a="1"/>
  <c r="H69" i="12"/>
  <c r="H69" i="12" a="1"/>
  <c r="G69" i="12"/>
  <c r="G69" i="12" a="1"/>
  <c r="F69" i="12"/>
  <c r="F69" i="12" a="1"/>
  <c r="E69" i="12"/>
  <c r="E69" i="12" a="1"/>
  <c r="D69" i="12"/>
  <c r="D69" i="12" a="1"/>
  <c r="K68" i="12"/>
  <c r="K68" i="12" a="1"/>
  <c r="J68" i="12" a="1"/>
  <c r="J68" i="12" s="1"/>
  <c r="I68" i="12" a="1"/>
  <c r="I68" i="12" s="1"/>
  <c r="H68" i="12" a="1"/>
  <c r="H68" i="12" s="1"/>
  <c r="G68" i="12"/>
  <c r="G68" i="12" a="1"/>
  <c r="F68" i="12" a="1"/>
  <c r="F68" i="12" s="1"/>
  <c r="M68" i="12" s="1"/>
  <c r="E68" i="12" a="1"/>
  <c r="E68" i="12" s="1"/>
  <c r="D68" i="12" a="1"/>
  <c r="D68" i="12" s="1"/>
  <c r="K67" i="12"/>
  <c r="K67" i="12" a="1"/>
  <c r="J67" i="12"/>
  <c r="J67" i="12" a="1"/>
  <c r="I67" i="12"/>
  <c r="I67" i="12" a="1"/>
  <c r="H67" i="12"/>
  <c r="H67" i="12" a="1"/>
  <c r="G67" i="12"/>
  <c r="G67" i="12" a="1"/>
  <c r="F67" i="12"/>
  <c r="F67" i="12" a="1"/>
  <c r="E67" i="12"/>
  <c r="E67" i="12" a="1"/>
  <c r="D67" i="12" a="1"/>
  <c r="D67" i="12" s="1"/>
  <c r="M67" i="12" s="1"/>
  <c r="K66" i="12" a="1"/>
  <c r="K66" i="12" s="1"/>
  <c r="J66" i="12" a="1"/>
  <c r="J66" i="12" s="1"/>
  <c r="I66" i="12" a="1"/>
  <c r="I66" i="12" s="1"/>
  <c r="H66" i="12"/>
  <c r="H66" i="12" a="1"/>
  <c r="G66" i="12" a="1"/>
  <c r="G66" i="12" s="1"/>
  <c r="F66" i="12" a="1"/>
  <c r="F66" i="12" s="1"/>
  <c r="E66" i="12" a="1"/>
  <c r="E66" i="12" s="1"/>
  <c r="D66" i="12" a="1"/>
  <c r="D66" i="12" s="1"/>
  <c r="M66" i="12" s="1"/>
  <c r="K65" i="12"/>
  <c r="K65" i="12" a="1"/>
  <c r="J65" i="12"/>
  <c r="J65" i="12" a="1"/>
  <c r="I65" i="12" a="1"/>
  <c r="I65" i="12" s="1"/>
  <c r="H65" i="12"/>
  <c r="H65" i="12" a="1"/>
  <c r="G65" i="12"/>
  <c r="G65" i="12" a="1"/>
  <c r="F65" i="12"/>
  <c r="F65" i="12" a="1"/>
  <c r="E65" i="12" a="1"/>
  <c r="E65" i="12" s="1"/>
  <c r="D65" i="12"/>
  <c r="D65" i="12" a="1"/>
  <c r="K64" i="12" a="1"/>
  <c r="K64" i="12" s="1"/>
  <c r="J64" i="12" a="1"/>
  <c r="J64" i="12" s="1"/>
  <c r="I64" i="12" a="1"/>
  <c r="I64" i="12" s="1"/>
  <c r="H64" i="12" a="1"/>
  <c r="H64" i="12" s="1"/>
  <c r="G64" i="12" a="1"/>
  <c r="G64" i="12" s="1"/>
  <c r="F64" i="12" a="1"/>
  <c r="F64" i="12" s="1"/>
  <c r="E64" i="12" a="1"/>
  <c r="E64" i="12" s="1"/>
  <c r="D64" i="12" a="1"/>
  <c r="D64" i="12" s="1"/>
  <c r="M64" i="12" s="1"/>
  <c r="K63" i="12"/>
  <c r="K63" i="12" a="1"/>
  <c r="J63" i="12" a="1"/>
  <c r="J63" i="12" s="1"/>
  <c r="I63" i="12"/>
  <c r="I63" i="12" a="1"/>
  <c r="H63" i="12"/>
  <c r="H63" i="12" a="1"/>
  <c r="G63" i="12"/>
  <c r="G63" i="12" a="1"/>
  <c r="F63" i="12" a="1"/>
  <c r="F63" i="12" s="1"/>
  <c r="E63" i="12"/>
  <c r="E63" i="12" a="1"/>
  <c r="D63" i="12"/>
  <c r="D63" i="12" a="1"/>
  <c r="K62" i="12" a="1"/>
  <c r="K62" i="12" s="1"/>
  <c r="J62" i="12" a="1"/>
  <c r="J62" i="12" s="1"/>
  <c r="I62" i="12" a="1"/>
  <c r="I62" i="12" s="1"/>
  <c r="H62" i="12" a="1"/>
  <c r="H62" i="12" s="1"/>
  <c r="G62" i="12" a="1"/>
  <c r="G62" i="12" s="1"/>
  <c r="F62" i="12"/>
  <c r="F62" i="12" a="1"/>
  <c r="E62" i="12" a="1"/>
  <c r="E62" i="12" s="1"/>
  <c r="D62" i="12" a="1"/>
  <c r="D62" i="12" s="1"/>
  <c r="K61" i="12" a="1"/>
  <c r="K61" i="12" s="1"/>
  <c r="J61" i="12"/>
  <c r="J61" i="12" a="1"/>
  <c r="I61" i="12"/>
  <c r="I61" i="12" a="1"/>
  <c r="H61" i="12"/>
  <c r="H61" i="12" a="1"/>
  <c r="G61" i="12" a="1"/>
  <c r="G61" i="12" s="1"/>
  <c r="F61" i="12"/>
  <c r="F61" i="12" a="1"/>
  <c r="E61" i="12"/>
  <c r="E61" i="12" a="1"/>
  <c r="D61" i="12"/>
  <c r="D61" i="12" a="1"/>
  <c r="K60" i="12" a="1"/>
  <c r="K60" i="12" s="1"/>
  <c r="J60" i="12" a="1"/>
  <c r="J60" i="12" s="1"/>
  <c r="I60" i="12" a="1"/>
  <c r="I60" i="12" s="1"/>
  <c r="H60" i="12" a="1"/>
  <c r="H60" i="12" s="1"/>
  <c r="G60" i="12"/>
  <c r="G60" i="12" a="1"/>
  <c r="F60" i="12" a="1"/>
  <c r="F60" i="12" s="1"/>
  <c r="E60" i="12" a="1"/>
  <c r="E60" i="12" s="1"/>
  <c r="D60" i="12" a="1"/>
  <c r="D60" i="12" s="1"/>
  <c r="M60" i="12" s="1"/>
  <c r="K59" i="12"/>
  <c r="K59" i="12" a="1"/>
  <c r="J59" i="12"/>
  <c r="J59" i="12" a="1"/>
  <c r="I59" i="12"/>
  <c r="I59" i="12" a="1"/>
  <c r="H59" i="12"/>
  <c r="H59" i="12" a="1"/>
  <c r="G59" i="12"/>
  <c r="G59" i="12" a="1"/>
  <c r="F59" i="12"/>
  <c r="F59" i="12" a="1"/>
  <c r="E59" i="12"/>
  <c r="E59" i="12" a="1"/>
  <c r="D59" i="12"/>
  <c r="M59" i="12" s="1"/>
  <c r="D59" i="12" a="1"/>
  <c r="K58" i="12" a="1"/>
  <c r="K58" i="12" s="1"/>
  <c r="J58" i="12" a="1"/>
  <c r="J58" i="12" s="1"/>
  <c r="I58" i="12" a="1"/>
  <c r="I58" i="12" s="1"/>
  <c r="H58" i="12" a="1"/>
  <c r="H58" i="12" s="1"/>
  <c r="G58" i="12" a="1"/>
  <c r="G58" i="12" s="1"/>
  <c r="F58" i="12" a="1"/>
  <c r="F58" i="12" s="1"/>
  <c r="E58" i="12" a="1"/>
  <c r="E58" i="12" s="1"/>
  <c r="M58" i="12" s="1"/>
  <c r="D58" i="12"/>
  <c r="D58" i="12" a="1"/>
  <c r="K57" i="12"/>
  <c r="K57" i="12" a="1"/>
  <c r="J57" i="12"/>
  <c r="J57" i="12" a="1"/>
  <c r="I57" i="12" a="1"/>
  <c r="I57" i="12" s="1"/>
  <c r="H57" i="12"/>
  <c r="H57" i="12" a="1"/>
  <c r="G57" i="12"/>
  <c r="G57" i="12" a="1"/>
  <c r="F57" i="12"/>
  <c r="F57" i="12" a="1"/>
  <c r="E57" i="12" a="1"/>
  <c r="E57" i="12" s="1"/>
  <c r="D57" i="12"/>
  <c r="D57" i="12" a="1"/>
  <c r="K56" i="12" a="1"/>
  <c r="K56" i="12" s="1"/>
  <c r="J56" i="12" a="1"/>
  <c r="J56" i="12" s="1"/>
  <c r="I56" i="12"/>
  <c r="I56" i="12" a="1"/>
  <c r="H56" i="12" a="1"/>
  <c r="H56" i="12" s="1"/>
  <c r="G56" i="12" a="1"/>
  <c r="G56" i="12" s="1"/>
  <c r="F56" i="12" a="1"/>
  <c r="F56" i="12" s="1"/>
  <c r="E56" i="12" a="1"/>
  <c r="E56" i="12" s="1"/>
  <c r="D56" i="12" a="1"/>
  <c r="D56" i="12" s="1"/>
  <c r="M56" i="12" s="1"/>
  <c r="K55" i="12"/>
  <c r="K55" i="12" a="1"/>
  <c r="J55" i="12"/>
  <c r="J55" i="12" a="1"/>
  <c r="I55" i="12"/>
  <c r="I55" i="12" a="1"/>
  <c r="H55" i="12"/>
  <c r="H55" i="12" a="1"/>
  <c r="G55" i="12"/>
  <c r="G55" i="12" a="1"/>
  <c r="F55" i="12"/>
  <c r="F55" i="12" a="1"/>
  <c r="E55" i="12"/>
  <c r="E55" i="12" a="1"/>
  <c r="D55" i="12"/>
  <c r="D55" i="12" a="1"/>
  <c r="K54" i="12" a="1"/>
  <c r="K54" i="12" s="1"/>
  <c r="J54" i="12" a="1"/>
  <c r="J54" i="12" s="1"/>
  <c r="I54" i="12" a="1"/>
  <c r="I54" i="12" s="1"/>
  <c r="H54" i="12" a="1"/>
  <c r="H54" i="12" s="1"/>
  <c r="G54" i="12" a="1"/>
  <c r="G54" i="12" s="1"/>
  <c r="F54" i="12" a="1"/>
  <c r="F54" i="12" s="1"/>
  <c r="E54" i="12" a="1"/>
  <c r="E54" i="12" s="1"/>
  <c r="D54" i="12" a="1"/>
  <c r="D54" i="12" s="1"/>
  <c r="K53" i="12"/>
  <c r="K53" i="12" a="1"/>
  <c r="J53" i="12"/>
  <c r="J53" i="12" a="1"/>
  <c r="I53" i="12"/>
  <c r="I53" i="12" a="1"/>
  <c r="H53" i="12"/>
  <c r="H53" i="12" a="1"/>
  <c r="G53" i="12"/>
  <c r="G53" i="12" a="1"/>
  <c r="F53" i="12"/>
  <c r="F53" i="12" a="1"/>
  <c r="E53" i="12"/>
  <c r="E53" i="12" a="1"/>
  <c r="D53" i="12"/>
  <c r="M53" i="12" s="1"/>
  <c r="D53" i="12" a="1"/>
  <c r="K52" i="12"/>
  <c r="K52" i="12" a="1"/>
  <c r="J52" i="12" a="1"/>
  <c r="J52" i="12" s="1"/>
  <c r="I52" i="12" a="1"/>
  <c r="I52" i="12" s="1"/>
  <c r="H52" i="12" a="1"/>
  <c r="H52" i="12" s="1"/>
  <c r="G52" i="12"/>
  <c r="G52" i="12" a="1"/>
  <c r="F52" i="12" a="1"/>
  <c r="F52" i="12" s="1"/>
  <c r="M52" i="12" s="1"/>
  <c r="E52" i="12" a="1"/>
  <c r="E52" i="12" s="1"/>
  <c r="D52" i="12" a="1"/>
  <c r="D52" i="12" s="1"/>
  <c r="K51" i="12"/>
  <c r="K51" i="12" a="1"/>
  <c r="J51" i="12"/>
  <c r="J51" i="12" a="1"/>
  <c r="I51" i="12"/>
  <c r="I51" i="12" a="1"/>
  <c r="H51" i="12"/>
  <c r="H51" i="12" a="1"/>
  <c r="G51" i="12"/>
  <c r="G51" i="12" a="1"/>
  <c r="F51" i="12"/>
  <c r="F51" i="12" a="1"/>
  <c r="E51" i="12"/>
  <c r="E51" i="12" a="1"/>
  <c r="D51" i="12"/>
  <c r="M51" i="12" s="1"/>
  <c r="D51" i="12" a="1"/>
  <c r="K50" i="12" a="1"/>
  <c r="K50" i="12" s="1"/>
  <c r="J50" i="12" a="1"/>
  <c r="J50" i="12" s="1"/>
  <c r="I50" i="12" a="1"/>
  <c r="I50" i="12" s="1"/>
  <c r="H50" i="12"/>
  <c r="H50" i="12" a="1"/>
  <c r="G50" i="12" a="1"/>
  <c r="G50" i="12" s="1"/>
  <c r="F50" i="12" a="1"/>
  <c r="F50" i="12" s="1"/>
  <c r="E50" i="12" a="1"/>
  <c r="E50" i="12" s="1"/>
  <c r="D50" i="12" a="1"/>
  <c r="D50" i="12" s="1"/>
  <c r="M50" i="12" s="1"/>
  <c r="K49" i="12"/>
  <c r="K49" i="12" a="1"/>
  <c r="J49" i="12"/>
  <c r="J49" i="12" a="1"/>
  <c r="I49" i="12" a="1"/>
  <c r="I49" i="12" s="1"/>
  <c r="H49" i="12"/>
  <c r="H49" i="12" a="1"/>
  <c r="G49" i="12"/>
  <c r="G49" i="12" a="1"/>
  <c r="F49" i="12"/>
  <c r="F49" i="12" a="1"/>
  <c r="E49" i="12" a="1"/>
  <c r="E49" i="12" s="1"/>
  <c r="D49" i="12"/>
  <c r="D49" i="12" a="1"/>
  <c r="K48" i="12" a="1"/>
  <c r="K48" i="12" s="1"/>
  <c r="J48" i="12" a="1"/>
  <c r="J48" i="12" s="1"/>
  <c r="I48" i="12"/>
  <c r="I48" i="12" a="1"/>
  <c r="H48" i="12" a="1"/>
  <c r="H48" i="12" s="1"/>
  <c r="G48" i="12" a="1"/>
  <c r="G48" i="12" s="1"/>
  <c r="F48" i="12" a="1"/>
  <c r="F48" i="12" s="1"/>
  <c r="E48" i="12" a="1"/>
  <c r="E48" i="12" s="1"/>
  <c r="D48" i="12" a="1"/>
  <c r="D48" i="12" s="1"/>
  <c r="M48" i="12" s="1"/>
  <c r="K47" i="12"/>
  <c r="K47" i="12" a="1"/>
  <c r="J47" i="12" a="1"/>
  <c r="J47" i="12" s="1"/>
  <c r="I47" i="12"/>
  <c r="I47" i="12" a="1"/>
  <c r="H47" i="12"/>
  <c r="H47" i="12" a="1"/>
  <c r="G47" i="12"/>
  <c r="G47" i="12" a="1"/>
  <c r="F47" i="12" a="1"/>
  <c r="F47" i="12" s="1"/>
  <c r="E47" i="12"/>
  <c r="E47" i="12" a="1"/>
  <c r="D47" i="12"/>
  <c r="D47" i="12" a="1"/>
  <c r="K46" i="12" a="1"/>
  <c r="K46" i="12" s="1"/>
  <c r="J46" i="12" a="1"/>
  <c r="J46" i="12" s="1"/>
  <c r="I46" i="12" a="1"/>
  <c r="I46" i="12" s="1"/>
  <c r="H46" i="12" a="1"/>
  <c r="H46" i="12" s="1"/>
  <c r="G46" i="12" a="1"/>
  <c r="G46" i="12" s="1"/>
  <c r="F46" i="12"/>
  <c r="F46" i="12" a="1"/>
  <c r="E46" i="12" a="1"/>
  <c r="E46" i="12" s="1"/>
  <c r="D46" i="12" a="1"/>
  <c r="D46" i="12" s="1"/>
  <c r="K45" i="12" a="1"/>
  <c r="K45" i="12" s="1"/>
  <c r="J45" i="12"/>
  <c r="J45" i="12" a="1"/>
  <c r="I45" i="12"/>
  <c r="I45" i="12" a="1"/>
  <c r="H45" i="12"/>
  <c r="H45" i="12" a="1"/>
  <c r="G45" i="12" a="1"/>
  <c r="G45" i="12" s="1"/>
  <c r="F45" i="12"/>
  <c r="F45" i="12" a="1"/>
  <c r="E45" i="12"/>
  <c r="E45" i="12" a="1"/>
  <c r="D45" i="12"/>
  <c r="D45" i="12" a="1"/>
  <c r="K44" i="12" a="1"/>
  <c r="K44" i="12" s="1"/>
  <c r="J44" i="12" a="1"/>
  <c r="J44" i="12" s="1"/>
  <c r="I44" i="12" a="1"/>
  <c r="I44" i="12" s="1"/>
  <c r="H44" i="12" a="1"/>
  <c r="H44" i="12" s="1"/>
  <c r="G44" i="12"/>
  <c r="G44" i="12" a="1"/>
  <c r="F44" i="12" a="1"/>
  <c r="F44" i="12" s="1"/>
  <c r="E44" i="12" a="1"/>
  <c r="E44" i="12" s="1"/>
  <c r="D44" i="12" a="1"/>
  <c r="D44" i="12" s="1"/>
  <c r="M44" i="12" s="1"/>
  <c r="K43" i="12"/>
  <c r="K43" i="12" a="1"/>
  <c r="J43" i="12"/>
  <c r="J43" i="12" a="1"/>
  <c r="I43" i="12"/>
  <c r="I43" i="12" a="1"/>
  <c r="H43" i="12"/>
  <c r="H43" i="12" a="1"/>
  <c r="G43" i="12"/>
  <c r="G43" i="12" a="1"/>
  <c r="F43" i="12"/>
  <c r="F43" i="12" a="1"/>
  <c r="E43" i="12"/>
  <c r="E43" i="12" a="1"/>
  <c r="D43" i="12"/>
  <c r="M43" i="12" s="1"/>
  <c r="D43" i="12" a="1"/>
  <c r="K42" i="12" a="1"/>
  <c r="K42" i="12" s="1"/>
  <c r="J42" i="12" a="1"/>
  <c r="J42" i="12" s="1"/>
  <c r="I42" i="12" a="1"/>
  <c r="I42" i="12" s="1"/>
  <c r="H42" i="12" a="1"/>
  <c r="H42" i="12" s="1"/>
  <c r="G42" i="12" a="1"/>
  <c r="G42" i="12" s="1"/>
  <c r="F42" i="12" a="1"/>
  <c r="F42" i="12" s="1"/>
  <c r="E42" i="12" a="1"/>
  <c r="E42" i="12" s="1"/>
  <c r="M42" i="12" s="1"/>
  <c r="D42" i="12"/>
  <c r="D42" i="12" a="1"/>
  <c r="K41" i="12"/>
  <c r="K41" i="12" a="1"/>
  <c r="J41" i="12"/>
  <c r="J41" i="12" a="1"/>
  <c r="I41" i="12" a="1"/>
  <c r="I41" i="12" s="1"/>
  <c r="H41" i="12"/>
  <c r="H41" i="12" a="1"/>
  <c r="G41" i="12"/>
  <c r="G41" i="12" a="1"/>
  <c r="F41" i="12"/>
  <c r="F41" i="12" a="1"/>
  <c r="E41" i="12" a="1"/>
  <c r="E41" i="12" s="1"/>
  <c r="D41" i="12"/>
  <c r="D41" i="12" a="1"/>
  <c r="K40" i="12" a="1"/>
  <c r="K40" i="12" s="1"/>
  <c r="J40" i="12" a="1"/>
  <c r="J40" i="12" s="1"/>
  <c r="I40" i="12"/>
  <c r="I40" i="12" a="1"/>
  <c r="H40" i="12" a="1"/>
  <c r="H40" i="12" s="1"/>
  <c r="G40" i="12" a="1"/>
  <c r="G40" i="12" s="1"/>
  <c r="F40" i="12" a="1"/>
  <c r="F40" i="12" s="1"/>
  <c r="E40" i="12" a="1"/>
  <c r="E40" i="12" s="1"/>
  <c r="D40" i="12" a="1"/>
  <c r="D40" i="12" s="1"/>
  <c r="M40" i="12" s="1"/>
  <c r="K39" i="12"/>
  <c r="K39" i="12" a="1"/>
  <c r="J39" i="12"/>
  <c r="J39" i="12" a="1"/>
  <c r="I39" i="12"/>
  <c r="I39" i="12" a="1"/>
  <c r="H39" i="12"/>
  <c r="H39" i="12" a="1"/>
  <c r="G39" i="12"/>
  <c r="G39" i="12" a="1"/>
  <c r="F39" i="12"/>
  <c r="F39" i="12" a="1"/>
  <c r="E39" i="12"/>
  <c r="E39" i="12" a="1"/>
  <c r="D39" i="12"/>
  <c r="D39" i="12" a="1"/>
  <c r="K38" i="12" a="1"/>
  <c r="K38" i="12" s="1"/>
  <c r="J38" i="12" a="1"/>
  <c r="J38" i="12" s="1"/>
  <c r="I38" i="12" a="1"/>
  <c r="I38" i="12" s="1"/>
  <c r="H38" i="12" a="1"/>
  <c r="H38" i="12" s="1"/>
  <c r="G38" i="12" a="1"/>
  <c r="G38" i="12" s="1"/>
  <c r="F38" i="12" a="1"/>
  <c r="F38" i="12" s="1"/>
  <c r="E38" i="12" a="1"/>
  <c r="E38" i="12" s="1"/>
  <c r="D38" i="12" a="1"/>
  <c r="D38" i="12" s="1"/>
  <c r="K37" i="12"/>
  <c r="K37" i="12" a="1"/>
  <c r="J37" i="12"/>
  <c r="J37" i="12" a="1"/>
  <c r="I37" i="12"/>
  <c r="I37" i="12" a="1"/>
  <c r="H37" i="12"/>
  <c r="H37" i="12" a="1"/>
  <c r="G37" i="12"/>
  <c r="G37" i="12" a="1"/>
  <c r="F37" i="12"/>
  <c r="F37" i="12" a="1"/>
  <c r="E37" i="12"/>
  <c r="E37" i="12" a="1"/>
  <c r="D37" i="12"/>
  <c r="M37" i="12" s="1"/>
  <c r="D37" i="12" a="1"/>
  <c r="K36" i="12"/>
  <c r="K36" i="12" a="1"/>
  <c r="J36" i="12" a="1"/>
  <c r="J36" i="12" s="1"/>
  <c r="I36" i="12" a="1"/>
  <c r="I36" i="12" s="1"/>
  <c r="H36" i="12" a="1"/>
  <c r="H36" i="12" s="1"/>
  <c r="G36" i="12"/>
  <c r="G36" i="12" a="1"/>
  <c r="F36" i="12" a="1"/>
  <c r="F36" i="12" s="1"/>
  <c r="M36" i="12" s="1"/>
  <c r="E36" i="12" a="1"/>
  <c r="E36" i="12" s="1"/>
  <c r="D36" i="12" a="1"/>
  <c r="D36" i="12" s="1"/>
  <c r="K35" i="12"/>
  <c r="K35" i="12" a="1"/>
  <c r="J35" i="12"/>
  <c r="J35" i="12" a="1"/>
  <c r="I35" i="12"/>
  <c r="I35" i="12" a="1"/>
  <c r="H35" i="12"/>
  <c r="H35" i="12" a="1"/>
  <c r="G35" i="12"/>
  <c r="G35" i="12" a="1"/>
  <c r="F35" i="12"/>
  <c r="F35" i="12" a="1"/>
  <c r="E35" i="12"/>
  <c r="E35" i="12" a="1"/>
  <c r="D35" i="12"/>
  <c r="M35" i="12" s="1"/>
  <c r="D35" i="12" a="1"/>
  <c r="K34" i="12" a="1"/>
  <c r="K34" i="12" s="1"/>
  <c r="J34" i="12" a="1"/>
  <c r="J34" i="12" s="1"/>
  <c r="I34" i="12" a="1"/>
  <c r="I34" i="12" s="1"/>
  <c r="H34" i="12"/>
  <c r="H34" i="12" a="1"/>
  <c r="G34" i="12" a="1"/>
  <c r="G34" i="12" s="1"/>
  <c r="F34" i="12" a="1"/>
  <c r="F34" i="12" s="1"/>
  <c r="E34" i="12" a="1"/>
  <c r="E34" i="12" s="1"/>
  <c r="D34" i="12" a="1"/>
  <c r="D34" i="12" s="1"/>
  <c r="M34" i="12" s="1"/>
  <c r="K33" i="12"/>
  <c r="K33" i="12" a="1"/>
  <c r="J33" i="12"/>
  <c r="J33" i="12" a="1"/>
  <c r="I33" i="12" a="1"/>
  <c r="I33" i="12" s="1"/>
  <c r="H33" i="12"/>
  <c r="H33" i="12" a="1"/>
  <c r="G33" i="12"/>
  <c r="G33" i="12" a="1"/>
  <c r="F33" i="12"/>
  <c r="F33" i="12" a="1"/>
  <c r="E33" i="12" a="1"/>
  <c r="E33" i="12" s="1"/>
  <c r="D33" i="12"/>
  <c r="D33" i="12" a="1"/>
  <c r="K32" i="12" a="1"/>
  <c r="K32" i="12" s="1"/>
  <c r="J32" i="12" a="1"/>
  <c r="J32" i="12" s="1"/>
  <c r="I32" i="12"/>
  <c r="I32" i="12" a="1"/>
  <c r="H32" i="12" a="1"/>
  <c r="H32" i="12" s="1"/>
  <c r="G32" i="12" a="1"/>
  <c r="G32" i="12" s="1"/>
  <c r="F32" i="12" a="1"/>
  <c r="F32" i="12" s="1"/>
  <c r="E32" i="12" a="1"/>
  <c r="E32" i="12" s="1"/>
  <c r="D32" i="12" a="1"/>
  <c r="D32" i="12" s="1"/>
  <c r="M32" i="12" s="1"/>
  <c r="K31" i="12"/>
  <c r="K31" i="12" a="1"/>
  <c r="J31" i="12" a="1"/>
  <c r="J31" i="12" s="1"/>
  <c r="I31" i="12"/>
  <c r="I31" i="12" a="1"/>
  <c r="H31" i="12"/>
  <c r="H31" i="12" a="1"/>
  <c r="G31" i="12"/>
  <c r="G31" i="12" a="1"/>
  <c r="F31" i="12" a="1"/>
  <c r="F31" i="12" s="1"/>
  <c r="E31" i="12"/>
  <c r="E31" i="12" a="1"/>
  <c r="D31" i="12"/>
  <c r="D31" i="12" a="1"/>
  <c r="K30" i="12" a="1"/>
  <c r="K30" i="12" s="1"/>
  <c r="J30" i="12" a="1"/>
  <c r="J30" i="12" s="1"/>
  <c r="I30" i="12" a="1"/>
  <c r="I30" i="12" s="1"/>
  <c r="H30" i="12" a="1"/>
  <c r="H30" i="12" s="1"/>
  <c r="G30" i="12" a="1"/>
  <c r="G30" i="12" s="1"/>
  <c r="F30" i="12"/>
  <c r="F30" i="12" a="1"/>
  <c r="E30" i="12" a="1"/>
  <c r="E30" i="12" s="1"/>
  <c r="D30" i="12" a="1"/>
  <c r="D30" i="12" s="1"/>
  <c r="K29" i="12" a="1"/>
  <c r="K29" i="12" s="1"/>
  <c r="J29" i="12"/>
  <c r="J29" i="12" a="1"/>
  <c r="I29" i="12"/>
  <c r="I29" i="12" a="1"/>
  <c r="H29" i="12"/>
  <c r="H29" i="12" a="1"/>
  <c r="G29" i="12" a="1"/>
  <c r="G29" i="12" s="1"/>
  <c r="F29" i="12"/>
  <c r="F29" i="12" a="1"/>
  <c r="E29" i="12"/>
  <c r="E29" i="12" a="1"/>
  <c r="D29" i="12"/>
  <c r="D29" i="12" a="1"/>
  <c r="K28" i="12" a="1"/>
  <c r="K28" i="12" s="1"/>
  <c r="J28" i="12" a="1"/>
  <c r="J28" i="12" s="1"/>
  <c r="I28" i="12" a="1"/>
  <c r="I28" i="12" s="1"/>
  <c r="H28" i="12" a="1"/>
  <c r="H28" i="12" s="1"/>
  <c r="G28" i="12"/>
  <c r="G28" i="12" a="1"/>
  <c r="F28" i="12" a="1"/>
  <c r="F28" i="12" s="1"/>
  <c r="E28" i="12" a="1"/>
  <c r="E28" i="12" s="1"/>
  <c r="D28" i="12" a="1"/>
  <c r="D28" i="12" s="1"/>
  <c r="K27" i="12"/>
  <c r="K27" i="12" a="1"/>
  <c r="J27" i="12"/>
  <c r="J27" i="12" a="1"/>
  <c r="I27" i="12"/>
  <c r="I27" i="12" a="1"/>
  <c r="H27" i="12"/>
  <c r="H27" i="12" a="1"/>
  <c r="G27" i="12"/>
  <c r="G27" i="12" a="1"/>
  <c r="F27" i="12"/>
  <c r="F27" i="12" a="1"/>
  <c r="E27" i="12"/>
  <c r="E27" i="12" a="1"/>
  <c r="D27" i="12"/>
  <c r="M27" i="12" s="1"/>
  <c r="D27" i="12" a="1"/>
  <c r="K26" i="12" a="1"/>
  <c r="K26" i="12" s="1"/>
  <c r="J26" i="12" a="1"/>
  <c r="J26" i="12" s="1"/>
  <c r="I26" i="12" a="1"/>
  <c r="I26" i="12" s="1"/>
  <c r="H26" i="12" a="1"/>
  <c r="H26" i="12" s="1"/>
  <c r="G26" i="12" a="1"/>
  <c r="G26" i="12" s="1"/>
  <c r="F26" i="12" a="1"/>
  <c r="F26" i="12" s="1"/>
  <c r="E26" i="12" a="1"/>
  <c r="E26" i="12" s="1"/>
  <c r="M26" i="12" s="1"/>
  <c r="D26" i="12"/>
  <c r="D26" i="12" a="1"/>
  <c r="K25" i="12"/>
  <c r="K25" i="12" a="1"/>
  <c r="J25" i="12"/>
  <c r="J25" i="12" a="1"/>
  <c r="I25" i="12" a="1"/>
  <c r="I25" i="12" s="1"/>
  <c r="H25" i="12"/>
  <c r="H25" i="12" a="1"/>
  <c r="G25" i="12"/>
  <c r="G25" i="12" a="1"/>
  <c r="F25" i="12"/>
  <c r="F25" i="12" a="1"/>
  <c r="E25" i="12" a="1"/>
  <c r="E25" i="12" s="1"/>
  <c r="D25" i="12"/>
  <c r="D25" i="12" a="1"/>
  <c r="K24" i="12" a="1"/>
  <c r="K24" i="12" s="1"/>
  <c r="J24" i="12" a="1"/>
  <c r="J24" i="12" s="1"/>
  <c r="I24" i="12"/>
  <c r="I24" i="12" a="1"/>
  <c r="H24" i="12" a="1"/>
  <c r="H24" i="12" s="1"/>
  <c r="G24" i="12" a="1"/>
  <c r="G24" i="12" s="1"/>
  <c r="F24" i="12" a="1"/>
  <c r="F24" i="12" s="1"/>
  <c r="E24" i="12" a="1"/>
  <c r="E24" i="12" s="1"/>
  <c r="D24" i="12" a="1"/>
  <c r="D24" i="12" s="1"/>
  <c r="M24" i="12" s="1"/>
  <c r="K23" i="12"/>
  <c r="K23" i="12" a="1"/>
  <c r="J23" i="12"/>
  <c r="J23" i="12" a="1"/>
  <c r="I23" i="12"/>
  <c r="I23" i="12" a="1"/>
  <c r="H23" i="12"/>
  <c r="H23" i="12" a="1"/>
  <c r="G23" i="12"/>
  <c r="G23" i="12" a="1"/>
  <c r="F23" i="12"/>
  <c r="F23" i="12" a="1"/>
  <c r="E23" i="12"/>
  <c r="E23" i="12" a="1"/>
  <c r="D23" i="12"/>
  <c r="D23" i="12" a="1"/>
  <c r="K22" i="12" a="1"/>
  <c r="K22" i="12" s="1"/>
  <c r="J22" i="12" a="1"/>
  <c r="J22" i="12" s="1"/>
  <c r="I22" i="12" a="1"/>
  <c r="I22" i="12" s="1"/>
  <c r="H22" i="12" a="1"/>
  <c r="H22" i="12" s="1"/>
  <c r="G22" i="12" a="1"/>
  <c r="G22" i="12" s="1"/>
  <c r="F22" i="12" a="1"/>
  <c r="F22" i="12" s="1"/>
  <c r="E22" i="12" a="1"/>
  <c r="E22" i="12" s="1"/>
  <c r="D22" i="12" a="1"/>
  <c r="D22" i="12" s="1"/>
  <c r="M21" i="12"/>
  <c r="K20" i="12"/>
  <c r="K20" i="12" a="1"/>
  <c r="J20" i="12" a="1"/>
  <c r="J20" i="12" s="1"/>
  <c r="I20" i="12" a="1"/>
  <c r="I20" i="12" s="1"/>
  <c r="H20" i="12" a="1"/>
  <c r="H20" i="12" s="1"/>
  <c r="G20" i="12" a="1"/>
  <c r="G20" i="12" s="1"/>
  <c r="F20" i="12" a="1"/>
  <c r="F20" i="12" s="1"/>
  <c r="M20" i="12" s="1"/>
  <c r="E20" i="12" a="1"/>
  <c r="E20" i="12" s="1"/>
  <c r="D20" i="12" a="1"/>
  <c r="D20" i="12" s="1"/>
  <c r="K19" i="12"/>
  <c r="K19" i="12" a="1"/>
  <c r="J19" i="12"/>
  <c r="J19" i="12" a="1"/>
  <c r="I19" i="12"/>
  <c r="I19" i="12" a="1"/>
  <c r="H19" i="12" a="1"/>
  <c r="H19" i="12" s="1"/>
  <c r="G19" i="12"/>
  <c r="G19" i="12" a="1"/>
  <c r="F19" i="12"/>
  <c r="F19" i="12" a="1"/>
  <c r="E19" i="12"/>
  <c r="E19" i="12" a="1"/>
  <c r="D19" i="12" a="1"/>
  <c r="D19" i="12" s="1"/>
  <c r="K18" i="12" a="1"/>
  <c r="K18" i="12" s="1"/>
  <c r="J18" i="12" a="1"/>
  <c r="J18" i="12" s="1"/>
  <c r="I18" i="12" a="1"/>
  <c r="I18" i="12" s="1"/>
  <c r="H18" i="12"/>
  <c r="H18" i="12" a="1"/>
  <c r="G18" i="12" a="1"/>
  <c r="G18" i="12" s="1"/>
  <c r="F18" i="12" a="1"/>
  <c r="F18" i="12" s="1"/>
  <c r="E18" i="12" a="1"/>
  <c r="E18" i="12" s="1"/>
  <c r="D18" i="12"/>
  <c r="M18" i="12" s="1"/>
  <c r="D18" i="12" a="1"/>
  <c r="K17" i="12"/>
  <c r="K17" i="12" a="1"/>
  <c r="J17" i="12"/>
  <c r="J17" i="12" a="1"/>
  <c r="I17" i="12" a="1"/>
  <c r="I17" i="12" s="1"/>
  <c r="H17" i="12"/>
  <c r="H17" i="12" a="1"/>
  <c r="G17" i="12"/>
  <c r="G17" i="12" a="1"/>
  <c r="F17" i="12"/>
  <c r="F17" i="12" a="1"/>
  <c r="E17" i="12" a="1"/>
  <c r="E17" i="12" s="1"/>
  <c r="D17" i="12"/>
  <c r="D17" i="12" a="1"/>
  <c r="K16" i="12" a="1"/>
  <c r="K16" i="12" s="1"/>
  <c r="J16" i="12" a="1"/>
  <c r="J16" i="12" s="1"/>
  <c r="I16" i="12" a="1"/>
  <c r="I16" i="12" s="1"/>
  <c r="H16" i="12" a="1"/>
  <c r="H16" i="12" s="1"/>
  <c r="G16" i="12" a="1"/>
  <c r="G16" i="12" s="1"/>
  <c r="F16" i="12" a="1"/>
  <c r="F16" i="12" s="1"/>
  <c r="E16" i="12"/>
  <c r="E16" i="12" a="1"/>
  <c r="D16" i="12" a="1"/>
  <c r="D16" i="12" s="1"/>
  <c r="K15" i="12"/>
  <c r="K15" i="12" a="1"/>
  <c r="J15" i="12" a="1"/>
  <c r="J15" i="12" s="1"/>
  <c r="I15" i="12"/>
  <c r="I15" i="12" a="1"/>
  <c r="H15" i="12"/>
  <c r="H15" i="12" a="1"/>
  <c r="G15" i="12"/>
  <c r="G15" i="12" a="1"/>
  <c r="F15" i="12" a="1"/>
  <c r="F15" i="12" s="1"/>
  <c r="E15" i="12"/>
  <c r="E15" i="12" a="1"/>
  <c r="D15" i="12"/>
  <c r="D15" i="12" a="1"/>
  <c r="K14" i="12" a="1"/>
  <c r="K14" i="12" s="1"/>
  <c r="J14" i="12" a="1"/>
  <c r="J14" i="12" s="1"/>
  <c r="I14" i="12"/>
  <c r="I14" i="12" a="1"/>
  <c r="H14" i="12" a="1"/>
  <c r="H14" i="12" s="1"/>
  <c r="G14" i="12" a="1"/>
  <c r="G14" i="12" s="1"/>
  <c r="F14" i="12"/>
  <c r="F14" i="12" a="1"/>
  <c r="E14" i="12" a="1"/>
  <c r="E14" i="12" s="1"/>
  <c r="D14" i="12" a="1"/>
  <c r="D14" i="12" s="1"/>
  <c r="K13" i="12" a="1"/>
  <c r="K13" i="12" s="1"/>
  <c r="J13" i="12"/>
  <c r="J13" i="12" a="1"/>
  <c r="I13" i="12"/>
  <c r="I13" i="12" a="1"/>
  <c r="H13" i="12"/>
  <c r="H13" i="12" a="1"/>
  <c r="G13" i="12" a="1"/>
  <c r="G13" i="12" s="1"/>
  <c r="F13" i="12"/>
  <c r="F13" i="12" a="1"/>
  <c r="E13" i="12"/>
  <c r="E13" i="12" a="1"/>
  <c r="D13" i="12"/>
  <c r="D13" i="12" a="1"/>
  <c r="K12" i="12"/>
  <c r="K12" i="12" a="1"/>
  <c r="J12" i="12"/>
  <c r="J12" i="12" a="1"/>
  <c r="I12" i="12" a="1"/>
  <c r="I12" i="12" s="1"/>
  <c r="H12" i="12" a="1"/>
  <c r="H12" i="12" s="1"/>
  <c r="G12" i="12"/>
  <c r="G12" i="12" a="1"/>
  <c r="F12" i="12"/>
  <c r="F12" i="12" a="1"/>
  <c r="E12" i="12" a="1"/>
  <c r="E12" i="12" s="1"/>
  <c r="D12" i="12" a="1"/>
  <c r="D12" i="12" s="1"/>
  <c r="M12" i="12" s="1"/>
  <c r="K11" i="12" a="1"/>
  <c r="K11" i="12" s="1"/>
  <c r="J11" i="12"/>
  <c r="J11" i="12" a="1"/>
  <c r="I11" i="12"/>
  <c r="I11" i="12" a="1"/>
  <c r="H11" i="12" a="1"/>
  <c r="H11" i="12" s="1"/>
  <c r="G11" i="12" a="1"/>
  <c r="G11" i="12" s="1"/>
  <c r="F11" i="12"/>
  <c r="F11" i="12" a="1"/>
  <c r="E11" i="12"/>
  <c r="E11" i="12" a="1"/>
  <c r="D11" i="12" a="1"/>
  <c r="D11" i="12" s="1"/>
  <c r="K10" i="12"/>
  <c r="K10" i="12" a="1"/>
  <c r="J10" i="12" a="1"/>
  <c r="J10" i="12" s="1"/>
  <c r="I10" i="12" a="1"/>
  <c r="I10" i="12" s="1"/>
  <c r="H10" i="12"/>
  <c r="H10" i="12" a="1"/>
  <c r="G10" i="12" a="1"/>
  <c r="G10" i="12" s="1"/>
  <c r="F10" i="12" a="1"/>
  <c r="F10" i="12" s="1"/>
  <c r="M10" i="12" s="1"/>
  <c r="E10" i="12" a="1"/>
  <c r="E10" i="12" s="1"/>
  <c r="D10" i="12"/>
  <c r="D10" i="12" a="1"/>
  <c r="A9" i="12"/>
  <c r="C6" i="12" s="1"/>
  <c r="M3" i="12"/>
  <c r="G137" i="1"/>
  <c r="H13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M16" i="12" l="1"/>
  <c r="M19" i="12"/>
  <c r="M28" i="12"/>
  <c r="M11" i="12"/>
  <c r="M9" i="12" s="1"/>
  <c r="M17" i="12"/>
  <c r="M31" i="12"/>
  <c r="M47" i="12"/>
  <c r="M63" i="12"/>
  <c r="M22" i="12"/>
  <c r="M38" i="12"/>
  <c r="M54" i="12"/>
  <c r="M71" i="12"/>
  <c r="M13" i="12"/>
  <c r="M65" i="12"/>
  <c r="M39" i="12"/>
  <c r="M30" i="12"/>
  <c r="M46" i="12"/>
  <c r="M62" i="12"/>
  <c r="M14" i="12"/>
  <c r="M49" i="12"/>
  <c r="M23" i="12"/>
  <c r="M55" i="12"/>
  <c r="M72" i="12"/>
  <c r="M29" i="12"/>
  <c r="M45" i="12"/>
  <c r="M61" i="12"/>
  <c r="M78" i="12"/>
  <c r="M33" i="12"/>
  <c r="M15" i="12"/>
  <c r="M25" i="12"/>
  <c r="M41" i="12"/>
  <c r="M57" i="12"/>
  <c r="M74" i="12"/>
  <c r="D68" i="5" a="1"/>
  <c r="D68" i="5" s="1"/>
  <c r="E68" i="5" a="1"/>
  <c r="E68" i="5" s="1"/>
  <c r="F68" i="5" a="1"/>
  <c r="F68" i="5" s="1"/>
  <c r="G68" i="5" a="1"/>
  <c r="G68" i="5" s="1"/>
  <c r="H68" i="5" a="1"/>
  <c r="H68" i="5" s="1"/>
  <c r="I68" i="5" a="1"/>
  <c r="I68" i="5" s="1"/>
  <c r="J68" i="5" a="1"/>
  <c r="J68" i="5" s="1"/>
  <c r="K68" i="5" a="1"/>
  <c r="K68" i="5" s="1"/>
  <c r="M68" i="5" l="1"/>
  <c r="K67" i="5" a="1"/>
  <c r="K67" i="5" s="1"/>
  <c r="J67" i="5" a="1"/>
  <c r="J67" i="5" s="1"/>
  <c r="I67" i="5" a="1"/>
  <c r="I67" i="5" s="1"/>
  <c r="H67" i="5" a="1"/>
  <c r="H67" i="5" s="1"/>
  <c r="G67" i="5" a="1"/>
  <c r="G67" i="5" s="1"/>
  <c r="F67" i="5" a="1"/>
  <c r="F67" i="5" s="1"/>
  <c r="E67" i="5" a="1"/>
  <c r="E67" i="5" s="1"/>
  <c r="D67" i="5" a="1"/>
  <c r="D67" i="5" s="1"/>
  <c r="M67" i="5" l="1"/>
  <c r="E66" i="5" a="1"/>
  <c r="E66" i="5" s="1"/>
  <c r="D66" i="5" a="1"/>
  <c r="D66" i="5" s="1"/>
  <c r="E65" i="5" a="1"/>
  <c r="E65" i="5" s="1"/>
  <c r="D65" i="5" a="1"/>
  <c r="D65" i="5" s="1"/>
  <c r="E64" i="5" a="1"/>
  <c r="E64" i="5" s="1"/>
  <c r="D64" i="5" a="1"/>
  <c r="D64" i="5" s="1"/>
  <c r="E63" i="5" a="1"/>
  <c r="E63" i="5" s="1"/>
  <c r="D63" i="5" a="1"/>
  <c r="D63" i="5" s="1"/>
  <c r="E62" i="5" a="1"/>
  <c r="E62" i="5" s="1"/>
  <c r="D62" i="5" a="1"/>
  <c r="D62" i="5" s="1"/>
  <c r="E61" i="5" a="1"/>
  <c r="E61" i="5" s="1"/>
  <c r="D61" i="5" a="1"/>
  <c r="D61" i="5" s="1"/>
  <c r="E60" i="5" a="1"/>
  <c r="E60" i="5" s="1"/>
  <c r="D60" i="5" a="1"/>
  <c r="D60" i="5" s="1"/>
  <c r="E59" i="5" a="1"/>
  <c r="E59" i="5" s="1"/>
  <c r="D59" i="5" a="1"/>
  <c r="D59" i="5" s="1"/>
  <c r="E58" i="5" a="1"/>
  <c r="E58" i="5" s="1"/>
  <c r="D58" i="5" a="1"/>
  <c r="D58" i="5" s="1"/>
  <c r="E57" i="5" a="1"/>
  <c r="E57" i="5" s="1"/>
  <c r="D57" i="5" a="1"/>
  <c r="D57" i="5" s="1"/>
  <c r="K66" i="5" l="1" a="1"/>
  <c r="K66" i="5" s="1"/>
  <c r="J66" i="5" a="1"/>
  <c r="J66" i="5" s="1"/>
  <c r="I66" i="5" a="1"/>
  <c r="I66" i="5" s="1"/>
  <c r="H66" i="5" a="1"/>
  <c r="H66" i="5" s="1"/>
  <c r="G66" i="5" a="1"/>
  <c r="G66" i="5" s="1"/>
  <c r="F66" i="5" a="1"/>
  <c r="F66" i="5" s="1"/>
  <c r="M66" i="5" l="1"/>
  <c r="H86" i="5" l="1"/>
  <c r="G85" i="5" a="1"/>
  <c r="G85" i="5" s="1"/>
  <c r="H85" i="5" a="1"/>
  <c r="H85" i="5" s="1"/>
  <c r="I85" i="5" a="1"/>
  <c r="I85" i="5" s="1"/>
  <c r="J85" i="5" a="1"/>
  <c r="J85" i="5" s="1"/>
  <c r="H87" i="5" a="1"/>
  <c r="H87" i="5" s="1"/>
  <c r="H88" i="5" a="1"/>
  <c r="H88" i="5" s="1"/>
  <c r="E86" i="5"/>
  <c r="F86" i="5"/>
  <c r="G86" i="5"/>
  <c r="I86" i="5"/>
  <c r="J86" i="5"/>
  <c r="J88" i="5" a="1"/>
  <c r="J88" i="5" s="1"/>
  <c r="I88" i="5" a="1"/>
  <c r="I88" i="5" s="1"/>
  <c r="G88" i="5" a="1"/>
  <c r="G88" i="5" s="1"/>
  <c r="F88" i="5" a="1"/>
  <c r="F88" i="5" s="1"/>
  <c r="E88" i="5" a="1"/>
  <c r="E88" i="5" s="1"/>
  <c r="K77" i="5" l="1" a="1"/>
  <c r="K77" i="5" s="1"/>
  <c r="J77" i="5" a="1"/>
  <c r="J77" i="5" s="1"/>
  <c r="I77" i="5" a="1"/>
  <c r="I77" i="5" s="1"/>
  <c r="H77" i="5" a="1"/>
  <c r="H77" i="5" s="1"/>
  <c r="G77" i="5" a="1"/>
  <c r="G77" i="5" s="1"/>
  <c r="F77" i="5" a="1"/>
  <c r="F77" i="5" s="1"/>
  <c r="E77" i="5" a="1"/>
  <c r="E77" i="5" s="1"/>
  <c r="D77" i="5" a="1"/>
  <c r="D77" i="5" s="1"/>
  <c r="K78" i="5" a="1"/>
  <c r="K78" i="5" s="1"/>
  <c r="J78" i="5" a="1"/>
  <c r="J78" i="5" s="1"/>
  <c r="I78" i="5" a="1"/>
  <c r="I78" i="5" s="1"/>
  <c r="H78" i="5" a="1"/>
  <c r="H78" i="5" s="1"/>
  <c r="G78" i="5" a="1"/>
  <c r="G78" i="5" s="1"/>
  <c r="F78" i="5" a="1"/>
  <c r="F78" i="5" s="1"/>
  <c r="E78" i="5" a="1"/>
  <c r="E78" i="5" s="1"/>
  <c r="D78" i="5" a="1"/>
  <c r="D78" i="5" s="1"/>
  <c r="K76" i="5" l="1" a="1"/>
  <c r="K76" i="5" s="1"/>
  <c r="J76" i="5" a="1"/>
  <c r="J76" i="5" s="1"/>
  <c r="I76" i="5" a="1"/>
  <c r="I76" i="5" s="1"/>
  <c r="H76" i="5" a="1"/>
  <c r="H76" i="5" s="1"/>
  <c r="G76" i="5" a="1"/>
  <c r="G76" i="5" s="1"/>
  <c r="F76" i="5" a="1"/>
  <c r="F76" i="5" s="1"/>
  <c r="E76" i="5" a="1"/>
  <c r="E76" i="5" s="1"/>
  <c r="D76" i="5" a="1"/>
  <c r="D76" i="5" s="1"/>
  <c r="K75" i="5" a="1"/>
  <c r="K75" i="5" s="1"/>
  <c r="J75" i="5" a="1"/>
  <c r="J75" i="5" s="1"/>
  <c r="I75" i="5" a="1"/>
  <c r="I75" i="5" s="1"/>
  <c r="H75" i="5" a="1"/>
  <c r="H75" i="5" s="1"/>
  <c r="G75" i="5" a="1"/>
  <c r="G75" i="5" s="1"/>
  <c r="F75" i="5" a="1"/>
  <c r="F75" i="5" s="1"/>
  <c r="E75" i="5" a="1"/>
  <c r="E75" i="5" s="1"/>
  <c r="D75" i="5" a="1"/>
  <c r="D75" i="5" s="1"/>
  <c r="K74" i="5" a="1"/>
  <c r="K74" i="5" s="1"/>
  <c r="J74" i="5" a="1"/>
  <c r="J74" i="5" s="1"/>
  <c r="I74" i="5" a="1"/>
  <c r="I74" i="5" s="1"/>
  <c r="H74" i="5" a="1"/>
  <c r="H74" i="5" s="1"/>
  <c r="G74" i="5" a="1"/>
  <c r="G74" i="5" s="1"/>
  <c r="F74" i="5" a="1"/>
  <c r="F74" i="5" s="1"/>
  <c r="E74" i="5" a="1"/>
  <c r="E74" i="5" s="1"/>
  <c r="D74" i="5" a="1"/>
  <c r="D74" i="5" s="1"/>
  <c r="K73" i="5" a="1"/>
  <c r="K73" i="5" s="1"/>
  <c r="J73" i="5" a="1"/>
  <c r="J73" i="5" s="1"/>
  <c r="I73" i="5" a="1"/>
  <c r="I73" i="5" s="1"/>
  <c r="H73" i="5" a="1"/>
  <c r="H73" i="5" s="1"/>
  <c r="G73" i="5" a="1"/>
  <c r="G73" i="5" s="1"/>
  <c r="F73" i="5" a="1"/>
  <c r="F73" i="5" s="1"/>
  <c r="E73" i="5" a="1"/>
  <c r="E73" i="5" s="1"/>
  <c r="D73" i="5" a="1"/>
  <c r="D73" i="5" s="1"/>
  <c r="K72" i="5" a="1"/>
  <c r="K72" i="5" s="1"/>
  <c r="J72" i="5" a="1"/>
  <c r="J72" i="5" s="1"/>
  <c r="I72" i="5" a="1"/>
  <c r="I72" i="5" s="1"/>
  <c r="H72" i="5" a="1"/>
  <c r="H72" i="5" s="1"/>
  <c r="G72" i="5" a="1"/>
  <c r="G72" i="5" s="1"/>
  <c r="F72" i="5" a="1"/>
  <c r="F72" i="5" s="1"/>
  <c r="E72" i="5" a="1"/>
  <c r="E72" i="5" s="1"/>
  <c r="D72" i="5" a="1"/>
  <c r="D72" i="5" s="1"/>
  <c r="K71" i="5" a="1"/>
  <c r="K71" i="5" s="1"/>
  <c r="J71" i="5" a="1"/>
  <c r="J71" i="5" s="1"/>
  <c r="I71" i="5" a="1"/>
  <c r="I71" i="5" s="1"/>
  <c r="H71" i="5" a="1"/>
  <c r="H71" i="5" s="1"/>
  <c r="G71" i="5" a="1"/>
  <c r="G71" i="5" s="1"/>
  <c r="F71" i="5" a="1"/>
  <c r="F71" i="5" s="1"/>
  <c r="E71" i="5" a="1"/>
  <c r="E71" i="5" s="1"/>
  <c r="D71" i="5" a="1"/>
  <c r="D71" i="5" s="1"/>
  <c r="K70" i="5" a="1"/>
  <c r="K70" i="5" s="1"/>
  <c r="J70" i="5" a="1"/>
  <c r="J70" i="5" s="1"/>
  <c r="I70" i="5" a="1"/>
  <c r="I70" i="5" s="1"/>
  <c r="H70" i="5" a="1"/>
  <c r="H70" i="5" s="1"/>
  <c r="G70" i="5" a="1"/>
  <c r="G70" i="5" s="1"/>
  <c r="F70" i="5" a="1"/>
  <c r="F70" i="5" s="1"/>
  <c r="E70" i="5" a="1"/>
  <c r="E70" i="5" s="1"/>
  <c r="D70" i="5" a="1"/>
  <c r="D70" i="5" s="1"/>
  <c r="M70" i="5" l="1"/>
  <c r="M71" i="5"/>
  <c r="M72" i="5"/>
  <c r="M73" i="5"/>
  <c r="M74" i="5"/>
  <c r="M75" i="5"/>
  <c r="M76" i="5"/>
  <c r="K69" i="5" a="1"/>
  <c r="K69" i="5" s="1"/>
  <c r="J69" i="5" a="1"/>
  <c r="J69" i="5" s="1"/>
  <c r="I69" i="5" a="1"/>
  <c r="I69" i="5" s="1"/>
  <c r="H69" i="5" a="1"/>
  <c r="H69" i="5" s="1"/>
  <c r="G69" i="5" a="1"/>
  <c r="G69" i="5" s="1"/>
  <c r="F69" i="5" a="1"/>
  <c r="F69" i="5" s="1"/>
  <c r="E69" i="5" a="1"/>
  <c r="E69" i="5" s="1"/>
  <c r="D69" i="5" a="1"/>
  <c r="D69" i="5" s="1"/>
  <c r="K65" i="5" l="1" a="1"/>
  <c r="K65" i="5" s="1"/>
  <c r="J65" i="5" a="1"/>
  <c r="J65" i="5" s="1"/>
  <c r="I65" i="5" a="1"/>
  <c r="I65" i="5" s="1"/>
  <c r="H65" i="5" a="1"/>
  <c r="H65" i="5" s="1"/>
  <c r="G65" i="5" a="1"/>
  <c r="G65" i="5" s="1"/>
  <c r="F65" i="5" a="1"/>
  <c r="F65" i="5" s="1"/>
  <c r="M65" i="5" l="1"/>
  <c r="M21" i="5" l="1"/>
  <c r="K64" i="5" l="1" a="1"/>
  <c r="K64" i="5" s="1"/>
  <c r="J64" i="5" a="1"/>
  <c r="J64" i="5" s="1"/>
  <c r="I64" i="5" a="1"/>
  <c r="I64" i="5" s="1"/>
  <c r="H64" i="5" a="1"/>
  <c r="H64" i="5" s="1"/>
  <c r="G64" i="5" a="1"/>
  <c r="G64" i="5" s="1"/>
  <c r="F64" i="5" a="1"/>
  <c r="F64" i="5" s="1"/>
  <c r="M64" i="5" l="1"/>
  <c r="K28" i="5" l="1" a="1"/>
  <c r="K28" i="5" s="1"/>
  <c r="J28" i="5" a="1"/>
  <c r="J28" i="5" s="1"/>
  <c r="I28" i="5" a="1"/>
  <c r="I28" i="5" s="1"/>
  <c r="H28" i="5" a="1"/>
  <c r="H28" i="5" s="1"/>
  <c r="G28" i="5" a="1"/>
  <c r="G28" i="5" s="1"/>
  <c r="F28" i="5" a="1"/>
  <c r="F28" i="5" s="1"/>
  <c r="E28" i="5" a="1"/>
  <c r="E28" i="5" s="1"/>
  <c r="D28" i="5" a="1"/>
  <c r="D28" i="5" s="1"/>
  <c r="K29" i="5" a="1"/>
  <c r="K29" i="5" s="1"/>
  <c r="J29" i="5" a="1"/>
  <c r="J29" i="5" s="1"/>
  <c r="I29" i="5" a="1"/>
  <c r="I29" i="5" s="1"/>
  <c r="H29" i="5" a="1"/>
  <c r="H29" i="5" s="1"/>
  <c r="G29" i="5" a="1"/>
  <c r="G29" i="5" s="1"/>
  <c r="F29" i="5" a="1"/>
  <c r="F29" i="5" s="1"/>
  <c r="E29" i="5" a="1"/>
  <c r="E29" i="5" s="1"/>
  <c r="D29" i="5" a="1"/>
  <c r="D29" i="5" s="1"/>
  <c r="K27" i="5" a="1"/>
  <c r="K27" i="5" s="1"/>
  <c r="J27" i="5" a="1"/>
  <c r="J27" i="5" s="1"/>
  <c r="I27" i="5" a="1"/>
  <c r="I27" i="5" s="1"/>
  <c r="H27" i="5" a="1"/>
  <c r="H27" i="5" s="1"/>
  <c r="G27" i="5" a="1"/>
  <c r="G27" i="5" s="1"/>
  <c r="F27" i="5" a="1"/>
  <c r="F27" i="5" s="1"/>
  <c r="E27" i="5" a="1"/>
  <c r="E27" i="5" s="1"/>
  <c r="D27" i="5" a="1"/>
  <c r="D27" i="5" s="1"/>
  <c r="M28" i="5" l="1"/>
  <c r="M29" i="5"/>
  <c r="M27" i="5"/>
  <c r="K20" i="5" a="1"/>
  <c r="K20" i="5" s="1"/>
  <c r="J20" i="5" a="1"/>
  <c r="J20" i="5" s="1"/>
  <c r="I20" i="5" a="1"/>
  <c r="I20" i="5" s="1"/>
  <c r="H20" i="5" a="1"/>
  <c r="H20" i="5" s="1"/>
  <c r="G20" i="5" a="1"/>
  <c r="G20" i="5" s="1"/>
  <c r="F20" i="5" a="1"/>
  <c r="F20" i="5" s="1"/>
  <c r="E20" i="5" a="1"/>
  <c r="E20" i="5" s="1"/>
  <c r="D20" i="5" a="1"/>
  <c r="D20" i="5" s="1"/>
  <c r="M20" i="5" l="1"/>
  <c r="D31" i="5" a="1"/>
  <c r="D31" i="5" s="1"/>
  <c r="D32" i="5" a="1"/>
  <c r="D32" i="5" s="1"/>
  <c r="D33" i="5" a="1"/>
  <c r="D33" i="5" s="1"/>
  <c r="D34" i="5" a="1"/>
  <c r="D34" i="5" s="1"/>
  <c r="E30" i="5" l="1" a="1"/>
  <c r="E30" i="5" s="1"/>
  <c r="D30" i="5" a="1"/>
  <c r="D30" i="5" s="1"/>
  <c r="D36" i="5" l="1" a="1"/>
  <c r="D36" i="5" s="1"/>
  <c r="A9" i="5" l="1"/>
  <c r="E89" i="5" l="1" a="1"/>
  <c r="E89" i="5" s="1"/>
  <c r="M3" i="5" l="1"/>
  <c r="J84" i="5" l="1" a="1"/>
  <c r="J84" i="5" s="1"/>
  <c r="I87" i="5" a="1"/>
  <c r="I87" i="5" s="1"/>
  <c r="C6" i="5" l="1"/>
  <c r="K25" i="5" a="1"/>
  <c r="K25" i="5" s="1"/>
  <c r="J25" i="5" a="1"/>
  <c r="J25" i="5" s="1"/>
  <c r="I25" i="5" a="1"/>
  <c r="I25" i="5" s="1"/>
  <c r="H25" i="5" a="1"/>
  <c r="H25" i="5" s="1"/>
  <c r="G25" i="5" a="1"/>
  <c r="G25" i="5" s="1"/>
  <c r="F25" i="5" a="1"/>
  <c r="F25" i="5" s="1"/>
  <c r="E25" i="5" a="1"/>
  <c r="E25" i="5" s="1"/>
  <c r="D25" i="5" a="1"/>
  <c r="D25" i="5" s="1"/>
  <c r="K63" i="5" a="1"/>
  <c r="K63" i="5" s="1"/>
  <c r="J63" i="5" a="1"/>
  <c r="J63" i="5" s="1"/>
  <c r="I63" i="5" a="1"/>
  <c r="I63" i="5" s="1"/>
  <c r="H63" i="5" a="1"/>
  <c r="H63" i="5" s="1"/>
  <c r="G63" i="5" a="1"/>
  <c r="G63" i="5" s="1"/>
  <c r="F63" i="5" a="1"/>
  <c r="F63" i="5" s="1"/>
  <c r="G84" i="5" a="1"/>
  <c r="G84" i="5" s="1"/>
  <c r="J87" i="5" a="1"/>
  <c r="J87" i="5" s="1"/>
  <c r="I89" i="5" a="1"/>
  <c r="I89" i="5" s="1"/>
  <c r="J89" i="5" a="1"/>
  <c r="J89" i="5" s="1"/>
  <c r="I84" i="5" a="1"/>
  <c r="I84" i="5" s="1"/>
  <c r="G87" i="5" a="1"/>
  <c r="G87" i="5" s="1"/>
  <c r="G89" i="5" a="1"/>
  <c r="G89" i="5" s="1"/>
  <c r="H89" i="5" a="1"/>
  <c r="H89" i="5" s="1"/>
  <c r="H84" i="5" a="1"/>
  <c r="H84" i="5" s="1"/>
  <c r="F89" i="5" a="1"/>
  <c r="F89" i="5" s="1"/>
  <c r="F87" i="5" a="1"/>
  <c r="F87" i="5" s="1"/>
  <c r="E87" i="5" a="1"/>
  <c r="E87" i="5" s="1"/>
  <c r="F85" i="5" a="1"/>
  <c r="F85" i="5" s="1"/>
  <c r="E85" i="5" a="1"/>
  <c r="E85" i="5" s="1"/>
  <c r="F84" i="5" a="1"/>
  <c r="F84" i="5" s="1"/>
  <c r="E84" i="5" a="1"/>
  <c r="E84" i="5" s="1"/>
  <c r="K22" i="5" a="1"/>
  <c r="K22" i="5" s="1"/>
  <c r="J22" i="5" a="1"/>
  <c r="J22" i="5" s="1"/>
  <c r="K38" i="5" a="1"/>
  <c r="K38" i="5" s="1"/>
  <c r="J38" i="5" a="1"/>
  <c r="J38" i="5" s="1"/>
  <c r="K30" i="5" a="1"/>
  <c r="K30" i="5" s="1"/>
  <c r="J30" i="5" a="1"/>
  <c r="J30" i="5" s="1"/>
  <c r="K12" i="5" a="1"/>
  <c r="K12" i="5" s="1"/>
  <c r="K13" i="5" a="1"/>
  <c r="K13" i="5" s="1"/>
  <c r="K14" i="5" a="1"/>
  <c r="K14" i="5" s="1"/>
  <c r="K15" i="5" a="1"/>
  <c r="K15" i="5" s="1"/>
  <c r="K16" i="5" a="1"/>
  <c r="K16" i="5" s="1"/>
  <c r="K17" i="5" a="1"/>
  <c r="K17" i="5" s="1"/>
  <c r="K18" i="5" a="1"/>
  <c r="K18" i="5" s="1"/>
  <c r="K19" i="5" a="1"/>
  <c r="K19" i="5" s="1"/>
  <c r="K31" i="5" a="1"/>
  <c r="K31" i="5" s="1"/>
  <c r="K32" i="5" a="1"/>
  <c r="K32" i="5" s="1"/>
  <c r="K33" i="5" a="1"/>
  <c r="K33" i="5" s="1"/>
  <c r="K34" i="5" a="1"/>
  <c r="K34" i="5" s="1"/>
  <c r="K35" i="5" a="1"/>
  <c r="K35" i="5" s="1"/>
  <c r="K36" i="5" a="1"/>
  <c r="K36" i="5" s="1"/>
  <c r="K37" i="5" a="1"/>
  <c r="K37" i="5" s="1"/>
  <c r="K39" i="5" a="1"/>
  <c r="K39" i="5" s="1"/>
  <c r="K40" i="5" a="1"/>
  <c r="K40" i="5" s="1"/>
  <c r="K41" i="5" a="1"/>
  <c r="K41" i="5" s="1"/>
  <c r="K42" i="5" a="1"/>
  <c r="K42" i="5" s="1"/>
  <c r="K43" i="5" a="1"/>
  <c r="K43" i="5" s="1"/>
  <c r="K44" i="5" a="1"/>
  <c r="K44" i="5" s="1"/>
  <c r="K45" i="5" a="1"/>
  <c r="K45" i="5" s="1"/>
  <c r="K46" i="5" a="1"/>
  <c r="K46" i="5" s="1"/>
  <c r="K47" i="5" a="1"/>
  <c r="K47" i="5" s="1"/>
  <c r="K48" i="5" a="1"/>
  <c r="K48" i="5" s="1"/>
  <c r="K49" i="5" a="1"/>
  <c r="K49" i="5" s="1"/>
  <c r="K50" i="5" a="1"/>
  <c r="K50" i="5" s="1"/>
  <c r="K51" i="5" a="1"/>
  <c r="K51" i="5" s="1"/>
  <c r="K52" i="5" a="1"/>
  <c r="K52" i="5" s="1"/>
  <c r="K53" i="5" a="1"/>
  <c r="K53" i="5" s="1"/>
  <c r="K54" i="5" a="1"/>
  <c r="K54" i="5" s="1"/>
  <c r="K55" i="5" a="1"/>
  <c r="K55" i="5" s="1"/>
  <c r="K56" i="5" a="1"/>
  <c r="K56" i="5" s="1"/>
  <c r="K57" i="5" a="1"/>
  <c r="K57" i="5" s="1"/>
  <c r="K58" i="5" a="1"/>
  <c r="K58" i="5" s="1"/>
  <c r="K59" i="5" a="1"/>
  <c r="K59" i="5" s="1"/>
  <c r="K60" i="5" a="1"/>
  <c r="K60" i="5" s="1"/>
  <c r="K61" i="5" a="1"/>
  <c r="K61" i="5" s="1"/>
  <c r="K62" i="5" a="1"/>
  <c r="K62" i="5" s="1"/>
  <c r="K26" i="5" a="1"/>
  <c r="K26" i="5" s="1"/>
  <c r="K23" i="5" a="1"/>
  <c r="K23" i="5" s="1"/>
  <c r="K24" i="5" a="1"/>
  <c r="K24" i="5" s="1"/>
  <c r="J12" i="5" a="1"/>
  <c r="J12" i="5" s="1"/>
  <c r="J13" i="5" a="1"/>
  <c r="J13" i="5" s="1"/>
  <c r="J14" i="5" a="1"/>
  <c r="J14" i="5" s="1"/>
  <c r="J15" i="5" a="1"/>
  <c r="J15" i="5" s="1"/>
  <c r="J16" i="5" a="1"/>
  <c r="J16" i="5" s="1"/>
  <c r="J17" i="5" a="1"/>
  <c r="J17" i="5" s="1"/>
  <c r="J18" i="5" a="1"/>
  <c r="J18" i="5" s="1"/>
  <c r="J19" i="5" a="1"/>
  <c r="J19" i="5" s="1"/>
  <c r="J31" i="5" a="1"/>
  <c r="J31" i="5" s="1"/>
  <c r="J32" i="5" a="1"/>
  <c r="J32" i="5" s="1"/>
  <c r="J33" i="5" a="1"/>
  <c r="J33" i="5" s="1"/>
  <c r="J34" i="5" a="1"/>
  <c r="J34" i="5" s="1"/>
  <c r="J35" i="5" a="1"/>
  <c r="J35" i="5" s="1"/>
  <c r="J36" i="5" a="1"/>
  <c r="J36" i="5" s="1"/>
  <c r="J37" i="5" a="1"/>
  <c r="J37" i="5" s="1"/>
  <c r="J39" i="5" a="1"/>
  <c r="J39" i="5" s="1"/>
  <c r="J40" i="5" a="1"/>
  <c r="J40" i="5" s="1"/>
  <c r="J41" i="5" a="1"/>
  <c r="J41" i="5" s="1"/>
  <c r="J42" i="5" a="1"/>
  <c r="J42" i="5" s="1"/>
  <c r="J43" i="5" a="1"/>
  <c r="J43" i="5" s="1"/>
  <c r="J44" i="5" a="1"/>
  <c r="J44" i="5" s="1"/>
  <c r="J45" i="5" a="1"/>
  <c r="J45" i="5" s="1"/>
  <c r="J46" i="5" a="1"/>
  <c r="J46" i="5" s="1"/>
  <c r="J47" i="5" a="1"/>
  <c r="J47" i="5" s="1"/>
  <c r="J48" i="5" a="1"/>
  <c r="J48" i="5" s="1"/>
  <c r="J49" i="5" a="1"/>
  <c r="J49" i="5" s="1"/>
  <c r="J50" i="5" a="1"/>
  <c r="J50" i="5" s="1"/>
  <c r="J51" i="5" a="1"/>
  <c r="J51" i="5" s="1"/>
  <c r="J52" i="5" a="1"/>
  <c r="J52" i="5" s="1"/>
  <c r="J53" i="5" a="1"/>
  <c r="J53" i="5" s="1"/>
  <c r="J54" i="5" a="1"/>
  <c r="J54" i="5" s="1"/>
  <c r="J55" i="5" a="1"/>
  <c r="J55" i="5" s="1"/>
  <c r="J56" i="5" a="1"/>
  <c r="J56" i="5" s="1"/>
  <c r="J57" i="5" a="1"/>
  <c r="J57" i="5" s="1"/>
  <c r="J58" i="5" a="1"/>
  <c r="J58" i="5" s="1"/>
  <c r="J59" i="5" a="1"/>
  <c r="J59" i="5" s="1"/>
  <c r="J60" i="5" a="1"/>
  <c r="J60" i="5" s="1"/>
  <c r="J61" i="5" a="1"/>
  <c r="J61" i="5" s="1"/>
  <c r="J62" i="5" a="1"/>
  <c r="J62" i="5" s="1"/>
  <c r="J26" i="5" a="1"/>
  <c r="J26" i="5" s="1"/>
  <c r="J23" i="5" a="1"/>
  <c r="J23" i="5" s="1"/>
  <c r="J24" i="5" a="1"/>
  <c r="J24" i="5" s="1"/>
  <c r="K11" i="5" a="1"/>
  <c r="K11" i="5" s="1"/>
  <c r="J11" i="5" a="1"/>
  <c r="J11" i="5" s="1"/>
  <c r="K10" i="5" a="1"/>
  <c r="K10" i="5" s="1"/>
  <c r="J10" i="5" a="1"/>
  <c r="J10" i="5" s="1"/>
  <c r="I22" i="5" a="1"/>
  <c r="I22" i="5" s="1"/>
  <c r="I38" i="5" a="1"/>
  <c r="I38" i="5" s="1"/>
  <c r="I30" i="5" a="1"/>
  <c r="I30" i="5" s="1"/>
  <c r="I12" i="5" a="1"/>
  <c r="I12" i="5" s="1"/>
  <c r="I13" i="5" a="1"/>
  <c r="I13" i="5" s="1"/>
  <c r="I14" i="5" a="1"/>
  <c r="I14" i="5" s="1"/>
  <c r="I15" i="5" a="1"/>
  <c r="I15" i="5" s="1"/>
  <c r="I16" i="5" a="1"/>
  <c r="I16" i="5" s="1"/>
  <c r="I17" i="5" a="1"/>
  <c r="I17" i="5" s="1"/>
  <c r="I18" i="5" a="1"/>
  <c r="I18" i="5" s="1"/>
  <c r="I19" i="5" a="1"/>
  <c r="I19" i="5" s="1"/>
  <c r="I31" i="5" a="1"/>
  <c r="I31" i="5" s="1"/>
  <c r="I32" i="5" a="1"/>
  <c r="I32" i="5" s="1"/>
  <c r="I33" i="5" a="1"/>
  <c r="I33" i="5" s="1"/>
  <c r="I34" i="5" a="1"/>
  <c r="I34" i="5" s="1"/>
  <c r="I35" i="5" a="1"/>
  <c r="I35" i="5" s="1"/>
  <c r="I36" i="5" a="1"/>
  <c r="I36" i="5" s="1"/>
  <c r="I37" i="5" a="1"/>
  <c r="I37" i="5" s="1"/>
  <c r="I39" i="5" a="1"/>
  <c r="I39" i="5" s="1"/>
  <c r="I40" i="5" a="1"/>
  <c r="I40" i="5" s="1"/>
  <c r="I41" i="5" a="1"/>
  <c r="I41" i="5" s="1"/>
  <c r="I42" i="5" a="1"/>
  <c r="I42" i="5" s="1"/>
  <c r="I43" i="5" a="1"/>
  <c r="I43" i="5" s="1"/>
  <c r="I44" i="5" a="1"/>
  <c r="I44" i="5" s="1"/>
  <c r="I45" i="5" a="1"/>
  <c r="I45" i="5" s="1"/>
  <c r="I46" i="5" a="1"/>
  <c r="I46" i="5" s="1"/>
  <c r="I47" i="5" a="1"/>
  <c r="I47" i="5" s="1"/>
  <c r="I48" i="5" a="1"/>
  <c r="I48" i="5" s="1"/>
  <c r="I49" i="5" a="1"/>
  <c r="I49" i="5" s="1"/>
  <c r="I50" i="5" a="1"/>
  <c r="I50" i="5" s="1"/>
  <c r="I51" i="5" a="1"/>
  <c r="I51" i="5" s="1"/>
  <c r="I52" i="5" a="1"/>
  <c r="I52" i="5" s="1"/>
  <c r="I53" i="5" a="1"/>
  <c r="I53" i="5" s="1"/>
  <c r="I54" i="5" a="1"/>
  <c r="I54" i="5" s="1"/>
  <c r="I55" i="5" a="1"/>
  <c r="I55" i="5" s="1"/>
  <c r="I56" i="5" a="1"/>
  <c r="I56" i="5" s="1"/>
  <c r="I57" i="5" a="1"/>
  <c r="I57" i="5" s="1"/>
  <c r="I58" i="5" a="1"/>
  <c r="I58" i="5" s="1"/>
  <c r="I59" i="5" a="1"/>
  <c r="I59" i="5" s="1"/>
  <c r="I60" i="5" a="1"/>
  <c r="I60" i="5" s="1"/>
  <c r="I61" i="5" a="1"/>
  <c r="I61" i="5" s="1"/>
  <c r="I62" i="5" a="1"/>
  <c r="I62" i="5" s="1"/>
  <c r="I26" i="5" a="1"/>
  <c r="I26" i="5" s="1"/>
  <c r="I23" i="5" a="1"/>
  <c r="I23" i="5" s="1"/>
  <c r="I24" i="5" a="1"/>
  <c r="I24" i="5" s="1"/>
  <c r="I11" i="5" a="1"/>
  <c r="I11" i="5" s="1"/>
  <c r="I10" i="5" a="1"/>
  <c r="I10" i="5" s="1"/>
  <c r="H22" i="5" a="1"/>
  <c r="H22" i="5" s="1"/>
  <c r="H38" i="5" a="1"/>
  <c r="H38" i="5" s="1"/>
  <c r="H30" i="5" a="1"/>
  <c r="H30" i="5" s="1"/>
  <c r="H12" i="5" a="1"/>
  <c r="H12" i="5" s="1"/>
  <c r="H13" i="5" a="1"/>
  <c r="H13" i="5" s="1"/>
  <c r="H14" i="5" a="1"/>
  <c r="H14" i="5" s="1"/>
  <c r="H15" i="5" a="1"/>
  <c r="H15" i="5" s="1"/>
  <c r="H16" i="5" a="1"/>
  <c r="H16" i="5" s="1"/>
  <c r="H17" i="5" a="1"/>
  <c r="H17" i="5" s="1"/>
  <c r="H18" i="5" a="1"/>
  <c r="H18" i="5" s="1"/>
  <c r="H19" i="5" a="1"/>
  <c r="H19" i="5" s="1"/>
  <c r="H31" i="5" a="1"/>
  <c r="H31" i="5" s="1"/>
  <c r="H32" i="5" a="1"/>
  <c r="H32" i="5" s="1"/>
  <c r="H33" i="5" a="1"/>
  <c r="H33" i="5" s="1"/>
  <c r="H34" i="5" a="1"/>
  <c r="H34" i="5" s="1"/>
  <c r="H35" i="5" a="1"/>
  <c r="H35" i="5" s="1"/>
  <c r="H36" i="5" a="1"/>
  <c r="H36" i="5" s="1"/>
  <c r="H37" i="5" a="1"/>
  <c r="H37" i="5" s="1"/>
  <c r="H39" i="5" a="1"/>
  <c r="H39" i="5" s="1"/>
  <c r="H40" i="5" a="1"/>
  <c r="H40" i="5" s="1"/>
  <c r="H41" i="5" a="1"/>
  <c r="H41" i="5" s="1"/>
  <c r="H42" i="5" a="1"/>
  <c r="H42" i="5" s="1"/>
  <c r="H43" i="5" a="1"/>
  <c r="H43" i="5" s="1"/>
  <c r="H44" i="5" a="1"/>
  <c r="H44" i="5" s="1"/>
  <c r="H45" i="5" a="1"/>
  <c r="H45" i="5" s="1"/>
  <c r="H46" i="5" a="1"/>
  <c r="H46" i="5" s="1"/>
  <c r="H47" i="5" a="1"/>
  <c r="H47" i="5" s="1"/>
  <c r="H48" i="5" a="1"/>
  <c r="H48" i="5" s="1"/>
  <c r="H49" i="5" a="1"/>
  <c r="H49" i="5" s="1"/>
  <c r="H50" i="5" a="1"/>
  <c r="H50" i="5" s="1"/>
  <c r="H51" i="5" a="1"/>
  <c r="H51" i="5" s="1"/>
  <c r="H52" i="5" a="1"/>
  <c r="H52" i="5" s="1"/>
  <c r="H53" i="5" a="1"/>
  <c r="H53" i="5" s="1"/>
  <c r="H54" i="5" a="1"/>
  <c r="H54" i="5" s="1"/>
  <c r="H55" i="5" a="1"/>
  <c r="H55" i="5" s="1"/>
  <c r="H56" i="5" a="1"/>
  <c r="H56" i="5" s="1"/>
  <c r="H57" i="5" a="1"/>
  <c r="H57" i="5" s="1"/>
  <c r="H58" i="5" a="1"/>
  <c r="H58" i="5" s="1"/>
  <c r="H59" i="5" a="1"/>
  <c r="H59" i="5" s="1"/>
  <c r="H60" i="5" a="1"/>
  <c r="H60" i="5" s="1"/>
  <c r="H61" i="5" a="1"/>
  <c r="H61" i="5" s="1"/>
  <c r="H62" i="5" a="1"/>
  <c r="H62" i="5" s="1"/>
  <c r="H26" i="5" a="1"/>
  <c r="H26" i="5" s="1"/>
  <c r="H23" i="5" a="1"/>
  <c r="H23" i="5" s="1"/>
  <c r="H24" i="5" a="1"/>
  <c r="H24" i="5" s="1"/>
  <c r="H11" i="5" a="1"/>
  <c r="H11" i="5" s="1"/>
  <c r="H10" i="5" a="1"/>
  <c r="H10" i="5" s="1"/>
  <c r="G22" i="5" a="1"/>
  <c r="G22" i="5" s="1"/>
  <c r="G38" i="5" a="1"/>
  <c r="G38" i="5" s="1"/>
  <c r="G30" i="5" a="1"/>
  <c r="G30" i="5" s="1"/>
  <c r="G12" i="5" a="1"/>
  <c r="G12" i="5" s="1"/>
  <c r="G13" i="5" a="1"/>
  <c r="G13" i="5" s="1"/>
  <c r="G14" i="5" a="1"/>
  <c r="G14" i="5" s="1"/>
  <c r="G15" i="5" a="1"/>
  <c r="G15" i="5" s="1"/>
  <c r="G16" i="5" a="1"/>
  <c r="G16" i="5" s="1"/>
  <c r="G17" i="5" a="1"/>
  <c r="G17" i="5" s="1"/>
  <c r="G18" i="5" a="1"/>
  <c r="G18" i="5" s="1"/>
  <c r="G19" i="5" a="1"/>
  <c r="G19" i="5" s="1"/>
  <c r="G31" i="5" a="1"/>
  <c r="G31" i="5" s="1"/>
  <c r="G32" i="5" a="1"/>
  <c r="G32" i="5" s="1"/>
  <c r="G33" i="5" a="1"/>
  <c r="G33" i="5" s="1"/>
  <c r="G34" i="5" a="1"/>
  <c r="G34" i="5" s="1"/>
  <c r="G35" i="5" a="1"/>
  <c r="G35" i="5" s="1"/>
  <c r="G36" i="5" a="1"/>
  <c r="G36" i="5" s="1"/>
  <c r="G37" i="5" a="1"/>
  <c r="G37" i="5" s="1"/>
  <c r="G39" i="5" a="1"/>
  <c r="G39" i="5" s="1"/>
  <c r="G40" i="5" a="1"/>
  <c r="G40" i="5" s="1"/>
  <c r="G41" i="5" a="1"/>
  <c r="G41" i="5" s="1"/>
  <c r="G42" i="5" a="1"/>
  <c r="G42" i="5" s="1"/>
  <c r="G43" i="5" a="1"/>
  <c r="G43" i="5" s="1"/>
  <c r="G44" i="5" a="1"/>
  <c r="G44" i="5" s="1"/>
  <c r="G45" i="5" a="1"/>
  <c r="G45" i="5" s="1"/>
  <c r="G46" i="5" a="1"/>
  <c r="G46" i="5" s="1"/>
  <c r="G47" i="5" a="1"/>
  <c r="G47" i="5" s="1"/>
  <c r="G48" i="5" a="1"/>
  <c r="G48" i="5" s="1"/>
  <c r="G49" i="5" a="1"/>
  <c r="G49" i="5" s="1"/>
  <c r="G50" i="5" a="1"/>
  <c r="G50" i="5" s="1"/>
  <c r="G51" i="5" a="1"/>
  <c r="G51" i="5" s="1"/>
  <c r="G52" i="5" a="1"/>
  <c r="G52" i="5" s="1"/>
  <c r="G53" i="5" a="1"/>
  <c r="G53" i="5" s="1"/>
  <c r="G54" i="5" a="1"/>
  <c r="G54" i="5" s="1"/>
  <c r="G55" i="5" a="1"/>
  <c r="G55" i="5" s="1"/>
  <c r="G56" i="5" a="1"/>
  <c r="G56" i="5" s="1"/>
  <c r="G57" i="5" a="1"/>
  <c r="G57" i="5" s="1"/>
  <c r="G58" i="5" a="1"/>
  <c r="G58" i="5" s="1"/>
  <c r="G59" i="5" a="1"/>
  <c r="G59" i="5" s="1"/>
  <c r="G60" i="5" a="1"/>
  <c r="G60" i="5" s="1"/>
  <c r="G61" i="5" a="1"/>
  <c r="G61" i="5" s="1"/>
  <c r="G62" i="5" a="1"/>
  <c r="G62" i="5" s="1"/>
  <c r="G26" i="5" a="1"/>
  <c r="G26" i="5" s="1"/>
  <c r="G23" i="5" a="1"/>
  <c r="G23" i="5" s="1"/>
  <c r="G24" i="5" a="1"/>
  <c r="G24" i="5" s="1"/>
  <c r="G11" i="5" a="1"/>
  <c r="G11" i="5" s="1"/>
  <c r="G10" i="5" a="1"/>
  <c r="G10" i="5" s="1"/>
  <c r="F22" i="5" a="1"/>
  <c r="F22" i="5" s="1"/>
  <c r="F38" i="5" a="1"/>
  <c r="F38" i="5" s="1"/>
  <c r="F30" i="5" a="1"/>
  <c r="F30" i="5" s="1"/>
  <c r="F31" i="5" a="1"/>
  <c r="F31" i="5" s="1"/>
  <c r="F12" i="5" a="1"/>
  <c r="F12" i="5" s="1"/>
  <c r="F13" i="5" a="1"/>
  <c r="F13" i="5" s="1"/>
  <c r="F14" i="5" a="1"/>
  <c r="F14" i="5" s="1"/>
  <c r="F15" i="5" a="1"/>
  <c r="F15" i="5" s="1"/>
  <c r="F16" i="5" a="1"/>
  <c r="F16" i="5" s="1"/>
  <c r="F17" i="5" a="1"/>
  <c r="F17" i="5" s="1"/>
  <c r="F18" i="5" a="1"/>
  <c r="F18" i="5" s="1"/>
  <c r="F19" i="5" a="1"/>
  <c r="F19" i="5" s="1"/>
  <c r="F32" i="5" a="1"/>
  <c r="F32" i="5" s="1"/>
  <c r="F33" i="5" a="1"/>
  <c r="F33" i="5" s="1"/>
  <c r="F34" i="5" a="1"/>
  <c r="F34" i="5" s="1"/>
  <c r="F35" i="5" a="1"/>
  <c r="F35" i="5" s="1"/>
  <c r="F36" i="5" a="1"/>
  <c r="F36" i="5" s="1"/>
  <c r="F37" i="5" a="1"/>
  <c r="F37" i="5" s="1"/>
  <c r="F39" i="5" a="1"/>
  <c r="F39" i="5" s="1"/>
  <c r="F40" i="5" a="1"/>
  <c r="F40" i="5" s="1"/>
  <c r="F41" i="5" a="1"/>
  <c r="F41" i="5" s="1"/>
  <c r="F42" i="5" a="1"/>
  <c r="F42" i="5" s="1"/>
  <c r="F43" i="5" a="1"/>
  <c r="F43" i="5" s="1"/>
  <c r="F44" i="5" a="1"/>
  <c r="F44" i="5" s="1"/>
  <c r="F45" i="5" a="1"/>
  <c r="F45" i="5" s="1"/>
  <c r="F46" i="5" a="1"/>
  <c r="F46" i="5" s="1"/>
  <c r="F47" i="5" a="1"/>
  <c r="F47" i="5" s="1"/>
  <c r="F48" i="5" a="1"/>
  <c r="F48" i="5" s="1"/>
  <c r="F49" i="5" a="1"/>
  <c r="F49" i="5" s="1"/>
  <c r="F50" i="5" a="1"/>
  <c r="F50" i="5" s="1"/>
  <c r="F51" i="5" a="1"/>
  <c r="F51" i="5" s="1"/>
  <c r="F52" i="5" a="1"/>
  <c r="F52" i="5" s="1"/>
  <c r="F53" i="5" a="1"/>
  <c r="F53" i="5" s="1"/>
  <c r="F54" i="5" a="1"/>
  <c r="F54" i="5" s="1"/>
  <c r="F55" i="5" a="1"/>
  <c r="F55" i="5" s="1"/>
  <c r="F56" i="5" a="1"/>
  <c r="F56" i="5" s="1"/>
  <c r="F57" i="5" a="1"/>
  <c r="F57" i="5" s="1"/>
  <c r="F58" i="5" a="1"/>
  <c r="F58" i="5" s="1"/>
  <c r="F59" i="5" a="1"/>
  <c r="F59" i="5" s="1"/>
  <c r="F60" i="5" a="1"/>
  <c r="F60" i="5" s="1"/>
  <c r="F61" i="5" a="1"/>
  <c r="F61" i="5" s="1"/>
  <c r="F62" i="5" a="1"/>
  <c r="F62" i="5" s="1"/>
  <c r="F26" i="5" a="1"/>
  <c r="F26" i="5" s="1"/>
  <c r="F23" i="5" a="1"/>
  <c r="F23" i="5" s="1"/>
  <c r="F24" i="5" a="1"/>
  <c r="F24" i="5" s="1"/>
  <c r="F11" i="5" a="1"/>
  <c r="F11" i="5" s="1"/>
  <c r="F10" i="5" a="1"/>
  <c r="F10" i="5" s="1"/>
  <c r="E22" i="5" a="1"/>
  <c r="E22" i="5" s="1"/>
  <c r="E38" i="5" a="1"/>
  <c r="E38" i="5" s="1"/>
  <c r="E10" i="5" a="1"/>
  <c r="E10" i="5" s="1"/>
  <c r="E12" i="5" a="1"/>
  <c r="E12" i="5" s="1"/>
  <c r="E13" i="5" a="1"/>
  <c r="E13" i="5" s="1"/>
  <c r="E14" i="5" a="1"/>
  <c r="E14" i="5" s="1"/>
  <c r="E15" i="5" a="1"/>
  <c r="E15" i="5" s="1"/>
  <c r="E16" i="5" a="1"/>
  <c r="E16" i="5" s="1"/>
  <c r="E17" i="5" a="1"/>
  <c r="E17" i="5" s="1"/>
  <c r="E18" i="5" a="1"/>
  <c r="E18" i="5" s="1"/>
  <c r="E19" i="5" a="1"/>
  <c r="E19" i="5" s="1"/>
  <c r="E31" i="5" a="1"/>
  <c r="E31" i="5" s="1"/>
  <c r="E32" i="5" a="1"/>
  <c r="E32" i="5" s="1"/>
  <c r="E33" i="5" a="1"/>
  <c r="E33" i="5" s="1"/>
  <c r="E34" i="5" a="1"/>
  <c r="E34" i="5" s="1"/>
  <c r="E35" i="5" a="1"/>
  <c r="E35" i="5" s="1"/>
  <c r="E36" i="5" a="1"/>
  <c r="E36" i="5" s="1"/>
  <c r="E37" i="5" a="1"/>
  <c r="E37" i="5" s="1"/>
  <c r="E39" i="5" a="1"/>
  <c r="E39" i="5" s="1"/>
  <c r="E40" i="5" a="1"/>
  <c r="E40" i="5" s="1"/>
  <c r="E41" i="5" a="1"/>
  <c r="E41" i="5" s="1"/>
  <c r="E42" i="5" a="1"/>
  <c r="E42" i="5" s="1"/>
  <c r="E43" i="5" a="1"/>
  <c r="E43" i="5" s="1"/>
  <c r="E44" i="5" a="1"/>
  <c r="E44" i="5" s="1"/>
  <c r="E45" i="5" a="1"/>
  <c r="E45" i="5" s="1"/>
  <c r="E46" i="5" a="1"/>
  <c r="E46" i="5" s="1"/>
  <c r="E47" i="5" a="1"/>
  <c r="E47" i="5" s="1"/>
  <c r="E48" i="5" a="1"/>
  <c r="E48" i="5" s="1"/>
  <c r="E49" i="5" a="1"/>
  <c r="E49" i="5" s="1"/>
  <c r="E50" i="5" a="1"/>
  <c r="E50" i="5" s="1"/>
  <c r="E51" i="5" a="1"/>
  <c r="E51" i="5" s="1"/>
  <c r="E52" i="5" a="1"/>
  <c r="E52" i="5" s="1"/>
  <c r="E53" i="5" a="1"/>
  <c r="E53" i="5" s="1"/>
  <c r="E54" i="5" a="1"/>
  <c r="E54" i="5" s="1"/>
  <c r="E55" i="5" a="1"/>
  <c r="E55" i="5" s="1"/>
  <c r="E56" i="5" a="1"/>
  <c r="E56" i="5" s="1"/>
  <c r="E26" i="5" a="1"/>
  <c r="E26" i="5" s="1"/>
  <c r="E23" i="5" a="1"/>
  <c r="E23" i="5" s="1"/>
  <c r="E24" i="5" a="1"/>
  <c r="E24" i="5" s="1"/>
  <c r="E11" i="5" a="1"/>
  <c r="E11" i="5" s="1"/>
  <c r="D11" i="5" a="1"/>
  <c r="D11" i="5" s="1"/>
  <c r="D22" i="5" a="1"/>
  <c r="D22" i="5" s="1"/>
  <c r="D38" i="5" a="1"/>
  <c r="D38" i="5" s="1"/>
  <c r="D35" i="5" a="1"/>
  <c r="D35" i="5" s="1"/>
  <c r="D37" i="5" a="1"/>
  <c r="D37" i="5" s="1"/>
  <c r="D39" i="5" a="1"/>
  <c r="D39" i="5" s="1"/>
  <c r="D40" i="5" a="1"/>
  <c r="D40" i="5" s="1"/>
  <c r="D41" i="5" a="1"/>
  <c r="D41" i="5" s="1"/>
  <c r="D42" i="5" a="1"/>
  <c r="D42" i="5" s="1"/>
  <c r="D43" i="5" a="1"/>
  <c r="D43" i="5" s="1"/>
  <c r="D44" i="5" a="1"/>
  <c r="D44" i="5" s="1"/>
  <c r="D45" i="5" a="1"/>
  <c r="D45" i="5" s="1"/>
  <c r="D46" i="5" a="1"/>
  <c r="D46" i="5" s="1"/>
  <c r="D47" i="5" a="1"/>
  <c r="D47" i="5" s="1"/>
  <c r="D48" i="5" a="1"/>
  <c r="D48" i="5" s="1"/>
  <c r="D49" i="5" a="1"/>
  <c r="D49" i="5" s="1"/>
  <c r="D50" i="5" a="1"/>
  <c r="D50" i="5" s="1"/>
  <c r="D51" i="5" a="1"/>
  <c r="D51" i="5" s="1"/>
  <c r="D52" i="5" a="1"/>
  <c r="D52" i="5" s="1"/>
  <c r="D53" i="5" a="1"/>
  <c r="D53" i="5" s="1"/>
  <c r="D54" i="5" a="1"/>
  <c r="D54" i="5" s="1"/>
  <c r="D55" i="5" a="1"/>
  <c r="D55" i="5" s="1"/>
  <c r="D56" i="5" a="1"/>
  <c r="D56" i="5" s="1"/>
  <c r="D26" i="5" a="1"/>
  <c r="D26" i="5" s="1"/>
  <c r="D23" i="5" a="1"/>
  <c r="D23" i="5" s="1"/>
  <c r="D24" i="5" a="1"/>
  <c r="D24" i="5" s="1"/>
  <c r="D12" i="5" a="1"/>
  <c r="D12" i="5" s="1"/>
  <c r="D13" i="5" a="1"/>
  <c r="D13" i="5" s="1"/>
  <c r="D14" i="5" a="1"/>
  <c r="D14" i="5" s="1"/>
  <c r="D15" i="5" a="1"/>
  <c r="D15" i="5" s="1"/>
  <c r="D16" i="5" a="1"/>
  <c r="D16" i="5" s="1"/>
  <c r="D17" i="5" a="1"/>
  <c r="D17" i="5" s="1"/>
  <c r="D18" i="5" a="1"/>
  <c r="D18" i="5" s="1"/>
  <c r="D19" i="5" a="1"/>
  <c r="D19" i="5" s="1"/>
  <c r="D10" i="5" a="1"/>
  <c r="D10" i="5" s="1"/>
  <c r="M55" i="5" l="1"/>
  <c r="M47" i="5"/>
  <c r="M39" i="5"/>
  <c r="M32" i="5"/>
  <c r="M62" i="5"/>
  <c r="M54" i="5"/>
  <c r="M46" i="5"/>
  <c r="M37" i="5"/>
  <c r="M16" i="5"/>
  <c r="M45" i="5"/>
  <c r="M44" i="5"/>
  <c r="M59" i="5"/>
  <c r="M51" i="5"/>
  <c r="M43" i="5"/>
  <c r="M22" i="5"/>
  <c r="M36" i="5"/>
  <c r="M35" i="5"/>
  <c r="M52" i="5"/>
  <c r="M63" i="5"/>
  <c r="M58" i="5"/>
  <c r="M50" i="5"/>
  <c r="M42" i="5"/>
  <c r="M30" i="5"/>
  <c r="M53" i="5"/>
  <c r="M60" i="5"/>
  <c r="M57" i="5"/>
  <c r="M49" i="5"/>
  <c r="M41" i="5"/>
  <c r="M34" i="5"/>
  <c r="M61" i="5"/>
  <c r="M31" i="5"/>
  <c r="M38" i="5"/>
  <c r="M56" i="5"/>
  <c r="M48" i="5"/>
  <c r="M40" i="5"/>
  <c r="M33" i="5"/>
  <c r="M11" i="5"/>
  <c r="M26" i="5"/>
  <c r="M12" i="5"/>
  <c r="M10" i="5"/>
  <c r="M77" i="5"/>
  <c r="M78" i="5"/>
  <c r="M25" i="5"/>
  <c r="M19" i="5"/>
  <c r="M15" i="5"/>
  <c r="M18" i="5"/>
  <c r="M14" i="5"/>
  <c r="M24" i="5"/>
  <c r="M17" i="5"/>
  <c r="M13" i="5"/>
  <c r="M23" i="5"/>
  <c r="M9" i="5" l="1"/>
</calcChain>
</file>

<file path=xl/connections.xml><?xml version="1.0" encoding="utf-8"?>
<connections xmlns="http://schemas.openxmlformats.org/spreadsheetml/2006/main">
  <connection id="1" name="Consulta desde saif" type="1" refreshedVersion="4" background="1" saveData="1">
    <dbPr connection="DSN=saif;_x0000_" command="SELECT _x000d__x000a_case_x000d__x000a_   when tc.ifi in (1001,1003,1005,1007,1008,1009,1014,1016,1018,1035)_x000d__x000a_       then 'BANCOS MÚLTIPLES 1'_x000d__x000a_   when (tc.ifi between 2001 and 2998) or (tc.ifi between 75001 and 75008) _x000d__x000a_       then 'ENTIDADES FINANCIERAS DE VIVIENDA'_x000d__x000a_   when (tc.ifi between 3001 and 3998)_x000d__x000a_       then 'COOPERATIVAS'_x000d__x000a_   when tc.ifi in (1017,1033,1034,1036)_x000d__x000a_       then 'BANCOS MÚLTIPLES 2'_x000d__x000a_when tc.ifi in (74001, 74002,74003)_x000d__x000a_       then 'BANCOS PYMES'_x000d__x000a_when tc.ifi in (27002, 27003,27004,27014,27006,27007,27013,27009,27010,27012)_x000d__x000a_then 'INSTITUCIONES FINANCIERAS DE DESARROLLO'_x000d__x000a_      when (tc.ifi=10001)_x000d__x000a_       then 'OTROS'_x000d__x000a_   else_x000d__x000a_       'ERROR'_x000d__x000a_ end as TipoEntidad_x000d__x000a_, tc.pri_fec_x000d__x000a_, tc.ifi_x000d__x000a_, tc.con_cod_x000d__x000a_, tc.tra_cod_x000d__x000a_, tc.mon_cod_x000d__x000a_,pri_inter_x000d__x000a_, Sum(pri_deb+pri_hab)_x000d__x000a_, Sum(tip_cam*(pri_deb+pri_hab))_x000d__x000a_FROM saif.trans_cambio tc_x000d__x000a_WHERE _x000d__x000a_tc.pri_fec = '03/28/2017'and tc.mon_cod=34_x000d__x000a_GROUP BY 1,2,3,4,5,6,7"/>
  </connection>
  <connection id="2" name="Consulta desde saif1" type="1" refreshedVersion="4" background="1" saveData="1">
    <dbPr connection="DSN=saif;_x0000_" command="SELECT monedas.moneda, monedas.des, monedas.unidad, monedas.signo_mon, monedas.co_ar, monedas.opera, monedas.grupo_pa, monedas.pais, monedas.coin_x000d__x000a_FROM saif.monedas monedas_x000d__x000a_WHERE (monedas.moneda&gt;=1)"/>
  </connection>
  <connection id="3" name="Consulta desde SAIF2" type="1" refreshedVersion="4" background="1" saveData="1">
    <dbPr connection="DSN=SAIF;_x0000_" command="SELECT trans_cambio.ifi,trans_cambio.pri_fec, trans_cambio.ciu_cod, trans_cambio.scr_cod, trans_cambio.tas_cod,trans_cambio.con_cod, trans_cambio.cta_cod, trans_cambio.pri_ope, trans_cambio.tra_cod, trans_cambio.mon_cod, trans_cambio.tip_cam, trans_cambio.pri_com, trans_cambio.pri_rec, trans_cambio.pri_pla, trans_cambio.pri_per, trans_cambio.pri_deb, trans_cambio.pri_hab, trans_cambio.pri_exc, trans_cambio.pri_inter, trans_cambio.fec_orig, trans_cambio.can_oper_x000d__x000a_FROM saif.trans_cambio trans_cambio_x000d__x000a_WHERE (trans_cambio.pri_fec={d '2017-03-28'})"/>
  </connection>
</connections>
</file>

<file path=xl/sharedStrings.xml><?xml version="1.0" encoding="utf-8"?>
<sst xmlns="http://schemas.openxmlformats.org/spreadsheetml/2006/main" count="15035" uniqueCount="1793">
  <si>
    <t>tipoentidad</t>
  </si>
  <si>
    <t>pri_fec</t>
  </si>
  <si>
    <t>ifi</t>
  </si>
  <si>
    <t>con_cod</t>
  </si>
  <si>
    <t>tra_cod</t>
  </si>
  <si>
    <t>mon_cod</t>
  </si>
  <si>
    <t>30</t>
  </si>
  <si>
    <t>VME</t>
  </si>
  <si>
    <t>CME</t>
  </si>
  <si>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</si>
  <si>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</si>
  <si>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</si>
  <si>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</si>
  <si>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</si>
  <si>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</si>
  <si>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</si>
  <si>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</si>
  <si>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</si>
  <si>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</si>
  <si>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</si>
  <si>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</si>
  <si>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PROGRESO</t>
  </si>
  <si>
    <t>PAITITI</t>
  </si>
  <si>
    <t>PANDO</t>
  </si>
  <si>
    <t>JESUS NAZARENO</t>
  </si>
  <si>
    <t>SAN MARTIN</t>
  </si>
  <si>
    <t>FATIMA</t>
  </si>
  <si>
    <t>SAN PEDRO</t>
  </si>
  <si>
    <t>LOYOLA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</si>
  <si>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</si>
  <si>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</si>
  <si>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</si>
  <si>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</si>
  <si>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</si>
  <si>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</si>
  <si>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</si>
  <si>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</si>
  <si>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</si>
  <si>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</si>
  <si>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</si>
  <si>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</si>
  <si>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ASUNCION</t>
  </si>
  <si>
    <t>MAG. RURAL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</si>
  <si>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</si>
  <si>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</si>
  <si>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</si>
  <si>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</si>
  <si>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</si>
  <si>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</si>
  <si>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</si>
  <si>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</si>
  <si>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t>31</t>
  </si>
  <si>
    <t>32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</si>
  <si>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</si>
  <si>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</si>
  <si>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</si>
  <si>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</si>
  <si>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</si>
  <si>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</si>
  <si>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</si>
  <si>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</si>
  <si>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</si>
  <si>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</si>
  <si>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</si>
  <si>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</si>
  <si>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</si>
  <si>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</si>
  <si>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</si>
  <si>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</si>
  <si>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</si>
  <si>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</si>
  <si>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</si>
  <si>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</si>
  <si>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</si>
  <si>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</si>
  <si>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ENTIDADES ESPECIALIZADAS EN MICROFINANZAS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</si>
  <si>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</si>
  <si>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t>pri_inter</t>
  </si>
  <si>
    <t>Columna1</t>
  </si>
  <si>
    <t>Columna2</t>
  </si>
  <si>
    <t>T.C.</t>
  </si>
  <si>
    <t>ciu_cod</t>
  </si>
  <si>
    <t>scr_cod</t>
  </si>
  <si>
    <t>tas_cod</t>
  </si>
  <si>
    <t>cta_cod</t>
  </si>
  <si>
    <t>pri_ope</t>
  </si>
  <si>
    <t>tip_cam</t>
  </si>
  <si>
    <t>pri_com</t>
  </si>
  <si>
    <t>pri_rec</t>
  </si>
  <si>
    <t>pri_pla</t>
  </si>
  <si>
    <t>pri_per</t>
  </si>
  <si>
    <t>pri_deb</t>
  </si>
  <si>
    <t>pri_hab</t>
  </si>
  <si>
    <t>pri_exc</t>
  </si>
  <si>
    <t>fec_orig</t>
  </si>
  <si>
    <t>can_oper</t>
  </si>
  <si>
    <t>anterior pestaña</t>
  </si>
  <si>
    <t>OJO CONTROLAR REGLAMENTO CON</t>
  </si>
  <si>
    <t xml:space="preserve">POTOSI </t>
  </si>
  <si>
    <t>moneda</t>
  </si>
  <si>
    <t>des</t>
  </si>
  <si>
    <t>unidad</t>
  </si>
  <si>
    <t>signo_mon</t>
  </si>
  <si>
    <t>co_ar</t>
  </si>
  <si>
    <t>opera</t>
  </si>
  <si>
    <t>grupo_pa</t>
  </si>
  <si>
    <t>pais</t>
  </si>
  <si>
    <t>coin</t>
  </si>
  <si>
    <t>Peso argentino</t>
  </si>
  <si>
    <t>PESO</t>
  </si>
  <si>
    <t>ARS</t>
  </si>
  <si>
    <t>A</t>
  </si>
  <si>
    <t>M</t>
  </si>
  <si>
    <t>ARG</t>
  </si>
  <si>
    <t>Chelin Austriaco</t>
  </si>
  <si>
    <t>CHELIN</t>
  </si>
  <si>
    <t>OS</t>
  </si>
  <si>
    <t>AUS</t>
  </si>
  <si>
    <t>Franco Belga</t>
  </si>
  <si>
    <t>FRANCO</t>
  </si>
  <si>
    <t>FR.B.</t>
  </si>
  <si>
    <t>BEL</t>
  </si>
  <si>
    <t>Real Brasileño</t>
  </si>
  <si>
    <t>REAL</t>
  </si>
  <si>
    <t>BRL</t>
  </si>
  <si>
    <t>BRA</t>
  </si>
  <si>
    <t>Dolar canadiense</t>
  </si>
  <si>
    <t>DOLAR</t>
  </si>
  <si>
    <t>CAD</t>
  </si>
  <si>
    <t>CAN</t>
  </si>
  <si>
    <t>Peso chileno</t>
  </si>
  <si>
    <t>CLP</t>
  </si>
  <si>
    <t>CHL</t>
  </si>
  <si>
    <t>Peso colombiano</t>
  </si>
  <si>
    <t>COP</t>
  </si>
  <si>
    <t>COL</t>
  </si>
  <si>
    <t>Won surcoreano</t>
  </si>
  <si>
    <t>WON</t>
  </si>
  <si>
    <t>KRW</t>
  </si>
  <si>
    <t>PRK</t>
  </si>
  <si>
    <t>Corona Danesa</t>
  </si>
  <si>
    <t>CORONA</t>
  </si>
  <si>
    <t>DKK</t>
  </si>
  <si>
    <t>DNK</t>
  </si>
  <si>
    <t>Sucre Ecuatoriano</t>
  </si>
  <si>
    <t>SUCRES</t>
  </si>
  <si>
    <t>$ECU</t>
  </si>
  <si>
    <t>ECU</t>
  </si>
  <si>
    <t>Franco Frances</t>
  </si>
  <si>
    <t>FR.F</t>
  </si>
  <si>
    <t>FRA</t>
  </si>
  <si>
    <t>Marco Aleman</t>
  </si>
  <si>
    <t>MARCO</t>
  </si>
  <si>
    <t>DM</t>
  </si>
  <si>
    <t>ALE</t>
  </si>
  <si>
    <t>Dólar de Hong Kong</t>
  </si>
  <si>
    <t>HKD</t>
  </si>
  <si>
    <t>HKG</t>
  </si>
  <si>
    <t>Rupia india</t>
  </si>
  <si>
    <t>RUPIA</t>
  </si>
  <si>
    <t>INR</t>
  </si>
  <si>
    <t>IND</t>
  </si>
  <si>
    <t>Lira Italiana</t>
  </si>
  <si>
    <t>LIRA</t>
  </si>
  <si>
    <t>ITA</t>
  </si>
  <si>
    <t>Yen Japonés</t>
  </si>
  <si>
    <t>YEN</t>
  </si>
  <si>
    <t>JPY</t>
  </si>
  <si>
    <t>JPN</t>
  </si>
  <si>
    <t>Yuan chino</t>
  </si>
  <si>
    <t>YUAN</t>
  </si>
  <si>
    <t>CNY</t>
  </si>
  <si>
    <t>CHN</t>
  </si>
  <si>
    <t>Peso mexicano</t>
  </si>
  <si>
    <t>MXN</t>
  </si>
  <si>
    <t>MEX</t>
  </si>
  <si>
    <t>Corona Noruega</t>
  </si>
  <si>
    <t>NOK</t>
  </si>
  <si>
    <t>NOR</t>
  </si>
  <si>
    <t>Guaraní paraguayo</t>
  </si>
  <si>
    <t>GUARANI</t>
  </si>
  <si>
    <t>PYG</t>
  </si>
  <si>
    <t>PRY</t>
  </si>
  <si>
    <t>Nuevo Sol peruano</t>
  </si>
  <si>
    <t>NUEVO SOL</t>
  </si>
  <si>
    <t>PEN</t>
  </si>
  <si>
    <t>PER</t>
  </si>
  <si>
    <t>Peseta Espanola</t>
  </si>
  <si>
    <t>PESETA</t>
  </si>
  <si>
    <t>PTA</t>
  </si>
  <si>
    <t>ESP</t>
  </si>
  <si>
    <t>Corona Sueca</t>
  </si>
  <si>
    <t>SEK</t>
  </si>
  <si>
    <t>CHE</t>
  </si>
  <si>
    <t>Franco Suizo</t>
  </si>
  <si>
    <t>CHF</t>
  </si>
  <si>
    <t>SWE</t>
  </si>
  <si>
    <t>Dólar de Singapur</t>
  </si>
  <si>
    <t>SGD</t>
  </si>
  <si>
    <t>SGP</t>
  </si>
  <si>
    <t>Libra esterlina de Gran Bretaña</t>
  </si>
  <si>
    <t>LIBRA</t>
  </si>
  <si>
    <t>GBP</t>
  </si>
  <si>
    <t>GBR</t>
  </si>
  <si>
    <t>Dolar Americano</t>
  </si>
  <si>
    <t>USD</t>
  </si>
  <si>
    <t>USA</t>
  </si>
  <si>
    <t>Baht Tailandés</t>
  </si>
  <si>
    <t>THAI BAHT</t>
  </si>
  <si>
    <t>THB</t>
  </si>
  <si>
    <t>THA</t>
  </si>
  <si>
    <t>Dólar taiwanés</t>
  </si>
  <si>
    <t>TWD</t>
  </si>
  <si>
    <t>TWN</t>
  </si>
  <si>
    <t>Florin Holandes</t>
  </si>
  <si>
    <t>FLORIN</t>
  </si>
  <si>
    <t>FL.</t>
  </si>
  <si>
    <t>HOL</t>
  </si>
  <si>
    <t>Dolar australiano</t>
  </si>
  <si>
    <t>AUD</t>
  </si>
  <si>
    <t>Peso Uruguayo</t>
  </si>
  <si>
    <t>UYU</t>
  </si>
  <si>
    <t>URY</t>
  </si>
  <si>
    <t>Bolivar Fuerte Venezolano</t>
  </si>
  <si>
    <t>BOLIVAR FUERTE</t>
  </si>
  <si>
    <t>VEF</t>
  </si>
  <si>
    <t>VEN</t>
  </si>
  <si>
    <t>Boliviano</t>
  </si>
  <si>
    <t>BOLIVIANO</t>
  </si>
  <si>
    <t>BOB</t>
  </si>
  <si>
    <t>C</t>
  </si>
  <si>
    <t>D</t>
  </si>
  <si>
    <t>BOL</t>
  </si>
  <si>
    <t>Mantenimiento de Valor Boliviano</t>
  </si>
  <si>
    <t>MVDOL</t>
  </si>
  <si>
    <t>BOV</t>
  </si>
  <si>
    <t>Derecho Especial de Giro Bs.</t>
  </si>
  <si>
    <t>D.E.G.</t>
  </si>
  <si>
    <t>DEG</t>
  </si>
  <si>
    <t>BMU</t>
  </si>
  <si>
    <t>Unidades de Cuenta</t>
  </si>
  <si>
    <t>U.A.S.</t>
  </si>
  <si>
    <t>U.A.S</t>
  </si>
  <si>
    <t>BID</t>
  </si>
  <si>
    <t>Unidad Monetaria Europea - Europian Composit Unit</t>
  </si>
  <si>
    <t>E.C.U.</t>
  </si>
  <si>
    <t>XBA</t>
  </si>
  <si>
    <t>FMI</t>
  </si>
  <si>
    <t>Euro</t>
  </si>
  <si>
    <t>EURO</t>
  </si>
  <si>
    <t>EUR</t>
  </si>
  <si>
    <t>Unidad de Fomento de Vivienda</t>
  </si>
  <si>
    <t>UFV</t>
  </si>
  <si>
    <t>Sucre</t>
  </si>
  <si>
    <t>XSU</t>
  </si>
  <si>
    <t>AME</t>
  </si>
  <si>
    <t>Diez milésima Onza Troy Fina Oro</t>
  </si>
  <si>
    <t>O.T.F.</t>
  </si>
  <si>
    <t>$US.P/OTF</t>
  </si>
  <si>
    <t>Diez milésima Onza Troy Plata</t>
  </si>
  <si>
    <t>Onza Oro</t>
  </si>
  <si>
    <t>OAU</t>
  </si>
  <si>
    <t>XAU</t>
  </si>
  <si>
    <t>Onza Plata</t>
  </si>
  <si>
    <t>OAG</t>
  </si>
  <si>
    <t>XAG</t>
  </si>
  <si>
    <t>Onza Paladio</t>
  </si>
  <si>
    <t>OPD</t>
  </si>
  <si>
    <t>XPD</t>
  </si>
  <si>
    <t>Onza de Platino</t>
  </si>
  <si>
    <t>OPL</t>
  </si>
  <si>
    <t>XPT</t>
  </si>
  <si>
    <t>Bolivares (Ven. Libre)</t>
  </si>
  <si>
    <t>BOLIVAR</t>
  </si>
  <si>
    <t>Afgani Afgano</t>
  </si>
  <si>
    <t>AFGANI</t>
  </si>
  <si>
    <t>AFN</t>
  </si>
  <si>
    <t>AFG</t>
  </si>
  <si>
    <t>Ariary Malgache</t>
  </si>
  <si>
    <t>ARIARY</t>
  </si>
  <si>
    <t>MGA</t>
  </si>
  <si>
    <t>MDG</t>
  </si>
  <si>
    <t>Balboa Panameña</t>
  </si>
  <si>
    <t>BALBOA</t>
  </si>
  <si>
    <t>PAB</t>
  </si>
  <si>
    <t>PAN</t>
  </si>
  <si>
    <t>Birr Etíope</t>
  </si>
  <si>
    <t>BIRR</t>
  </si>
  <si>
    <t>ETB</t>
  </si>
  <si>
    <t>ETH</t>
  </si>
  <si>
    <t>Cedi ghanés</t>
  </si>
  <si>
    <t>CEDI</t>
  </si>
  <si>
    <t>GHS</t>
  </si>
  <si>
    <t>GHA</t>
  </si>
  <si>
    <t>Chelín keniata</t>
  </si>
  <si>
    <t>CHELÍN</t>
  </si>
  <si>
    <t>KES</t>
  </si>
  <si>
    <t>KEN</t>
  </si>
  <si>
    <t>Chelín somalí</t>
  </si>
  <si>
    <t>SOS</t>
  </si>
  <si>
    <t>SOM</t>
  </si>
  <si>
    <t>Chelín tanzano</t>
  </si>
  <si>
    <t>TZS</t>
  </si>
  <si>
    <t>TZA</t>
  </si>
  <si>
    <t>Chelín ugandés</t>
  </si>
  <si>
    <t>UGX</t>
  </si>
  <si>
    <t>UGA</t>
  </si>
  <si>
    <t>Colón costarricense</t>
  </si>
  <si>
    <t>COLÓN</t>
  </si>
  <si>
    <t>CRC</t>
  </si>
  <si>
    <t>CRI</t>
  </si>
  <si>
    <t>Córdoba nicaragüence</t>
  </si>
  <si>
    <t>CÓRDOBA</t>
  </si>
  <si>
    <t>NIO</t>
  </si>
  <si>
    <t>NIC</t>
  </si>
  <si>
    <t>Dalasi gambiano</t>
  </si>
  <si>
    <t>DALASI</t>
  </si>
  <si>
    <t>GMD</t>
  </si>
  <si>
    <t>GMB</t>
  </si>
  <si>
    <t>Denar Macedonio</t>
  </si>
  <si>
    <t>DENAR</t>
  </si>
  <si>
    <t>MKD</t>
  </si>
  <si>
    <t>MHL</t>
  </si>
  <si>
    <t>Dinar algerino</t>
  </si>
  <si>
    <t>DINAR</t>
  </si>
  <si>
    <t>DZD</t>
  </si>
  <si>
    <t>ALG</t>
  </si>
  <si>
    <t>Dinar bahreiní</t>
  </si>
  <si>
    <t>BHD</t>
  </si>
  <si>
    <t>BHR</t>
  </si>
  <si>
    <t>Dinar iraquí</t>
  </si>
  <si>
    <t>IQD</t>
  </si>
  <si>
    <t>IRQ</t>
  </si>
  <si>
    <t>Dinar jordano</t>
  </si>
  <si>
    <t>JOD</t>
  </si>
  <si>
    <t>JOR</t>
  </si>
  <si>
    <t>Dinar kuwaití</t>
  </si>
  <si>
    <t>KWD</t>
  </si>
  <si>
    <t>KWT</t>
  </si>
  <si>
    <t>Dinar libio</t>
  </si>
  <si>
    <t>LYD</t>
  </si>
  <si>
    <t>LBY</t>
  </si>
  <si>
    <t>Dinar sudanés</t>
  </si>
  <si>
    <t>SDG</t>
  </si>
  <si>
    <t>SSD</t>
  </si>
  <si>
    <t>Dinar tunecino</t>
  </si>
  <si>
    <t>TND</t>
  </si>
  <si>
    <t>TUN</t>
  </si>
  <si>
    <t>Dirham de los Emiratos Árabes Unidos</t>
  </si>
  <si>
    <t>DIRHAM</t>
  </si>
  <si>
    <t>AED</t>
  </si>
  <si>
    <t>ARE</t>
  </si>
  <si>
    <t>Dirham marroquí</t>
  </si>
  <si>
    <t>MAD</t>
  </si>
  <si>
    <t>MAR</t>
  </si>
  <si>
    <t>Dobra de Santo Tomé y Príncipe</t>
  </si>
  <si>
    <t>DOBRA</t>
  </si>
  <si>
    <t>STD</t>
  </si>
  <si>
    <t>STP</t>
  </si>
  <si>
    <t>Dólar bahameño</t>
  </si>
  <si>
    <t>BSD</t>
  </si>
  <si>
    <t>BHS</t>
  </si>
  <si>
    <t>Dólar caimano (de Islas Caimán)</t>
  </si>
  <si>
    <t>KYD</t>
  </si>
  <si>
    <t>CYM</t>
  </si>
  <si>
    <t>Dólar de Barbados</t>
  </si>
  <si>
    <t>BBD</t>
  </si>
  <si>
    <t>BRB</t>
  </si>
  <si>
    <t>Dólar de Belice</t>
  </si>
  <si>
    <t>BZD</t>
  </si>
  <si>
    <t>BLZ</t>
  </si>
  <si>
    <t>Dólar de Bermuda</t>
  </si>
  <si>
    <t>BMD</t>
  </si>
  <si>
    <t>Dólar de Brunéi</t>
  </si>
  <si>
    <t>BND</t>
  </si>
  <si>
    <t>BRN</t>
  </si>
  <si>
    <t>Dólar de las Islas Salomón</t>
  </si>
  <si>
    <t>SBD</t>
  </si>
  <si>
    <t>SLB</t>
  </si>
  <si>
    <t>Dólar de Trinidad y Tobago</t>
  </si>
  <si>
    <t>TTD</t>
  </si>
  <si>
    <t>TTO</t>
  </si>
  <si>
    <t>Dólar del Caribe Oriental</t>
  </si>
  <si>
    <t>XCD</t>
  </si>
  <si>
    <t>OEC</t>
  </si>
  <si>
    <t>Dólar fiyiano</t>
  </si>
  <si>
    <t>FJD</t>
  </si>
  <si>
    <t>FJI</t>
  </si>
  <si>
    <t>Dólar guyanés</t>
  </si>
  <si>
    <t>GYD</t>
  </si>
  <si>
    <t>GUY</t>
  </si>
  <si>
    <t>Dólar jamaicano</t>
  </si>
  <si>
    <t>JMD</t>
  </si>
  <si>
    <t>JAM</t>
  </si>
  <si>
    <t>Dólar liberiano</t>
  </si>
  <si>
    <t>LRD</t>
  </si>
  <si>
    <t>LBR</t>
  </si>
  <si>
    <t>Dólar namibio</t>
  </si>
  <si>
    <t>NAD</t>
  </si>
  <si>
    <t>NAM</t>
  </si>
  <si>
    <t>Dólar neozelandés</t>
  </si>
  <si>
    <t>NZD</t>
  </si>
  <si>
    <t>NZL</t>
  </si>
  <si>
    <t>Dólar surinamés</t>
  </si>
  <si>
    <t>SRD</t>
  </si>
  <si>
    <t>SUR</t>
  </si>
  <si>
    <t>Dólar zimbabuense</t>
  </si>
  <si>
    <t>ZWL</t>
  </si>
  <si>
    <t>ZWE</t>
  </si>
  <si>
    <t>Dong vietnamita</t>
  </si>
  <si>
    <t>DONG</t>
  </si>
  <si>
    <t>VND</t>
  </si>
  <si>
    <t>VNM</t>
  </si>
  <si>
    <t>Dram armenio</t>
  </si>
  <si>
    <t>DRAM</t>
  </si>
  <si>
    <t>AMD</t>
  </si>
  <si>
    <t>ARM</t>
  </si>
  <si>
    <t>Escudo caboverdiano</t>
  </si>
  <si>
    <t>ESCUDO</t>
  </si>
  <si>
    <t>CVE</t>
  </si>
  <si>
    <t>CPV</t>
  </si>
  <si>
    <t>Florín antillano neerlandés</t>
  </si>
  <si>
    <t>ANG</t>
  </si>
  <si>
    <t>SXM</t>
  </si>
  <si>
    <t>Florín arubeño</t>
  </si>
  <si>
    <t>AWG</t>
  </si>
  <si>
    <t>ABW</t>
  </si>
  <si>
    <t>Forint húngaro</t>
  </si>
  <si>
    <t>FLORINT</t>
  </si>
  <si>
    <t>HUF</t>
  </si>
  <si>
    <t>HUM</t>
  </si>
  <si>
    <t>Franco burundés</t>
  </si>
  <si>
    <t>BIF</t>
  </si>
  <si>
    <t>BDI</t>
  </si>
  <si>
    <t>Franco CFA de África Central</t>
  </si>
  <si>
    <t>XAF</t>
  </si>
  <si>
    <t>CAF</t>
  </si>
  <si>
    <t>Franco CFA de África Occidental</t>
  </si>
  <si>
    <t>XOF</t>
  </si>
  <si>
    <t>OAF</t>
  </si>
  <si>
    <t>Franco CFP</t>
  </si>
  <si>
    <t>XPF</t>
  </si>
  <si>
    <t>CPF</t>
  </si>
  <si>
    <t>Franco comoriano (de Comoras)</t>
  </si>
  <si>
    <t>KMF</t>
  </si>
  <si>
    <t>COM</t>
  </si>
  <si>
    <t>Franco congoleño, o congolés</t>
  </si>
  <si>
    <t>CDF</t>
  </si>
  <si>
    <t>COG</t>
  </si>
  <si>
    <t>Franco de oro (Special settlement currency)</t>
  </si>
  <si>
    <t>XFO</t>
  </si>
  <si>
    <t>FAU</t>
  </si>
  <si>
    <t>Franco guineano</t>
  </si>
  <si>
    <t>GNF</t>
  </si>
  <si>
    <t>GIN</t>
  </si>
  <si>
    <t>Franco ruandés</t>
  </si>
  <si>
    <t>RWF</t>
  </si>
  <si>
    <t>RWA</t>
  </si>
  <si>
    <t>Franco yibutiano</t>
  </si>
  <si>
    <t>DJF</t>
  </si>
  <si>
    <t>DJI</t>
  </si>
  <si>
    <t>Gourde haitiano</t>
  </si>
  <si>
    <t>Gourde</t>
  </si>
  <si>
    <t>HTG</t>
  </si>
  <si>
    <t>HTI</t>
  </si>
  <si>
    <t>Grivna ucraniana</t>
  </si>
  <si>
    <t>Grivna</t>
  </si>
  <si>
    <t>UAH</t>
  </si>
  <si>
    <t>UKR</t>
  </si>
  <si>
    <t>Kina de Papúa Nueva Guinea</t>
  </si>
  <si>
    <t>KINA</t>
  </si>
  <si>
    <t>PGK</t>
  </si>
  <si>
    <t>PNG</t>
  </si>
  <si>
    <t>Kip lao</t>
  </si>
  <si>
    <t>KIP</t>
  </si>
  <si>
    <t>LAK</t>
  </si>
  <si>
    <t>LAO</t>
  </si>
  <si>
    <t>Koruna checa</t>
  </si>
  <si>
    <t>KORUNA</t>
  </si>
  <si>
    <t>CZK</t>
  </si>
  <si>
    <t>CZE</t>
  </si>
  <si>
    <t>Króna islandesa</t>
  </si>
  <si>
    <t>KRÓNA</t>
  </si>
  <si>
    <t>ISK</t>
  </si>
  <si>
    <t>ISL</t>
  </si>
  <si>
    <t>Kuna croata</t>
  </si>
  <si>
    <t>KUNA</t>
  </si>
  <si>
    <t>HRK</t>
  </si>
  <si>
    <t>HRV</t>
  </si>
  <si>
    <t>Kwacha malauí</t>
  </si>
  <si>
    <t>KWACHA</t>
  </si>
  <si>
    <t>MWK</t>
  </si>
  <si>
    <t>MWI</t>
  </si>
  <si>
    <t>Kwacha zambiano</t>
  </si>
  <si>
    <t>ZMK</t>
  </si>
  <si>
    <t>ZMB</t>
  </si>
  <si>
    <t>Kwanza angoleño</t>
  </si>
  <si>
    <t>KWANZA</t>
  </si>
  <si>
    <t>AOA</t>
  </si>
  <si>
    <t>AGO</t>
  </si>
  <si>
    <t>Kyat birmano</t>
  </si>
  <si>
    <t>KYAT</t>
  </si>
  <si>
    <t>MMK</t>
  </si>
  <si>
    <t>MMR</t>
  </si>
  <si>
    <t>Lari georgiano</t>
  </si>
  <si>
    <t>LARI</t>
  </si>
  <si>
    <t>GEL</t>
  </si>
  <si>
    <t>GEO</t>
  </si>
  <si>
    <t>Lat letón</t>
  </si>
  <si>
    <t>LAT</t>
  </si>
  <si>
    <t>LVL</t>
  </si>
  <si>
    <t>LVA</t>
  </si>
  <si>
    <t>Lek albanés</t>
  </si>
  <si>
    <t>LEK</t>
  </si>
  <si>
    <t>ALL</t>
  </si>
  <si>
    <t>ALB</t>
  </si>
  <si>
    <t>Lempira hondureño</t>
  </si>
  <si>
    <t>LEMPIRA</t>
  </si>
  <si>
    <t>HNL</t>
  </si>
  <si>
    <t>HND</t>
  </si>
  <si>
    <t>Leone de Sierra Leona</t>
  </si>
  <si>
    <t>LEONE</t>
  </si>
  <si>
    <t>SLL</t>
  </si>
  <si>
    <t>SLE</t>
  </si>
  <si>
    <t>Leu moldavo</t>
  </si>
  <si>
    <t>LEU</t>
  </si>
  <si>
    <t>MDL</t>
  </si>
  <si>
    <t>MDV</t>
  </si>
  <si>
    <t>Leu rumano</t>
  </si>
  <si>
    <t>RON</t>
  </si>
  <si>
    <t>ROU</t>
  </si>
  <si>
    <t>Lev búlgaro</t>
  </si>
  <si>
    <t>LEV</t>
  </si>
  <si>
    <t>BGN</t>
  </si>
  <si>
    <t>BGR</t>
  </si>
  <si>
    <t>Libra de Gibraltar</t>
  </si>
  <si>
    <t>GIP</t>
  </si>
  <si>
    <t>GIB</t>
  </si>
  <si>
    <t>Libra de Santa Helena</t>
  </si>
  <si>
    <t>SHP</t>
  </si>
  <si>
    <t>SHN</t>
  </si>
  <si>
    <t>Libra egipcia</t>
  </si>
  <si>
    <t>EGP</t>
  </si>
  <si>
    <t>EGY</t>
  </si>
  <si>
    <t>Libra libanesa</t>
  </si>
  <si>
    <t>LBP</t>
  </si>
  <si>
    <t>LBN</t>
  </si>
  <si>
    <t>Libra malvinense</t>
  </si>
  <si>
    <t>FKP</t>
  </si>
  <si>
    <t>FLK</t>
  </si>
  <si>
    <t>Libra siria</t>
  </si>
  <si>
    <t>SYP</t>
  </si>
  <si>
    <t>SYR</t>
  </si>
  <si>
    <t>Lilangeni suazi</t>
  </si>
  <si>
    <t>LILANGENI</t>
  </si>
  <si>
    <t>SZL</t>
  </si>
  <si>
    <t>SWZ</t>
  </si>
  <si>
    <t>Lira turca</t>
  </si>
  <si>
    <t>TRY</t>
  </si>
  <si>
    <t>TUR</t>
  </si>
  <si>
    <t>Litas lituano</t>
  </si>
  <si>
    <t>LITAS</t>
  </si>
  <si>
    <t>LTL</t>
  </si>
  <si>
    <t>LTU</t>
  </si>
  <si>
    <t>Loti lesotense</t>
  </si>
  <si>
    <t>LOTI</t>
  </si>
  <si>
    <t>LSL</t>
  </si>
  <si>
    <t>LSO</t>
  </si>
  <si>
    <t>Manat azerbaiyano</t>
  </si>
  <si>
    <t>MANAT</t>
  </si>
  <si>
    <t>AZM</t>
  </si>
  <si>
    <t>AZE</t>
  </si>
  <si>
    <t>Manat turcomano</t>
  </si>
  <si>
    <t>TMT</t>
  </si>
  <si>
    <t>TKM</t>
  </si>
  <si>
    <t>Marco convertible de Bosnia-Herzegovina</t>
  </si>
  <si>
    <t>BAM</t>
  </si>
  <si>
    <t>BIH</t>
  </si>
  <si>
    <t>Metical mozambiqueño</t>
  </si>
  <si>
    <t>METICAL</t>
  </si>
  <si>
    <t>MZN</t>
  </si>
  <si>
    <t>MOZ</t>
  </si>
  <si>
    <t>Naira nigeriana</t>
  </si>
  <si>
    <t>NAIRA</t>
  </si>
  <si>
    <t>NGN</t>
  </si>
  <si>
    <t>NGA</t>
  </si>
  <si>
    <t>Nakfa eritreo</t>
  </si>
  <si>
    <t>NAFKA</t>
  </si>
  <si>
    <t>ERN</t>
  </si>
  <si>
    <t>ERI</t>
  </si>
  <si>
    <t>Ngultrum de Bután</t>
  </si>
  <si>
    <t>Ngultrum</t>
  </si>
  <si>
    <t>BTN</t>
  </si>
  <si>
    <t>Nuevo shéquel israelí</t>
  </si>
  <si>
    <t>SHÉQUEL</t>
  </si>
  <si>
    <t>ILS</t>
  </si>
  <si>
    <t>ISR</t>
  </si>
  <si>
    <t>Ouguiya mauritana</t>
  </si>
  <si>
    <t>Ouguiya</t>
  </si>
  <si>
    <t>MRO</t>
  </si>
  <si>
    <t>MUS</t>
  </si>
  <si>
    <t>Pa'anga tongano</t>
  </si>
  <si>
    <t>Pa'anga</t>
  </si>
  <si>
    <t>TOP</t>
  </si>
  <si>
    <t>TON</t>
  </si>
  <si>
    <t>Pataca de Macao</t>
  </si>
  <si>
    <t>Pataca</t>
  </si>
  <si>
    <t>MOP</t>
  </si>
  <si>
    <t>MAC</t>
  </si>
  <si>
    <t>Peso cubano</t>
  </si>
  <si>
    <t>CUP</t>
  </si>
  <si>
    <t>CUB</t>
  </si>
  <si>
    <t>Peso cubano convertible</t>
  </si>
  <si>
    <t>CUC</t>
  </si>
  <si>
    <t>Peso dominicano</t>
  </si>
  <si>
    <t>DOP</t>
  </si>
  <si>
    <t>DOM</t>
  </si>
  <si>
    <t>Peso filipino</t>
  </si>
  <si>
    <t>PHP</t>
  </si>
  <si>
    <t>PHL</t>
  </si>
  <si>
    <t>Pula de Botsuana</t>
  </si>
  <si>
    <t>PULA</t>
  </si>
  <si>
    <t>BWP</t>
  </si>
  <si>
    <t>BWA</t>
  </si>
  <si>
    <t>Quetzal guatemalteco</t>
  </si>
  <si>
    <t>Quetzal</t>
  </si>
  <si>
    <t>GTQ</t>
  </si>
  <si>
    <t>GTM</t>
  </si>
  <si>
    <t>Rand sudafricano</t>
  </si>
  <si>
    <t>Rand</t>
  </si>
  <si>
    <t>ZAR</t>
  </si>
  <si>
    <t>ZAF</t>
  </si>
  <si>
    <t>Reservado para pruebas</t>
  </si>
  <si>
    <t>Reservado</t>
  </si>
  <si>
    <t>XTS</t>
  </si>
  <si>
    <t>XXX</t>
  </si>
  <si>
    <t>Rial iraní</t>
  </si>
  <si>
    <t>RIAL</t>
  </si>
  <si>
    <t>IRR</t>
  </si>
  <si>
    <t>IRN</t>
  </si>
  <si>
    <t>Rial omaní</t>
  </si>
  <si>
    <t>OMR</t>
  </si>
  <si>
    <t>OMN</t>
  </si>
  <si>
    <t>Rial qatarí</t>
  </si>
  <si>
    <t>QAR</t>
  </si>
  <si>
    <t>QAT</t>
  </si>
  <si>
    <t>Rial yemení (de Yemen)</t>
  </si>
  <si>
    <t>YER</t>
  </si>
  <si>
    <t>YEM</t>
  </si>
  <si>
    <t>Riel camboyano</t>
  </si>
  <si>
    <t>RIEL</t>
  </si>
  <si>
    <t>KHR</t>
  </si>
  <si>
    <t>Ringgit malayo</t>
  </si>
  <si>
    <t>Ringgit</t>
  </si>
  <si>
    <t>MYR</t>
  </si>
  <si>
    <t>Riyal saudí</t>
  </si>
  <si>
    <t>Riyal</t>
  </si>
  <si>
    <t>SAR</t>
  </si>
  <si>
    <t>Rublo bielorruso</t>
  </si>
  <si>
    <t>RUBLO</t>
  </si>
  <si>
    <t>BYR</t>
  </si>
  <si>
    <t>Rublo ruso</t>
  </si>
  <si>
    <t>RUB</t>
  </si>
  <si>
    <t>RUS</t>
  </si>
  <si>
    <t>Rufiyaa maldiva</t>
  </si>
  <si>
    <t>Rufiyaa</t>
  </si>
  <si>
    <t>MVR</t>
  </si>
  <si>
    <t>Rupia de Seychelles</t>
  </si>
  <si>
    <t>SCR</t>
  </si>
  <si>
    <t>SYC</t>
  </si>
  <si>
    <t>Rupia de Sri Lanka</t>
  </si>
  <si>
    <t>LKR</t>
  </si>
  <si>
    <t>Rupia mauricia</t>
  </si>
  <si>
    <t>MUR</t>
  </si>
  <si>
    <t>Rupia nepalesa</t>
  </si>
  <si>
    <t>NPR</t>
  </si>
  <si>
    <t>NPL</t>
  </si>
  <si>
    <t>Rupia pakistaní</t>
  </si>
  <si>
    <t>PKR</t>
  </si>
  <si>
    <t>PAK</t>
  </si>
  <si>
    <t>Rupiah indonesia</t>
  </si>
  <si>
    <t>RUPIAH</t>
  </si>
  <si>
    <t>IDR</t>
  </si>
  <si>
    <t>IDN</t>
  </si>
  <si>
    <t>Som kirguís (de Kirguistán)</t>
  </si>
  <si>
    <t>KGS</t>
  </si>
  <si>
    <t>KGZ</t>
  </si>
  <si>
    <t>Som uzbeko</t>
  </si>
  <si>
    <t>UZS</t>
  </si>
  <si>
    <t>UZB</t>
  </si>
  <si>
    <t>Somoni tayik (de Tayikistán)</t>
  </si>
  <si>
    <t>SOMONI</t>
  </si>
  <si>
    <t>TJS</t>
  </si>
  <si>
    <t>TJK</t>
  </si>
  <si>
    <t>Taka de Bangladesh</t>
  </si>
  <si>
    <t>TAKA</t>
  </si>
  <si>
    <t>BDT</t>
  </si>
  <si>
    <t>BGD</t>
  </si>
  <si>
    <t>Tala samoana</t>
  </si>
  <si>
    <t>TALA</t>
  </si>
  <si>
    <t>WST</t>
  </si>
  <si>
    <t>Tenge kazajo</t>
  </si>
  <si>
    <t>TENGE</t>
  </si>
  <si>
    <t>KZT</t>
  </si>
  <si>
    <t>Tughrik mongol</t>
  </si>
  <si>
    <t>Tughrik</t>
  </si>
  <si>
    <t>MNT</t>
  </si>
  <si>
    <t>MNG</t>
  </si>
  <si>
    <t>Vatu vanuatense</t>
  </si>
  <si>
    <t>VATU</t>
  </si>
  <si>
    <t>VUV</t>
  </si>
  <si>
    <t>VUT</t>
  </si>
  <si>
    <t>Won norcoreano</t>
  </si>
  <si>
    <t>KPW</t>
  </si>
  <si>
    <t>KOR</t>
  </si>
  <si>
    <t>zloty polaco</t>
  </si>
  <si>
    <t>ZLOTY</t>
  </si>
  <si>
    <t>PLN</t>
  </si>
  <si>
    <t>POL</t>
  </si>
  <si>
    <t>Moneda extranjera Posi cam</t>
  </si>
  <si>
    <t>us$</t>
  </si>
  <si>
    <t>$</t>
  </si>
  <si>
    <t>MAXIMA</t>
  </si>
  <si>
    <t>ENTIDADES FINANCIERAS DE VIVIENDA</t>
  </si>
  <si>
    <t xml:space="preserve"> Entidades Financieras de Vivienda</t>
  </si>
  <si>
    <t>01</t>
  </si>
  <si>
    <t>OPC</t>
  </si>
  <si>
    <t>111.01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</si>
  <si>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</si>
  <si>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</si>
  <si>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</si>
  <si>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</si>
  <si>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</si>
  <si>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</si>
  <si>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</si>
  <si>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</si>
  <si>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</si>
  <si>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</si>
  <si>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</si>
  <si>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</si>
  <si>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</si>
  <si>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</si>
  <si>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</si>
  <si>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</si>
  <si>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</si>
  <si>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</si>
  <si>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</si>
  <si>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</si>
  <si>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</si>
  <si>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</si>
  <si>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</si>
  <si>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</si>
  <si>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</si>
  <si>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</si>
  <si>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</si>
  <si>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</si>
  <si>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</si>
  <si>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</si>
  <si>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</si>
  <si>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</si>
  <si>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</si>
  <si>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</si>
  <si>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</si>
  <si>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</si>
  <si>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</si>
  <si>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</si>
  <si>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02</t>
  </si>
  <si>
    <t>03</t>
  </si>
  <si>
    <t>04</t>
  </si>
  <si>
    <t>05</t>
  </si>
  <si>
    <t>06</t>
  </si>
  <si>
    <t>07</t>
  </si>
  <si>
    <t>08</t>
  </si>
  <si>
    <t>09</t>
  </si>
  <si>
    <t>11101</t>
  </si>
  <si>
    <t xml:space="preserve">LA PLATA </t>
  </si>
  <si>
    <t>CATEDRAL DE  TARIJA</t>
  </si>
  <si>
    <t>BANCOS MÚLTIPLES</t>
  </si>
  <si>
    <t>BANCOS PYMES</t>
  </si>
  <si>
    <t>BANCOS MÚLTIPLES 1</t>
  </si>
  <si>
    <t>BANCOS MÚLTIPLES 2</t>
  </si>
  <si>
    <t>DE LA COMUNIDAD</t>
  </si>
  <si>
    <t xml:space="preserve"> Bancos Múltiples</t>
  </si>
  <si>
    <t>Entidades Especializadas en Microfinanzas</t>
  </si>
  <si>
    <t>ENVIAR EN VALORES A PUBLICACIONES</t>
  </si>
  <si>
    <t>CACEF</t>
  </si>
  <si>
    <t xml:space="preserve">E.G.CHACO </t>
  </si>
  <si>
    <t xml:space="preserve">S.J.BERMEJO </t>
  </si>
  <si>
    <t xml:space="preserve">S. C. BORROMEO 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</si>
  <si>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</si>
  <si>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</si>
  <si>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</si>
  <si>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</si>
  <si>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</si>
  <si>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</si>
  <si>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</si>
  <si>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</si>
  <si>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</si>
  <si>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</si>
  <si>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</si>
  <si>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</si>
  <si>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</si>
  <si>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</si>
  <si>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</si>
  <si>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</si>
  <si>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</si>
  <si>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</si>
  <si>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</si>
  <si>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</si>
  <si>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</si>
  <si>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</si>
  <si>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</si>
  <si>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</si>
  <si>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</si>
  <si>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</si>
  <si>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</si>
  <si>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</si>
  <si>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</si>
  <si>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</si>
  <si>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212.01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</si>
  <si>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</si>
  <si>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</si>
  <si>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</si>
  <si>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</si>
  <si>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</si>
  <si>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</si>
  <si>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</si>
  <si>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</si>
  <si>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</si>
  <si>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0.0</t>
  </si>
  <si>
    <t>211.01</t>
  </si>
  <si>
    <t>LA SAGRADA FAMILIA</t>
  </si>
  <si>
    <t>LA PRIMERA</t>
  </si>
  <si>
    <t>LA PROMOTORA</t>
  </si>
  <si>
    <t>EL PROGRESO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</si>
  <si>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</si>
  <si>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</si>
  <si>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</si>
  <si>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</si>
  <si>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</si>
  <si>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</si>
  <si>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</si>
  <si>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</si>
  <si>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</si>
  <si>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</si>
  <si>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</si>
  <si>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</si>
  <si>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</si>
  <si>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</si>
  <si>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</si>
  <si>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</si>
  <si>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</si>
  <si>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</si>
  <si>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</si>
  <si>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</si>
  <si>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</si>
  <si>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</si>
  <si>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</si>
  <si>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</si>
  <si>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</si>
  <si>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</si>
  <si>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</si>
  <si>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</si>
  <si>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</si>
  <si>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</si>
  <si>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</si>
  <si>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</si>
  <si>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</si>
  <si>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</si>
  <si>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</si>
  <si>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</si>
  <si>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</si>
  <si>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</si>
  <si>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</si>
  <si>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</si>
  <si>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</si>
  <si>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</si>
  <si>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</si>
  <si>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</si>
  <si>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</si>
  <si>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</si>
  <si>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</si>
  <si>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</si>
  <si>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</si>
  <si>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</si>
  <si>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</si>
  <si>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</si>
  <si>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</si>
  <si>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</si>
  <si>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</si>
  <si>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</si>
  <si>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</si>
  <si>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</si>
  <si>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</si>
  <si>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</si>
  <si>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</si>
  <si>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</si>
  <si>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</si>
  <si>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</si>
  <si>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</si>
  <si>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</si>
  <si>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</si>
  <si>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</si>
  <si>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</si>
  <si>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</si>
  <si>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</si>
  <si>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</si>
  <si>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</si>
  <si>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</si>
  <si>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</si>
  <si>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</si>
  <si>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</si>
  <si>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</si>
  <si>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</si>
  <si>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</si>
  <si>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</si>
  <si>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</si>
  <si>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</si>
  <si>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</si>
  <si>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</si>
  <si>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</si>
  <si>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</si>
  <si>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</si>
  <si>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</si>
  <si>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</si>
  <si>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</si>
  <si>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</si>
  <si>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</si>
  <si>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</si>
  <si>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</si>
  <si>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</si>
  <si>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</si>
  <si>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</si>
  <si>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</si>
  <si>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</si>
  <si>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</si>
  <si>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</si>
  <si>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</si>
  <si>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</si>
  <si>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</si>
  <si>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</si>
  <si>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</si>
  <si>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</si>
  <si>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</si>
  <si>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</si>
  <si>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</si>
  <si>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</si>
  <si>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</si>
  <si>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</si>
  <si>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</si>
  <si>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</si>
  <si>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</si>
  <si>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</si>
  <si>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</si>
  <si>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</si>
  <si>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</si>
  <si>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</si>
  <si>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</si>
  <si>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</si>
  <si>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</si>
  <si>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</si>
  <si>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</si>
  <si>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</si>
  <si>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</si>
  <si>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</si>
  <si>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</si>
  <si>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</si>
  <si>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</si>
  <si>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</si>
  <si>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</si>
  <si>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</si>
  <si>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</si>
  <si>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</si>
  <si>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</si>
  <si>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</si>
  <si>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</si>
  <si>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</si>
  <si>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</si>
  <si>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</si>
  <si>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</si>
  <si>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</si>
  <si>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</si>
  <si>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</si>
  <si>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</si>
  <si>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</si>
  <si>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</si>
  <si>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</si>
  <si>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</si>
  <si>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</si>
  <si>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</si>
  <si>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</si>
  <si>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</si>
  <si>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</si>
  <si>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</si>
  <si>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</si>
  <si>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</si>
  <si>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</si>
  <si>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</si>
  <si>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</si>
  <si>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</si>
  <si>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</si>
  <si>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</si>
  <si>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</si>
  <si>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</si>
  <si>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</si>
  <si>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</si>
  <si>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</si>
  <si>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</si>
  <si>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</si>
  <si>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</si>
  <si>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</si>
  <si>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</si>
  <si>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</si>
  <si>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</si>
  <si>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</si>
  <si>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</si>
  <si>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</si>
  <si>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</si>
  <si>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</si>
  <si>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</si>
  <si>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</si>
  <si>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</si>
  <si>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</si>
  <si>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</si>
  <si>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</si>
  <si>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</si>
  <si>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</si>
  <si>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</si>
  <si>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</si>
  <si>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</si>
  <si>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</si>
  <si>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</si>
  <si>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</si>
  <si>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</si>
  <si>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</si>
  <si>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</si>
  <si>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</si>
  <si>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</si>
  <si>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</si>
  <si>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</si>
  <si>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</si>
  <si>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</si>
  <si>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</si>
  <si>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</si>
  <si>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</si>
  <si>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</si>
  <si>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</si>
  <si>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</si>
  <si>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</si>
  <si>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</si>
  <si>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</si>
  <si>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</si>
  <si>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</si>
  <si>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</si>
  <si>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</si>
  <si>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</si>
  <si>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</si>
  <si>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</si>
  <si>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</si>
  <si>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</si>
  <si>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</si>
  <si>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</si>
  <si>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</si>
  <si>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</si>
  <si>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</si>
  <si>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</si>
  <si>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</si>
  <si>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</si>
  <si>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</si>
  <si>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</si>
  <si>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</si>
  <si>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</si>
  <si>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</si>
  <si>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</si>
  <si>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</si>
  <si>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</si>
  <si>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</si>
  <si>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</si>
  <si>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</si>
  <si>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</si>
  <si>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</si>
  <si>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</si>
  <si>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</si>
  <si>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</si>
  <si>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</si>
  <si>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</si>
  <si>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</si>
  <si>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</si>
  <si>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</si>
  <si>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</si>
  <si>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</si>
  <si>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</si>
  <si>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</si>
  <si>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</si>
  <si>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</si>
  <si>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</si>
  <si>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</si>
  <si>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</si>
  <si>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</si>
  <si>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</si>
  <si>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</si>
  <si>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</si>
  <si>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</si>
  <si>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</si>
  <si>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</si>
  <si>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</si>
  <si>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</si>
  <si>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</si>
  <si>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</si>
  <si>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</si>
  <si>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</si>
  <si>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</si>
  <si>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</si>
  <si>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</si>
  <si>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</si>
  <si>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</si>
  <si>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</si>
  <si>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</si>
  <si>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</si>
  <si>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</si>
  <si>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</si>
  <si>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</si>
  <si>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</si>
  <si>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</si>
  <si>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</si>
  <si>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</si>
  <si>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</si>
  <si>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</si>
  <si>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</si>
  <si>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</si>
  <si>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</si>
  <si>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</si>
  <si>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</si>
  <si>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</si>
  <si>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</si>
  <si>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</si>
  <si>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</si>
  <si>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</si>
  <si>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</si>
  <si>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</si>
  <si>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</si>
  <si>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</si>
  <si>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</si>
  <si>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</si>
  <si>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</si>
  <si>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</si>
  <si>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</si>
  <si>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</si>
  <si>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</si>
  <si>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</si>
  <si>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</si>
  <si>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</si>
  <si>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</si>
  <si>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</si>
  <si>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</si>
  <si>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</si>
  <si>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</si>
  <si>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0000000000001000</t>
  </si>
  <si>
    <t>0000000000001001</t>
  </si>
  <si>
    <t>0000000000001002</t>
  </si>
  <si>
    <t>0000000000001003</t>
  </si>
  <si>
    <t>0000000000001004</t>
  </si>
  <si>
    <t>0000000000001005</t>
  </si>
  <si>
    <t>0000000000001006</t>
  </si>
  <si>
    <t>0000000000001007</t>
  </si>
  <si>
    <t>0000000000001008</t>
  </si>
  <si>
    <t>0000000000001009</t>
  </si>
  <si>
    <t>0000000000001010</t>
  </si>
  <si>
    <t>0000000000002000</t>
  </si>
  <si>
    <t>0000000000002001</t>
  </si>
  <si>
    <t>0000000000002002</t>
  </si>
  <si>
    <t>0000000000002003</t>
  </si>
  <si>
    <t>0000000000003000</t>
  </si>
  <si>
    <t>0000000000003001</t>
  </si>
  <si>
    <t>0000000000003002</t>
  </si>
  <si>
    <t>0000000000003003</t>
  </si>
  <si>
    <t>0000000000003004</t>
  </si>
  <si>
    <t>0000000000003005</t>
  </si>
  <si>
    <t>0000000000005000</t>
  </si>
  <si>
    <t>0000000000005001</t>
  </si>
  <si>
    <t>0000000000006000</t>
  </si>
  <si>
    <t>0000000000006001</t>
  </si>
  <si>
    <t>0000000000006002</t>
  </si>
  <si>
    <t>0</t>
  </si>
  <si>
    <t>0000000000002004</t>
  </si>
  <si>
    <t>0000000000002005</t>
  </si>
  <si>
    <t>0000000000002006</t>
  </si>
  <si>
    <t>0000000000002007</t>
  </si>
  <si>
    <t>0000000000002008</t>
  </si>
  <si>
    <t>0000000000002009</t>
  </si>
  <si>
    <t>0000000000002010</t>
  </si>
  <si>
    <t>0000000000002011</t>
  </si>
  <si>
    <t>0000000000002012</t>
  </si>
  <si>
    <t>0000000000002013</t>
  </si>
  <si>
    <t>0000000000002014</t>
  </si>
  <si>
    <t>0000000000002015</t>
  </si>
  <si>
    <t>0000000000002016</t>
  </si>
  <si>
    <t>0000000000002017</t>
  </si>
  <si>
    <t>0000000000002018</t>
  </si>
  <si>
    <t>0000000000002019</t>
  </si>
  <si>
    <t>0000000000002020</t>
  </si>
  <si>
    <t>0000000000002021</t>
  </si>
  <si>
    <t>0000000000002022</t>
  </si>
  <si>
    <t>0000000000002023</t>
  </si>
  <si>
    <t>0000000000002024</t>
  </si>
  <si>
    <t>0000000000002025</t>
  </si>
  <si>
    <t>0000000000001011</t>
  </si>
  <si>
    <t>0000000000001012</t>
  </si>
  <si>
    <t>0000000000001013</t>
  </si>
  <si>
    <t>0000000000003006</t>
  </si>
  <si>
    <t>0000000000003007</t>
  </si>
  <si>
    <t>0000000000003008</t>
  </si>
  <si>
    <t>0000000000007000</t>
  </si>
  <si>
    <t>0000000000007001</t>
  </si>
  <si>
    <t>0000000000007002</t>
  </si>
  <si>
    <t/>
  </si>
  <si>
    <t>0000000000005002</t>
  </si>
  <si>
    <t>0000000000003009</t>
  </si>
  <si>
    <t>0000000000003010</t>
  </si>
  <si>
    <t>0000000000003011</t>
  </si>
  <si>
    <t>0000000000003012</t>
  </si>
  <si>
    <t>0000000000003013</t>
  </si>
  <si>
    <t>0000000000003014</t>
  </si>
  <si>
    <t>0000000000003015</t>
  </si>
  <si>
    <t>0000000000003016</t>
  </si>
  <si>
    <t>0000000000000100</t>
  </si>
  <si>
    <t>0000000000000101</t>
  </si>
  <si>
    <t>54201</t>
  </si>
  <si>
    <t>2700000000001</t>
  </si>
  <si>
    <t>2900000000002</t>
  </si>
  <si>
    <t>3000000000001</t>
  </si>
  <si>
    <t>3000000000002</t>
  </si>
  <si>
    <t>3700000000002</t>
  </si>
  <si>
    <t>0000000000008000</t>
  </si>
  <si>
    <t>0000000000008001</t>
  </si>
  <si>
    <t>3800000000001</t>
  </si>
  <si>
    <t>CATEDRAL (de Potosí)</t>
  </si>
  <si>
    <t>M. RURAL DE CHUQUISACA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</si>
  <si>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</si>
  <si>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</si>
  <si>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</si>
  <si>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</si>
  <si>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</si>
  <si>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</si>
  <si>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</si>
  <si>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</si>
  <si>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</si>
  <si>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</si>
  <si>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</si>
  <si>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</si>
  <si>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</si>
  <si>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</si>
  <si>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</si>
  <si>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</si>
  <si>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</si>
  <si>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</si>
  <si>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</si>
  <si>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</si>
  <si>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</si>
  <si>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</si>
  <si>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</si>
  <si>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</si>
  <si>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</si>
  <si>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</si>
  <si>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</si>
  <si>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</si>
  <si>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</si>
  <si>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</si>
  <si>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</si>
  <si>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</si>
  <si>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</si>
  <si>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</si>
  <si>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</si>
  <si>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</si>
  <si>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</si>
  <si>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</si>
  <si>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</si>
  <si>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</si>
  <si>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</si>
  <si>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</si>
  <si>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</si>
  <si>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</si>
  <si>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</si>
  <si>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</si>
  <si>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</si>
  <si>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</si>
  <si>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</si>
  <si>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</si>
  <si>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</si>
  <si>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</si>
  <si>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</si>
  <si>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</si>
  <si>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</si>
  <si>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</si>
  <si>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</si>
  <si>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</si>
  <si>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</si>
  <si>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</si>
  <si>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2000000000001</t>
  </si>
  <si>
    <t>0000000000003017</t>
  </si>
  <si>
    <t>0000000000003018</t>
  </si>
  <si>
    <t>0000000000003019</t>
  </si>
  <si>
    <t>0000000000003020</t>
  </si>
  <si>
    <t>0000000000003021</t>
  </si>
  <si>
    <t>0000000000003022</t>
  </si>
  <si>
    <t>0000000000000102</t>
  </si>
  <si>
    <t>0000000000000103</t>
  </si>
  <si>
    <t>0000000000000104</t>
  </si>
  <si>
    <t>0600000000002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</si>
  <si>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</si>
  <si>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</si>
  <si>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</si>
  <si>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</si>
  <si>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</si>
  <si>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</si>
  <si>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</si>
  <si>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</si>
  <si>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</si>
  <si>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</si>
  <si>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</si>
  <si>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</si>
  <si>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</si>
  <si>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</si>
  <si>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</si>
  <si>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</si>
  <si>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</si>
  <si>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</si>
  <si>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</si>
  <si>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</si>
  <si>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</si>
  <si>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</si>
  <si>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</si>
  <si>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</si>
  <si>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</si>
  <si>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</si>
  <si>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</si>
  <si>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</si>
  <si>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</si>
  <si>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</si>
  <si>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</si>
  <si>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</si>
  <si>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</si>
  <si>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</si>
  <si>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</si>
  <si>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</si>
  <si>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</si>
  <si>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</si>
  <si>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</si>
  <si>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</si>
  <si>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</si>
  <si>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</si>
  <si>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</si>
  <si>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</si>
  <si>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</si>
  <si>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</si>
  <si>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</si>
  <si>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</si>
  <si>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</si>
  <si>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</si>
  <si>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</si>
  <si>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</si>
  <si>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</si>
  <si>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</si>
  <si>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</si>
  <si>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</si>
  <si>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</si>
  <si>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</si>
  <si>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</si>
  <si>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</si>
  <si>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</si>
  <si>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</si>
  <si>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</si>
  <si>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</si>
  <si>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</si>
  <si>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</si>
  <si>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</si>
  <si>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</si>
  <si>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</si>
  <si>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</si>
  <si>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</si>
  <si>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</si>
  <si>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</si>
  <si>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</si>
  <si>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</si>
  <si>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</si>
  <si>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</si>
  <si>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</si>
  <si>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</si>
  <si>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</si>
  <si>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</si>
  <si>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</si>
  <si>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</si>
  <si>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</si>
  <si>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</si>
  <si>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</si>
  <si>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</si>
  <si>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</si>
  <si>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</si>
  <si>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</si>
  <si>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</si>
  <si>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</si>
  <si>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</si>
  <si>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</si>
  <si>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</si>
  <si>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</si>
  <si>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</si>
  <si>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</si>
  <si>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</si>
  <si>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</si>
  <si>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</si>
  <si>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</si>
  <si>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</si>
  <si>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</si>
  <si>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</si>
  <si>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</si>
  <si>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</si>
  <si>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</si>
  <si>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</si>
  <si>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</si>
  <si>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</si>
  <si>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</si>
  <si>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</si>
  <si>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</si>
  <si>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</si>
  <si>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</si>
  <si>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</si>
  <si>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</si>
  <si>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</si>
  <si>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</si>
  <si>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</si>
  <si>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</si>
  <si>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</si>
  <si>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</si>
  <si>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</si>
  <si>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</si>
  <si>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</si>
  <si>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</si>
  <si>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</si>
  <si>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</si>
  <si>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</si>
  <si>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</si>
  <si>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</si>
  <si>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</si>
  <si>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</si>
  <si>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</si>
  <si>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</si>
  <si>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</si>
  <si>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</si>
  <si>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3700000000001</t>
  </si>
  <si>
    <t>GENERICOS CAMBIOS4</t>
  </si>
  <si>
    <t>GENERICOS CAMBIOS9</t>
  </si>
  <si>
    <t>GENERICOS CAMBIOS10</t>
  </si>
  <si>
    <t>GENERICOS CAMBIOS3</t>
  </si>
  <si>
    <t>GENERICOS CAMBIOS7</t>
  </si>
  <si>
    <t>GENERICOS CAMBIOS8</t>
  </si>
  <si>
    <t>GENERICOS CAMBIOS1</t>
  </si>
  <si>
    <t>GENERICOS CAMBIOS5</t>
  </si>
  <si>
    <t>GENERICOS CAMBIOS6</t>
  </si>
  <si>
    <t>GENERICOS CAMBIOS2</t>
  </si>
  <si>
    <t>CLIENTES DIFERENCIADOS1</t>
  </si>
  <si>
    <t>CLIENTES DIFERENCIADOS2</t>
  </si>
  <si>
    <t>CLIENTES DIFERENCIADOS3</t>
  </si>
  <si>
    <t>CLIENTES DIFERENCIADOS4</t>
  </si>
  <si>
    <t>CLIENTES DIFERENCIADOS5</t>
  </si>
  <si>
    <t>CLIENTES DIFERENCIADOS8</t>
  </si>
  <si>
    <t>CLIENTES DIFERENCIADOS9</t>
  </si>
  <si>
    <t>CLIENTES DIFERENCIADOS10</t>
  </si>
  <si>
    <t>CLIENTES DIFERENCIADOS11</t>
  </si>
  <si>
    <t>CLIENTES DIFERENCIADOS12</t>
  </si>
  <si>
    <t>CLIENTES DIFERENCIADOS13</t>
  </si>
  <si>
    <t>CLIENTES DIFERENCIADOS6</t>
  </si>
  <si>
    <t>CLIENTES DIFERENCIADOS7</t>
  </si>
  <si>
    <t>33A</t>
  </si>
  <si>
    <t>112.01</t>
  </si>
  <si>
    <t>115.01</t>
  </si>
  <si>
    <t>0000000000002026</t>
  </si>
  <si>
    <t>0000000000002027</t>
  </si>
  <si>
    <t>0000000000002028</t>
  </si>
  <si>
    <t>0000000000002029</t>
  </si>
  <si>
    <t>0000000000002030</t>
  </si>
  <si>
    <t>0000000000002031</t>
  </si>
  <si>
    <t>0000000000002032</t>
  </si>
  <si>
    <t>0000000000002033</t>
  </si>
  <si>
    <t>0000000000002034</t>
  </si>
  <si>
    <t>0000000000002035</t>
  </si>
  <si>
    <t>0000000000002036</t>
  </si>
  <si>
    <t>0000000000002037</t>
  </si>
  <si>
    <t>0000000000002039</t>
  </si>
  <si>
    <t>0000000000002040</t>
  </si>
  <si>
    <t>0000000000002041</t>
  </si>
  <si>
    <t>0000000000002042</t>
  </si>
  <si>
    <t>0000000000002043</t>
  </si>
  <si>
    <t>0000000000002044</t>
  </si>
  <si>
    <t>0000000000002045</t>
  </si>
  <si>
    <t>0000000000002046</t>
  </si>
  <si>
    <t>0000000000002038</t>
  </si>
  <si>
    <t>0000000000000105</t>
  </si>
  <si>
    <t>5300000000002</t>
  </si>
  <si>
    <t>521.01</t>
  </si>
  <si>
    <t>0000000000005003</t>
  </si>
  <si>
    <t>2000000000002</t>
  </si>
  <si>
    <t>GENERICOS CAMBIOS11</t>
  </si>
  <si>
    <t>CLIENTES DIFERENCIADOS14</t>
  </si>
  <si>
    <t>0000000000007003</t>
  </si>
  <si>
    <t>0000000000000106</t>
  </si>
  <si>
    <t>8100000000001</t>
  </si>
  <si>
    <t>8700000000001</t>
  </si>
  <si>
    <t>593</t>
  </si>
  <si>
    <t>594</t>
  </si>
  <si>
    <t>595</t>
  </si>
  <si>
    <t>596</t>
  </si>
  <si>
    <t>1800000000002</t>
  </si>
  <si>
    <t>1400000000001</t>
  </si>
  <si>
    <t>597</t>
  </si>
  <si>
    <t>598</t>
  </si>
  <si>
    <t>599</t>
  </si>
  <si>
    <t>600</t>
  </si>
  <si>
    <t>0500000000001</t>
  </si>
  <si>
    <t>1000000000002</t>
  </si>
  <si>
    <t>4400000000001</t>
  </si>
  <si>
    <t>9500000000001</t>
  </si>
  <si>
    <t>0400000000002</t>
  </si>
  <si>
    <t>9300000000001</t>
  </si>
  <si>
    <t>601</t>
  </si>
  <si>
    <t>602</t>
  </si>
  <si>
    <t>603</t>
  </si>
  <si>
    <t>604</t>
  </si>
  <si>
    <t>605</t>
  </si>
  <si>
    <t>606</t>
  </si>
  <si>
    <t>0600000000001</t>
  </si>
  <si>
    <t>2400000000002</t>
  </si>
  <si>
    <t>2600000000002</t>
  </si>
  <si>
    <t>2700000000002</t>
  </si>
  <si>
    <t>3900000000001</t>
  </si>
  <si>
    <t>6700000000001</t>
  </si>
  <si>
    <t>8200000000001</t>
  </si>
  <si>
    <t>0000000000003023</t>
  </si>
  <si>
    <t>0000000000008002</t>
  </si>
  <si>
    <t>0000000000001014</t>
  </si>
  <si>
    <t>0000000000001015</t>
  </si>
  <si>
    <t>0000000000001016</t>
  </si>
  <si>
    <t>0000000000001017</t>
  </si>
  <si>
    <t>0000000000001018</t>
  </si>
  <si>
    <t>0000000000001019</t>
  </si>
  <si>
    <t>0000000000001020</t>
  </si>
  <si>
    <t>0000000000001021</t>
  </si>
  <si>
    <t>0000000000001022</t>
  </si>
  <si>
    <t>0000000000001023</t>
  </si>
  <si>
    <t>0000000000001024</t>
  </si>
  <si>
    <t>0000000000001025</t>
  </si>
  <si>
    <t>0000000000001026</t>
  </si>
  <si>
    <t>0000000000001027</t>
  </si>
  <si>
    <t>0000000000001028</t>
  </si>
  <si>
    <t>0000000000001029</t>
  </si>
  <si>
    <t>0000000000001030</t>
  </si>
  <si>
    <t>0000000000001031</t>
  </si>
  <si>
    <t>2200000000001</t>
  </si>
  <si>
    <t>2400000000001</t>
  </si>
  <si>
    <t>3300000000002</t>
  </si>
  <si>
    <t>4400000000002</t>
  </si>
  <si>
    <t>4500000000001</t>
  </si>
  <si>
    <t>5900000000002</t>
  </si>
  <si>
    <t>6900000000002</t>
  </si>
  <si>
    <t>8000000000002</t>
  </si>
  <si>
    <t>8100000000002</t>
  </si>
  <si>
    <t>8700000000002</t>
  </si>
  <si>
    <t>A5</t>
  </si>
  <si>
    <t>0500000000002</t>
  </si>
  <si>
    <t>0800000000002</t>
  </si>
  <si>
    <t>1800000000001</t>
  </si>
  <si>
    <t>3500000000002</t>
  </si>
  <si>
    <t>5500000000001</t>
  </si>
  <si>
    <t>6700000000002</t>
  </si>
  <si>
    <t>6900000000001</t>
  </si>
  <si>
    <t>7300000000001</t>
  </si>
  <si>
    <t>7500000000002</t>
  </si>
  <si>
    <t>8000000000001</t>
  </si>
  <si>
    <t>9600000000001</t>
  </si>
  <si>
    <t>CLIENTES DIFERENCIADOS15</t>
  </si>
  <si>
    <t>0000000000003024</t>
  </si>
  <si>
    <t>0000000000003025</t>
  </si>
  <si>
    <t>0000000000003026</t>
  </si>
  <si>
    <t>0000000000003027</t>
  </si>
  <si>
    <t>0000000000003028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</si>
  <si>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</si>
  <si>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</si>
  <si>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</si>
  <si>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</si>
  <si>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</si>
  <si>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</si>
  <si>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</si>
  <si>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</si>
  <si>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</si>
  <si>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</si>
  <si>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0200000000002</t>
  </si>
  <si>
    <t>0900000000001</t>
  </si>
  <si>
    <t>0900000000002</t>
  </si>
  <si>
    <t>1300000000001</t>
  </si>
  <si>
    <t>1500000000001</t>
  </si>
  <si>
    <t>2600000000001</t>
  </si>
  <si>
    <t>2900000000001</t>
  </si>
  <si>
    <t>3300000000001</t>
  </si>
  <si>
    <t>3800000000002</t>
  </si>
  <si>
    <t>4300000000001</t>
  </si>
  <si>
    <t>5300000000001</t>
  </si>
  <si>
    <t>7500000000001</t>
  </si>
  <si>
    <t>9200000000001</t>
  </si>
  <si>
    <t>9500000000002</t>
  </si>
  <si>
    <t>9600000000002</t>
  </si>
  <si>
    <t>CLIENTES DIFERENCIADOS16</t>
  </si>
  <si>
    <t>CLIENTES DIFERENCIADOS17</t>
  </si>
  <si>
    <t>CAMBIOS ENTIDADES FINANCIERAS1</t>
  </si>
  <si>
    <t>0005441</t>
  </si>
  <si>
    <t>0005659</t>
  </si>
  <si>
    <t>114.01</t>
  </si>
  <si>
    <t>0005652</t>
  </si>
  <si>
    <t>0005664</t>
  </si>
  <si>
    <t>0005578</t>
  </si>
  <si>
    <t>0005452</t>
  </si>
  <si>
    <t>0005686</t>
  </si>
  <si>
    <t>0005699</t>
  </si>
  <si>
    <t>244.05</t>
  </si>
  <si>
    <t>0000000000002047</t>
  </si>
  <si>
    <t>0000000000002048</t>
  </si>
  <si>
    <t>0000000000001032</t>
  </si>
  <si>
    <t>0000000000007004</t>
  </si>
  <si>
    <t>113.01</t>
  </si>
  <si>
    <t>20170872004</t>
  </si>
  <si>
    <t>0000000000006003</t>
  </si>
  <si>
    <t>0000000000002049</t>
  </si>
  <si>
    <t>0000000000000107</t>
  </si>
  <si>
    <t>154347</t>
  </si>
  <si>
    <t>154350</t>
  </si>
  <si>
    <t>154346</t>
  </si>
  <si>
    <t>154348</t>
  </si>
  <si>
    <t>154349</t>
  </si>
  <si>
    <t>154351</t>
  </si>
  <si>
    <t>20170872001</t>
  </si>
  <si>
    <t>20170872003</t>
  </si>
  <si>
    <t>20170872005</t>
  </si>
  <si>
    <t>20170872006</t>
  </si>
  <si>
    <t>20170872007</t>
  </si>
  <si>
    <t>20170872008</t>
  </si>
  <si>
    <t>20170872009</t>
  </si>
  <si>
    <t>20170872010</t>
  </si>
  <si>
    <t>20170872011</t>
  </si>
  <si>
    <t>20170872012</t>
  </si>
  <si>
    <t>20170872013</t>
  </si>
  <si>
    <t>20170872014</t>
  </si>
  <si>
    <t>20170872015</t>
  </si>
  <si>
    <t>20170872016</t>
  </si>
  <si>
    <t>20170872017</t>
  </si>
  <si>
    <t>20170872018</t>
  </si>
  <si>
    <t>20170872019</t>
  </si>
  <si>
    <t>20170872020</t>
  </si>
  <si>
    <t>20170872021</t>
  </si>
  <si>
    <t>20170872022</t>
  </si>
  <si>
    <t>20170872023</t>
  </si>
  <si>
    <t>20170872024</t>
  </si>
  <si>
    <t>20170872025</t>
  </si>
  <si>
    <t>20170872026</t>
  </si>
  <si>
    <t>20170872027</t>
  </si>
  <si>
    <t>20170872028</t>
  </si>
  <si>
    <t>20170872029</t>
  </si>
  <si>
    <t>20170872030</t>
  </si>
  <si>
    <t>20170872031</t>
  </si>
  <si>
    <t>20170872032</t>
  </si>
  <si>
    <t>20170872033</t>
  </si>
  <si>
    <t>20170872034</t>
  </si>
  <si>
    <t>20170872035</t>
  </si>
  <si>
    <t>20170872036</t>
  </si>
  <si>
    <t>20170872037</t>
  </si>
  <si>
    <t>20170872038</t>
  </si>
  <si>
    <t>20170872039</t>
  </si>
  <si>
    <t>20170872040</t>
  </si>
  <si>
    <t>20170872041</t>
  </si>
  <si>
    <t>20170872042</t>
  </si>
  <si>
    <t>20170872043</t>
  </si>
  <si>
    <t>20170872044</t>
  </si>
  <si>
    <t>20170872045</t>
  </si>
  <si>
    <t>20170872046</t>
  </si>
  <si>
    <t>20170872047</t>
  </si>
  <si>
    <t>20170872048</t>
  </si>
  <si>
    <t>20170872049</t>
  </si>
  <si>
    <t>20170872050</t>
  </si>
  <si>
    <t>20170872051</t>
  </si>
  <si>
    <t>20170872052</t>
  </si>
  <si>
    <t>20170872053</t>
  </si>
  <si>
    <t>20170872054</t>
  </si>
  <si>
    <t>20170872055</t>
  </si>
  <si>
    <t>20170872056</t>
  </si>
  <si>
    <t>20170872057</t>
  </si>
  <si>
    <t>20170872058</t>
  </si>
  <si>
    <t>20170872059</t>
  </si>
  <si>
    <t>20170872060</t>
  </si>
  <si>
    <t>20170872061</t>
  </si>
  <si>
    <t>20170872062</t>
  </si>
  <si>
    <t>20170872063</t>
  </si>
  <si>
    <t>20170872064</t>
  </si>
  <si>
    <t>20170872065</t>
  </si>
  <si>
    <t>20170872066</t>
  </si>
  <si>
    <t>20170872067</t>
  </si>
  <si>
    <t>20170872068</t>
  </si>
  <si>
    <t>20170872069</t>
  </si>
  <si>
    <t>20170872070</t>
  </si>
  <si>
    <t>20170872071</t>
  </si>
  <si>
    <t>20170872072</t>
  </si>
  <si>
    <t>20170872073</t>
  </si>
  <si>
    <t>20170872074</t>
  </si>
  <si>
    <t>20170872075</t>
  </si>
  <si>
    <t>20170872076</t>
  </si>
  <si>
    <t>20170872077</t>
  </si>
  <si>
    <t>20170872078</t>
  </si>
  <si>
    <t>20170872079</t>
  </si>
  <si>
    <t>20170872080</t>
  </si>
  <si>
    <t>20170872081</t>
  </si>
  <si>
    <t>20170872082</t>
  </si>
  <si>
    <t>20170872083</t>
  </si>
  <si>
    <t>20170872084</t>
  </si>
  <si>
    <t>20170872085</t>
  </si>
  <si>
    <t>20170872086</t>
  </si>
  <si>
    <t>20170872087</t>
  </si>
  <si>
    <t>20170872088</t>
  </si>
  <si>
    <t>20170872089</t>
  </si>
  <si>
    <t>20170872090</t>
  </si>
  <si>
    <t>20170872091</t>
  </si>
  <si>
    <t>20170872092</t>
  </si>
  <si>
    <t>20170872093</t>
  </si>
  <si>
    <t>20170872094</t>
  </si>
  <si>
    <t>20170872095</t>
  </si>
  <si>
    <t>20170872096</t>
  </si>
  <si>
    <t>20170872097</t>
  </si>
  <si>
    <t>20170872098</t>
  </si>
  <si>
    <t>20170872099</t>
  </si>
  <si>
    <t>20170872100</t>
  </si>
  <si>
    <t>20170872101</t>
  </si>
  <si>
    <t>20170872102</t>
  </si>
  <si>
    <t>20170872103</t>
  </si>
  <si>
    <t>20170872104</t>
  </si>
  <si>
    <t>20170872105</t>
  </si>
  <si>
    <t>20170872106</t>
  </si>
  <si>
    <t>20170872107</t>
  </si>
  <si>
    <t>20170872108</t>
  </si>
  <si>
    <t>20170872109</t>
  </si>
  <si>
    <t>20170872110</t>
  </si>
  <si>
    <t>20170872111</t>
  </si>
  <si>
    <t>20170872112</t>
  </si>
  <si>
    <t>20170872113</t>
  </si>
  <si>
    <t>20170872114</t>
  </si>
  <si>
    <t>20170872115</t>
  </si>
  <si>
    <t>20170872116</t>
  </si>
  <si>
    <t>20170872117</t>
  </si>
  <si>
    <t>20170872118</t>
  </si>
  <si>
    <t>20170872119</t>
  </si>
  <si>
    <t>20170872120</t>
  </si>
  <si>
    <t>20170872121</t>
  </si>
  <si>
    <t>20170872122</t>
  </si>
  <si>
    <t>20170872123</t>
  </si>
  <si>
    <t>20170872124</t>
  </si>
  <si>
    <t>20170872125</t>
  </si>
  <si>
    <t>20170872126</t>
  </si>
  <si>
    <t>20170872127</t>
  </si>
  <si>
    <t>20170872128</t>
  </si>
  <si>
    <t>20170872129</t>
  </si>
  <si>
    <t>20170872130</t>
  </si>
  <si>
    <t>20170872131</t>
  </si>
  <si>
    <t>20170872132</t>
  </si>
  <si>
    <t>20170872133</t>
  </si>
  <si>
    <t>20170872134</t>
  </si>
  <si>
    <t>20170872135</t>
  </si>
  <si>
    <t>20170872136</t>
  </si>
  <si>
    <t>20170872137</t>
  </si>
  <si>
    <t>20170872138</t>
  </si>
  <si>
    <t>20170872139</t>
  </si>
  <si>
    <t>20170872140</t>
  </si>
  <si>
    <t>20170872141</t>
  </si>
  <si>
    <t>20170872142</t>
  </si>
  <si>
    <t>20170872143</t>
  </si>
  <si>
    <t>20170872144</t>
  </si>
  <si>
    <t>20170872145</t>
  </si>
  <si>
    <t>20170872146</t>
  </si>
  <si>
    <t>20170872147</t>
  </si>
  <si>
    <t>20170872148</t>
  </si>
  <si>
    <t>20170872149</t>
  </si>
  <si>
    <t>20170872150</t>
  </si>
  <si>
    <t>20170872151</t>
  </si>
  <si>
    <t>20170872152</t>
  </si>
  <si>
    <t>20170872153</t>
  </si>
  <si>
    <t>20170872154</t>
  </si>
  <si>
    <t>20170872155</t>
  </si>
  <si>
    <t>183.07</t>
  </si>
  <si>
    <t>20170878001</t>
  </si>
  <si>
    <t>20170878002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</si>
</sst>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  <numFmt numFmtId="167" formatCode="#,##0.0000000"/>
    <numFmt numFmtId="168" formatCode="_(* #,##0.0000_);_(* \(#,##0.000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Book Antiqua"/>
      <family val="1"/>
    </font>
    <font>
      <sz val="10"/>
      <color theme="0"/>
      <name val="Book Antiqua"/>
      <family val="1"/>
    </font>
    <font>
      <vertAlign val="superscript"/>
      <sz val="8"/>
      <color theme="0"/>
      <name val="Book Antiqua"/>
      <family val="1"/>
    </font>
    <font>
      <b/>
      <sz val="9"/>
      <name val="Book Antiqua"/>
      <family val="1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48">
    <xf numFmtId="0" fontId="0" fillId="0" borderId="0" xfId="0"/>
    <xf numFmtId="14" fontId="0" fillId="0" borderId="0" xfId="0" applyNumberFormat="1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31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3" fontId="4" fillId="2" borderId="39" xfId="2" applyNumberFormat="1" applyFont="1" applyFill="1" applyBorder="1" applyAlignment="1">
      <alignment vertical="center"/>
    </xf>
    <xf numFmtId="3" fontId="4" fillId="2" borderId="41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5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6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67" fontId="0" fillId="0" borderId="0" xfId="0" applyNumberFormat="1"/>
    <xf numFmtId="0" fontId="12" fillId="4" borderId="0" xfId="0" applyFont="1" applyFill="1"/>
    <xf numFmtId="0" fontId="15" fillId="2" borderId="0" xfId="1" applyFont="1" applyFill="1"/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/>
    <xf numFmtId="0" fontId="17" fillId="2" borderId="0" xfId="1" applyFont="1" applyFill="1"/>
    <xf numFmtId="0" fontId="14" fillId="0" borderId="26" xfId="0" applyFont="1" applyFill="1" applyBorder="1"/>
    <xf numFmtId="164" fontId="4" fillId="2" borderId="0" xfId="1" applyNumberFormat="1" applyFont="1" applyFill="1" applyAlignment="1">
      <alignment vertical="center"/>
    </xf>
    <xf numFmtId="164" fontId="16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right"/>
    </xf>
    <xf numFmtId="164" fontId="3" fillId="2" borderId="0" xfId="1" applyNumberFormat="1" applyFont="1" applyFill="1"/>
    <xf numFmtId="43" fontId="0" fillId="0" borderId="0" xfId="2" applyFont="1"/>
    <xf numFmtId="166" fontId="0" fillId="0" borderId="0" xfId="2" applyNumberFormat="1" applyFont="1"/>
    <xf numFmtId="165" fontId="0" fillId="0" borderId="0" xfId="0" applyNumberFormat="1"/>
    <xf numFmtId="168" fontId="0" fillId="0" borderId="0" xfId="2" applyNumberFormat="1" applyFont="1"/>
    <xf numFmtId="164" fontId="3" fillId="2" borderId="0" xfId="1" applyNumberFormat="1" applyFont="1" applyFill="1" applyAlignment="1">
      <alignment vertical="center"/>
    </xf>
    <xf numFmtId="164" fontId="3" fillId="4" borderId="4" xfId="1" applyNumberFormat="1" applyFont="1" applyFill="1" applyBorder="1" applyAlignment="1">
      <alignment vertical="center"/>
    </xf>
    <xf numFmtId="3" fontId="4" fillId="2" borderId="22" xfId="2" applyNumberFormat="1" applyFont="1" applyFill="1" applyBorder="1" applyAlignment="1">
      <alignment vertical="center"/>
    </xf>
    <xf numFmtId="3" fontId="4" fillId="2" borderId="47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0" fontId="18" fillId="2" borderId="0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 wrapText="1"/>
    </xf>
    <xf numFmtId="3" fontId="4" fillId="2" borderId="50" xfId="2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2" borderId="51" xfId="1" applyNumberFormat="1" applyFont="1" applyFill="1" applyBorder="1" applyAlignment="1">
      <alignment vertical="center"/>
    </xf>
    <xf numFmtId="0" fontId="0" fillId="0" borderId="48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0" fillId="3" borderId="0" xfId="0" applyFill="1"/>
    <xf numFmtId="0" fontId="13" fillId="3" borderId="0" xfId="0" applyFont="1" applyFill="1"/>
    <xf numFmtId="164" fontId="4" fillId="2" borderId="54" xfId="1" applyNumberFormat="1" applyFont="1" applyFill="1" applyBorder="1" applyAlignment="1">
      <alignment vertical="center"/>
    </xf>
    <xf numFmtId="164" fontId="4" fillId="2" borderId="55" xfId="1" applyNumberFormat="1" applyFont="1" applyFill="1" applyBorder="1" applyAlignment="1">
      <alignment vertical="center"/>
    </xf>
    <xf numFmtId="164" fontId="4" fillId="2" borderId="56" xfId="1" applyNumberFormat="1" applyFont="1" applyFill="1" applyBorder="1" applyAlignment="1">
      <alignment vertical="center"/>
    </xf>
    <xf numFmtId="164" fontId="3" fillId="5" borderId="9" xfId="1" applyNumberFormat="1" applyFont="1" applyFill="1" applyBorder="1" applyAlignment="1">
      <alignment vertical="center"/>
    </xf>
    <xf numFmtId="164" fontId="3" fillId="5" borderId="10" xfId="1" applyNumberFormat="1" applyFont="1" applyFill="1" applyBorder="1" applyAlignment="1">
      <alignment vertical="center"/>
    </xf>
    <xf numFmtId="164" fontId="3" fillId="5" borderId="11" xfId="1" applyNumberFormat="1" applyFont="1" applyFill="1" applyBorder="1" applyAlignment="1">
      <alignment vertical="center"/>
    </xf>
    <xf numFmtId="164" fontId="3" fillId="5" borderId="32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5" borderId="53" xfId="0" applyFont="1" applyFill="1" applyBorder="1" applyAlignment="1">
      <alignment horizontal="center" vertical="center" wrapText="1"/>
    </xf>
    <xf numFmtId="0" fontId="0" fillId="6" borderId="48" xfId="0" applyFont="1" applyFill="1" applyBorder="1"/>
    <xf numFmtId="0" fontId="0" fillId="7" borderId="48" xfId="0" applyFont="1" applyFill="1" applyBorder="1"/>
    <xf numFmtId="3" fontId="0" fillId="0" borderId="0" xfId="0" applyNumberFormat="1"/>
    <xf numFmtId="164" fontId="3" fillId="8" borderId="9" xfId="1" applyNumberFormat="1" applyFont="1" applyFill="1" applyBorder="1" applyAlignment="1">
      <alignment vertical="center"/>
    </xf>
    <xf numFmtId="164" fontId="3" fillId="8" borderId="10" xfId="1" applyNumberFormat="1" applyFont="1" applyFill="1" applyBorder="1" applyAlignment="1">
      <alignment vertical="center"/>
    </xf>
    <xf numFmtId="164" fontId="3" fillId="8" borderId="11" xfId="1" applyNumberFormat="1" applyFont="1" applyFill="1" applyBorder="1" applyAlignment="1">
      <alignment vertical="center"/>
    </xf>
    <xf numFmtId="164" fontId="3" fillId="8" borderId="32" xfId="1" applyNumberFormat="1" applyFont="1" applyFill="1" applyBorder="1" applyAlignment="1">
      <alignment vertical="center"/>
    </xf>
    <xf numFmtId="0" fontId="3" fillId="8" borderId="29" xfId="1" applyFont="1" applyFill="1" applyBorder="1" applyAlignment="1">
      <alignment horizontal="center" vertical="center" wrapText="1"/>
    </xf>
    <xf numFmtId="0" fontId="18" fillId="8" borderId="29" xfId="1" applyFont="1" applyFill="1" applyBorder="1" applyAlignment="1">
      <alignment horizontal="center" vertical="center" wrapText="1"/>
    </xf>
    <xf numFmtId="166" fontId="19" fillId="0" borderId="0" xfId="2" applyNumberFormat="1" applyFont="1"/>
    <xf numFmtId="14" fontId="20" fillId="0" borderId="0" xfId="0" applyNumberFormat="1" applyFont="1"/>
    <xf numFmtId="166" fontId="19" fillId="0" borderId="0" xfId="0" applyNumberFormat="1" applyFont="1"/>
    <xf numFmtId="0" fontId="0" fillId="4" borderId="0" xfId="0" applyFill="1"/>
    <xf numFmtId="0" fontId="4" fillId="2" borderId="33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2" borderId="34" xfId="0" quotePrefix="1" applyFont="1" applyFill="1" applyBorder="1" applyAlignment="1">
      <alignment horizontal="center" vertical="center" wrapText="1"/>
    </xf>
    <xf numFmtId="0" fontId="4" fillId="2" borderId="27" xfId="0" quotePrefix="1" applyFont="1" applyFill="1" applyBorder="1" applyAlignment="1">
      <alignment horizontal="center" vertical="center" wrapText="1"/>
    </xf>
    <xf numFmtId="0" fontId="4" fillId="2" borderId="37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8" borderId="29" xfId="1" applyFont="1" applyFill="1" applyBorder="1" applyAlignment="1">
      <alignment horizontal="left" vertical="center" wrapText="1"/>
    </xf>
    <xf numFmtId="0" fontId="3" fillId="8" borderId="57" xfId="1" applyFont="1" applyFill="1" applyBorder="1" applyAlignment="1">
      <alignment horizontal="left" vertical="center" wrapText="1"/>
    </xf>
    <xf numFmtId="0" fontId="3" fillId="8" borderId="58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7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8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1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dd/mm/yyyy"/>
    </dxf>
    <dxf>
      <numFmt numFmtId="19" formatCode="dd/mm/yyyy"/>
    </dxf>
    <dxf>
      <numFmt numFmtId="3" formatCode="#,##0"/>
    </dxf>
    <dxf>
      <fill>
        <patternFill patternType="solid">
          <fgColor indexed="64"/>
          <bgColor theme="6" tint="0.39997558519241921"/>
        </patternFill>
      </fill>
    </dxf>
    <dxf>
      <fill>
        <patternFill patternType="solid">
          <fgColor indexed="64"/>
          <bgColor theme="6" tint="0.39997558519241921"/>
        </patternFill>
      </fill>
    </dxf>
    <dxf>
      <numFmt numFmtId="3" formatCode="#,##0"/>
    </dxf>
    <dxf>
      <numFmt numFmtId="19" formatCode="dd/mm/yyyy"/>
    </dxf>
    <dxf>
      <numFmt numFmtId="19" formatCode="dd/mm/yyyy"/>
    </dxf>
    <dxf>
      <numFmt numFmtId="165" formatCode="#,##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numFmt numFmtId="165" formatCode="#,##0.000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Consulta desde SAIF" connectionId="3" autoFormatId="16" applyNumberFormats="0" applyBorderFormats="0" applyFontFormats="0" applyPatternFormats="0" applyAlignmentFormats="0" applyWidthHeightFormats="0">
  <queryTableRefresh nextId="22">
    <queryTableFields count="21">
      <queryTableField id="1" name="ifi" tableColumnId="1"/>
      <queryTableField id="2" name="ciu_cod" tableColumnId="2"/>
      <queryTableField id="3" name="scr_cod" tableColumnId="3"/>
      <queryTableField id="4" name="tas_cod" tableColumnId="4"/>
      <queryTableField id="5" name="con_cod" tableColumnId="5"/>
      <queryTableField id="6" name="cta_cod" tableColumnId="6"/>
      <queryTableField id="7" name="pri_ope" tableColumnId="7"/>
      <queryTableField id="8" name="tra_cod" tableColumnId="8"/>
      <queryTableField id="9" name="mon_cod" tableColumnId="9"/>
      <queryTableField id="10" name="tip_cam" tableColumnId="10"/>
      <queryTableField id="11" name="pri_com" tableColumnId="11"/>
      <queryTableField id="12" name="pri_rec" tableColumnId="12"/>
      <queryTableField id="13" name="pri_pla" tableColumnId="13"/>
      <queryTableField id="14" name="pri_per" tableColumnId="14"/>
      <queryTableField id="15" name="pri_deb" tableColumnId="15"/>
      <queryTableField id="16" name="pri_hab" tableColumnId="16"/>
      <queryTableField id="17" name="pri_exc" tableColumnId="17"/>
      <queryTableField id="18" name="pri_inter" tableColumnId="18"/>
      <queryTableField id="19" name="fec_orig" tableColumnId="19"/>
      <queryTableField id="20" name="can_oper" tableColumnId="20"/>
      <queryTableField id="21" name="pri_fec" tableColumnId="21"/>
    </queryTableFields>
  </queryTableRefresh>
</queryTable>
</file>

<file path=xl/queryTables/queryTable2.xml><?xml version="1.0" encoding="utf-8"?>
<queryTable xmlns="http://schemas.openxmlformats.org/spreadsheetml/2006/main" name="Consulta desde saif" connectionId="1" autoFormatId="16" applyNumberFormats="0" applyBorderFormats="0" applyFontFormats="0" applyPatternFormats="0" applyAlignmentFormats="0" applyWidthHeightFormats="0">
  <queryTableRefresh nextId="11" unboundColumnsRight="1">
    <queryTableFields count="10">
      <queryTableField id="1" name="tipoentidad" tableColumnId="1"/>
      <queryTableField id="2" name="pri_fec" tableColumnId="2"/>
      <queryTableField id="3" name="ifi" tableColumnId="3"/>
      <queryTableField id="4" name="con_cod" tableColumnId="4"/>
      <queryTableField id="5" name="tra_cod" tableColumnId="5"/>
      <queryTableField id="6" name="mon_cod" tableColumnId="6"/>
      <queryTableField id="7" tableColumnId="7"/>
      <queryTableField id="8" tableColumnId="8"/>
      <queryTableField id="10" name="pri_inter" tableColumnId="10"/>
      <queryTableField id="9" dataBound="0" tableColumnId="9"/>
    </queryTableFields>
  </queryTableRefresh>
</queryTable>
</file>

<file path=xl/queryTables/queryTable3.xml><?xml version="1.0" encoding="utf-8"?>
<queryTable xmlns="http://schemas.openxmlformats.org/spreadsheetml/2006/main" name="Consulta desde saif" connectionId="2" autoFormatId="16" applyNumberFormats="0" applyBorderFormats="0" applyFontFormats="0" applyPatternFormats="0" applyAlignmentFormats="0" applyWidthHeightFormats="0">
  <queryTableRefresh nextId="10">
    <queryTableFields count="9">
      <queryTableField id="1" name="moneda" tableColumnId="1"/>
      <queryTableField id="2" name="des" tableColumnId="2"/>
      <queryTableField id="3" name="unidad" tableColumnId="3"/>
      <queryTableField id="4" name="signo_mon" tableColumnId="4"/>
      <queryTableField id="5" name="co_ar" tableColumnId="5"/>
      <queryTableField id="6" name="opera" tableColumnId="6"/>
      <queryTableField id="7" name="grupo_pa" tableColumnId="7"/>
      <queryTableField id="8" name="pais" tableColumnId="8"/>
      <queryTableField id="9" name="coin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5" name="Tabla_Consulta_desde_SAIF6" displayName="Tabla_Consulta_desde_SAIF6" ref="A1:U1894" tableType="queryTable" totalsRowCount="1">
  <tableColumns count="21">
    <tableColumn id="1" uniqueName="1" name="ifi" queryTableFieldId="1"/>
    <tableColumn id="2" uniqueName="2" name="ciu_cod" queryTableFieldId="2"/>
    <tableColumn id="3" uniqueName="3" name="scr_cod" queryTableFieldId="3"/>
    <tableColumn id="4" uniqueName="4" name="tas_cod" queryTableFieldId="4"/>
    <tableColumn id="5" uniqueName="5" name="con_cod" queryTableFieldId="5"/>
    <tableColumn id="6" uniqueName="6" name="cta_cod" queryTableFieldId="6"/>
    <tableColumn id="7" uniqueName="7" name="pri_ope" queryTableFieldId="7"/>
    <tableColumn id="8" uniqueName="8" name="tra_cod" queryTableFieldId="8"/>
    <tableColumn id="9" uniqueName="9" name="mon_cod" queryTableFieldId="9"/>
    <tableColumn id="10" uniqueName="10" name="tip_cam" queryTableFieldId="10" dataDxfId="63" totalsRowDxfId="64"/>
    <tableColumn id="11" uniqueName="11" name="pri_com" queryTableFieldId="11"/>
    <tableColumn id="12" uniqueName="12" name="pri_rec" queryTableFieldId="12"/>
    <tableColumn id="13" uniqueName="13" name="pri_pla" queryTableFieldId="13"/>
    <tableColumn id="14" uniqueName="14" name="pri_per" queryTableFieldId="14"/>
    <tableColumn id="15" uniqueName="15" name="pri_deb" queryTableFieldId="15" dataDxfId="62" totalsRowDxfId="65"/>
    <tableColumn id="16" uniqueName="16" name="pri_hab" queryTableFieldId="16"/>
    <tableColumn id="17" uniqueName="17" name="pri_exc" queryTableFieldId="17"/>
    <tableColumn id="18" uniqueName="18" name="pri_inter" queryTableFieldId="18"/>
    <tableColumn id="19" uniqueName="19" name="fec_orig" queryTableFieldId="19" dataDxfId="61" totalsRowDxfId="66"/>
    <tableColumn id="20" uniqueName="20" name="can_oper" queryTableFieldId="20"/>
    <tableColumn id="21" uniqueName="21" name="pri_fec" queryTableFieldId="21" dataDxfId="60" totalsRowDxfId="6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a_Consulta_desde_saif" displayName="Tabla_Consulta_desde_saif" ref="A1:J137" tableType="queryTable" totalsRowCount="1">
  <autoFilter ref="A1:J136"/>
  <tableColumns count="10">
    <tableColumn id="1" uniqueName="1" name="tipoentidad" queryTableFieldId="1"/>
    <tableColumn id="2" uniqueName="2" name="pri_fec" queryTableFieldId="2" dataDxfId="71" totalsRowDxfId="72"/>
    <tableColumn id="3" uniqueName="3" name="ifi" queryTableFieldId="3"/>
    <tableColumn id="4" uniqueName="4" name="con_cod" queryTableFieldId="4"/>
    <tableColumn id="5" uniqueName="5" name="tra_cod" queryTableFieldId="5"/>
    <tableColumn id="6" uniqueName="6" name="mon_cod" queryTableFieldId="6"/>
    <tableColumn id="7" uniqueName="7" name="Columna1" totalsRowFunction="sum" queryTableFieldId="7" dataDxfId="70" totalsRowDxfId="73" dataCellStyle="Millares"/>
    <tableColumn id="8" uniqueName="8" name="Columna2" totalsRowFunction="custom" queryTableFieldId="8" dataDxfId="69" totalsRowDxfId="74" dataCellStyle="Millares">
      <totalsRowFormula>SUBTOTAL(109,Tabla_Consulta_desde_saif[Columna1])</totalsRowFormula>
    </tableColumn>
    <tableColumn id="10" uniqueName="10" name="pri_inter" queryTableFieldId="10"/>
    <tableColumn id="9" uniqueName="9" name="T.C." queryTableFieldId="9" dataDxfId="68" totalsRowDxfId="75">
      <calculatedColumnFormula>Tabla_Consulta_desde_saif[[#This Row],[Columna2]]/Tabla_Consulta_desde_saif[[#This Row],[Columna1]]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a_Consulta_desde_saif4" displayName="Tabla_Consulta_desde_saif4" ref="A1:I181" tableType="queryTable" totalsRowShown="0">
  <autoFilter ref="A1:I181"/>
  <tableColumns count="9">
    <tableColumn id="1" uniqueName="1" name="moneda" queryTableFieldId="1"/>
    <tableColumn id="2" uniqueName="2" name="des" queryTableFieldId="2"/>
    <tableColumn id="3" uniqueName="3" name="unidad" queryTableFieldId="3"/>
    <tableColumn id="4" uniqueName="4" name="signo_mon" queryTableFieldId="4"/>
    <tableColumn id="5" uniqueName="5" name="co_ar" queryTableFieldId="5"/>
    <tableColumn id="6" uniqueName="6" name="opera" queryTableFieldId="6"/>
    <tableColumn id="7" uniqueName="7" name="grupo_pa" queryTableFieldId="7"/>
    <tableColumn id="8" uniqueName="8" name="pais" queryTableFieldId="8"/>
    <tableColumn id="9" uniqueName="9" name="coin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Zeros="0" tabSelected="1" topLeftCell="A31" workbookViewId="0">
      <selection activeCell="E58" sqref="E58"/>
    </sheetView>
  </sheetViews>
  <sheetFormatPr baseColWidth="10" defaultRowHeight="13.5" x14ac:dyDescent="0.25"/>
  <cols>
    <col min="1" max="1" width="10" style="6" customWidth="1"/>
    <col min="2" max="2" width="2.5703125" style="6" customWidth="1"/>
    <col min="3" max="3" width="27" style="6" customWidth="1"/>
    <col min="4" max="11" width="12.7109375" style="6" customWidth="1"/>
    <col min="12" max="12" width="9.140625" style="6" customWidth="1"/>
    <col min="13" max="16" width="11.42578125" style="6"/>
    <col min="17" max="17" width="11.42578125" style="52"/>
    <col min="18" max="16384" width="11.42578125" style="6"/>
  </cols>
  <sheetData>
    <row r="1" spans="1:20" s="2" customFormat="1" ht="15.75" x14ac:dyDescent="0.3">
      <c r="B1" s="3"/>
      <c r="Q1" s="54" t="s">
        <v>6</v>
      </c>
    </row>
    <row r="2" spans="1:20" s="2" customFormat="1" ht="15.75" x14ac:dyDescent="0.3">
      <c r="B2" s="3"/>
      <c r="E2" s="36"/>
      <c r="Q2" s="54" t="s">
        <v>51</v>
      </c>
    </row>
    <row r="3" spans="1:20" s="2" customFormat="1" ht="15" customHeight="1" x14ac:dyDescent="0.3">
      <c r="B3" s="3"/>
      <c r="C3" s="134" t="s">
        <v>64</v>
      </c>
      <c r="D3" s="134"/>
      <c r="E3" s="134"/>
      <c r="F3" s="134"/>
      <c r="G3" s="134"/>
      <c r="H3" s="134"/>
      <c r="I3" s="134"/>
      <c r="J3" s="134"/>
      <c r="K3" s="134"/>
      <c r="M3" s="2">
        <f>14+14+12+5</f>
        <v>45</v>
      </c>
      <c r="Q3" s="54" t="s">
        <v>52</v>
      </c>
    </row>
    <row r="4" spans="1:20" s="2" customFormat="1" ht="15" customHeight="1" x14ac:dyDescent="0.3">
      <c r="B4" s="3"/>
      <c r="C4" s="134" t="s">
        <v>65</v>
      </c>
      <c r="D4" s="134"/>
      <c r="E4" s="134"/>
      <c r="F4" s="134"/>
      <c r="G4" s="134"/>
      <c r="H4" s="134"/>
      <c r="I4" s="134"/>
      <c r="J4" s="134"/>
      <c r="K4" s="134"/>
      <c r="Q4" s="54"/>
    </row>
    <row r="5" spans="1:20" s="2" customFormat="1" ht="15" customHeight="1" x14ac:dyDescent="0.3">
      <c r="B5" s="3"/>
      <c r="C5" s="134" t="s">
        <v>66</v>
      </c>
      <c r="D5" s="134"/>
      <c r="E5" s="134"/>
      <c r="F5" s="134"/>
      <c r="G5" s="134"/>
      <c r="H5" s="134"/>
      <c r="I5" s="134"/>
      <c r="J5" s="134"/>
      <c r="K5" s="134"/>
      <c r="Q5" s="54"/>
    </row>
    <row r="6" spans="1:20" s="2" customFormat="1" ht="15" customHeight="1" thickBot="1" x14ac:dyDescent="0.35">
      <c r="B6" s="3"/>
      <c r="C6" s="135" t="str">
        <f>"Al "&amp;TEXT(A9,"dd")&amp;" de "&amp;TEXT(A9,"mmmm")&amp;" de "&amp;TEXT($A$9,"yyyy")</f>
        <v>Al 28 de marzo de 2017</v>
      </c>
      <c r="D6" s="135"/>
      <c r="E6" s="135"/>
      <c r="F6" s="135"/>
      <c r="G6" s="135"/>
      <c r="H6" s="135"/>
      <c r="I6" s="135"/>
      <c r="J6" s="135"/>
      <c r="K6" s="135"/>
      <c r="Q6" s="54"/>
    </row>
    <row r="7" spans="1:20" s="2" customFormat="1" ht="16.5" customHeight="1" x14ac:dyDescent="0.3">
      <c r="A7" s="36" t="s">
        <v>8</v>
      </c>
      <c r="C7" s="145" t="s">
        <v>57</v>
      </c>
      <c r="D7" s="110" t="s">
        <v>56</v>
      </c>
      <c r="E7" s="111"/>
      <c r="F7" s="111"/>
      <c r="G7" s="112"/>
      <c r="H7" s="139" t="s">
        <v>55</v>
      </c>
      <c r="I7" s="140"/>
      <c r="J7" s="143" t="s">
        <v>67</v>
      </c>
      <c r="K7" s="140"/>
      <c r="Q7" s="49"/>
    </row>
    <row r="8" spans="1:20" s="2" customFormat="1" ht="15" customHeight="1" x14ac:dyDescent="0.3">
      <c r="A8" s="36" t="s">
        <v>7</v>
      </c>
      <c r="B8" s="4"/>
      <c r="C8" s="146"/>
      <c r="D8" s="136" t="s">
        <v>53</v>
      </c>
      <c r="E8" s="137"/>
      <c r="F8" s="138" t="s">
        <v>54</v>
      </c>
      <c r="G8" s="137"/>
      <c r="H8" s="141"/>
      <c r="I8" s="142"/>
      <c r="J8" s="144"/>
      <c r="K8" s="142"/>
      <c r="M8" s="57" t="s">
        <v>722</v>
      </c>
      <c r="Q8" s="49"/>
    </row>
    <row r="9" spans="1:20" s="2" customFormat="1" ht="12.75" customHeight="1" thickBot="1" x14ac:dyDescent="0.35">
      <c r="A9" s="37">
        <f>MAX(Tabla_Consulta_desde_saif[[#All],[pri_fec]])</f>
        <v>42822</v>
      </c>
      <c r="B9" s="3"/>
      <c r="C9" s="147"/>
      <c r="D9" s="11" t="s">
        <v>10</v>
      </c>
      <c r="E9" s="12" t="s">
        <v>11</v>
      </c>
      <c r="F9" s="13" t="s">
        <v>10</v>
      </c>
      <c r="G9" s="12" t="s">
        <v>11</v>
      </c>
      <c r="H9" s="13" t="s">
        <v>10</v>
      </c>
      <c r="I9" s="12" t="s">
        <v>11</v>
      </c>
      <c r="J9" s="13" t="s">
        <v>10</v>
      </c>
      <c r="K9" s="12" t="s">
        <v>11</v>
      </c>
      <c r="M9" s="64">
        <f>MAX(M10:M78)</f>
        <v>7.09</v>
      </c>
      <c r="O9" s="2" t="s">
        <v>784</v>
      </c>
      <c r="Q9" s="49"/>
    </row>
    <row r="10" spans="1:20" s="4" customFormat="1" ht="16.5" customHeight="1" thickBot="1" x14ac:dyDescent="0.3">
      <c r="A10" s="38" t="s">
        <v>779</v>
      </c>
      <c r="B10" s="3"/>
      <c r="C10" s="100" t="s">
        <v>777</v>
      </c>
      <c r="D10" s="96">
        <f t="array" ref="D10">IFERROR((SUM(IF($A10=Tabla_Consulta_desde_saif[tipoentidad],IF('Reporte TC (2)'!$A$7=Tabla_Consulta_desde_saif[tra_cod],IF($Q$1=Tabla_Consulta_desde_saif[con_cod],Tabla_Consulta_desde_saif[Columna2]))))/SUM(IF('Reporte TC (2)'!$A10=Tabla_Consulta_desde_saif[tipoentidad],IF('Reporte TC (2)'!$A$7=Tabla_Consulta_desde_saif[tra_cod],IF($Q$1=Tabla_Consulta_desde_saif[con_cod],Tabla_Consulta_desde_saif[Columna1]))))),"")</f>
        <v>6.8503828576863315</v>
      </c>
      <c r="E10" s="97">
        <f t="array" ref="E10">IFERROR((SUM(IF($A10=Tabla_Consulta_desde_saif[tipoentidad],IF('Reporte TC (2)'!$A$8=Tabla_Consulta_desde_saif[tra_cod],IF($Q$1=Tabla_Consulta_desde_saif[con_cod],Tabla_Consulta_desde_saif[Columna2]))))/SUM(IF('Reporte TC (2)'!$A10=Tabla_Consulta_desde_saif[tipoentidad],IF('Reporte TC (2)'!$A$8=Tabla_Consulta_desde_saif[tra_cod],IF($Q$1=Tabla_Consulta_desde_saif[con_cod],Tabla_Consulta_desde_saif[Columna1]))))),"")</f>
        <v>6.9699504931881844</v>
      </c>
      <c r="F10" s="97">
        <f t="array" ref="F10">IFERROR((SUM(IF($A10=Tabla_Consulta_desde_saif[tipoentidad],IF('Reporte TC (2)'!$A$7=Tabla_Consulta_desde_saif[tra_cod],IF($Q$2=Tabla_Consulta_desde_saif[con_cod],Tabla_Consulta_desde_saif[Columna2]))))/SUM(IF('Reporte TC (2)'!$A10=Tabla_Consulta_desde_saif[tipoentidad],IF('Reporte TC (2)'!$A$7=Tabla_Consulta_desde_saif[tra_cod],IF($Q$2=Tabla_Consulta_desde_saif[con_cod],Tabla_Consulta_desde_saif[Columna1]))))),"")</f>
        <v>6.9809220389345974</v>
      </c>
      <c r="G10" s="97">
        <f t="array" ref="G10">IFERROR((SUM(IF($A10=Tabla_Consulta_desde_saif[tipoentidad],IF('Reporte TC (2)'!$A$8=Tabla_Consulta_desde_saif[tra_cod],IF($Q$2=Tabla_Consulta_desde_saif[con_cod],Tabla_Consulta_desde_saif[Columna2]))))/SUM(IF('Reporte TC (2)'!$A10=Tabla_Consulta_desde_saif[tipoentidad],IF('Reporte TC (2)'!$A$8=Tabla_Consulta_desde_saif[tra_cod],IF($Q$2=Tabla_Consulta_desde_saif[con_cod],Tabla_Consulta_desde_saif[Columna1]))))),"")</f>
        <v>6.9636531523596057</v>
      </c>
      <c r="H10" s="97">
        <f t="array" ref="H10">IFERROR((SUM(IF($A10=Tabla_Consulta_desde_saif[tipoentidad],IF('Reporte TC (2)'!$A$7=Tabla_Consulta_desde_saif[tra_cod],IF($Q$3=Tabla_Consulta_desde_saif[con_cod],Tabla_Consulta_desde_saif[Columna2]))))/SUM(IF('Reporte TC (2)'!$A10=Tabla_Consulta_desde_saif[tipoentidad],IF('Reporte TC (2)'!$A$7=Tabla_Consulta_desde_saif[tra_cod],IF($Q$3=Tabla_Consulta_desde_saif[con_cod],Tabla_Consulta_desde_saif[Columna1]))))),"")</f>
        <v>6.85</v>
      </c>
      <c r="I10" s="98" t="str">
        <f t="array" ref="I10">IFERROR((SUM(IF($A10=Tabla_Consulta_desde_saif[tipoentidad],IF('Reporte TC (2)'!$A$8=Tabla_Consulta_desde_saif[tra_cod],IF($Q$3=Tabla_Consulta_desde_saif[con_cod],Tabla_Consulta_desde_saif[Columna2]))))/SUM(IF('Reporte TC (2)'!$A10=Tabla_Consulta_desde_saif[tipoentidad],IF('Reporte TC (2)'!$A$8=Tabla_Consulta_desde_saif[tra_cod],IF($Q$3=Tabla_Consulta_desde_saif[con_cod],Tabla_Consulta_desde_saif[Columna1]))))),"")</f>
        <v/>
      </c>
      <c r="J10" s="99">
        <f t="array" ref="J10">IFERROR((SUM(IF($A10=Tabla_Consulta_desde_saif[tipoentidad],IF('Reporte TC (2)'!$A$7=Tabla_Consulta_desde_saif[tra_cod],IF(Tabla_Consulta_desde_saif[con_cod]=TRANSPOSE($Q$1:$Q$6),Tabla_Consulta_desde_saif[Columna2]))))/SUM(IF('Reporte TC (2)'!$A10=Tabla_Consulta_desde_saif[tipoentidad],IF('Reporte TC (2)'!$A$7=Tabla_Consulta_desde_saif[tra_cod],IF(Tabla_Consulta_desde_saif[con_cod]=TRANSPOSE($Q$1:$Q$6),Tabla_Consulta_desde_saif[Columna1]))))),"")</f>
        <v>6.9651591873161705</v>
      </c>
      <c r="K10" s="98">
        <f t="array" ref="K10">IFERROR((SUM(IF($A10=Tabla_Consulta_desde_saif[tipoentidad],IF('Reporte TC (2)'!$A$8=Tabla_Consulta_desde_saif[tra_cod],IF(Tabla_Consulta_desde_saif[con_cod]=TRANSPOSE($Q$1:$Q$6),Tabla_Consulta_desde_saif[Columna2]))))/SUM(IF('Reporte TC (2)'!$A10=Tabla_Consulta_desde_saif[tipoentidad],IF('Reporte TC (2)'!$A$8=Tabla_Consulta_desde_saif[tra_cod],IF(Tabla_Consulta_desde_saif[con_cod]=TRANSPOSE($Q$1:$Q$6),Tabla_Consulta_desde_saif[Columna1]))))),"")</f>
        <v>6.9666924555745569</v>
      </c>
      <c r="L10" s="5"/>
      <c r="M10" s="63">
        <f>MAX(D10:K10)</f>
        <v>6.9809220389345974</v>
      </c>
      <c r="Q10" s="50"/>
    </row>
    <row r="11" spans="1:20" s="3" customFormat="1" ht="12" customHeight="1" x14ac:dyDescent="0.25">
      <c r="A11" s="39">
        <v>1001</v>
      </c>
      <c r="C11" s="14" t="s">
        <v>12</v>
      </c>
      <c r="D11" s="15">
        <f t="array" ref="D11">IFERROR((SUM(IF($A11=Tabla_Consulta_desde_saif[ifi],IF($Q$1=Tabla_Consulta_desde_saif[con_cod],IF('Reporte TC (2)'!$A$7=Tabla_Consulta_desde_saif[tra_cod],Tabla_Consulta_desde_saif[Columna2]))))/SUM(IF($A11=Tabla_Consulta_desde_saif[ifi],IF($Q$1=Tabla_Consulta_desde_saif[con_cod],IF('Reporte TC (2)'!$A$7=Tabla_Consulta_desde_saif[tra_cod],Tabla_Consulta_desde_saif[Columna1]))))),"")</f>
        <v>6.8518080107542403</v>
      </c>
      <c r="E11" s="16">
        <f t="array" ref="E11">IFERROR((SUM(IF($A11=Tabla_Consulta_desde_saif[ifi],IF($Q$1=Tabla_Consulta_desde_saif[con_cod],IF('Reporte TC (2)'!$A$8=Tabla_Consulta_desde_saif[tra_cod],Tabla_Consulta_desde_saif[Columna2]))))/SUM(IF($A11=Tabla_Consulta_desde_saif[ifi],IF($Q$1=Tabla_Consulta_desde_saif[con_cod],IF('Reporte TC (2)'!$A$8=Tabla_Consulta_desde_saif[tra_cod],Tabla_Consulta_desde_saif[Columna1]))))),"")</f>
        <v>6.9699999576698328</v>
      </c>
      <c r="F11" s="16">
        <f t="array" ref="F11">IFERROR((SUM(IF($A11=Tabla_Consulta_desde_saif[ifi],IF($Q$2=Tabla_Consulta_desde_saif[con_cod],IF('Reporte TC (2)'!$A$7=Tabla_Consulta_desde_saif[tra_cod],Tabla_Consulta_desde_saif[Columna2]))))/SUM(IF($A11=Tabla_Consulta_desde_saif[ifi],IF($Q$2=Tabla_Consulta_desde_saif[con_cod],IF('Reporte TC (2)'!$A$7=Tabla_Consulta_desde_saif[tra_cod],Tabla_Consulta_desde_saif[Columna1]))))),"")</f>
        <v>6.9599609596350156</v>
      </c>
      <c r="G11" s="16">
        <f t="array" ref="G11">IFERROR((SUM(IF($A11=Tabla_Consulta_desde_saif[ifi],IF($Q$2=Tabla_Consulta_desde_saif[con_cod],IF('Reporte TC (2)'!$A$8=Tabla_Consulta_desde_saif[tra_cod],Tabla_Consulta_desde_saif[Columna2]))))/SUM(IF($A11=Tabla_Consulta_desde_saif[ifi],IF($Q$2=Tabla_Consulta_desde_saif[con_cod],IF('Reporte TC (2)'!$A$8=Tabla_Consulta_desde_saif[tra_cod],Tabla_Consulta_desde_saif[Columna1]))))),"")</f>
        <v>6.962055685935332</v>
      </c>
      <c r="H11" s="16" t="str">
        <f t="array" ref="H11">IFERROR((SUM(IF($A11=Tabla_Consulta_desde_saif[ifi],IF($Q$3=Tabla_Consulta_desde_saif[con_cod],IF('Reporte TC (2)'!$A$7=Tabla_Consulta_desde_saif[tra_cod],Tabla_Consulta_desde_saif[Columna2]))))/SUM(IF($A11=Tabla_Consulta_desde_saif[ifi],IF($Q$3=Tabla_Consulta_desde_saif[con_cod],IF('Reporte TC (2)'!$A$7=Tabla_Consulta_desde_saif[tra_cod],Tabla_Consulta_desde_saif[Columna1]))))),"")</f>
        <v/>
      </c>
      <c r="I11" s="17" t="str">
        <f t="array" ref="I11">IFERROR((SUM(IF($A11=Tabla_Consulta_desde_saif[ifi],IF($Q$3=Tabla_Consulta_desde_saif[con_cod],IF('Reporte TC (2)'!$A$8=Tabla_Consulta_desde_saif[tra_cod],Tabla_Consulta_desde_saif[Columna2]))))/SUM(IF($A11=Tabla_Consulta_desde_saif[ifi],IF($Q$3=Tabla_Consulta_desde_saif[con_cod],IF('Reporte TC (2)'!$A$8=Tabla_Consulta_desde_saif[tra_cod],Tabla_Consulta_desde_saif[Columna1]))))),"")</f>
        <v/>
      </c>
      <c r="J11" s="18">
        <f t="array" ref="J11">IFERROR((SUM(IF($A11=Tabla_Consulta_desde_saif[ifi],IF(Tabla_Consulta_desde_saif[con_cod]=TRANSPOSE($Q$1:$Q$6),IF('Reporte TC (2)'!$A$7=Tabla_Consulta_desde_saif[tra_cod],Tabla_Consulta_desde_saif[Columna2]))))/SUM(IF($A11=Tabla_Consulta_desde_saif[ifi],IF(Tabla_Consulta_desde_saif[con_cod]=TRANSPOSE($Q$1:$Q$6),IF('Reporte TC (2)'!$A$7=Tabla_Consulta_desde_saif[tra_cod],Tabla_Consulta_desde_saif[Columna1]))))),"")</f>
        <v>6.942114816920423</v>
      </c>
      <c r="K11" s="17">
        <f t="array" ref="K11">IFERROR((SUM(IF($A11=Tabla_Consulta_desde_saif[ifi],IF(Tabla_Consulta_desde_saif[con_cod]=TRANSPOSE($Q$1:$Q$6),IF('Reporte TC (2)'!$A$8=Tabla_Consulta_desde_saif[tra_cod],Tabla_Consulta_desde_saif[Columna2]))))/SUM(IF($A11=Tabla_Consulta_desde_saif[ifi],IF(Tabla_Consulta_desde_saif[con_cod]=TRANSPOSE($Q$1:$Q$6),IF('Reporte TC (2)'!$A$8=Tabla_Consulta_desde_saif[tra_cod],Tabla_Consulta_desde_saif[Columna1]))))),"")</f>
        <v>6.9698007464177252</v>
      </c>
      <c r="L11" s="5"/>
      <c r="M11" s="63">
        <f>MAX(D11:K11)</f>
        <v>6.9699999576698328</v>
      </c>
      <c r="Q11" s="51"/>
    </row>
    <row r="12" spans="1:20" s="3" customFormat="1" ht="12" customHeight="1" x14ac:dyDescent="0.25">
      <c r="A12" s="39">
        <v>1003</v>
      </c>
      <c r="C12" s="19" t="s">
        <v>13</v>
      </c>
      <c r="D12" s="15">
        <f t="array" ref="D12">IFERROR((SUM(IF($A12=Tabla_Consulta_desde_saif[ifi],IF($Q$1=Tabla_Consulta_desde_saif[con_cod],IF('Reporte TC (2)'!$A$7=Tabla_Consulta_desde_saif[tra_cod],Tabla_Consulta_desde_saif[Columna2]))))/SUM(IF($A12=Tabla_Consulta_desde_saif[ifi],IF($Q$1=Tabla_Consulta_desde_saif[con_cod],IF('Reporte TC (2)'!$A$7=Tabla_Consulta_desde_saif[tra_cod],Tabla_Consulta_desde_saif[Columna1]))))),"")</f>
        <v>6.8500000000000005</v>
      </c>
      <c r="E12" s="16">
        <f t="array" ref="E12">IFERROR((SUM(IF($A12=Tabla_Consulta_desde_saif[ifi],IF($Q$1=Tabla_Consulta_desde_saif[con_cod],IF('Reporte TC (2)'!$A$8=Tabla_Consulta_desde_saif[tra_cod],Tabla_Consulta_desde_saif[Columna2]))))/SUM(IF($A12=Tabla_Consulta_desde_saif[ifi],IF($Q$1=Tabla_Consulta_desde_saif[con_cod],IF('Reporte TC (2)'!$A$8=Tabla_Consulta_desde_saif[tra_cod],Tabla_Consulta_desde_saif[Columna1]))))),"")</f>
        <v>6.9699999999999989</v>
      </c>
      <c r="F12" s="16" t="str">
        <f t="array" ref="F12">IFERROR((SUM(IF($A12=Tabla_Consulta_desde_saif[ifi],IF($Q$2=Tabla_Consulta_desde_saif[con_cod],IF('Reporte TC (2)'!$A$7=Tabla_Consulta_desde_saif[tra_cod],Tabla_Consulta_desde_saif[Columna2]))))/SUM(IF($A12=Tabla_Consulta_desde_saif[ifi],IF($Q$2=Tabla_Consulta_desde_saif[con_cod],IF('Reporte TC (2)'!$A$7=Tabla_Consulta_desde_saif[tra_cod],Tabla_Consulta_desde_saif[Columna1]))))),"")</f>
        <v/>
      </c>
      <c r="G12" s="16" t="str">
        <f t="array" ref="G12">IFERROR((SUM(IF($A12=Tabla_Consulta_desde_saif[ifi],IF($Q$2=Tabla_Consulta_desde_saif[con_cod],IF('Reporte TC (2)'!$A$8=Tabla_Consulta_desde_saif[tra_cod],Tabla_Consulta_desde_saif[Columna2]))))/SUM(IF($A12=Tabla_Consulta_desde_saif[ifi],IF($Q$2=Tabla_Consulta_desde_saif[con_cod],IF('Reporte TC (2)'!$A$8=Tabla_Consulta_desde_saif[tra_cod],Tabla_Consulta_desde_saif[Columna1]))))),"")</f>
        <v/>
      </c>
      <c r="H12" s="16" t="str">
        <f t="array" ref="H12">IFERROR((SUM(IF($A12=Tabla_Consulta_desde_saif[ifi],IF($Q$3=Tabla_Consulta_desde_saif[con_cod],IF('Reporte TC (2)'!$A$7=Tabla_Consulta_desde_saif[tra_cod],Tabla_Consulta_desde_saif[Columna2]))))/SUM(IF($A12=Tabla_Consulta_desde_saif[ifi],IF($Q$3=Tabla_Consulta_desde_saif[con_cod],IF('Reporte TC (2)'!$A$7=Tabla_Consulta_desde_saif[tra_cod],Tabla_Consulta_desde_saif[Columna1]))))),"")</f>
        <v/>
      </c>
      <c r="I12" s="17" t="str">
        <f t="array" ref="I12">IFERROR((SUM(IF($A12=Tabla_Consulta_desde_saif[ifi],IF($Q$3=Tabla_Consulta_desde_saif[con_cod],IF('Reporte TC (2)'!$A$8=Tabla_Consulta_desde_saif[tra_cod],Tabla_Consulta_desde_saif[Columna2]))))/SUM(IF($A12=Tabla_Consulta_desde_saif[ifi],IF($Q$3=Tabla_Consulta_desde_saif[con_cod],IF('Reporte TC (2)'!$A$8=Tabla_Consulta_desde_saif[tra_cod],Tabla_Consulta_desde_saif[Columna1]))))),"")</f>
        <v/>
      </c>
      <c r="J12" s="18">
        <f t="array" ref="J12">IFERROR((SUM(IF($A12=Tabla_Consulta_desde_saif[ifi],IF(Tabla_Consulta_desde_saif[con_cod]=TRANSPOSE($Q$1:$Q$6),IF('Reporte TC (2)'!$A$7=Tabla_Consulta_desde_saif[tra_cod],Tabla_Consulta_desde_saif[Columna2]))))/SUM(IF($A12=Tabla_Consulta_desde_saif[ifi],IF(Tabla_Consulta_desde_saif[con_cod]=TRANSPOSE($Q$1:$Q$6),IF('Reporte TC (2)'!$A$7=Tabla_Consulta_desde_saif[tra_cod],Tabla_Consulta_desde_saif[Columna1]))))),"")</f>
        <v>6.8500000000000005</v>
      </c>
      <c r="K12" s="17">
        <f t="array" ref="K12">IFERROR((SUM(IF($A12=Tabla_Consulta_desde_saif[ifi],IF(Tabla_Consulta_desde_saif[con_cod]=TRANSPOSE($Q$1:$Q$6),IF('Reporte TC (2)'!$A$8=Tabla_Consulta_desde_saif[tra_cod],Tabla_Consulta_desde_saif[Columna2]))))/SUM(IF($A12=Tabla_Consulta_desde_saif[ifi],IF(Tabla_Consulta_desde_saif[con_cod]=TRANSPOSE($Q$1:$Q$6),IF('Reporte TC (2)'!$A$8=Tabla_Consulta_desde_saif[tra_cod],Tabla_Consulta_desde_saif[Columna1]))))),"")</f>
        <v>6.9699999999999989</v>
      </c>
      <c r="L12" s="5"/>
      <c r="M12" s="63">
        <f t="shared" ref="M12:M78" si="0">MAX(D12:K12)</f>
        <v>6.9699999999999989</v>
      </c>
      <c r="Q12" s="51"/>
    </row>
    <row r="13" spans="1:20" s="3" customFormat="1" ht="12" customHeight="1" x14ac:dyDescent="0.25">
      <c r="A13" s="39">
        <v>1005</v>
      </c>
      <c r="C13" s="19" t="s">
        <v>14</v>
      </c>
      <c r="D13" s="15">
        <f t="array" ref="D13">IFERROR((SUM(IF($A13=Tabla_Consulta_desde_saif[ifi],IF($Q$1=Tabla_Consulta_desde_saif[con_cod],IF('Reporte TC (2)'!$A$7=Tabla_Consulta_desde_saif[tra_cod],Tabla_Consulta_desde_saif[Columna2]))))/SUM(IF($A13=Tabla_Consulta_desde_saif[ifi],IF($Q$1=Tabla_Consulta_desde_saif[con_cod],IF('Reporte TC (2)'!$A$7=Tabla_Consulta_desde_saif[tra_cod],Tabla_Consulta_desde_saif[Columna1]))))),"")</f>
        <v>6.85</v>
      </c>
      <c r="E13" s="16">
        <f t="array" ref="E13">IFERROR((SUM(IF($A13=Tabla_Consulta_desde_saif[ifi],IF($Q$1=Tabla_Consulta_desde_saif[con_cod],IF('Reporte TC (2)'!$A$8=Tabla_Consulta_desde_saif[tra_cod],Tabla_Consulta_desde_saif[Columna2]))))/SUM(IF($A13=Tabla_Consulta_desde_saif[ifi],IF($Q$1=Tabla_Consulta_desde_saif[con_cod],IF('Reporte TC (2)'!$A$8=Tabla_Consulta_desde_saif[tra_cod],Tabla_Consulta_desde_saif[Columna1]))))),"")</f>
        <v>6.97</v>
      </c>
      <c r="F13" s="16">
        <f t="array" ref="F13">IFERROR((SUM(IF($A13=Tabla_Consulta_desde_saif[ifi],IF($Q$2=Tabla_Consulta_desde_saif[con_cod],IF('Reporte TC (2)'!$A$7=Tabla_Consulta_desde_saif[tra_cod],Tabla_Consulta_desde_saif[Columna2]))))/SUM(IF($A13=Tabla_Consulta_desde_saif[ifi],IF($Q$2=Tabla_Consulta_desde_saif[con_cod],IF('Reporte TC (2)'!$A$7=Tabla_Consulta_desde_saif[tra_cod],Tabla_Consulta_desde_saif[Columna1]))))),"")</f>
        <v>6.9665988179376868</v>
      </c>
      <c r="G13" s="16">
        <f t="array" ref="G13">IFERROR((SUM(IF($A13=Tabla_Consulta_desde_saif[ifi],IF($Q$2=Tabla_Consulta_desde_saif[con_cod],IF('Reporte TC (2)'!$A$8=Tabla_Consulta_desde_saif[tra_cod],Tabla_Consulta_desde_saif[Columna2]))))/SUM(IF($A13=Tabla_Consulta_desde_saif[ifi],IF($Q$2=Tabla_Consulta_desde_saif[con_cod],IF('Reporte TC (2)'!$A$8=Tabla_Consulta_desde_saif[tra_cod],Tabla_Consulta_desde_saif[Columna1]))))),"")</f>
        <v>6.9633605921162722</v>
      </c>
      <c r="H13" s="16" t="str">
        <f t="array" ref="H13">IFERROR((SUM(IF($A13=Tabla_Consulta_desde_saif[ifi],IF($Q$3=Tabla_Consulta_desde_saif[con_cod],IF('Reporte TC (2)'!$A$7=Tabla_Consulta_desde_saif[tra_cod],Tabla_Consulta_desde_saif[Columna2]))))/SUM(IF($A13=Tabla_Consulta_desde_saif[ifi],IF($Q$3=Tabla_Consulta_desde_saif[con_cod],IF('Reporte TC (2)'!$A$7=Tabla_Consulta_desde_saif[tra_cod],Tabla_Consulta_desde_saif[Columna1]))))),"")</f>
        <v/>
      </c>
      <c r="I13" s="17" t="str">
        <f t="array" ref="I13">IFERROR((SUM(IF($A13=Tabla_Consulta_desde_saif[ifi],IF($Q$3=Tabla_Consulta_desde_saif[con_cod],IF('Reporte TC (2)'!$A$8=Tabla_Consulta_desde_saif[tra_cod],Tabla_Consulta_desde_saif[Columna2]))))/SUM(IF($A13=Tabla_Consulta_desde_saif[ifi],IF($Q$3=Tabla_Consulta_desde_saif[con_cod],IF('Reporte TC (2)'!$A$8=Tabla_Consulta_desde_saif[tra_cod],Tabla_Consulta_desde_saif[Columna1]))))),"")</f>
        <v/>
      </c>
      <c r="J13" s="18">
        <f t="array" ref="J13">IFERROR((SUM(IF($A13=Tabla_Consulta_desde_saif[ifi],IF(Tabla_Consulta_desde_saif[con_cod]=TRANSPOSE($Q$1:$Q$6),IF('Reporte TC (2)'!$A$7=Tabla_Consulta_desde_saif[tra_cod],Tabla_Consulta_desde_saif[Columna2]))))/SUM(IF($A13=Tabla_Consulta_desde_saif[ifi],IF(Tabla_Consulta_desde_saif[con_cod]=TRANSPOSE($Q$1:$Q$6),IF('Reporte TC (2)'!$A$7=Tabla_Consulta_desde_saif[tra_cod],Tabla_Consulta_desde_saif[Columna1]))))),"")</f>
        <v>6.9572784672070194</v>
      </c>
      <c r="K13" s="17">
        <f t="array" ref="K13">IFERROR((SUM(IF($A13=Tabla_Consulta_desde_saif[ifi],IF(Tabla_Consulta_desde_saif[con_cod]=TRANSPOSE($Q$1:$Q$6),IF('Reporte TC (2)'!$A$8=Tabla_Consulta_desde_saif[tra_cod],Tabla_Consulta_desde_saif[Columna2]))))/SUM(IF($A13=Tabla_Consulta_desde_saif[ifi],IF(Tabla_Consulta_desde_saif[con_cod]=TRANSPOSE($Q$1:$Q$6),IF('Reporte TC (2)'!$A$8=Tabla_Consulta_desde_saif[tra_cod],Tabla_Consulta_desde_saif[Columna1]))))),"")</f>
        <v>6.9640454132008163</v>
      </c>
      <c r="L13" s="5"/>
      <c r="M13" s="63">
        <f t="shared" si="0"/>
        <v>6.97</v>
      </c>
      <c r="O13" s="55"/>
      <c r="Q13" s="51"/>
    </row>
    <row r="14" spans="1:20" s="3" customFormat="1" ht="12" customHeight="1" x14ac:dyDescent="0.25">
      <c r="A14" s="39">
        <v>1007</v>
      </c>
      <c r="C14" s="20" t="s">
        <v>15</v>
      </c>
      <c r="D14" s="15">
        <f t="array" ref="D14">IFERROR((SUM(IF($A14=Tabla_Consulta_desde_saif[ifi],IF($Q$1=Tabla_Consulta_desde_saif[con_cod],IF('Reporte TC (2)'!$A$7=Tabla_Consulta_desde_saif[tra_cod],Tabla_Consulta_desde_saif[Columna2]))))/SUM(IF($A14=Tabla_Consulta_desde_saif[ifi],IF($Q$1=Tabla_Consulta_desde_saif[con_cod],IF('Reporte TC (2)'!$A$7=Tabla_Consulta_desde_saif[tra_cod],Tabla_Consulta_desde_saif[Columna1]))))),"")</f>
        <v>6.85</v>
      </c>
      <c r="E14" s="16">
        <f t="array" ref="E14">IFERROR((SUM(IF($A14=Tabla_Consulta_desde_saif[ifi],IF($Q$1=Tabla_Consulta_desde_saif[con_cod],IF('Reporte TC (2)'!$A$8=Tabla_Consulta_desde_saif[tra_cod],Tabla_Consulta_desde_saif[Columna2]))))/SUM(IF($A14=Tabla_Consulta_desde_saif[ifi],IF($Q$1=Tabla_Consulta_desde_saif[con_cod],IF('Reporte TC (2)'!$A$8=Tabla_Consulta_desde_saif[tra_cod],Tabla_Consulta_desde_saif[Columna1]))))),"")</f>
        <v>6.9700000000000006</v>
      </c>
      <c r="F14" s="16" t="str">
        <f t="array" ref="F14">IFERROR((SUM(IF($A14=Tabla_Consulta_desde_saif[ifi],IF($Q$2=Tabla_Consulta_desde_saif[con_cod],IF('Reporte TC (2)'!$A$7=Tabla_Consulta_desde_saif[tra_cod],Tabla_Consulta_desde_saif[Columna2]))))/SUM(IF($A14=Tabla_Consulta_desde_saif[ifi],IF($Q$2=Tabla_Consulta_desde_saif[con_cod],IF('Reporte TC (2)'!$A$7=Tabla_Consulta_desde_saif[tra_cod],Tabla_Consulta_desde_saif[Columna1]))))),"")</f>
        <v/>
      </c>
      <c r="G14" s="16">
        <f t="array" ref="G14">IFERROR((SUM(IF($A14=Tabla_Consulta_desde_saif[ifi],IF($Q$2=Tabla_Consulta_desde_saif[con_cod],IF('Reporte TC (2)'!$A$8=Tabla_Consulta_desde_saif[tra_cod],Tabla_Consulta_desde_saif[Columna2]))))/SUM(IF($A14=Tabla_Consulta_desde_saif[ifi],IF($Q$2=Tabla_Consulta_desde_saif[con_cod],IF('Reporte TC (2)'!$A$8=Tabla_Consulta_desde_saif[tra_cod],Tabla_Consulta_desde_saif[Columna1]))))),"")</f>
        <v>6.9624999999999995</v>
      </c>
      <c r="H14" s="16" t="str">
        <f t="array" ref="H14">IFERROR((SUM(IF($A14=Tabla_Consulta_desde_saif[ifi],IF($Q$3=Tabla_Consulta_desde_saif[con_cod],IF('Reporte TC (2)'!$A$7=Tabla_Consulta_desde_saif[tra_cod],Tabla_Consulta_desde_saif[Columna2]))))/SUM(IF($A14=Tabla_Consulta_desde_saif[ifi],IF($Q$3=Tabla_Consulta_desde_saif[con_cod],IF('Reporte TC (2)'!$A$7=Tabla_Consulta_desde_saif[tra_cod],Tabla_Consulta_desde_saif[Columna1]))))),"")</f>
        <v/>
      </c>
      <c r="I14" s="17" t="str">
        <f t="array" ref="I14">IFERROR((SUM(IF($A14=Tabla_Consulta_desde_saif[ifi],IF($Q$3=Tabla_Consulta_desde_saif[con_cod],IF('Reporte TC (2)'!$A$8=Tabla_Consulta_desde_saif[tra_cod],Tabla_Consulta_desde_saif[Columna2]))))/SUM(IF($A14=Tabla_Consulta_desde_saif[ifi],IF($Q$3=Tabla_Consulta_desde_saif[con_cod],IF('Reporte TC (2)'!$A$8=Tabla_Consulta_desde_saif[tra_cod],Tabla_Consulta_desde_saif[Columna1]))))),"")</f>
        <v/>
      </c>
      <c r="J14" s="18">
        <f t="array" ref="J14">IFERROR((SUM(IF($A14=Tabla_Consulta_desde_saif[ifi],IF(Tabla_Consulta_desde_saif[con_cod]=TRANSPOSE($Q$1:$Q$6),IF('Reporte TC (2)'!$A$7=Tabla_Consulta_desde_saif[tra_cod],Tabla_Consulta_desde_saif[Columna2]))))/SUM(IF($A14=Tabla_Consulta_desde_saif[ifi],IF(Tabla_Consulta_desde_saif[con_cod]=TRANSPOSE($Q$1:$Q$6),IF('Reporte TC (2)'!$A$7=Tabla_Consulta_desde_saif[tra_cod],Tabla_Consulta_desde_saif[Columna1]))))),"")</f>
        <v>6.85</v>
      </c>
      <c r="K14" s="17">
        <f t="array" ref="K14">IFERROR((SUM(IF($A14=Tabla_Consulta_desde_saif[ifi],IF(Tabla_Consulta_desde_saif[con_cod]=TRANSPOSE($Q$1:$Q$6),IF('Reporte TC (2)'!$A$8=Tabla_Consulta_desde_saif[tra_cod],Tabla_Consulta_desde_saif[Columna2]))))/SUM(IF($A14=Tabla_Consulta_desde_saif[ifi],IF(Tabla_Consulta_desde_saif[con_cod]=TRANSPOSE($Q$1:$Q$6),IF('Reporte TC (2)'!$A$8=Tabla_Consulta_desde_saif[tra_cod],Tabla_Consulta_desde_saif[Columna1]))))),"")</f>
        <v>6.9628266078785686</v>
      </c>
      <c r="L14" s="5"/>
      <c r="M14" s="63">
        <f t="shared" si="0"/>
        <v>6.9700000000000006</v>
      </c>
      <c r="O14" s="55"/>
      <c r="Q14" s="51"/>
    </row>
    <row r="15" spans="1:20" s="3" customFormat="1" ht="12" customHeight="1" x14ac:dyDescent="0.25">
      <c r="A15" s="39">
        <v>1008</v>
      </c>
      <c r="C15" s="19" t="s">
        <v>16</v>
      </c>
      <c r="D15" s="15">
        <f t="array" ref="D15">IFERROR((SUM(IF($A15=Tabla_Consulta_desde_saif[ifi],IF($Q$1=Tabla_Consulta_desde_saif[con_cod],IF('Reporte TC (2)'!$A$7=Tabla_Consulta_desde_saif[tra_cod],Tabla_Consulta_desde_saif[Columna2]))))/SUM(IF($A15=Tabla_Consulta_desde_saif[ifi],IF($Q$1=Tabla_Consulta_desde_saif[con_cod],IF('Reporte TC (2)'!$A$7=Tabla_Consulta_desde_saif[tra_cod],Tabla_Consulta_desde_saif[Columna1]))))),"")</f>
        <v>6.85</v>
      </c>
      <c r="E15" s="16">
        <f t="array" ref="E15">IFERROR((SUM(IF($A15=Tabla_Consulta_desde_saif[ifi],IF($Q$1=Tabla_Consulta_desde_saif[con_cod],IF('Reporte TC (2)'!$A$8=Tabla_Consulta_desde_saif[tra_cod],Tabla_Consulta_desde_saif[Columna2]))))/SUM(IF($A15=Tabla_Consulta_desde_saif[ifi],IF($Q$1=Tabla_Consulta_desde_saif[con_cod],IF('Reporte TC (2)'!$A$8=Tabla_Consulta_desde_saif[tra_cod],Tabla_Consulta_desde_saif[Columna1]))))),"")</f>
        <v>6.9700000000000006</v>
      </c>
      <c r="F15" s="16">
        <f t="array" ref="F15">IFERROR((SUM(IF($A15=Tabla_Consulta_desde_saif[ifi],IF($Q$2=Tabla_Consulta_desde_saif[con_cod],IF('Reporte TC (2)'!$A$7=Tabla_Consulta_desde_saif[tra_cod],Tabla_Consulta_desde_saif[Columna2]))))/SUM(IF($A15=Tabla_Consulta_desde_saif[ifi],IF($Q$2=Tabla_Consulta_desde_saif[con_cod],IF('Reporte TC (2)'!$A$7=Tabla_Consulta_desde_saif[tra_cod],Tabla_Consulta_desde_saif[Columna1]))))),"")</f>
        <v>6.92</v>
      </c>
      <c r="G15" s="16" t="str">
        <f t="array" ref="G15">IFERROR((SUM(IF($A15=Tabla_Consulta_desde_saif[ifi],IF($Q$2=Tabla_Consulta_desde_saif[con_cod],IF('Reporte TC (2)'!$A$8=Tabla_Consulta_desde_saif[tra_cod],Tabla_Consulta_desde_saif[Columna2]))))/SUM(IF($A15=Tabla_Consulta_desde_saif[ifi],IF($Q$2=Tabla_Consulta_desde_saif[con_cod],IF('Reporte TC (2)'!$A$8=Tabla_Consulta_desde_saif[tra_cod],Tabla_Consulta_desde_saif[Columna1]))))),"")</f>
        <v/>
      </c>
      <c r="H15" s="16" t="str">
        <f t="array" ref="H15">IFERROR((SUM(IF($A15=Tabla_Consulta_desde_saif[ifi],IF($Q$3=Tabla_Consulta_desde_saif[con_cod],IF('Reporte TC (2)'!$A$7=Tabla_Consulta_desde_saif[tra_cod],Tabla_Consulta_desde_saif[Columna2]))))/SUM(IF($A15=Tabla_Consulta_desde_saif[ifi],IF($Q$3=Tabla_Consulta_desde_saif[con_cod],IF('Reporte TC (2)'!$A$7=Tabla_Consulta_desde_saif[tra_cod],Tabla_Consulta_desde_saif[Columna1]))))),"")</f>
        <v/>
      </c>
      <c r="I15" s="17" t="str">
        <f t="array" ref="I15">IFERROR((SUM(IF($A15=Tabla_Consulta_desde_saif[ifi],IF($Q$3=Tabla_Consulta_desde_saif[con_cod],IF('Reporte TC (2)'!$A$8=Tabla_Consulta_desde_saif[tra_cod],Tabla_Consulta_desde_saif[Columna2]))))/SUM(IF($A15=Tabla_Consulta_desde_saif[ifi],IF($Q$3=Tabla_Consulta_desde_saif[con_cod],IF('Reporte TC (2)'!$A$8=Tabla_Consulta_desde_saif[tra_cod],Tabla_Consulta_desde_saif[Columna1]))))),"")</f>
        <v/>
      </c>
      <c r="J15" s="18">
        <f t="array" ref="J15">IFERROR((SUM(IF($A15=Tabla_Consulta_desde_saif[ifi],IF(Tabla_Consulta_desde_saif[con_cod]=TRANSPOSE($Q$1:$Q$6),IF('Reporte TC (2)'!$A$7=Tabla_Consulta_desde_saif[tra_cod],Tabla_Consulta_desde_saif[Columna2]))))/SUM(IF($A15=Tabla_Consulta_desde_saif[ifi],IF(Tabla_Consulta_desde_saif[con_cod]=TRANSPOSE($Q$1:$Q$6),IF('Reporte TC (2)'!$A$7=Tabla_Consulta_desde_saif[tra_cod],Tabla_Consulta_desde_saif[Columna1]))))),"")</f>
        <v>6.9155391634510917</v>
      </c>
      <c r="K15" s="17">
        <f t="array" ref="K15">IFERROR((SUM(IF($A15=Tabla_Consulta_desde_saif[ifi],IF(Tabla_Consulta_desde_saif[con_cod]=TRANSPOSE($Q$1:$Q$6),IF('Reporte TC (2)'!$A$8=Tabla_Consulta_desde_saif[tra_cod],Tabla_Consulta_desde_saif[Columna2]))))/SUM(IF($A15=Tabla_Consulta_desde_saif[ifi],IF(Tabla_Consulta_desde_saif[con_cod]=TRANSPOSE($Q$1:$Q$6),IF('Reporte TC (2)'!$A$8=Tabla_Consulta_desde_saif[tra_cod],Tabla_Consulta_desde_saif[Columna1]))))),"")</f>
        <v>6.9700000000000006</v>
      </c>
      <c r="L15" s="5"/>
      <c r="M15" s="63">
        <f t="shared" si="0"/>
        <v>6.9700000000000006</v>
      </c>
      <c r="N15" s="55"/>
      <c r="O15" s="55"/>
      <c r="P15" s="55"/>
      <c r="Q15" s="56"/>
      <c r="R15" s="55"/>
      <c r="S15" s="55"/>
      <c r="T15" s="55"/>
    </row>
    <row r="16" spans="1:20" s="3" customFormat="1" ht="12" customHeight="1" x14ac:dyDescent="0.25">
      <c r="A16" s="39">
        <v>1009</v>
      </c>
      <c r="C16" s="19" t="s">
        <v>17</v>
      </c>
      <c r="D16" s="15">
        <f t="array" ref="D16">IFERROR((SUM(IF($A16=Tabla_Consulta_desde_saif[ifi],IF($Q$1=Tabla_Consulta_desde_saif[con_cod],IF('Reporte TC (2)'!$A$7=Tabla_Consulta_desde_saif[tra_cod],Tabla_Consulta_desde_saif[Columna2]))))/SUM(IF($A16=Tabla_Consulta_desde_saif[ifi],IF($Q$1=Tabla_Consulta_desde_saif[con_cod],IF('Reporte TC (2)'!$A$7=Tabla_Consulta_desde_saif[tra_cod],Tabla_Consulta_desde_saif[Columna1]))))),"")</f>
        <v>6.8500509228470232</v>
      </c>
      <c r="E16" s="16">
        <f t="array" ref="E16">IFERROR((SUM(IF($A16=Tabla_Consulta_desde_saif[ifi],IF($Q$1=Tabla_Consulta_desde_saif[con_cod],IF('Reporte TC (2)'!$A$8=Tabla_Consulta_desde_saif[tra_cod],Tabla_Consulta_desde_saif[Columna2]))))/SUM(IF($A16=Tabla_Consulta_desde_saif[ifi],IF($Q$1=Tabla_Consulta_desde_saif[con_cod],IF('Reporte TC (2)'!$A$8=Tabla_Consulta_desde_saif[tra_cod],Tabla_Consulta_desde_saif[Columna1]))))),"")</f>
        <v>6.9697756779076183</v>
      </c>
      <c r="F16" s="16">
        <f t="array" ref="F16">IFERROR((SUM(IF($A16=Tabla_Consulta_desde_saif[ifi],IF($Q$2=Tabla_Consulta_desde_saif[con_cod],IF('Reporte TC (2)'!$A$7=Tabla_Consulta_desde_saif[tra_cod],Tabla_Consulta_desde_saif[Columna2]))))/SUM(IF($A16=Tabla_Consulta_desde_saif[ifi],IF($Q$2=Tabla_Consulta_desde_saif[con_cod],IF('Reporte TC (2)'!$A$7=Tabla_Consulta_desde_saif[tra_cod],Tabla_Consulta_desde_saif[Columna1]))))),"")</f>
        <v>6.9955521946545201</v>
      </c>
      <c r="G16" s="16">
        <f t="array" ref="G16">IFERROR((SUM(IF($A16=Tabla_Consulta_desde_saif[ifi],IF($Q$2=Tabla_Consulta_desde_saif[con_cod],IF('Reporte TC (2)'!$A$8=Tabla_Consulta_desde_saif[tra_cod],Tabla_Consulta_desde_saif[Columna2]))))/SUM(IF($A16=Tabla_Consulta_desde_saif[ifi],IF($Q$2=Tabla_Consulta_desde_saif[con_cod],IF('Reporte TC (2)'!$A$8=Tabla_Consulta_desde_saif[tra_cod],Tabla_Consulta_desde_saif[Columna1]))))),"")</f>
        <v>6.9641385285882444</v>
      </c>
      <c r="H16" s="16">
        <f t="array" ref="H16">IFERROR((SUM(IF($A16=Tabla_Consulta_desde_saif[ifi],IF($Q$3=Tabla_Consulta_desde_saif[con_cod],IF('Reporte TC (2)'!$A$7=Tabla_Consulta_desde_saif[tra_cod],Tabla_Consulta_desde_saif[Columna2]))))/SUM(IF($A16=Tabla_Consulta_desde_saif[ifi],IF($Q$3=Tabla_Consulta_desde_saif[con_cod],IF('Reporte TC (2)'!$A$7=Tabla_Consulta_desde_saif[tra_cod],Tabla_Consulta_desde_saif[Columna1]))))),"")</f>
        <v>6.85</v>
      </c>
      <c r="I16" s="17" t="str">
        <f t="array" ref="I16">IFERROR((SUM(IF($A16=Tabla_Consulta_desde_saif[ifi],IF($Q$3=Tabla_Consulta_desde_saif[con_cod],IF('Reporte TC (2)'!$A$8=Tabla_Consulta_desde_saif[tra_cod],Tabla_Consulta_desde_saif[Columna2]))))/SUM(IF($A16=Tabla_Consulta_desde_saif[ifi],IF($Q$3=Tabla_Consulta_desde_saif[con_cod],IF('Reporte TC (2)'!$A$8=Tabla_Consulta_desde_saif[tra_cod],Tabla_Consulta_desde_saif[Columna1]))))),"")</f>
        <v/>
      </c>
      <c r="J16" s="18">
        <f t="array" ref="J16">IFERROR((SUM(IF($A16=Tabla_Consulta_desde_saif[ifi],IF(Tabla_Consulta_desde_saif[con_cod]=TRANSPOSE($Q$1:$Q$6),IF('Reporte TC (2)'!$A$7=Tabla_Consulta_desde_saif[tra_cod],Tabla_Consulta_desde_saif[Columna2]))))/SUM(IF($A16=Tabla_Consulta_desde_saif[ifi],IF(Tabla_Consulta_desde_saif[con_cod]=TRANSPOSE($Q$1:$Q$6),IF('Reporte TC (2)'!$A$7=Tabla_Consulta_desde_saif[tra_cod],Tabla_Consulta_desde_saif[Columna1]))))),"")</f>
        <v>6.965976948495908</v>
      </c>
      <c r="K16" s="17">
        <f t="array" ref="K16">IFERROR((SUM(IF($A16=Tabla_Consulta_desde_saif[ifi],IF(Tabla_Consulta_desde_saif[con_cod]=TRANSPOSE($Q$1:$Q$6),IF('Reporte TC (2)'!$A$8=Tabla_Consulta_desde_saif[tra_cod],Tabla_Consulta_desde_saif[Columna2]))))/SUM(IF($A16=Tabla_Consulta_desde_saif[ifi],IF(Tabla_Consulta_desde_saif[con_cod]=TRANSPOSE($Q$1:$Q$6),IF('Reporte TC (2)'!$A$8=Tabla_Consulta_desde_saif[tra_cod],Tabla_Consulta_desde_saif[Columna1]))))),"")</f>
        <v>6.9665016462009932</v>
      </c>
      <c r="L16" s="5"/>
      <c r="M16" s="63">
        <f>MAX(D16:K16)</f>
        <v>6.9955521946545201</v>
      </c>
      <c r="N16" s="55"/>
      <c r="Q16" s="51"/>
    </row>
    <row r="17" spans="1:17" s="3" customFormat="1" ht="12" customHeight="1" x14ac:dyDescent="0.25">
      <c r="A17" s="39">
        <v>1014</v>
      </c>
      <c r="C17" s="19" t="s">
        <v>18</v>
      </c>
      <c r="D17" s="15">
        <f t="array" ref="D17">IFERROR((SUM(IF($A17=Tabla_Consulta_desde_saif[ifi],IF($Q$1=Tabla_Consulta_desde_saif[con_cod],IF('Reporte TC (2)'!$A$7=Tabla_Consulta_desde_saif[tra_cod],Tabla_Consulta_desde_saif[Columna2]))))/SUM(IF($A17=Tabla_Consulta_desde_saif[ifi],IF($Q$1=Tabla_Consulta_desde_saif[con_cod],IF('Reporte TC (2)'!$A$7=Tabla_Consulta_desde_saif[tra_cod],Tabla_Consulta_desde_saif[Columna1]))))),"")</f>
        <v>6.85</v>
      </c>
      <c r="E17" s="16">
        <f t="array" ref="E17">IFERROR((SUM(IF($A17=Tabla_Consulta_desde_saif[ifi],IF($Q$1=Tabla_Consulta_desde_saif[con_cod],IF('Reporte TC (2)'!$A$8=Tabla_Consulta_desde_saif[tra_cod],Tabla_Consulta_desde_saif[Columna2]))))/SUM(IF($A17=Tabla_Consulta_desde_saif[ifi],IF($Q$1=Tabla_Consulta_desde_saif[con_cod],IF('Reporte TC (2)'!$A$8=Tabla_Consulta_desde_saif[tra_cod],Tabla_Consulta_desde_saif[Columna1]))))),"")</f>
        <v>6.9699999999999989</v>
      </c>
      <c r="F17" s="16">
        <f t="array" ref="F17">IFERROR((SUM(IF($A17=Tabla_Consulta_desde_saif[ifi],IF($Q$2=Tabla_Consulta_desde_saif[con_cod],IF('Reporte TC (2)'!$A$7=Tabla_Consulta_desde_saif[tra_cod],Tabla_Consulta_desde_saif[Columna2]))))/SUM(IF($A17=Tabla_Consulta_desde_saif[ifi],IF($Q$2=Tabla_Consulta_desde_saif[con_cod],IF('Reporte TC (2)'!$A$7=Tabla_Consulta_desde_saif[tra_cod],Tabla_Consulta_desde_saif[Columna1]))))),"")</f>
        <v>6.9555398358512432</v>
      </c>
      <c r="G17" s="16">
        <f t="array" ref="G17">IFERROR((SUM(IF($A17=Tabla_Consulta_desde_saif[ifi],IF($Q$2=Tabla_Consulta_desde_saif[con_cod],IF('Reporte TC (2)'!$A$8=Tabla_Consulta_desde_saif[tra_cod],Tabla_Consulta_desde_saif[Columna2]))))/SUM(IF($A17=Tabla_Consulta_desde_saif[ifi],IF($Q$2=Tabla_Consulta_desde_saif[con_cod],IF('Reporte TC (2)'!$A$8=Tabla_Consulta_desde_saif[tra_cod],Tabla_Consulta_desde_saif[Columna1]))))),"")</f>
        <v>6.9603435425430815</v>
      </c>
      <c r="H17" s="16" t="str">
        <f t="array" ref="H17">IFERROR((SUM(IF($A17=Tabla_Consulta_desde_saif[ifi],IF($Q$3=Tabla_Consulta_desde_saif[con_cod],IF('Reporte TC (2)'!$A$7=Tabla_Consulta_desde_saif[tra_cod],Tabla_Consulta_desde_saif[Columna2]))))/SUM(IF($A17=Tabla_Consulta_desde_saif[ifi],IF($Q$3=Tabla_Consulta_desde_saif[con_cod],IF('Reporte TC (2)'!$A$7=Tabla_Consulta_desde_saif[tra_cod],Tabla_Consulta_desde_saif[Columna1]))))),"")</f>
        <v/>
      </c>
      <c r="I17" s="17" t="str">
        <f t="array" ref="I17">IFERROR((SUM(IF($A17=Tabla_Consulta_desde_saif[ifi],IF($Q$3=Tabla_Consulta_desde_saif[con_cod],IF('Reporte TC (2)'!$A$8=Tabla_Consulta_desde_saif[tra_cod],Tabla_Consulta_desde_saif[Columna2]))))/SUM(IF($A17=Tabla_Consulta_desde_saif[ifi],IF($Q$3=Tabla_Consulta_desde_saif[con_cod],IF('Reporte TC (2)'!$A$8=Tabla_Consulta_desde_saif[tra_cod],Tabla_Consulta_desde_saif[Columna1]))))),"")</f>
        <v/>
      </c>
      <c r="J17" s="18">
        <f t="array" ref="J17">IFERROR((SUM(IF($A17=Tabla_Consulta_desde_saif[ifi],IF(Tabla_Consulta_desde_saif[con_cod]=TRANSPOSE($Q$1:$Q$6),IF('Reporte TC (2)'!$A$7=Tabla_Consulta_desde_saif[tra_cod],Tabla_Consulta_desde_saif[Columna2]))))/SUM(IF($A17=Tabla_Consulta_desde_saif[ifi],IF(Tabla_Consulta_desde_saif[con_cod]=TRANSPOSE($Q$1:$Q$6),IF('Reporte TC (2)'!$A$7=Tabla_Consulta_desde_saif[tra_cod],Tabla_Consulta_desde_saif[Columna1]))))),"")</f>
        <v>6.943801841919206</v>
      </c>
      <c r="K17" s="17">
        <f t="array" ref="K17">IFERROR((SUM(IF($A17=Tabla_Consulta_desde_saif[ifi],IF(Tabla_Consulta_desde_saif[con_cod]=TRANSPOSE($Q$1:$Q$6),IF('Reporte TC (2)'!$A$8=Tabla_Consulta_desde_saif[tra_cod],Tabla_Consulta_desde_saif[Columna2]))))/SUM(IF($A17=Tabla_Consulta_desde_saif[ifi],IF(Tabla_Consulta_desde_saif[con_cod]=TRANSPOSE($Q$1:$Q$6),IF('Reporte TC (2)'!$A$8=Tabla_Consulta_desde_saif[tra_cod],Tabla_Consulta_desde_saif[Columna1]))))),"")</f>
        <v>6.966959724730529</v>
      </c>
      <c r="L17" s="5"/>
      <c r="M17" s="63">
        <f t="shared" ref="M17:M83" si="1">MAX(D17:K17)</f>
        <v>6.9699999999999989</v>
      </c>
      <c r="Q17" s="51"/>
    </row>
    <row r="18" spans="1:17" s="3" customFormat="1" ht="12" customHeight="1" x14ac:dyDescent="0.25">
      <c r="A18" s="39">
        <v>1016</v>
      </c>
      <c r="C18" s="19" t="s">
        <v>19</v>
      </c>
      <c r="D18" s="15">
        <f t="array" ref="D18">IFERROR((SUM(IF($A18=Tabla_Consulta_desde_saif[ifi],IF($Q$1=Tabla_Consulta_desde_saif[con_cod],IF('Reporte TC (2)'!$A$7=Tabla_Consulta_desde_saif[tra_cod],Tabla_Consulta_desde_saif[Columna2]))))/SUM(IF($A18=Tabla_Consulta_desde_saif[ifi],IF($Q$1=Tabla_Consulta_desde_saif[con_cod],IF('Reporte TC (2)'!$A$7=Tabla_Consulta_desde_saif[tra_cod],Tabla_Consulta_desde_saif[Columna1]))))),"")</f>
        <v>6.85</v>
      </c>
      <c r="E18" s="16">
        <f t="array" ref="E18">IFERROR((SUM(IF($A18=Tabla_Consulta_desde_saif[ifi],IF($Q$1=Tabla_Consulta_desde_saif[con_cod],IF('Reporte TC (2)'!$A$8=Tabla_Consulta_desde_saif[tra_cod],Tabla_Consulta_desde_saif[Columna2]))))/SUM(IF($A18=Tabla_Consulta_desde_saif[ifi],IF($Q$1=Tabla_Consulta_desde_saif[con_cod],IF('Reporte TC (2)'!$A$8=Tabla_Consulta_desde_saif[tra_cod],Tabla_Consulta_desde_saif[Columna1]))))),"")</f>
        <v>6.9700000000000006</v>
      </c>
      <c r="F18" s="16" t="str">
        <f t="array" ref="F18">IFERROR((SUM(IF($A18=Tabla_Consulta_desde_saif[ifi],IF($Q$2=Tabla_Consulta_desde_saif[con_cod],IF('Reporte TC (2)'!$A$7=Tabla_Consulta_desde_saif[tra_cod],Tabla_Consulta_desde_saif[Columna2]))))/SUM(IF($A18=Tabla_Consulta_desde_saif[ifi],IF($Q$2=Tabla_Consulta_desde_saif[con_cod],IF('Reporte TC (2)'!$A$7=Tabla_Consulta_desde_saif[tra_cod],Tabla_Consulta_desde_saif[Columna1]))))),"")</f>
        <v/>
      </c>
      <c r="G18" s="16" t="str">
        <f t="array" ref="G18">IFERROR((SUM(IF($A18=Tabla_Consulta_desde_saif[ifi],IF($Q$2=Tabla_Consulta_desde_saif[con_cod],IF('Reporte TC (2)'!$A$8=Tabla_Consulta_desde_saif[tra_cod],Tabla_Consulta_desde_saif[Columna2]))))/SUM(IF($A18=Tabla_Consulta_desde_saif[ifi],IF($Q$2=Tabla_Consulta_desde_saif[con_cod],IF('Reporte TC (2)'!$A$8=Tabla_Consulta_desde_saif[tra_cod],Tabla_Consulta_desde_saif[Columna1]))))),"")</f>
        <v/>
      </c>
      <c r="H18" s="16" t="str">
        <f t="array" ref="H18">IFERROR((SUM(IF($A18=Tabla_Consulta_desde_saif[ifi],IF($Q$3=Tabla_Consulta_desde_saif[con_cod],IF('Reporte TC (2)'!$A$7=Tabla_Consulta_desde_saif[tra_cod],Tabla_Consulta_desde_saif[Columna2]))))/SUM(IF($A18=Tabla_Consulta_desde_saif[ifi],IF($Q$3=Tabla_Consulta_desde_saif[con_cod],IF('Reporte TC (2)'!$A$7=Tabla_Consulta_desde_saif[tra_cod],Tabla_Consulta_desde_saif[Columna1]))))),"")</f>
        <v/>
      </c>
      <c r="I18" s="17" t="str">
        <f t="array" ref="I18">IFERROR((SUM(IF($A18=Tabla_Consulta_desde_saif[ifi],IF($Q$3=Tabla_Consulta_desde_saif[con_cod],IF('Reporte TC (2)'!$A$8=Tabla_Consulta_desde_saif[tra_cod],Tabla_Consulta_desde_saif[Columna2]))))/SUM(IF($A18=Tabla_Consulta_desde_saif[ifi],IF($Q$3=Tabla_Consulta_desde_saif[con_cod],IF('Reporte TC (2)'!$A$8=Tabla_Consulta_desde_saif[tra_cod],Tabla_Consulta_desde_saif[Columna1]))))),"")</f>
        <v/>
      </c>
      <c r="J18" s="18">
        <f t="array" ref="J18">IFERROR((SUM(IF($A18=Tabla_Consulta_desde_saif[ifi],IF(Tabla_Consulta_desde_saif[con_cod]=TRANSPOSE($Q$1:$Q$6),IF('Reporte TC (2)'!$A$7=Tabla_Consulta_desde_saif[tra_cod],Tabla_Consulta_desde_saif[Columna2]))))/SUM(IF($A18=Tabla_Consulta_desde_saif[ifi],IF(Tabla_Consulta_desde_saif[con_cod]=TRANSPOSE($Q$1:$Q$6),IF('Reporte TC (2)'!$A$7=Tabla_Consulta_desde_saif[tra_cod],Tabla_Consulta_desde_saif[Columna1]))))),"")</f>
        <v>6.85</v>
      </c>
      <c r="K18" s="17">
        <f t="array" ref="K18">IFERROR((SUM(IF($A18=Tabla_Consulta_desde_saif[ifi],IF(Tabla_Consulta_desde_saif[con_cod]=TRANSPOSE($Q$1:$Q$6),IF('Reporte TC (2)'!$A$8=Tabla_Consulta_desde_saif[tra_cod],Tabla_Consulta_desde_saif[Columna2]))))/SUM(IF($A18=Tabla_Consulta_desde_saif[ifi],IF(Tabla_Consulta_desde_saif[con_cod]=TRANSPOSE($Q$1:$Q$6),IF('Reporte TC (2)'!$A$8=Tabla_Consulta_desde_saif[tra_cod],Tabla_Consulta_desde_saif[Columna1]))))),"")</f>
        <v>6.9700000000000006</v>
      </c>
      <c r="L18" s="5"/>
      <c r="M18" s="63">
        <f t="shared" si="1"/>
        <v>6.9700000000000006</v>
      </c>
      <c r="Q18" s="51"/>
    </row>
    <row r="19" spans="1:17" s="3" customFormat="1" ht="12" customHeight="1" x14ac:dyDescent="0.25">
      <c r="A19" s="39">
        <v>1018</v>
      </c>
      <c r="C19" s="21" t="s">
        <v>20</v>
      </c>
      <c r="D19" s="15">
        <f t="array" ref="D19">IFERROR((SUM(IF($A19=Tabla_Consulta_desde_saif[ifi],IF($Q$1=Tabla_Consulta_desde_saif[con_cod],IF('Reporte TC (2)'!$A$7=Tabla_Consulta_desde_saif[tra_cod],Tabla_Consulta_desde_saif[Columna2]))))/SUM(IF($A19=Tabla_Consulta_desde_saif[ifi],IF($Q$1=Tabla_Consulta_desde_saif[con_cod],IF('Reporte TC (2)'!$A$7=Tabla_Consulta_desde_saif[tra_cod],Tabla_Consulta_desde_saif[Columna1]))))),"")</f>
        <v>6.8500000000000005</v>
      </c>
      <c r="E19" s="16">
        <f t="array" ref="E19">IFERROR((SUM(IF($A19=Tabla_Consulta_desde_saif[ifi],IF($Q$1=Tabla_Consulta_desde_saif[con_cod],IF('Reporte TC (2)'!$A$8=Tabla_Consulta_desde_saif[tra_cod],Tabla_Consulta_desde_saif[Columna2]))))/SUM(IF($A19=Tabla_Consulta_desde_saif[ifi],IF($Q$1=Tabla_Consulta_desde_saif[con_cod],IF('Reporte TC (2)'!$A$8=Tabla_Consulta_desde_saif[tra_cod],Tabla_Consulta_desde_saif[Columna1]))))),"")</f>
        <v>6.97</v>
      </c>
      <c r="F19" s="16">
        <f t="array" ref="F19">IFERROR((SUM(IF($A19=Tabla_Consulta_desde_saif[ifi],IF($Q$2=Tabla_Consulta_desde_saif[con_cod],IF('Reporte TC (2)'!$A$7=Tabla_Consulta_desde_saif[tra_cod],Tabla_Consulta_desde_saif[Columna2]))))/SUM(IF($A19=Tabla_Consulta_desde_saif[ifi],IF($Q$2=Tabla_Consulta_desde_saif[con_cod],IF('Reporte TC (2)'!$A$7=Tabla_Consulta_desde_saif[tra_cod],Tabla_Consulta_desde_saif[Columna1]))))),"")</f>
        <v>7.0151477441319559</v>
      </c>
      <c r="G19" s="16" t="str">
        <f t="array" ref="G19">IFERROR((SUM(IF($A19=Tabla_Consulta_desde_saif[ifi],IF($Q$2=Tabla_Consulta_desde_saif[con_cod],IF('Reporte TC (2)'!$A$8=Tabla_Consulta_desde_saif[tra_cod],Tabla_Consulta_desde_saif[Columna2]))))/SUM(IF($A19=Tabla_Consulta_desde_saif[ifi],IF($Q$2=Tabla_Consulta_desde_saif[con_cod],IF('Reporte TC (2)'!$A$8=Tabla_Consulta_desde_saif[tra_cod],Tabla_Consulta_desde_saif[Columna1]))))),"")</f>
        <v/>
      </c>
      <c r="H19" s="16" t="str">
        <f t="array" ref="H19">IFERROR((SUM(IF($A19=Tabla_Consulta_desde_saif[ifi],IF($Q$3=Tabla_Consulta_desde_saif[con_cod],IF('Reporte TC (2)'!$A$7=Tabla_Consulta_desde_saif[tra_cod],Tabla_Consulta_desde_saif[Columna2]))))/SUM(IF($A19=Tabla_Consulta_desde_saif[ifi],IF($Q$3=Tabla_Consulta_desde_saif[con_cod],IF('Reporte TC (2)'!$A$7=Tabla_Consulta_desde_saif[tra_cod],Tabla_Consulta_desde_saif[Columna1]))))),"")</f>
        <v/>
      </c>
      <c r="I19" s="17" t="str">
        <f t="array" ref="I19">IFERROR((SUM(IF($A19=Tabla_Consulta_desde_saif[ifi],IF($Q$3=Tabla_Consulta_desde_saif[con_cod],IF('Reporte TC (2)'!$A$8=Tabla_Consulta_desde_saif[tra_cod],Tabla_Consulta_desde_saif[Columna2]))))/SUM(IF($A19=Tabla_Consulta_desde_saif[ifi],IF($Q$3=Tabla_Consulta_desde_saif[con_cod],IF('Reporte TC (2)'!$A$8=Tabla_Consulta_desde_saif[tra_cod],Tabla_Consulta_desde_saif[Columna1]))))),"")</f>
        <v/>
      </c>
      <c r="J19" s="18">
        <f t="array" ref="J19">IFERROR((SUM(IF($A19=Tabla_Consulta_desde_saif[ifi],IF(Tabla_Consulta_desde_saif[con_cod]=TRANSPOSE($Q$1:$Q$6),IF('Reporte TC (2)'!$A$7=Tabla_Consulta_desde_saif[tra_cod],Tabla_Consulta_desde_saif[Columna2]))))/SUM(IF($A19=Tabla_Consulta_desde_saif[ifi],IF(Tabla_Consulta_desde_saif[con_cod]=TRANSPOSE($Q$1:$Q$6),IF('Reporte TC (2)'!$A$7=Tabla_Consulta_desde_saif[tra_cod],Tabla_Consulta_desde_saif[Columna1]))))),"")</f>
        <v>7.0137711484105294</v>
      </c>
      <c r="K19" s="17">
        <f t="array" ref="K19">IFERROR((SUM(IF($A19=Tabla_Consulta_desde_saif[ifi],IF(Tabla_Consulta_desde_saif[con_cod]=TRANSPOSE($Q$1:$Q$6),IF('Reporte TC (2)'!$A$8=Tabla_Consulta_desde_saif[tra_cod],Tabla_Consulta_desde_saif[Columna2]))))/SUM(IF($A19=Tabla_Consulta_desde_saif[ifi],IF(Tabla_Consulta_desde_saif[con_cod]=TRANSPOSE($Q$1:$Q$6),IF('Reporte TC (2)'!$A$8=Tabla_Consulta_desde_saif[tra_cod],Tabla_Consulta_desde_saif[Columna1]))))),"")</f>
        <v>6.97</v>
      </c>
      <c r="L19" s="5"/>
      <c r="M19" s="63">
        <f>MAX(D19:K19)</f>
        <v>7.0151477441319559</v>
      </c>
      <c r="N19" s="55"/>
      <c r="Q19" s="51"/>
    </row>
    <row r="20" spans="1:17" s="3" customFormat="1" ht="12" customHeight="1" thickBot="1" x14ac:dyDescent="0.3">
      <c r="A20" s="39">
        <v>1035</v>
      </c>
      <c r="C20" s="71" t="s">
        <v>44</v>
      </c>
      <c r="D20" s="73">
        <f t="array" ref="D20">IFERROR((SUM(IF($A20=Tabla_Consulta_desde_saif[ifi],IF($Q$1=Tabla_Consulta_desde_saif[con_cod],IF('Reporte TC (2)'!$A$7=Tabla_Consulta_desde_saif[tra_cod],Tabla_Consulta_desde_saif[Columna2]))))/SUM(IF($A20=Tabla_Consulta_desde_saif[ifi],IF($Q$1=Tabla_Consulta_desde_saif[con_cod],IF('Reporte TC (2)'!$A$7=Tabla_Consulta_desde_saif[tra_cod],Tabla_Consulta_desde_saif[Columna1]))))),"")</f>
        <v>6.85</v>
      </c>
      <c r="E20" s="74">
        <f t="array" ref="E20">IFERROR((SUM(IF($A20=Tabla_Consulta_desde_saif[ifi],IF($Q$1=Tabla_Consulta_desde_saif[con_cod],IF('Reporte TC (2)'!$A$8=Tabla_Consulta_desde_saif[tra_cod],Tabla_Consulta_desde_saif[Columna2]))))/SUM(IF($A20=Tabla_Consulta_desde_saif[ifi],IF($Q$1=Tabla_Consulta_desde_saif[con_cod],IF('Reporte TC (2)'!$A$8=Tabla_Consulta_desde_saif[tra_cod],Tabla_Consulta_desde_saif[Columna1]))))),"")</f>
        <v>6.9699999999999989</v>
      </c>
      <c r="F20" s="74">
        <f t="array" ref="F20">IFERROR((SUM(IF($A20=Tabla_Consulta_desde_saif[ifi],IF($Q$2=Tabla_Consulta_desde_saif[con_cod],IF('Reporte TC (2)'!$A$7=Tabla_Consulta_desde_saif[tra_cod],Tabla_Consulta_desde_saif[Columna2]))))/SUM(IF($A20=Tabla_Consulta_desde_saif[ifi],IF($Q$2=Tabla_Consulta_desde_saif[con_cod],IF('Reporte TC (2)'!$A$7=Tabla_Consulta_desde_saif[tra_cod],Tabla_Consulta_desde_saif[Columna1]))))),"")</f>
        <v>6.9467549668874176</v>
      </c>
      <c r="G20" s="74">
        <f t="array" ref="G20">IFERROR((SUM(IF($A20=Tabla_Consulta_desde_saif[ifi],IF($Q$2=Tabla_Consulta_desde_saif[con_cod],IF('Reporte TC (2)'!$A$8=Tabla_Consulta_desde_saif[tra_cod],Tabla_Consulta_desde_saif[Columna2]))))/SUM(IF($A20=Tabla_Consulta_desde_saif[ifi],IF($Q$2=Tabla_Consulta_desde_saif[con_cod],IF('Reporte TC (2)'!$A$8=Tabla_Consulta_desde_saif[tra_cod],Tabla_Consulta_desde_saif[Columna1]))))),"")</f>
        <v>6.968</v>
      </c>
      <c r="H20" s="74" t="str">
        <f t="array" ref="H20">IFERROR((SUM(IF($A20=Tabla_Consulta_desde_saif[ifi],IF($Q$3=Tabla_Consulta_desde_saif[con_cod],IF('Reporte TC (2)'!$A$7=Tabla_Consulta_desde_saif[tra_cod],Tabla_Consulta_desde_saif[Columna2]))))/SUM(IF($A20=Tabla_Consulta_desde_saif[ifi],IF($Q$3=Tabla_Consulta_desde_saif[con_cod],IF('Reporte TC (2)'!$A$7=Tabla_Consulta_desde_saif[tra_cod],Tabla_Consulta_desde_saif[Columna1]))))),"")</f>
        <v/>
      </c>
      <c r="I20" s="75" t="str">
        <f t="array" ref="I20">IFERROR((SUM(IF($A20=Tabla_Consulta_desde_saif[ifi],IF($Q$3=Tabla_Consulta_desde_saif[con_cod],IF('Reporte TC (2)'!$A$8=Tabla_Consulta_desde_saif[tra_cod],Tabla_Consulta_desde_saif[Columna2]))))/SUM(IF($A20=Tabla_Consulta_desde_saif[ifi],IF($Q$3=Tabla_Consulta_desde_saif[con_cod],IF('Reporte TC (2)'!$A$8=Tabla_Consulta_desde_saif[tra_cod],Tabla_Consulta_desde_saif[Columna1]))))),"")</f>
        <v/>
      </c>
      <c r="J20" s="76">
        <f t="array" ref="J20">IFERROR((SUM(IF($A20=Tabla_Consulta_desde_saif[ifi],IF(Tabla_Consulta_desde_saif[con_cod]=TRANSPOSE($Q$1:$Q$6),IF('Reporte TC (2)'!$A$7=Tabla_Consulta_desde_saif[tra_cod],Tabla_Consulta_desde_saif[Columna2]))))/SUM(IF($A20=Tabla_Consulta_desde_saif[ifi],IF(Tabla_Consulta_desde_saif[con_cod]=TRANSPOSE($Q$1:$Q$6),IF('Reporte TC (2)'!$A$7=Tabla_Consulta_desde_saif[tra_cod],Tabla_Consulta_desde_saif[Columna1]))))),"")</f>
        <v>6.8640679795069044</v>
      </c>
      <c r="K20" s="75">
        <f t="array" ref="K20">IFERROR((SUM(IF($A20=Tabla_Consulta_desde_saif[ifi],IF(Tabla_Consulta_desde_saif[con_cod]=TRANSPOSE($Q$1:$Q$6),IF('Reporte TC (2)'!$A$8=Tabla_Consulta_desde_saif[tra_cod],Tabla_Consulta_desde_saif[Columna2]))))/SUM(IF($A20=Tabla_Consulta_desde_saif[ifi],IF(Tabla_Consulta_desde_saif[con_cod]=TRANSPOSE($Q$1:$Q$6),IF('Reporte TC (2)'!$A$8=Tabla_Consulta_desde_saif[tra_cod],Tabla_Consulta_desde_saif[Columna1]))))),"")</f>
        <v>6.9685748686409896</v>
      </c>
      <c r="L20" s="5"/>
      <c r="M20" s="63">
        <f t="shared" ref="M20:M22" si="2">MAX(D20:K20)</f>
        <v>6.9699999999999989</v>
      </c>
      <c r="Q20" s="51"/>
    </row>
    <row r="21" spans="1:17" s="3" customFormat="1" ht="19.5" customHeight="1" thickBot="1" x14ac:dyDescent="0.3">
      <c r="B21" s="91"/>
      <c r="C21" s="131" t="s">
        <v>75</v>
      </c>
      <c r="D21" s="132"/>
      <c r="E21" s="132"/>
      <c r="F21" s="132"/>
      <c r="G21" s="132"/>
      <c r="H21" s="132"/>
      <c r="I21" s="132"/>
      <c r="J21" s="132"/>
      <c r="K21" s="133"/>
      <c r="L21" s="5"/>
      <c r="M21" s="63">
        <f t="shared" si="2"/>
        <v>0</v>
      </c>
      <c r="Q21" s="51"/>
    </row>
    <row r="22" spans="1:17" s="3" customFormat="1" ht="21.75" customHeight="1" thickBot="1" x14ac:dyDescent="0.3">
      <c r="A22" s="38" t="s">
        <v>780</v>
      </c>
      <c r="C22" s="101" t="s">
        <v>777</v>
      </c>
      <c r="D22" s="96">
        <f t="array" ref="D22">IFERROR((SUM(IF($A22=Tabla_Consulta_desde_saif[tipoentidad],IF('Reporte TC (2)'!$A$7=Tabla_Consulta_desde_saif[tra_cod],IF($Q$1=Tabla_Consulta_desde_saif[con_cod],Tabla_Consulta_desde_saif[Columna2]))))/SUM(IF('Reporte TC (2)'!$A22=Tabla_Consulta_desde_saif[tipoentidad],IF('Reporte TC (2)'!$A$7=Tabla_Consulta_desde_saif[tra_cod],IF($Q$1=Tabla_Consulta_desde_saif[con_cod],Tabla_Consulta_desde_saif[Columna1]))))),"")</f>
        <v>6.8546395649185046</v>
      </c>
      <c r="E22" s="97">
        <f t="array" ref="E22">IFERROR((SUM(IF($A22=Tabla_Consulta_desde_saif[tipoentidad],IF('Reporte TC (2)'!$A$8=Tabla_Consulta_desde_saif[tra_cod],IF($Q$1=Tabla_Consulta_desde_saif[con_cod],Tabla_Consulta_desde_saif[Columna2]))))/SUM(IF('Reporte TC (2)'!$A22=Tabla_Consulta_desde_saif[tipoentidad],IF('Reporte TC (2)'!$A$8=Tabla_Consulta_desde_saif[tra_cod],IF($Q$1=Tabla_Consulta_desde_saif[con_cod],Tabla_Consulta_desde_saif[Columna1]))))),"")</f>
        <v>6.9700000000000006</v>
      </c>
      <c r="F22" s="97">
        <f t="array" ref="F22">IFERROR((SUM(IF($A22=Tabla_Consulta_desde_saif[tipoentidad],IF('Reporte TC (2)'!$A$7=Tabla_Consulta_desde_saif[tra_cod],IF($Q$2=Tabla_Consulta_desde_saif[con_cod],Tabla_Consulta_desde_saif[Columna2]))))/SUM(IF('Reporte TC (2)'!$A22=Tabla_Consulta_desde_saif[tipoentidad],IF('Reporte TC (2)'!$A$7=Tabla_Consulta_desde_saif[tra_cod],IF($Q$2=Tabla_Consulta_desde_saif[con_cod],Tabla_Consulta_desde_saif[Columna1]))))),"")</f>
        <v>7.09</v>
      </c>
      <c r="G22" s="97" t="str">
        <f t="array" ref="G22">IFERROR((SUM(IF($A22=Tabla_Consulta_desde_saif[tipoentidad],IF('Reporte TC (2)'!$A$8=Tabla_Consulta_desde_saif[tra_cod],IF($Q$2=Tabla_Consulta_desde_saif[con_cod],Tabla_Consulta_desde_saif[Columna2]))))/SUM(IF('Reporte TC (2)'!$A22=Tabla_Consulta_desde_saif[tipoentidad],IF('Reporte TC (2)'!$A$8=Tabla_Consulta_desde_saif[tra_cod],IF($Q$2=Tabla_Consulta_desde_saif[con_cod],Tabla_Consulta_desde_saif[Columna1]))))),"")</f>
        <v/>
      </c>
      <c r="H22" s="97" t="str">
        <f t="array" ref="H22">IFERROR((SUM(IF($A22=Tabla_Consulta_desde_saif[tipoentidad],IF('Reporte TC (2)'!$A$7=Tabla_Consulta_desde_saif[tra_cod],IF($Q$3=Tabla_Consulta_desde_saif[con_cod],Tabla_Consulta_desde_saif[Columna2]))))/SUM(IF('Reporte TC (2)'!$A22=Tabla_Consulta_desde_saif[tipoentidad],IF('Reporte TC (2)'!$A$7=Tabla_Consulta_desde_saif[tra_cod],IF($Q$3=Tabla_Consulta_desde_saif[con_cod],Tabla_Consulta_desde_saif[Columna1]))))),"")</f>
        <v/>
      </c>
      <c r="I22" s="98" t="str">
        <f t="array" ref="I22">IFERROR((SUM(IF($A22=Tabla_Consulta_desde_saif[tipoentidad],IF('Reporte TC (2)'!$A$8=Tabla_Consulta_desde_saif[tra_cod],IF($Q$3=Tabla_Consulta_desde_saif[con_cod],Tabla_Consulta_desde_saif[Columna2]))))/SUM(IF('Reporte TC (2)'!$A22=Tabla_Consulta_desde_saif[tipoentidad],IF('Reporte TC (2)'!$A$8=Tabla_Consulta_desde_saif[tra_cod],IF($Q$3=Tabla_Consulta_desde_saif[con_cod],Tabla_Consulta_desde_saif[Columna1]))))),"")</f>
        <v/>
      </c>
      <c r="J22" s="99">
        <f t="array" ref="J22">IFERROR((SUM(IF($A22=Tabla_Consulta_desde_saif[tipoentidad],IF('Reporte TC (2)'!$A$7=Tabla_Consulta_desde_saif[tra_cod],IF(Tabla_Consulta_desde_saif[con_cod]=TRANSPOSE($Q$1:$Q$6),Tabla_Consulta_desde_saif[Columna2]))))/SUM(IF('Reporte TC (2)'!$A22=Tabla_Consulta_desde_saif[tipoentidad],IF('Reporte TC (2)'!$A$7=Tabla_Consulta_desde_saif[tra_cod],IF(Tabla_Consulta_desde_saif[con_cod]=TRANSPOSE($Q$1:$Q$6),Tabla_Consulta_desde_saif[Columna1]))))),"")</f>
        <v>7.067566146607497</v>
      </c>
      <c r="K22" s="98">
        <f t="array" ref="K22">IFERROR((SUM(IF($A22=Tabla_Consulta_desde_saif[tipoentidad],IF('Reporte TC (2)'!$A$8=Tabla_Consulta_desde_saif[tra_cod],IF(Tabla_Consulta_desde_saif[con_cod]=TRANSPOSE($Q$1:$Q$6),Tabla_Consulta_desde_saif[Columna2]))))/SUM(IF('Reporte TC (2)'!$A22=Tabla_Consulta_desde_saif[tipoentidad],IF('Reporte TC (2)'!$A$8=Tabla_Consulta_desde_saif[tra_cod],IF(Tabla_Consulta_desde_saif[con_cod]=TRANSPOSE($Q$1:$Q$6),Tabla_Consulta_desde_saif[Columna1]))))),"")</f>
        <v>6.9700000000000006</v>
      </c>
      <c r="L22" s="5"/>
      <c r="M22" s="63">
        <f t="shared" si="2"/>
        <v>7.09</v>
      </c>
      <c r="Q22" s="51"/>
    </row>
    <row r="23" spans="1:17" s="3" customFormat="1" ht="12" customHeight="1" x14ac:dyDescent="0.25">
      <c r="A23" s="39">
        <v>1017</v>
      </c>
      <c r="C23" s="19" t="s">
        <v>48</v>
      </c>
      <c r="D23" s="15">
        <f t="array" ref="D23">IFERROR((SUM(IF($A23=Tabla_Consulta_desde_saif[ifi],IF($Q$1=Tabla_Consulta_desde_saif[con_cod],IF('Reporte TC (2)'!$A$7=Tabla_Consulta_desde_saif[tra_cod],Tabla_Consulta_desde_saif[Columna2]))))/SUM(IF($A23=Tabla_Consulta_desde_saif[ifi],IF($Q$1=Tabla_Consulta_desde_saif[con_cod],IF('Reporte TC (2)'!$A$7=Tabla_Consulta_desde_saif[tra_cod],Tabla_Consulta_desde_saif[Columna1]))))),"")</f>
        <v>6.85</v>
      </c>
      <c r="E23" s="16">
        <f t="array" ref="E23">IFERROR((SUM(IF($A23=Tabla_Consulta_desde_saif[ifi],IF($Q$1=Tabla_Consulta_desde_saif[con_cod],IF('Reporte TC (2)'!$A$8=Tabla_Consulta_desde_saif[tra_cod],Tabla_Consulta_desde_saif[Columna2]))))/SUM(IF($A23=Tabla_Consulta_desde_saif[ifi],IF($Q$1=Tabla_Consulta_desde_saif[con_cod],IF('Reporte TC (2)'!$A$8=Tabla_Consulta_desde_saif[tra_cod],Tabla_Consulta_desde_saif[Columna1]))))),"")</f>
        <v>6.97</v>
      </c>
      <c r="F23" s="16" t="str">
        <f t="array" ref="F23">IFERROR((SUM(IF($A23=Tabla_Consulta_desde_saif[ifi],IF($Q$2=Tabla_Consulta_desde_saif[con_cod],IF('Reporte TC (2)'!$A$7=Tabla_Consulta_desde_saif[tra_cod],Tabla_Consulta_desde_saif[Columna2]))))/SUM(IF($A23=Tabla_Consulta_desde_saif[ifi],IF($Q$2=Tabla_Consulta_desde_saif[con_cod],IF('Reporte TC (2)'!$A$7=Tabla_Consulta_desde_saif[tra_cod],Tabla_Consulta_desde_saif[Columna1]))))),"")</f>
        <v/>
      </c>
      <c r="G23" s="16" t="str">
        <f t="array" ref="G23">IFERROR((SUM(IF($A23=Tabla_Consulta_desde_saif[ifi],IF($Q$2=Tabla_Consulta_desde_saif[con_cod],IF('Reporte TC (2)'!$A$8=Tabla_Consulta_desde_saif[tra_cod],Tabla_Consulta_desde_saif[Columna2]))))/SUM(IF($A23=Tabla_Consulta_desde_saif[ifi],IF($Q$2=Tabla_Consulta_desde_saif[con_cod],IF('Reporte TC (2)'!$A$8=Tabla_Consulta_desde_saif[tra_cod],Tabla_Consulta_desde_saif[Columna1]))))),"")</f>
        <v/>
      </c>
      <c r="H23" s="16" t="str">
        <f t="array" ref="H23">IFERROR((SUM(IF($A23=Tabla_Consulta_desde_saif[ifi],IF($Q$3=Tabla_Consulta_desde_saif[con_cod],IF('Reporte TC (2)'!$A$7=Tabla_Consulta_desde_saif[tra_cod],Tabla_Consulta_desde_saif[Columna2]))))/SUM(IF($A23=Tabla_Consulta_desde_saif[ifi],IF($Q$3=Tabla_Consulta_desde_saif[con_cod],IF('Reporte TC (2)'!$A$7=Tabla_Consulta_desde_saif[tra_cod],Tabla_Consulta_desde_saif[Columna1]))))),"")</f>
        <v/>
      </c>
      <c r="I23" s="17" t="str">
        <f t="array" ref="I23">IFERROR((SUM(IF($A23=Tabla_Consulta_desde_saif[ifi],IF($Q$3=Tabla_Consulta_desde_saif[con_cod],IF('Reporte TC (2)'!$A$8=Tabla_Consulta_desde_saif[tra_cod],Tabla_Consulta_desde_saif[Columna2]))))/SUM(IF($A23=Tabla_Consulta_desde_saif[ifi],IF($Q$3=Tabla_Consulta_desde_saif[con_cod],IF('Reporte TC (2)'!$A$8=Tabla_Consulta_desde_saif[tra_cod],Tabla_Consulta_desde_saif[Columna1]))))),"")</f>
        <v/>
      </c>
      <c r="J23" s="18">
        <f t="array" ref="J23">IFERROR((SUM(IF($A23=Tabla_Consulta_desde_saif[ifi],IF(Tabla_Consulta_desde_saif[con_cod]=TRANSPOSE($Q$1:$Q$6),IF('Reporte TC (2)'!$A$7=Tabla_Consulta_desde_saif[tra_cod],Tabla_Consulta_desde_saif[Columna2]))))/SUM(IF($A23=Tabla_Consulta_desde_saif[ifi],IF(Tabla_Consulta_desde_saif[con_cod]=TRANSPOSE($Q$1:$Q$6),IF('Reporte TC (2)'!$A$7=Tabla_Consulta_desde_saif[tra_cod],Tabla_Consulta_desde_saif[Columna1]))))),"")</f>
        <v>6.85</v>
      </c>
      <c r="K23" s="17">
        <f t="array" ref="K23">IFERROR((SUM(IF($A23=Tabla_Consulta_desde_saif[ifi],IF(Tabla_Consulta_desde_saif[con_cod]=TRANSPOSE($Q$1:$Q$6),IF('Reporte TC (2)'!$A$8=Tabla_Consulta_desde_saif[tra_cod],Tabla_Consulta_desde_saif[Columna2]))))/SUM(IF($A23=Tabla_Consulta_desde_saif[ifi],IF(Tabla_Consulta_desde_saif[con_cod]=TRANSPOSE($Q$1:$Q$6),IF('Reporte TC (2)'!$A$8=Tabla_Consulta_desde_saif[tra_cod],Tabla_Consulta_desde_saif[Columna1]))))),"")</f>
        <v>6.97</v>
      </c>
      <c r="L23" s="5"/>
      <c r="M23" s="63">
        <f>MAX(D23:K23)</f>
        <v>6.97</v>
      </c>
      <c r="Q23" s="51"/>
    </row>
    <row r="24" spans="1:17" s="3" customFormat="1" ht="12" customHeight="1" x14ac:dyDescent="0.25">
      <c r="A24" s="39">
        <v>1033</v>
      </c>
      <c r="B24" s="23"/>
      <c r="C24" s="24" t="s">
        <v>49</v>
      </c>
      <c r="D24" s="25">
        <f t="array" ref="D24">IFERROR((SUM(IF($A24=Tabla_Consulta_desde_saif[ifi],IF($Q$1=Tabla_Consulta_desde_saif[con_cod],IF('Reporte TC (2)'!$A$7=Tabla_Consulta_desde_saif[tra_cod],Tabla_Consulta_desde_saif[Columna2]))))/SUM(IF($A24=Tabla_Consulta_desde_saif[ifi],IF($Q$1=Tabla_Consulta_desde_saif[con_cod],IF('Reporte TC (2)'!$A$7=Tabla_Consulta_desde_saif[tra_cod],Tabla_Consulta_desde_saif[Columna1]))))),"")</f>
        <v>6.8500000000000005</v>
      </c>
      <c r="E24" s="26">
        <f t="array" ref="E24">IFERROR((SUM(IF($A24=Tabla_Consulta_desde_saif[ifi],IF($Q$1=Tabla_Consulta_desde_saif[con_cod],IF('Reporte TC (2)'!$A$8=Tabla_Consulta_desde_saif[tra_cod],Tabla_Consulta_desde_saif[Columna2]))))/SUM(IF($A24=Tabla_Consulta_desde_saif[ifi],IF($Q$1=Tabla_Consulta_desde_saif[con_cod],IF('Reporte TC (2)'!$A$8=Tabla_Consulta_desde_saif[tra_cod],Tabla_Consulta_desde_saif[Columna1]))))),"")</f>
        <v>6.97</v>
      </c>
      <c r="F24" s="26">
        <f t="array" ref="F24">IFERROR((SUM(IF($A24=Tabla_Consulta_desde_saif[ifi],IF($Q$2=Tabla_Consulta_desde_saif[con_cod],IF('Reporte TC (2)'!$A$7=Tabla_Consulta_desde_saif[tra_cod],Tabla_Consulta_desde_saif[Columna2]))))/SUM(IF($A24=Tabla_Consulta_desde_saif[ifi],IF($Q$2=Tabla_Consulta_desde_saif[con_cod],IF('Reporte TC (2)'!$A$7=Tabla_Consulta_desde_saif[tra_cod],Tabla_Consulta_desde_saif[Columna1]))))),"")</f>
        <v>7.09</v>
      </c>
      <c r="G24" s="26" t="str">
        <f t="array" ref="G24">IFERROR((SUM(IF($A24=Tabla_Consulta_desde_saif[ifi],IF($Q$2=Tabla_Consulta_desde_saif[con_cod],IF('Reporte TC (2)'!$A$8=Tabla_Consulta_desde_saif[tra_cod],Tabla_Consulta_desde_saif[Columna2]))))/SUM(IF($A24=Tabla_Consulta_desde_saif[ifi],IF($Q$2=Tabla_Consulta_desde_saif[con_cod],IF('Reporte TC (2)'!$A$8=Tabla_Consulta_desde_saif[tra_cod],Tabla_Consulta_desde_saif[Columna1]))))),"")</f>
        <v/>
      </c>
      <c r="H24" s="26" t="str">
        <f t="array" ref="H24">IFERROR((SUM(IF($A24=Tabla_Consulta_desde_saif[ifi],IF($Q$3=Tabla_Consulta_desde_saif[con_cod],IF('Reporte TC (2)'!$A$7=Tabla_Consulta_desde_saif[tra_cod],Tabla_Consulta_desde_saif[Columna2]))))/SUM(IF($A24=Tabla_Consulta_desde_saif[ifi],IF($Q$3=Tabla_Consulta_desde_saif[con_cod],IF('Reporte TC (2)'!$A$7=Tabla_Consulta_desde_saif[tra_cod],Tabla_Consulta_desde_saif[Columna1]))))),"")</f>
        <v/>
      </c>
      <c r="I24" s="27" t="str">
        <f t="array" ref="I24">IFERROR((SUM(IF($A24=Tabla_Consulta_desde_saif[ifi],IF($Q$3=Tabla_Consulta_desde_saif[con_cod],IF('Reporte TC (2)'!$A$8=Tabla_Consulta_desde_saif[tra_cod],Tabla_Consulta_desde_saif[Columna2]))))/SUM(IF($A24=Tabla_Consulta_desde_saif[ifi],IF($Q$3=Tabla_Consulta_desde_saif[con_cod],IF('Reporte TC (2)'!$A$8=Tabla_Consulta_desde_saif[tra_cod],Tabla_Consulta_desde_saif[Columna1]))))),"")</f>
        <v/>
      </c>
      <c r="J24" s="28">
        <f t="array" ref="J24">IFERROR((SUM(IF($A24=Tabla_Consulta_desde_saif[ifi],IF(Tabla_Consulta_desde_saif[con_cod]=TRANSPOSE($Q$1:$Q$6),IF('Reporte TC (2)'!$A$7=Tabla_Consulta_desde_saif[tra_cod],Tabla_Consulta_desde_saif[Columna2]))))/SUM(IF($A24=Tabla_Consulta_desde_saif[ifi],IF(Tabla_Consulta_desde_saif[con_cod]=TRANSPOSE($Q$1:$Q$6),IF('Reporte TC (2)'!$A$7=Tabla_Consulta_desde_saif[tra_cod],Tabla_Consulta_desde_saif[Columna1]))))),"")</f>
        <v>7.0821948219227879</v>
      </c>
      <c r="K24" s="27">
        <f t="array" ref="K24">IFERROR((SUM(IF($A24=Tabla_Consulta_desde_saif[ifi],IF(Tabla_Consulta_desde_saif[con_cod]=TRANSPOSE($Q$1:$Q$6),IF('Reporte TC (2)'!$A$8=Tabla_Consulta_desde_saif[tra_cod],Tabla_Consulta_desde_saif[Columna2]))))/SUM(IF($A24=Tabla_Consulta_desde_saif[ifi],IF(Tabla_Consulta_desde_saif[con_cod]=TRANSPOSE($Q$1:$Q$6),IF('Reporte TC (2)'!$A$8=Tabla_Consulta_desde_saif[tra_cod],Tabla_Consulta_desde_saif[Columna1]))))),"")</f>
        <v>6.97</v>
      </c>
      <c r="L24" s="5"/>
      <c r="M24" s="63">
        <f>MAX(D24:K24)</f>
        <v>7.09</v>
      </c>
      <c r="Q24" s="51"/>
    </row>
    <row r="25" spans="1:17" s="3" customFormat="1" ht="12" customHeight="1" x14ac:dyDescent="0.25">
      <c r="A25" s="39">
        <v>1034</v>
      </c>
      <c r="B25" s="23"/>
      <c r="C25" s="70" t="s">
        <v>47</v>
      </c>
      <c r="D25" s="25">
        <f t="array" ref="D25">IFERROR((SUM(IF($A25=Tabla_Consulta_desde_saif[ifi],IF($Q$1=Tabla_Consulta_desde_saif[con_cod],IF('Reporte TC (2)'!$A$7=Tabla_Consulta_desde_saif[tra_cod],Tabla_Consulta_desde_saif[Columna2]))))/SUM(IF($A25=Tabla_Consulta_desde_saif[ifi],IF($Q$1=Tabla_Consulta_desde_saif[con_cod],IF('Reporte TC (2)'!$A$7=Tabla_Consulta_desde_saif[tra_cod],Tabla_Consulta_desde_saif[Columna1]))))),"")</f>
        <v>6.87</v>
      </c>
      <c r="E25" s="26">
        <f t="array" ref="E25">IFERROR((SUM(IF($A25=Tabla_Consulta_desde_saif[ifi],IF($Q$1=Tabla_Consulta_desde_saif[con_cod],IF('Reporte TC (2)'!$A$8=Tabla_Consulta_desde_saif[tra_cod],Tabla_Consulta_desde_saif[Columna2]))))/SUM(IF($A25=Tabla_Consulta_desde_saif[ifi],IF($Q$1=Tabla_Consulta_desde_saif[con_cod],IF('Reporte TC (2)'!$A$8=Tabla_Consulta_desde_saif[tra_cod],Tabla_Consulta_desde_saif[Columna1]))))),"")</f>
        <v>6.9700000000000006</v>
      </c>
      <c r="F25" s="26" t="str">
        <f t="array" ref="F25">IFERROR((SUM(IF($A25=Tabla_Consulta_desde_saif[ifi],IF($Q$2=Tabla_Consulta_desde_saif[con_cod],IF('Reporte TC (2)'!$A$7=Tabla_Consulta_desde_saif[tra_cod],Tabla_Consulta_desde_saif[Columna2]))))/SUM(IF($A25=Tabla_Consulta_desde_saif[ifi],IF($Q$2=Tabla_Consulta_desde_saif[con_cod],IF('Reporte TC (2)'!$A$7=Tabla_Consulta_desde_saif[tra_cod],Tabla_Consulta_desde_saif[Columna1]))))),"")</f>
        <v/>
      </c>
      <c r="G25" s="68" t="str">
        <f t="array" ref="G25">IFERROR((SUM(IF($A25=Tabla_Consulta_desde_saif[ifi],IF($Q$2=Tabla_Consulta_desde_saif[con_cod],IF('Reporte TC (2)'!$A$8=Tabla_Consulta_desde_saif[tra_cod],Tabla_Consulta_desde_saif[Columna2]))))/SUM(IF($A25=Tabla_Consulta_desde_saif[ifi],IF($Q$2=Tabla_Consulta_desde_saif[con_cod],IF('Reporte TC (2)'!$A$8=Tabla_Consulta_desde_saif[tra_cod],Tabla_Consulta_desde_saif[Columna1]))))),"")</f>
        <v/>
      </c>
      <c r="H25" s="26" t="str">
        <f t="array" ref="H25">IFERROR((SUM(IF($A25=Tabla_Consulta_desde_saif[ifi],IF($Q$3=Tabla_Consulta_desde_saif[con_cod],IF('Reporte TC (2)'!$A$7=Tabla_Consulta_desde_saif[tra_cod],Tabla_Consulta_desde_saif[Columna2]))))/SUM(IF($A25=Tabla_Consulta_desde_saif[ifi],IF($Q$3=Tabla_Consulta_desde_saif[con_cod],IF('Reporte TC (2)'!$A$7=Tabla_Consulta_desde_saif[tra_cod],Tabla_Consulta_desde_saif[Columna1]))))),"")</f>
        <v/>
      </c>
      <c r="I25" s="27" t="str">
        <f t="array" ref="I25">IFERROR((SUM(IF($A25=Tabla_Consulta_desde_saif[ifi],IF($Q$3=Tabla_Consulta_desde_saif[con_cod],IF('Reporte TC (2)'!$A$8=Tabla_Consulta_desde_saif[tra_cod],Tabla_Consulta_desde_saif[Columna2]))))/SUM(IF($A25=Tabla_Consulta_desde_saif[ifi],IF($Q$3=Tabla_Consulta_desde_saif[con_cod],IF('Reporte TC (2)'!$A$8=Tabla_Consulta_desde_saif[tra_cod],Tabla_Consulta_desde_saif[Columna1]))))),"")</f>
        <v/>
      </c>
      <c r="J25" s="28">
        <f t="array" ref="J25">IFERROR((SUM(IF($A25=Tabla_Consulta_desde_saif[ifi],IF(Tabla_Consulta_desde_saif[con_cod]=TRANSPOSE($Q$1:$Q$6),IF('Reporte TC (2)'!$A$7=Tabla_Consulta_desde_saif[tra_cod],Tabla_Consulta_desde_saif[Columna2]))))/SUM(IF($A25=Tabla_Consulta_desde_saif[ifi],IF(Tabla_Consulta_desde_saif[con_cod]=TRANSPOSE($Q$1:$Q$6),IF('Reporte TC (2)'!$A$7=Tabla_Consulta_desde_saif[tra_cod],Tabla_Consulta_desde_saif[Columna1]))))),"")</f>
        <v>6.87</v>
      </c>
      <c r="K25" s="27">
        <f t="array" ref="K25">IFERROR((SUM(IF($A25=Tabla_Consulta_desde_saif[ifi],IF(Tabla_Consulta_desde_saif[con_cod]=TRANSPOSE($Q$1:$Q$6),IF('Reporte TC (2)'!$A$8=Tabla_Consulta_desde_saif[tra_cod],Tabla_Consulta_desde_saif[Columna2]))))/SUM(IF($A25=Tabla_Consulta_desde_saif[ifi],IF(Tabla_Consulta_desde_saif[con_cod]=TRANSPOSE($Q$1:$Q$6),IF('Reporte TC (2)'!$A$8=Tabla_Consulta_desde_saif[tra_cod],Tabla_Consulta_desde_saif[Columna1]))))),"")</f>
        <v>6.9700000000000006</v>
      </c>
      <c r="L25" s="5"/>
      <c r="M25" s="63">
        <f>MAX(D25:K25)</f>
        <v>6.9700000000000006</v>
      </c>
      <c r="Q25" s="51"/>
    </row>
    <row r="26" spans="1:17" s="3" customFormat="1" ht="12" customHeight="1" thickBot="1" x14ac:dyDescent="0.3">
      <c r="A26" s="40">
        <v>1036</v>
      </c>
      <c r="B26" s="6"/>
      <c r="C26" s="71" t="s">
        <v>46</v>
      </c>
      <c r="D26" s="15">
        <f t="array" ref="D26">IFERROR((SUM(IF($A26=Tabla_Consulta_desde_saif[ifi],IF($Q$1=Tabla_Consulta_desde_saif[con_cod],IF('Reporte TC (2)'!$A$7=Tabla_Consulta_desde_saif[tra_cod],Tabla_Consulta_desde_saif[Columna2]))))/SUM(IF($A26=Tabla_Consulta_desde_saif[ifi],IF($Q$1=Tabla_Consulta_desde_saif[con_cod],IF('Reporte TC (2)'!$A$7=Tabla_Consulta_desde_saif[tra_cod],Tabla_Consulta_desde_saif[Columna1]))))),"")</f>
        <v>6.85</v>
      </c>
      <c r="E26" s="16">
        <f t="array" ref="E26">IFERROR((SUM(IF($A26=Tabla_Consulta_desde_saif[ifi],IF($Q$1=Tabla_Consulta_desde_saif[con_cod],IF('Reporte TC (2)'!$A$8=Tabla_Consulta_desde_saif[tra_cod],Tabla_Consulta_desde_saif[Columna2]))))/SUM(IF($A26=Tabla_Consulta_desde_saif[ifi],IF($Q$1=Tabla_Consulta_desde_saif[con_cod],IF('Reporte TC (2)'!$A$8=Tabla_Consulta_desde_saif[tra_cod],Tabla_Consulta_desde_saif[Columna1]))))),"")</f>
        <v>6.9700000000000006</v>
      </c>
      <c r="F26" s="16" t="str">
        <f t="array" ref="F26">IFERROR((SUM(IF($A26=Tabla_Consulta_desde_saif[ifi],IF($Q$2=Tabla_Consulta_desde_saif[con_cod],IF('Reporte TC (2)'!$A$7=Tabla_Consulta_desde_saif[tra_cod],Tabla_Consulta_desde_saif[Columna2]))))/SUM(IF($A26=Tabla_Consulta_desde_saif[ifi],IF($Q$2=Tabla_Consulta_desde_saif[con_cod],IF('Reporte TC (2)'!$A$7=Tabla_Consulta_desde_saif[tra_cod],Tabla_Consulta_desde_saif[Columna1]))))),"")</f>
        <v/>
      </c>
      <c r="G26" s="16" t="str">
        <f t="array" ref="G26">IFERROR((SUM(IF($A26=Tabla_Consulta_desde_saif[ifi],IF($Q$2=Tabla_Consulta_desde_saif[con_cod],IF('Reporte TC (2)'!$A$8=Tabla_Consulta_desde_saif[tra_cod],Tabla_Consulta_desde_saif[Columna2]))))/SUM(IF($A26=Tabla_Consulta_desde_saif[ifi],IF($Q$2=Tabla_Consulta_desde_saif[con_cod],IF('Reporte TC (2)'!$A$8=Tabla_Consulta_desde_saif[tra_cod],Tabla_Consulta_desde_saif[Columna1]))))),"")</f>
        <v/>
      </c>
      <c r="H26" s="16" t="str">
        <f t="array" ref="H26">IFERROR((SUM(IF($A26=Tabla_Consulta_desde_saif[ifi],IF($Q$3=Tabla_Consulta_desde_saif[con_cod],IF('Reporte TC (2)'!$A$7=Tabla_Consulta_desde_saif[tra_cod],Tabla_Consulta_desde_saif[Columna2]))))/SUM(IF($A26=Tabla_Consulta_desde_saif[ifi],IF($Q$3=Tabla_Consulta_desde_saif[con_cod],IF('Reporte TC (2)'!$A$7=Tabla_Consulta_desde_saif[tra_cod],Tabla_Consulta_desde_saif[Columna1]))))),"")</f>
        <v/>
      </c>
      <c r="I26" s="17" t="str">
        <f t="array" ref="I26">IFERROR((SUM(IF($A26=Tabla_Consulta_desde_saif[ifi],IF($Q$3=Tabla_Consulta_desde_saif[con_cod],IF('Reporte TC (2)'!$A$8=Tabla_Consulta_desde_saif[tra_cod],Tabla_Consulta_desde_saif[Columna2]))))/SUM(IF($A26=Tabla_Consulta_desde_saif[ifi],IF($Q$3=Tabla_Consulta_desde_saif[con_cod],IF('Reporte TC (2)'!$A$8=Tabla_Consulta_desde_saif[tra_cod],Tabla_Consulta_desde_saif[Columna1]))))),"")</f>
        <v/>
      </c>
      <c r="J26" s="18">
        <f t="array" ref="J26">IFERROR((SUM(IF($A26=Tabla_Consulta_desde_saif[ifi],IF(Tabla_Consulta_desde_saif[con_cod]=TRANSPOSE($Q$1:$Q$6),IF('Reporte TC (2)'!$A$7=Tabla_Consulta_desde_saif[tra_cod],Tabla_Consulta_desde_saif[Columna2]))))/SUM(IF($A26=Tabla_Consulta_desde_saif[ifi],IF(Tabla_Consulta_desde_saif[con_cod]=TRANSPOSE($Q$1:$Q$6),IF('Reporte TC (2)'!$A$7=Tabla_Consulta_desde_saif[tra_cod],Tabla_Consulta_desde_saif[Columna1]))))),"")</f>
        <v>6.85</v>
      </c>
      <c r="K26" s="17">
        <f t="array" ref="K26">IFERROR((SUM(IF($A26=Tabla_Consulta_desde_saif[ifi],IF(Tabla_Consulta_desde_saif[con_cod]=TRANSPOSE($Q$1:$Q$6),IF('Reporte TC (2)'!$A$8=Tabla_Consulta_desde_saif[tra_cod],Tabla_Consulta_desde_saif[Columna2]))))/SUM(IF($A26=Tabla_Consulta_desde_saif[ifi],IF(Tabla_Consulta_desde_saif[con_cod]=TRANSPOSE($Q$1:$Q$6),IF('Reporte TC (2)'!$A$8=Tabla_Consulta_desde_saif[tra_cod],Tabla_Consulta_desde_saif[Columna1]))))),"")</f>
        <v>6.9700000000000006</v>
      </c>
      <c r="L26" s="5"/>
      <c r="M26" s="63">
        <f>MAX(D26:K26)</f>
        <v>6.9700000000000006</v>
      </c>
      <c r="N26" s="6"/>
      <c r="Q26" s="51"/>
    </row>
    <row r="27" spans="1:17" s="3" customFormat="1" ht="19.5" customHeight="1" thickBot="1" x14ac:dyDescent="0.3">
      <c r="A27" s="77" t="s">
        <v>778</v>
      </c>
      <c r="C27" s="101" t="s">
        <v>778</v>
      </c>
      <c r="D27" s="96">
        <f t="array" ref="D27">IFERROR((SUM(IF($A27=Tabla_Consulta_desde_saif[tipoentidad],IF('Reporte TC (2)'!$A$7=Tabla_Consulta_desde_saif[tra_cod],IF($Q$1=Tabla_Consulta_desde_saif[con_cod],Tabla_Consulta_desde_saif[Columna2]))))/SUM(IF('Reporte TC (2)'!$A27=Tabla_Consulta_desde_saif[tipoentidad],IF('Reporte TC (2)'!$A$7=Tabla_Consulta_desde_saif[tra_cod],IF($Q$1=Tabla_Consulta_desde_saif[con_cod],Tabla_Consulta_desde_saif[Columna1]))))),"")</f>
        <v>6.8685173021711883</v>
      </c>
      <c r="E27" s="97">
        <f t="array" ref="E27">IFERROR((SUM(IF($A27=Tabla_Consulta_desde_saif[tipoentidad],IF('Reporte TC (2)'!$A$8=Tabla_Consulta_desde_saif[tra_cod],IF($Q$1=Tabla_Consulta_desde_saif[con_cod],Tabla_Consulta_desde_saif[Columna2]))))/SUM(IF('Reporte TC (2)'!$A27=Tabla_Consulta_desde_saif[tipoentidad],IF('Reporte TC (2)'!$A$8=Tabla_Consulta_desde_saif[tra_cod],IF($Q$1=Tabla_Consulta_desde_saif[con_cod],Tabla_Consulta_desde_saif[Columna1]))))),"")</f>
        <v>6.9699999999999989</v>
      </c>
      <c r="F27" s="97">
        <f t="array" ref="F27">IFERROR((SUM(IF($A27=Tabla_Consulta_desde_saif[tipoentidad],IF('Reporte TC (2)'!$A$7=Tabla_Consulta_desde_saif[tra_cod],IF($Q$2=Tabla_Consulta_desde_saif[con_cod],Tabla_Consulta_desde_saif[Columna2]))))/SUM(IF('Reporte TC (2)'!$A27=Tabla_Consulta_desde_saif[tipoentidad],IF('Reporte TC (2)'!$A$7=Tabla_Consulta_desde_saif[tra_cod],IF($Q$2=Tabla_Consulta_desde_saif[con_cod],Tabla_Consulta_desde_saif[Columna1]))))),"")</f>
        <v>6.9213958431790115</v>
      </c>
      <c r="G27" s="97" t="str">
        <f t="array" ref="G27">IFERROR((SUM(IF($A27=Tabla_Consulta_desde_saif[tipoentidad],IF('Reporte TC (2)'!$A$8=Tabla_Consulta_desde_saif[tra_cod],IF($Q$2=Tabla_Consulta_desde_saif[con_cod],Tabla_Consulta_desde_saif[Columna2]))))/SUM(IF('Reporte TC (2)'!$A27=Tabla_Consulta_desde_saif[tipoentidad],IF('Reporte TC (2)'!$A$8=Tabla_Consulta_desde_saif[tra_cod],IF($Q$2=Tabla_Consulta_desde_saif[con_cod],Tabla_Consulta_desde_saif[Columna1]))))),"")</f>
        <v/>
      </c>
      <c r="H27" s="97" t="str">
        <f t="array" ref="H27">IFERROR((SUM(IF($A27=Tabla_Consulta_desde_saif[tipoentidad],IF('Reporte TC (2)'!$A$7=Tabla_Consulta_desde_saif[tra_cod],IF($Q$3=Tabla_Consulta_desde_saif[con_cod],Tabla_Consulta_desde_saif[Columna2]))))/SUM(IF('Reporte TC (2)'!$A27=Tabla_Consulta_desde_saif[tipoentidad],IF('Reporte TC (2)'!$A$7=Tabla_Consulta_desde_saif[tra_cod],IF($Q$3=Tabla_Consulta_desde_saif[con_cod],Tabla_Consulta_desde_saif[Columna1]))))),"")</f>
        <v/>
      </c>
      <c r="I27" s="98" t="str">
        <f t="array" ref="I27">IFERROR((SUM(IF($A27=Tabla_Consulta_desde_saif[tipoentidad],IF('Reporte TC (2)'!$A$8=Tabla_Consulta_desde_saif[tra_cod],IF($Q$3=Tabla_Consulta_desde_saif[con_cod],Tabla_Consulta_desde_saif[Columna2]))))/SUM(IF('Reporte TC (2)'!$A27=Tabla_Consulta_desde_saif[tipoentidad],IF('Reporte TC (2)'!$A$8=Tabla_Consulta_desde_saif[tra_cod],IF($Q$3=Tabla_Consulta_desde_saif[con_cod],Tabla_Consulta_desde_saif[Columna1]))))),"")</f>
        <v/>
      </c>
      <c r="J27" s="99">
        <f t="array" ref="J27">IFERROR((SUM(IF($A27=Tabla_Consulta_desde_saif[tipoentidad],IF('Reporte TC (2)'!$A$7=Tabla_Consulta_desde_saif[tra_cod],IF(Tabla_Consulta_desde_saif[con_cod]=TRANSPOSE($Q$1:$Q$6),Tabla_Consulta_desde_saif[Columna2]))))/SUM(IF('Reporte TC (2)'!$A27=Tabla_Consulta_desde_saif[tipoentidad],IF('Reporte TC (2)'!$A$7=Tabla_Consulta_desde_saif[tra_cod],IF(Tabla_Consulta_desde_saif[con_cod]=TRANSPOSE($Q$1:$Q$6),Tabla_Consulta_desde_saif[Columna1]))))),"")</f>
        <v>6.8739729816583228</v>
      </c>
      <c r="K27" s="98">
        <f t="array" ref="K27">IFERROR((SUM(IF($A27=Tabla_Consulta_desde_saif[tipoentidad],IF('Reporte TC (2)'!$A$8=Tabla_Consulta_desde_saif[tra_cod],IF(Tabla_Consulta_desde_saif[con_cod]=TRANSPOSE($Q$1:$Q$6),Tabla_Consulta_desde_saif[Columna2]))))/SUM(IF('Reporte TC (2)'!$A27=Tabla_Consulta_desde_saif[tipoentidad],IF('Reporte TC (2)'!$A$8=Tabla_Consulta_desde_saif[tra_cod],IF(Tabla_Consulta_desde_saif[con_cod]=TRANSPOSE($Q$1:$Q$6),Tabla_Consulta_desde_saif[Columna1]))))),"")</f>
        <v>6.9699999999999989</v>
      </c>
      <c r="L27" s="5"/>
      <c r="M27" s="63">
        <f t="shared" ref="M27:M76" si="3">MAX(D27:K27)</f>
        <v>6.9699999999999989</v>
      </c>
      <c r="Q27" s="51"/>
    </row>
    <row r="28" spans="1:17" s="3" customFormat="1" ht="12" customHeight="1" x14ac:dyDescent="0.25">
      <c r="A28" s="40">
        <v>74002</v>
      </c>
      <c r="B28" s="6"/>
      <c r="C28" s="19" t="s">
        <v>45</v>
      </c>
      <c r="D28" s="15">
        <f t="array" ref="D28">IFERROR((SUM(IF($A28=Tabla_Consulta_desde_saif[ifi],IF($Q$1=Tabla_Consulta_desde_saif[con_cod],IF('Reporte TC (2)'!$A$7=Tabla_Consulta_desde_saif[tra_cod],Tabla_Consulta_desde_saif[Columna2]))))/SUM(IF($A28=Tabla_Consulta_desde_saif[ifi],IF($Q$1=Tabla_Consulta_desde_saif[con_cod],IF('Reporte TC (2)'!$A$7=Tabla_Consulta_desde_saif[tra_cod],Tabla_Consulta_desde_saif[Columna1]))))),"")</f>
        <v>6.870000000000001</v>
      </c>
      <c r="E28" s="16">
        <f t="array" ref="E28">IFERROR((SUM(IF($A28=Tabla_Consulta_desde_saif[ifi],IF($Q$1=Tabla_Consulta_desde_saif[con_cod],IF('Reporte TC (2)'!$A$8=Tabla_Consulta_desde_saif[tra_cod],Tabla_Consulta_desde_saif[Columna2]))))/SUM(IF($A28=Tabla_Consulta_desde_saif[ifi],IF($Q$1=Tabla_Consulta_desde_saif[con_cod],IF('Reporte TC (2)'!$A$8=Tabla_Consulta_desde_saif[tra_cod],Tabla_Consulta_desde_saif[Columna1]))))),"")</f>
        <v>6.97</v>
      </c>
      <c r="F28" s="16">
        <f t="array" ref="F28">IFERROR((SUM(IF($A28=Tabla_Consulta_desde_saif[ifi],IF($Q$2=Tabla_Consulta_desde_saif[con_cod],IF('Reporte TC (2)'!$A$7=Tabla_Consulta_desde_saif[tra_cod],Tabla_Consulta_desde_saif[Columna2]))))/SUM(IF($A28=Tabla_Consulta_desde_saif[ifi],IF($Q$2=Tabla_Consulta_desde_saif[con_cod],IF('Reporte TC (2)'!$A$7=Tabla_Consulta_desde_saif[tra_cod],Tabla_Consulta_desde_saif[Columna1]))))),"")</f>
        <v>6.919999999999999</v>
      </c>
      <c r="G28" s="16" t="str">
        <f t="array" ref="G28">IFERROR((SUM(IF($A28=Tabla_Consulta_desde_saif[ifi],IF($Q$2=Tabla_Consulta_desde_saif[con_cod],IF('Reporte TC (2)'!$A$8=Tabla_Consulta_desde_saif[tra_cod],Tabla_Consulta_desde_saif[Columna2]))))/SUM(IF($A28=Tabla_Consulta_desde_saif[ifi],IF($Q$2=Tabla_Consulta_desde_saif[con_cod],IF('Reporte TC (2)'!$A$8=Tabla_Consulta_desde_saif[tra_cod],Tabla_Consulta_desde_saif[Columna1]))))),"")</f>
        <v/>
      </c>
      <c r="H28" s="16" t="str">
        <f t="array" ref="H28">IFERROR((SUM(IF($A28=Tabla_Consulta_desde_saif[ifi],IF($Q$3=Tabla_Consulta_desde_saif[con_cod],IF('Reporte TC (2)'!$A$7=Tabla_Consulta_desde_saif[tra_cod],Tabla_Consulta_desde_saif[Columna2]))))/SUM(IF($A28=Tabla_Consulta_desde_saif[ifi],IF($Q$3=Tabla_Consulta_desde_saif[con_cod],IF('Reporte TC (2)'!$A$7=Tabla_Consulta_desde_saif[tra_cod],Tabla_Consulta_desde_saif[Columna1]))))),"")</f>
        <v/>
      </c>
      <c r="I28" s="17" t="str">
        <f t="array" ref="I28">IFERROR((SUM(IF($A28=Tabla_Consulta_desde_saif[ifi],IF($Q$3=Tabla_Consulta_desde_saif[con_cod],IF('Reporte TC (2)'!$A$8=Tabla_Consulta_desde_saif[tra_cod],Tabla_Consulta_desde_saif[Columna2]))))/SUM(IF($A28=Tabla_Consulta_desde_saif[ifi],IF($Q$3=Tabla_Consulta_desde_saif[con_cod],IF('Reporte TC (2)'!$A$8=Tabla_Consulta_desde_saif[tra_cod],Tabla_Consulta_desde_saif[Columna1]))))),"")</f>
        <v/>
      </c>
      <c r="J28" s="18">
        <f t="array" ref="J28">IFERROR((SUM(IF($A28=Tabla_Consulta_desde_saif[ifi],IF(Tabla_Consulta_desde_saif[con_cod]=TRANSPOSE($Q$1:$Q$6),IF('Reporte TC (2)'!$A$7=Tabla_Consulta_desde_saif[tra_cod],Tabla_Consulta_desde_saif[Columna2]))))/SUM(IF($A28=Tabla_Consulta_desde_saif[ifi],IF(Tabla_Consulta_desde_saif[con_cod]=TRANSPOSE($Q$1:$Q$6),IF('Reporte TC (2)'!$A$7=Tabla_Consulta_desde_saif[tra_cod],Tabla_Consulta_desde_saif[Columna1]))))),"")</f>
        <v>6.8748292430150473</v>
      </c>
      <c r="K28" s="17">
        <f t="array" ref="K28">IFERROR((SUM(IF($A28=Tabla_Consulta_desde_saif[ifi],IF(Tabla_Consulta_desde_saif[con_cod]=TRANSPOSE($Q$1:$Q$6),IF('Reporte TC (2)'!$A$8=Tabla_Consulta_desde_saif[tra_cod],Tabla_Consulta_desde_saif[Columna2]))))/SUM(IF($A28=Tabla_Consulta_desde_saif[ifi],IF(Tabla_Consulta_desde_saif[con_cod]=TRANSPOSE($Q$1:$Q$6),IF('Reporte TC (2)'!$A$8=Tabla_Consulta_desde_saif[tra_cod],Tabla_Consulta_desde_saif[Columna1]))))),"")</f>
        <v>6.97</v>
      </c>
      <c r="L28" s="5"/>
      <c r="M28" s="63">
        <f t="shared" si="3"/>
        <v>6.97</v>
      </c>
      <c r="N28" s="6"/>
      <c r="Q28" s="51"/>
    </row>
    <row r="29" spans="1:17" s="3" customFormat="1" ht="12" customHeight="1" thickBot="1" x14ac:dyDescent="0.3">
      <c r="A29" s="40">
        <v>74003</v>
      </c>
      <c r="B29" s="6"/>
      <c r="C29" s="19" t="s">
        <v>781</v>
      </c>
      <c r="D29" s="15">
        <f t="array" ref="D29">IFERROR((SUM(IF($A29=Tabla_Consulta_desde_saif[ifi],IF($Q$1=Tabla_Consulta_desde_saif[con_cod],IF('Reporte TC (2)'!$A$7=Tabla_Consulta_desde_saif[tra_cod],Tabla_Consulta_desde_saif[Columna2]))))/SUM(IF($A29=Tabla_Consulta_desde_saif[ifi],IF($Q$1=Tabla_Consulta_desde_saif[con_cod],IF('Reporte TC (2)'!$A$7=Tabla_Consulta_desde_saif[tra_cod],Tabla_Consulta_desde_saif[Columna1]))))),"")</f>
        <v>6.8500000000000005</v>
      </c>
      <c r="E29" s="16">
        <f t="array" ref="E29">IFERROR((SUM(IF($A29=Tabla_Consulta_desde_saif[ifi],IF($Q$1=Tabla_Consulta_desde_saif[con_cod],IF('Reporte TC (2)'!$A$8=Tabla_Consulta_desde_saif[tra_cod],Tabla_Consulta_desde_saif[Columna2]))))/SUM(IF($A29=Tabla_Consulta_desde_saif[ifi],IF($Q$1=Tabla_Consulta_desde_saif[con_cod],IF('Reporte TC (2)'!$A$8=Tabla_Consulta_desde_saif[tra_cod],Tabla_Consulta_desde_saif[Columna1]))))),"")</f>
        <v>6.97</v>
      </c>
      <c r="F29" s="16">
        <f t="array" ref="F29">IFERROR((SUM(IF($A29=Tabla_Consulta_desde_saif[ifi],IF($Q$2=Tabla_Consulta_desde_saif[con_cod],IF('Reporte TC (2)'!$A$7=Tabla_Consulta_desde_saif[tra_cod],Tabla_Consulta_desde_saif[Columna2]))))/SUM(IF($A29=Tabla_Consulta_desde_saif[ifi],IF($Q$2=Tabla_Consulta_desde_saif[con_cod],IF('Reporte TC (2)'!$A$7=Tabla_Consulta_desde_saif[tra_cod],Tabla_Consulta_desde_saif[Columna1]))))),"")</f>
        <v>6.93</v>
      </c>
      <c r="G29" s="16" t="str">
        <f t="array" ref="G29">IFERROR((SUM(IF($A29=Tabla_Consulta_desde_saif[ifi],IF($Q$2=Tabla_Consulta_desde_saif[con_cod],IF('Reporte TC (2)'!$A$8=Tabla_Consulta_desde_saif[tra_cod],Tabla_Consulta_desde_saif[Columna2]))))/SUM(IF($A29=Tabla_Consulta_desde_saif[ifi],IF($Q$2=Tabla_Consulta_desde_saif[con_cod],IF('Reporte TC (2)'!$A$8=Tabla_Consulta_desde_saif[tra_cod],Tabla_Consulta_desde_saif[Columna1]))))),"")</f>
        <v/>
      </c>
      <c r="H29" s="16" t="str">
        <f t="array" ref="H29">IFERROR((SUM(IF($A29=Tabla_Consulta_desde_saif[ifi],IF($Q$3=Tabla_Consulta_desde_saif[con_cod],IF('Reporte TC (2)'!$A$7=Tabla_Consulta_desde_saif[tra_cod],Tabla_Consulta_desde_saif[Columna2]))))/SUM(IF($A29=Tabla_Consulta_desde_saif[ifi],IF($Q$3=Tabla_Consulta_desde_saif[con_cod],IF('Reporte TC (2)'!$A$7=Tabla_Consulta_desde_saif[tra_cod],Tabla_Consulta_desde_saif[Columna1]))))),"")</f>
        <v/>
      </c>
      <c r="I29" s="17" t="str">
        <f t="array" ref="I29">IFERROR((SUM(IF($A29=Tabla_Consulta_desde_saif[ifi],IF($Q$3=Tabla_Consulta_desde_saif[con_cod],IF('Reporte TC (2)'!$A$8=Tabla_Consulta_desde_saif[tra_cod],Tabla_Consulta_desde_saif[Columna2]))))/SUM(IF($A29=Tabla_Consulta_desde_saif[ifi],IF($Q$3=Tabla_Consulta_desde_saif[con_cod],IF('Reporte TC (2)'!$A$8=Tabla_Consulta_desde_saif[tra_cod],Tabla_Consulta_desde_saif[Columna1]))))),"")</f>
        <v/>
      </c>
      <c r="J29" s="18">
        <f t="array" ref="J29">IFERROR((SUM(IF($A29=Tabla_Consulta_desde_saif[ifi],IF(Tabla_Consulta_desde_saif[con_cod]=TRANSPOSE($Q$1:$Q$6),IF('Reporte TC (2)'!$A$7=Tabla_Consulta_desde_saif[tra_cod],Tabla_Consulta_desde_saif[Columna2]))))/SUM(IF($A29=Tabla_Consulta_desde_saif[ifi],IF(Tabla_Consulta_desde_saif[con_cod]=TRANSPOSE($Q$1:$Q$6),IF('Reporte TC (2)'!$A$7=Tabla_Consulta_desde_saif[tra_cod],Tabla_Consulta_desde_saif[Columna1]))))),"")</f>
        <v>6.8642434200486315</v>
      </c>
      <c r="K29" s="17">
        <f t="array" ref="K29">IFERROR((SUM(IF($A29=Tabla_Consulta_desde_saif[ifi],IF(Tabla_Consulta_desde_saif[con_cod]=TRANSPOSE($Q$1:$Q$6),IF('Reporte TC (2)'!$A$8=Tabla_Consulta_desde_saif[tra_cod],Tabla_Consulta_desde_saif[Columna2]))))/SUM(IF($A29=Tabla_Consulta_desde_saif[ifi],IF(Tabla_Consulta_desde_saif[con_cod]=TRANSPOSE($Q$1:$Q$6),IF('Reporte TC (2)'!$A$8=Tabla_Consulta_desde_saif[tra_cod],Tabla_Consulta_desde_saif[Columna1]))))),"")</f>
        <v>6.97</v>
      </c>
      <c r="L29" s="5"/>
      <c r="M29" s="63">
        <f t="shared" si="3"/>
        <v>6.97</v>
      </c>
      <c r="Q29" s="51"/>
    </row>
    <row r="30" spans="1:17" s="4" customFormat="1" ht="32.25" customHeight="1" thickBot="1" x14ac:dyDescent="0.3">
      <c r="A30" s="69" t="s">
        <v>723</v>
      </c>
      <c r="C30" s="100" t="s">
        <v>723</v>
      </c>
      <c r="D30" s="96">
        <f t="array" ref="D30">IFERROR((SUM(IF($A30=Tabla_Consulta_desde_saif[tipoentidad],IF('Reporte TC (2)'!$A$7=Tabla_Consulta_desde_saif[tra_cod],IF($Q$1=Tabla_Consulta_desde_saif[con_cod],Tabla_Consulta_desde_saif[Columna2]))))/SUM(IF('Reporte TC (2)'!$A30=Tabla_Consulta_desde_saif[tipoentidad],IF('Reporte TC (2)'!$A$7=Tabla_Consulta_desde_saif[tra_cod],IF($Q$1=Tabla_Consulta_desde_saif[con_cod],Tabla_Consulta_desde_saif[Columna1]))))),"")</f>
        <v>6.8502825324626944</v>
      </c>
      <c r="E30" s="97">
        <f t="array" ref="E30">IFERROR((SUM(IF($A30=Tabla_Consulta_desde_saif[tipoentidad],IF('Reporte TC (2)'!$A$8=Tabla_Consulta_desde_saif[tra_cod],IF($Q$1=Tabla_Consulta_desde_saif[con_cod],Tabla_Consulta_desde_saif[Columna2]))))/SUM(IF('Reporte TC (2)'!$A30=Tabla_Consulta_desde_saif[tipoentidad],IF('Reporte TC (2)'!$A$8=Tabla_Consulta_desde_saif[tra_cod],IF($Q$1=Tabla_Consulta_desde_saif[con_cod],Tabla_Consulta_desde_saif[Columna1]))))),"")</f>
        <v>6.97</v>
      </c>
      <c r="F30" s="97" t="str">
        <f t="array" ref="F30">IFERROR((SUM(IF($A30=Tabla_Consulta_desde_saif[tipoentidad],IF('Reporte TC (2)'!$A$7=Tabla_Consulta_desde_saif[tra_cod],IF($Q$2=Tabla_Consulta_desde_saif[con_cod],Tabla_Consulta_desde_saif[Columna2]))))/SUM(IF('Reporte TC (2)'!$A30=Tabla_Consulta_desde_saif[tipoentidad],IF('Reporte TC (2)'!$A$7=Tabla_Consulta_desde_saif[tra_cod],IF($Q$2=Tabla_Consulta_desde_saif[con_cod],Tabla_Consulta_desde_saif[Columna1]))))),"")</f>
        <v/>
      </c>
      <c r="G30" s="97" t="str">
        <f t="array" ref="G30">IFERROR((SUM(IF($A30=Tabla_Consulta_desde_saif[tipoentidad],IF('Reporte TC (2)'!$A$8=Tabla_Consulta_desde_saif[tra_cod],IF($Q$2=Tabla_Consulta_desde_saif[con_cod],Tabla_Consulta_desde_saif[Columna2]))))/SUM(IF('Reporte TC (2)'!$A30=Tabla_Consulta_desde_saif[tipoentidad],IF('Reporte TC (2)'!$A$8=Tabla_Consulta_desde_saif[tra_cod],IF($Q$2=Tabla_Consulta_desde_saif[con_cod],Tabla_Consulta_desde_saif[Columna1]))))),"")</f>
        <v/>
      </c>
      <c r="H30" s="97" t="str">
        <f t="array" ref="H30">IFERROR((SUM(IF($A30=Tabla_Consulta_desde_saif[tipoentidad],IF('Reporte TC (2)'!$A$7=Tabla_Consulta_desde_saif[tra_cod],IF($Q$3=Tabla_Consulta_desde_saif[con_cod],Tabla_Consulta_desde_saif[Columna2]))))/SUM(IF('Reporte TC (2)'!$A30=Tabla_Consulta_desde_saif[tipoentidad],IF('Reporte TC (2)'!$A$7=Tabla_Consulta_desde_saif[tra_cod],IF($Q$3=Tabla_Consulta_desde_saif[con_cod],Tabla_Consulta_desde_saif[Columna1]))))),"")</f>
        <v/>
      </c>
      <c r="I30" s="98" t="str">
        <f t="array" ref="I30">IFERROR((SUM(IF($A30=Tabla_Consulta_desde_saif[tipoentidad],IF('Reporte TC (2)'!$A$8=Tabla_Consulta_desde_saif[tra_cod],IF($Q$3=Tabla_Consulta_desde_saif[con_cod],Tabla_Consulta_desde_saif[Columna2]))))/SUM(IF('Reporte TC (2)'!$A30=Tabla_Consulta_desde_saif[tipoentidad],IF('Reporte TC (2)'!$A$8=Tabla_Consulta_desde_saif[tra_cod],IF($Q$3=Tabla_Consulta_desde_saif[con_cod],Tabla_Consulta_desde_saif[Columna1]))))),"")</f>
        <v/>
      </c>
      <c r="J30" s="99">
        <f t="array" ref="J30">IFERROR((SUM(IF($A30=Tabla_Consulta_desde_saif[tipoentidad],IF('Reporte TC (2)'!$A$7=Tabla_Consulta_desde_saif[tra_cod],IF(Tabla_Consulta_desde_saif[con_cod]=TRANSPOSE($Q$1:$Q$6),Tabla_Consulta_desde_saif[Columna2]))))/SUM(IF('Reporte TC (2)'!$A30=Tabla_Consulta_desde_saif[tipoentidad],IF('Reporte TC (2)'!$A$7=Tabla_Consulta_desde_saif[tra_cod],IF(Tabla_Consulta_desde_saif[con_cod]=TRANSPOSE($Q$1:$Q$6),Tabla_Consulta_desde_saif[Columna1]))))),"")</f>
        <v>6.8502825324626944</v>
      </c>
      <c r="K30" s="98">
        <f t="array" ref="K30">IFERROR((SUM(IF($A30=Tabla_Consulta_desde_saif[tipoentidad],IF('Reporte TC (2)'!$A$8=Tabla_Consulta_desde_saif[tra_cod],IF(Tabla_Consulta_desde_saif[con_cod]=TRANSPOSE($Q$1:$Q$6),Tabla_Consulta_desde_saif[Columna2]))))/SUM(IF('Reporte TC (2)'!$A30=Tabla_Consulta_desde_saif[tipoentidad],IF('Reporte TC (2)'!$A$8=Tabla_Consulta_desde_saif[tra_cod],IF(Tabla_Consulta_desde_saif[con_cod]=TRANSPOSE($Q$1:$Q$6),Tabla_Consulta_desde_saif[Columna1]))))),"")</f>
        <v>6.97</v>
      </c>
      <c r="L30" s="5"/>
      <c r="M30" s="63">
        <f t="shared" si="3"/>
        <v>6.97</v>
      </c>
      <c r="Q30" s="50"/>
    </row>
    <row r="31" spans="1:17" s="3" customFormat="1" ht="12" customHeight="1" x14ac:dyDescent="0.25">
      <c r="A31" s="40">
        <v>75001</v>
      </c>
      <c r="C31" s="14" t="s">
        <v>832</v>
      </c>
      <c r="D31" s="15">
        <f t="array" ref="D31">IFERROR((SUM(IF($A31=Tabla_Consulta_desde_saif[ifi],IF($Q$1=Tabla_Consulta_desde_saif[con_cod],IF('Reporte TC (2)'!$A$7=Tabla_Consulta_desde_saif[tra_cod],Tabla_Consulta_desde_saif[Columna2]))))/SUM(IF($A31=Tabla_Consulta_desde_saif[ifi],IF($Q$1=Tabla_Consulta_desde_saif[con_cod],IF('Reporte TC (2)'!$A$7=Tabla_Consulta_desde_saif[tra_cod],Tabla_Consulta_desde_saif[Columna1]))))),"")</f>
        <v>6.85</v>
      </c>
      <c r="E31" s="16">
        <f t="array" ref="E31">IFERROR((SUM(IF($A31=Tabla_Consulta_desde_saif[ifi],IF($Q$1=Tabla_Consulta_desde_saif[con_cod],IF('Reporte TC (2)'!$A$8=Tabla_Consulta_desde_saif[tra_cod],Tabla_Consulta_desde_saif[Columna2]))))/SUM(IF($A31=Tabla_Consulta_desde_saif[ifi],IF($Q$1=Tabla_Consulta_desde_saif[con_cod],IF('Reporte TC (2)'!$A$8=Tabla_Consulta_desde_saif[tra_cod],Tabla_Consulta_desde_saif[Columna1]))))),"")</f>
        <v>6.9700000000000006</v>
      </c>
      <c r="F31" s="16" t="str">
        <f t="array" ref="F31">IFERROR((SUM(IF($A31=Tabla_Consulta_desde_saif[ifi],IF($Q$2=Tabla_Consulta_desde_saif[con_cod],IF('Reporte TC (2)'!$A$7=Tabla_Consulta_desde_saif[tra_cod],Tabla_Consulta_desde_saif[Columna2]))))/SUM(IF($A31=Tabla_Consulta_desde_saif[ifi],IF($Q$2=Tabla_Consulta_desde_saif[con_cod],IF('Reporte TC (2)'!$A$7=Tabla_Consulta_desde_saif[tra_cod],Tabla_Consulta_desde_saif[Columna1]))))),"")</f>
        <v/>
      </c>
      <c r="G31" s="16" t="str">
        <f t="array" ref="G31">IFERROR((SUM(IF($A31=Tabla_Consulta_desde_saif[ifi],IF($Q$2=Tabla_Consulta_desde_saif[con_cod],IF('Reporte TC (2)'!$A$8=Tabla_Consulta_desde_saif[tra_cod],Tabla_Consulta_desde_saif[Columna2]))))/SUM(IF($A31=Tabla_Consulta_desde_saif[ifi],IF($Q$2=Tabla_Consulta_desde_saif[con_cod],IF('Reporte TC (2)'!$A$8=Tabla_Consulta_desde_saif[tra_cod],Tabla_Consulta_desde_saif[Columna1]))))),"")</f>
        <v/>
      </c>
      <c r="H31" s="16" t="str">
        <f t="array" ref="H31">IFERROR((SUM(IF($A31=Tabla_Consulta_desde_saif[ifi],IF($Q$3=Tabla_Consulta_desde_saif[con_cod],IF('Reporte TC (2)'!$A$7=Tabla_Consulta_desde_saif[tra_cod],Tabla_Consulta_desde_saif[Columna2]))))/SUM(IF($A31=Tabla_Consulta_desde_saif[ifi],IF($Q$3=Tabla_Consulta_desde_saif[con_cod],IF('Reporte TC (2)'!$A$7=Tabla_Consulta_desde_saif[tra_cod],Tabla_Consulta_desde_saif[Columna1]))))),"")</f>
        <v/>
      </c>
      <c r="I31" s="17" t="str">
        <f t="array" ref="I31">IFERROR((SUM(IF($A31=Tabla_Consulta_desde_saif[ifi],IF($Q$3=Tabla_Consulta_desde_saif[con_cod],IF('Reporte TC (2)'!$A$8=Tabla_Consulta_desde_saif[tra_cod],Tabla_Consulta_desde_saif[Columna2]))))/SUM(IF($A31=Tabla_Consulta_desde_saif[ifi],IF($Q$3=Tabla_Consulta_desde_saif[con_cod],IF('Reporte TC (2)'!$A$8=Tabla_Consulta_desde_saif[tra_cod],Tabla_Consulta_desde_saif[Columna1]))))),"")</f>
        <v/>
      </c>
      <c r="J31" s="18">
        <f t="array" ref="J31">IFERROR((SUM(IF($A31=Tabla_Consulta_desde_saif[ifi],IF(Tabla_Consulta_desde_saif[con_cod]=TRANSPOSE($Q$1:$Q$6),IF('Reporte TC (2)'!$A$7=Tabla_Consulta_desde_saif[tra_cod],Tabla_Consulta_desde_saif[Columna2]))))/SUM(IF($A31=Tabla_Consulta_desde_saif[ifi],IF(Tabla_Consulta_desde_saif[con_cod]=TRANSPOSE($Q$1:$Q$6),IF('Reporte TC (2)'!$A$7=Tabla_Consulta_desde_saif[tra_cod],Tabla_Consulta_desde_saif[Columna1]))))),"")</f>
        <v>6.85</v>
      </c>
      <c r="K31" s="17">
        <f t="array" ref="K31">IFERROR((SUM(IF($A31=Tabla_Consulta_desde_saif[ifi],IF(Tabla_Consulta_desde_saif[con_cod]=TRANSPOSE($Q$1:$Q$6),IF('Reporte TC (2)'!$A$8=Tabla_Consulta_desde_saif[tra_cod],Tabla_Consulta_desde_saif[Columna2]))))/SUM(IF($A31=Tabla_Consulta_desde_saif[ifi],IF(Tabla_Consulta_desde_saif[con_cod]=TRANSPOSE($Q$1:$Q$6),IF('Reporte TC (2)'!$A$8=Tabla_Consulta_desde_saif[tra_cod],Tabla_Consulta_desde_saif[Columna1]))))),"")</f>
        <v>6.9700000000000006</v>
      </c>
      <c r="L31" s="5"/>
      <c r="M31" s="63">
        <f t="shared" si="3"/>
        <v>6.9700000000000006</v>
      </c>
      <c r="Q31" s="51"/>
    </row>
    <row r="32" spans="1:17" s="3" customFormat="1" ht="12" customHeight="1" x14ac:dyDescent="0.25">
      <c r="A32" s="40">
        <v>75003</v>
      </c>
      <c r="C32" s="19" t="s">
        <v>833</v>
      </c>
      <c r="D32" s="15">
        <f t="array" ref="D32">IFERROR((SUM(IF($A32=Tabla_Consulta_desde_saif[ifi],IF($Q$1=Tabla_Consulta_desde_saif[con_cod],IF('Reporte TC (2)'!$A$7=Tabla_Consulta_desde_saif[tra_cod],Tabla_Consulta_desde_saif[Columna2]))))/SUM(IF($A32=Tabla_Consulta_desde_saif[ifi],IF($Q$1=Tabla_Consulta_desde_saif[con_cod],IF('Reporte TC (2)'!$A$7=Tabla_Consulta_desde_saif[tra_cod],Tabla_Consulta_desde_saif[Columna1]))))),"")</f>
        <v>6.85</v>
      </c>
      <c r="E32" s="16">
        <f t="array" ref="E32">IFERROR((SUM(IF($A32=Tabla_Consulta_desde_saif[ifi],IF($Q$1=Tabla_Consulta_desde_saif[con_cod],IF('Reporte TC (2)'!$A$8=Tabla_Consulta_desde_saif[tra_cod],Tabla_Consulta_desde_saif[Columna2]))))/SUM(IF($A32=Tabla_Consulta_desde_saif[ifi],IF($Q$1=Tabla_Consulta_desde_saif[con_cod],IF('Reporte TC (2)'!$A$8=Tabla_Consulta_desde_saif[tra_cod],Tabla_Consulta_desde_saif[Columna1]))))),"")</f>
        <v>6.97</v>
      </c>
      <c r="F32" s="16" t="str">
        <f t="array" ref="F32">IFERROR((SUM(IF($A32=Tabla_Consulta_desde_saif[ifi],IF($Q$2=Tabla_Consulta_desde_saif[con_cod],IF('Reporte TC (2)'!$A$7=Tabla_Consulta_desde_saif[tra_cod],Tabla_Consulta_desde_saif[Columna2]))))/SUM(IF($A32=Tabla_Consulta_desde_saif[ifi],IF($Q$2=Tabla_Consulta_desde_saif[con_cod],IF('Reporte TC (2)'!$A$7=Tabla_Consulta_desde_saif[tra_cod],Tabla_Consulta_desde_saif[Columna1]))))),"")</f>
        <v/>
      </c>
      <c r="G32" s="16" t="str">
        <f t="array" ref="G32">IFERROR((SUM(IF($A32=Tabla_Consulta_desde_saif[ifi],IF($Q$2=Tabla_Consulta_desde_saif[con_cod],IF('Reporte TC (2)'!$A$8=Tabla_Consulta_desde_saif[tra_cod],Tabla_Consulta_desde_saif[Columna2]))))/SUM(IF($A32=Tabla_Consulta_desde_saif[ifi],IF($Q$2=Tabla_Consulta_desde_saif[con_cod],IF('Reporte TC (2)'!$A$8=Tabla_Consulta_desde_saif[tra_cod],Tabla_Consulta_desde_saif[Columna1]))))),"")</f>
        <v/>
      </c>
      <c r="H32" s="16" t="str">
        <f t="array" ref="H32">IFERROR((SUM(IF($A32=Tabla_Consulta_desde_saif[ifi],IF($Q$3=Tabla_Consulta_desde_saif[con_cod],IF('Reporte TC (2)'!$A$7=Tabla_Consulta_desde_saif[tra_cod],Tabla_Consulta_desde_saif[Columna2]))))/SUM(IF($A32=Tabla_Consulta_desde_saif[ifi],IF($Q$3=Tabla_Consulta_desde_saif[con_cod],IF('Reporte TC (2)'!$A$7=Tabla_Consulta_desde_saif[tra_cod],Tabla_Consulta_desde_saif[Columna1]))))),"")</f>
        <v/>
      </c>
      <c r="I32" s="17" t="str">
        <f t="array" ref="I32">IFERROR((SUM(IF($A32=Tabla_Consulta_desde_saif[ifi],IF($Q$3=Tabla_Consulta_desde_saif[con_cod],IF('Reporte TC (2)'!$A$8=Tabla_Consulta_desde_saif[tra_cod],Tabla_Consulta_desde_saif[Columna2]))))/SUM(IF($A32=Tabla_Consulta_desde_saif[ifi],IF($Q$3=Tabla_Consulta_desde_saif[con_cod],IF('Reporte TC (2)'!$A$8=Tabla_Consulta_desde_saif[tra_cod],Tabla_Consulta_desde_saif[Columna1]))))),"")</f>
        <v/>
      </c>
      <c r="J32" s="18">
        <f t="array" ref="J32">IFERROR((SUM(IF($A32=Tabla_Consulta_desde_saif[ifi],IF(Tabla_Consulta_desde_saif[con_cod]=TRANSPOSE($Q$1:$Q$6),IF('Reporte TC (2)'!$A$7=Tabla_Consulta_desde_saif[tra_cod],Tabla_Consulta_desde_saif[Columna2]))))/SUM(IF($A32=Tabla_Consulta_desde_saif[ifi],IF(Tabla_Consulta_desde_saif[con_cod]=TRANSPOSE($Q$1:$Q$6),IF('Reporte TC (2)'!$A$7=Tabla_Consulta_desde_saif[tra_cod],Tabla_Consulta_desde_saif[Columna1]))))),"")</f>
        <v>6.85</v>
      </c>
      <c r="K32" s="17">
        <f t="array" ref="K32">IFERROR((SUM(IF($A32=Tabla_Consulta_desde_saif[ifi],IF(Tabla_Consulta_desde_saif[con_cod]=TRANSPOSE($Q$1:$Q$6),IF('Reporte TC (2)'!$A$8=Tabla_Consulta_desde_saif[tra_cod],Tabla_Consulta_desde_saif[Columna2]))))/SUM(IF($A32=Tabla_Consulta_desde_saif[ifi],IF(Tabla_Consulta_desde_saif[con_cod]=TRANSPOSE($Q$1:$Q$6),IF('Reporte TC (2)'!$A$8=Tabla_Consulta_desde_saif[tra_cod],Tabla_Consulta_desde_saif[Columna1]))))),"")</f>
        <v>6.97</v>
      </c>
      <c r="L32" s="5"/>
      <c r="M32" s="63">
        <f t="shared" si="3"/>
        <v>6.97</v>
      </c>
      <c r="Q32" s="51"/>
    </row>
    <row r="33" spans="1:17" s="3" customFormat="1" ht="12" customHeight="1" x14ac:dyDescent="0.25">
      <c r="A33" s="40">
        <v>75004</v>
      </c>
      <c r="C33" s="19" t="s">
        <v>834</v>
      </c>
      <c r="D33" s="15">
        <f t="array" ref="D33">IFERROR((SUM(IF($A33=Tabla_Consulta_desde_saif[ifi],IF($Q$1=Tabla_Consulta_desde_saif[con_cod],IF('Reporte TC (2)'!$A$7=Tabla_Consulta_desde_saif[tra_cod],Tabla_Consulta_desde_saif[Columna2]))))/SUM(IF($A33=Tabla_Consulta_desde_saif[ifi],IF($Q$1=Tabla_Consulta_desde_saif[con_cod],IF('Reporte TC (2)'!$A$7=Tabla_Consulta_desde_saif[tra_cod],Tabla_Consulta_desde_saif[Columna1]))))),"")</f>
        <v>6.8500000000000005</v>
      </c>
      <c r="E33" s="16">
        <f t="array" ref="E33">IFERROR((SUM(IF($A33=Tabla_Consulta_desde_saif[ifi],IF($Q$1=Tabla_Consulta_desde_saif[con_cod],IF('Reporte TC (2)'!$A$8=Tabla_Consulta_desde_saif[tra_cod],Tabla_Consulta_desde_saif[Columna2]))))/SUM(IF($A33=Tabla_Consulta_desde_saif[ifi],IF($Q$1=Tabla_Consulta_desde_saif[con_cod],IF('Reporte TC (2)'!$A$8=Tabla_Consulta_desde_saif[tra_cod],Tabla_Consulta_desde_saif[Columna1]))))),"")</f>
        <v>6.9700000000000006</v>
      </c>
      <c r="F33" s="16" t="str">
        <f t="array" ref="F33">IFERROR((SUM(IF($A33=Tabla_Consulta_desde_saif[ifi],IF($Q$2=Tabla_Consulta_desde_saif[con_cod],IF('Reporte TC (2)'!$A$7=Tabla_Consulta_desde_saif[tra_cod],Tabla_Consulta_desde_saif[Columna2]))))/SUM(IF($A33=Tabla_Consulta_desde_saif[ifi],IF($Q$2=Tabla_Consulta_desde_saif[con_cod],IF('Reporte TC (2)'!$A$7=Tabla_Consulta_desde_saif[tra_cod],Tabla_Consulta_desde_saif[Columna1]))))),"")</f>
        <v/>
      </c>
      <c r="G33" s="16" t="str">
        <f t="array" ref="G33">IFERROR((SUM(IF($A33=Tabla_Consulta_desde_saif[ifi],IF($Q$2=Tabla_Consulta_desde_saif[con_cod],IF('Reporte TC (2)'!$A$8=Tabla_Consulta_desde_saif[tra_cod],Tabla_Consulta_desde_saif[Columna2]))))/SUM(IF($A33=Tabla_Consulta_desde_saif[ifi],IF($Q$2=Tabla_Consulta_desde_saif[con_cod],IF('Reporte TC (2)'!$A$8=Tabla_Consulta_desde_saif[tra_cod],Tabla_Consulta_desde_saif[Columna1]))))),"")</f>
        <v/>
      </c>
      <c r="H33" s="16" t="str">
        <f t="array" ref="H33">IFERROR((SUM(IF($A33=Tabla_Consulta_desde_saif[ifi],IF($Q$3=Tabla_Consulta_desde_saif[con_cod],IF('Reporte TC (2)'!$A$7=Tabla_Consulta_desde_saif[tra_cod],Tabla_Consulta_desde_saif[Columna2]))))/SUM(IF($A33=Tabla_Consulta_desde_saif[ifi],IF($Q$3=Tabla_Consulta_desde_saif[con_cod],IF('Reporte TC (2)'!$A$7=Tabla_Consulta_desde_saif[tra_cod],Tabla_Consulta_desde_saif[Columna1]))))),"")</f>
        <v/>
      </c>
      <c r="I33" s="17" t="str">
        <f t="array" ref="I33">IFERROR((SUM(IF($A33=Tabla_Consulta_desde_saif[ifi],IF($Q$3=Tabla_Consulta_desde_saif[con_cod],IF('Reporte TC (2)'!$A$8=Tabla_Consulta_desde_saif[tra_cod],Tabla_Consulta_desde_saif[Columna2]))))/SUM(IF($A33=Tabla_Consulta_desde_saif[ifi],IF($Q$3=Tabla_Consulta_desde_saif[con_cod],IF('Reporte TC (2)'!$A$8=Tabla_Consulta_desde_saif[tra_cod],Tabla_Consulta_desde_saif[Columna1]))))),"")</f>
        <v/>
      </c>
      <c r="J33" s="18">
        <f t="array" ref="J33">IFERROR((SUM(IF($A33=Tabla_Consulta_desde_saif[ifi],IF(Tabla_Consulta_desde_saif[con_cod]=TRANSPOSE($Q$1:$Q$6),IF('Reporte TC (2)'!$A$7=Tabla_Consulta_desde_saif[tra_cod],Tabla_Consulta_desde_saif[Columna2]))))/SUM(IF($A33=Tabla_Consulta_desde_saif[ifi],IF(Tabla_Consulta_desde_saif[con_cod]=TRANSPOSE($Q$1:$Q$6),IF('Reporte TC (2)'!$A$7=Tabla_Consulta_desde_saif[tra_cod],Tabla_Consulta_desde_saif[Columna1]))))),"")</f>
        <v>6.8500000000000005</v>
      </c>
      <c r="K33" s="17">
        <f t="array" ref="K33">IFERROR((SUM(IF($A33=Tabla_Consulta_desde_saif[ifi],IF(Tabla_Consulta_desde_saif[con_cod]=TRANSPOSE($Q$1:$Q$6),IF('Reporte TC (2)'!$A$8=Tabla_Consulta_desde_saif[tra_cod],Tabla_Consulta_desde_saif[Columna2]))))/SUM(IF($A33=Tabla_Consulta_desde_saif[ifi],IF(Tabla_Consulta_desde_saif[con_cod]=TRANSPOSE($Q$1:$Q$6),IF('Reporte TC (2)'!$A$8=Tabla_Consulta_desde_saif[tra_cod],Tabla_Consulta_desde_saif[Columna1]))))),"")</f>
        <v>6.9700000000000006</v>
      </c>
      <c r="L33" s="5"/>
      <c r="M33" s="63">
        <f t="shared" si="3"/>
        <v>6.9700000000000006</v>
      </c>
      <c r="Q33" s="51"/>
    </row>
    <row r="34" spans="1:17" s="3" customFormat="1" ht="12" customHeight="1" x14ac:dyDescent="0.25">
      <c r="A34" s="40">
        <v>75005</v>
      </c>
      <c r="C34" s="19" t="s">
        <v>775</v>
      </c>
      <c r="D34" s="15">
        <f t="array" ref="D34">IFERROR((SUM(IF($A34=Tabla_Consulta_desde_saif[ifi],IF($Q$1=Tabla_Consulta_desde_saif[con_cod],IF('Reporte TC (2)'!$A$7=Tabla_Consulta_desde_saif[tra_cod],Tabla_Consulta_desde_saif[Columna2]))))/SUM(IF($A34=Tabla_Consulta_desde_saif[ifi],IF($Q$1=Tabla_Consulta_desde_saif[con_cod],IF('Reporte TC (2)'!$A$7=Tabla_Consulta_desde_saif[tra_cod],Tabla_Consulta_desde_saif[Columna1]))))),"")</f>
        <v>6.85</v>
      </c>
      <c r="E34" s="16">
        <f t="array" ref="E34">IFERROR((SUM(IF($A34=Tabla_Consulta_desde_saif[ifi],IF($Q$1=Tabla_Consulta_desde_saif[con_cod],IF('Reporte TC (2)'!$A$8=Tabla_Consulta_desde_saif[tra_cod],Tabla_Consulta_desde_saif[Columna2]))))/SUM(IF($A34=Tabla_Consulta_desde_saif[ifi],IF($Q$1=Tabla_Consulta_desde_saif[con_cod],IF('Reporte TC (2)'!$A$8=Tabla_Consulta_desde_saif[tra_cod],Tabla_Consulta_desde_saif[Columna1]))))),"")</f>
        <v>6.9700000000000006</v>
      </c>
      <c r="F34" s="16" t="str">
        <f t="array" ref="F34">IFERROR((SUM(IF($A34=Tabla_Consulta_desde_saif[ifi],IF($Q$2=Tabla_Consulta_desde_saif[con_cod],IF('Reporte TC (2)'!$A$7=Tabla_Consulta_desde_saif[tra_cod],Tabla_Consulta_desde_saif[Columna2]))))/SUM(IF($A34=Tabla_Consulta_desde_saif[ifi],IF($Q$2=Tabla_Consulta_desde_saif[con_cod],IF('Reporte TC (2)'!$A$7=Tabla_Consulta_desde_saif[tra_cod],Tabla_Consulta_desde_saif[Columna1]))))),"")</f>
        <v/>
      </c>
      <c r="G34" s="16" t="str">
        <f t="array" ref="G34">IFERROR((SUM(IF($A34=Tabla_Consulta_desde_saif[ifi],IF($Q$2=Tabla_Consulta_desde_saif[con_cod],IF('Reporte TC (2)'!$A$8=Tabla_Consulta_desde_saif[tra_cod],Tabla_Consulta_desde_saif[Columna2]))))/SUM(IF($A34=Tabla_Consulta_desde_saif[ifi],IF($Q$2=Tabla_Consulta_desde_saif[con_cod],IF('Reporte TC (2)'!$A$8=Tabla_Consulta_desde_saif[tra_cod],Tabla_Consulta_desde_saif[Columna1]))))),"")</f>
        <v/>
      </c>
      <c r="H34" s="16" t="str">
        <f t="array" ref="H34">IFERROR((SUM(IF($A34=Tabla_Consulta_desde_saif[ifi],IF($Q$3=Tabla_Consulta_desde_saif[con_cod],IF('Reporte TC (2)'!$A$7=Tabla_Consulta_desde_saif[tra_cod],Tabla_Consulta_desde_saif[Columna2]))))/SUM(IF($A34=Tabla_Consulta_desde_saif[ifi],IF($Q$3=Tabla_Consulta_desde_saif[con_cod],IF('Reporte TC (2)'!$A$7=Tabla_Consulta_desde_saif[tra_cod],Tabla_Consulta_desde_saif[Columna1]))))),"")</f>
        <v/>
      </c>
      <c r="I34" s="17" t="str">
        <f t="array" ref="I34">IFERROR((SUM(IF($A34=Tabla_Consulta_desde_saif[ifi],IF($Q$3=Tabla_Consulta_desde_saif[con_cod],IF('Reporte TC (2)'!$A$8=Tabla_Consulta_desde_saif[tra_cod],Tabla_Consulta_desde_saif[Columna2]))))/SUM(IF($A34=Tabla_Consulta_desde_saif[ifi],IF($Q$3=Tabla_Consulta_desde_saif[con_cod],IF('Reporte TC (2)'!$A$8=Tabla_Consulta_desde_saif[tra_cod],Tabla_Consulta_desde_saif[Columna1]))))),"")</f>
        <v/>
      </c>
      <c r="J34" s="18">
        <f t="array" ref="J34">IFERROR((SUM(IF($A34=Tabla_Consulta_desde_saif[ifi],IF(Tabla_Consulta_desde_saif[con_cod]=TRANSPOSE($Q$1:$Q$6),IF('Reporte TC (2)'!$A$7=Tabla_Consulta_desde_saif[tra_cod],Tabla_Consulta_desde_saif[Columna2]))))/SUM(IF($A34=Tabla_Consulta_desde_saif[ifi],IF(Tabla_Consulta_desde_saif[con_cod]=TRANSPOSE($Q$1:$Q$6),IF('Reporte TC (2)'!$A$7=Tabla_Consulta_desde_saif[tra_cod],Tabla_Consulta_desde_saif[Columna1]))))),"")</f>
        <v>6.85</v>
      </c>
      <c r="K34" s="17">
        <f t="array" ref="K34">IFERROR((SUM(IF($A34=Tabla_Consulta_desde_saif[ifi],IF(Tabla_Consulta_desde_saif[con_cod]=TRANSPOSE($Q$1:$Q$6),IF('Reporte TC (2)'!$A$8=Tabla_Consulta_desde_saif[tra_cod],Tabla_Consulta_desde_saif[Columna2]))))/SUM(IF($A34=Tabla_Consulta_desde_saif[ifi],IF(Tabla_Consulta_desde_saif[con_cod]=TRANSPOSE($Q$1:$Q$6),IF('Reporte TC (2)'!$A$8=Tabla_Consulta_desde_saif[tra_cod],Tabla_Consulta_desde_saif[Columna1]))))),"")</f>
        <v>6.9700000000000006</v>
      </c>
      <c r="L34" s="5"/>
      <c r="M34" s="63">
        <f t="shared" si="3"/>
        <v>6.9700000000000006</v>
      </c>
      <c r="Q34" s="51"/>
    </row>
    <row r="35" spans="1:17" s="3" customFormat="1" ht="12" customHeight="1" x14ac:dyDescent="0.25">
      <c r="A35" s="40">
        <v>75006</v>
      </c>
      <c r="C35" s="19" t="s">
        <v>98</v>
      </c>
      <c r="D35" s="15" t="str">
        <f t="array" ref="D35">IFERROR((SUM(IF($A35=Tabla_Consulta_desde_saif[ifi],IF($Q$1=Tabla_Consulta_desde_saif[con_cod],IF('Reporte TC (2)'!$A$7=Tabla_Consulta_desde_saif[tra_cod],Tabla_Consulta_desde_saif[Columna2]))))/SUM(IF($A35=Tabla_Consulta_desde_saif[ifi],IF($Q$1=Tabla_Consulta_desde_saif[con_cod],IF('Reporte TC (2)'!$A$7=Tabla_Consulta_desde_saif[tra_cod],Tabla_Consulta_desde_saif[Columna1]))))),"")</f>
        <v/>
      </c>
      <c r="E35" s="16">
        <f t="array" ref="E35">IFERROR((SUM(IF($A35=Tabla_Consulta_desde_saif[ifi],IF($Q$1=Tabla_Consulta_desde_saif[con_cod],IF('Reporte TC (2)'!$A$8=Tabla_Consulta_desde_saif[tra_cod],Tabla_Consulta_desde_saif[Columna2]))))/SUM(IF($A35=Tabla_Consulta_desde_saif[ifi],IF($Q$1=Tabla_Consulta_desde_saif[con_cod],IF('Reporte TC (2)'!$A$8=Tabla_Consulta_desde_saif[tra_cod],Tabla_Consulta_desde_saif[Columna1]))))),"")</f>
        <v>6.97</v>
      </c>
      <c r="F35" s="16" t="str">
        <f t="array" ref="F35">IFERROR((SUM(IF($A35=Tabla_Consulta_desde_saif[ifi],IF($Q$2=Tabla_Consulta_desde_saif[con_cod],IF('Reporte TC (2)'!$A$7=Tabla_Consulta_desde_saif[tra_cod],Tabla_Consulta_desde_saif[Columna2]))))/SUM(IF($A35=Tabla_Consulta_desde_saif[ifi],IF($Q$2=Tabla_Consulta_desde_saif[con_cod],IF('Reporte TC (2)'!$A$7=Tabla_Consulta_desde_saif[tra_cod],Tabla_Consulta_desde_saif[Columna1]))))),"")</f>
        <v/>
      </c>
      <c r="G35" s="16" t="str">
        <f t="array" ref="G35">IFERROR((SUM(IF($A35=Tabla_Consulta_desde_saif[ifi],IF($Q$2=Tabla_Consulta_desde_saif[con_cod],IF('Reporte TC (2)'!$A$8=Tabla_Consulta_desde_saif[tra_cod],Tabla_Consulta_desde_saif[Columna2]))))/SUM(IF($A35=Tabla_Consulta_desde_saif[ifi],IF($Q$2=Tabla_Consulta_desde_saif[con_cod],IF('Reporte TC (2)'!$A$8=Tabla_Consulta_desde_saif[tra_cod],Tabla_Consulta_desde_saif[Columna1]))))),"")</f>
        <v/>
      </c>
      <c r="H35" s="16" t="str">
        <f t="array" ref="H35">IFERROR((SUM(IF($A35=Tabla_Consulta_desde_saif[ifi],IF($Q$3=Tabla_Consulta_desde_saif[con_cod],IF('Reporte TC (2)'!$A$7=Tabla_Consulta_desde_saif[tra_cod],Tabla_Consulta_desde_saif[Columna2]))))/SUM(IF($A35=Tabla_Consulta_desde_saif[ifi],IF($Q$3=Tabla_Consulta_desde_saif[con_cod],IF('Reporte TC (2)'!$A$7=Tabla_Consulta_desde_saif[tra_cod],Tabla_Consulta_desde_saif[Columna1]))))),"")</f>
        <v/>
      </c>
      <c r="I35" s="17" t="str">
        <f t="array" ref="I35">IFERROR((SUM(IF($A35=Tabla_Consulta_desde_saif[ifi],IF($Q$3=Tabla_Consulta_desde_saif[con_cod],IF('Reporte TC (2)'!$A$8=Tabla_Consulta_desde_saif[tra_cod],Tabla_Consulta_desde_saif[Columna2]))))/SUM(IF($A35=Tabla_Consulta_desde_saif[ifi],IF($Q$3=Tabla_Consulta_desde_saif[con_cod],IF('Reporte TC (2)'!$A$8=Tabla_Consulta_desde_saif[tra_cod],Tabla_Consulta_desde_saif[Columna1]))))),"")</f>
        <v/>
      </c>
      <c r="J35" s="18" t="str">
        <f t="array" ref="J35">IFERROR((SUM(IF($A35=Tabla_Consulta_desde_saif[ifi],IF(Tabla_Consulta_desde_saif[con_cod]=TRANSPOSE($Q$1:$Q$6),IF('Reporte TC (2)'!$A$7=Tabla_Consulta_desde_saif[tra_cod],Tabla_Consulta_desde_saif[Columna2]))))/SUM(IF($A35=Tabla_Consulta_desde_saif[ifi],IF(Tabla_Consulta_desde_saif[con_cod]=TRANSPOSE($Q$1:$Q$6),IF('Reporte TC (2)'!$A$7=Tabla_Consulta_desde_saif[tra_cod],Tabla_Consulta_desde_saif[Columna1]))))),"")</f>
        <v/>
      </c>
      <c r="K35" s="17">
        <f t="array" ref="K35">IFERROR((SUM(IF($A35=Tabla_Consulta_desde_saif[ifi],IF(Tabla_Consulta_desde_saif[con_cod]=TRANSPOSE($Q$1:$Q$6),IF('Reporte TC (2)'!$A$8=Tabla_Consulta_desde_saif[tra_cod],Tabla_Consulta_desde_saif[Columna2]))))/SUM(IF($A35=Tabla_Consulta_desde_saif[ifi],IF(Tabla_Consulta_desde_saif[con_cod]=TRANSPOSE($Q$1:$Q$6),IF('Reporte TC (2)'!$A$8=Tabla_Consulta_desde_saif[tra_cod],Tabla_Consulta_desde_saif[Columna1]))))),"")</f>
        <v>6.97</v>
      </c>
      <c r="L35" s="5"/>
      <c r="M35" s="63">
        <f t="shared" si="3"/>
        <v>6.97</v>
      </c>
      <c r="Q35" s="51"/>
    </row>
    <row r="36" spans="1:17" s="3" customFormat="1" ht="12" customHeight="1" x14ac:dyDescent="0.25">
      <c r="A36" s="40">
        <v>75008</v>
      </c>
      <c r="C36" s="19" t="s">
        <v>22</v>
      </c>
      <c r="D36" s="15">
        <f t="array" ref="D36">IFERROR((SUM(IF($A36=Tabla_Consulta_desde_saif[ifi],IF($Q$1=Tabla_Consulta_desde_saif[con_cod],IF('Reporte TC (2)'!$A$7=Tabla_Consulta_desde_saif[tra_cod],Tabla_Consulta_desde_saif[Columna2]))))/SUM(IF($A36=Tabla_Consulta_desde_saif[ifi],IF($Q$1=Tabla_Consulta_desde_saif[con_cod],IF('Reporte TC (2)'!$A$7=Tabla_Consulta_desde_saif[tra_cod],Tabla_Consulta_desde_saif[Columna1]))))),"")</f>
        <v>6.8599999999999994</v>
      </c>
      <c r="E36" s="16">
        <f t="array" ref="E36">IFERROR((SUM(IF($A36=Tabla_Consulta_desde_saif[ifi],IF($Q$1=Tabla_Consulta_desde_saif[con_cod],IF('Reporte TC (2)'!$A$8=Tabla_Consulta_desde_saif[tra_cod],Tabla_Consulta_desde_saif[Columna2]))))/SUM(IF($A36=Tabla_Consulta_desde_saif[ifi],IF($Q$1=Tabla_Consulta_desde_saif[con_cod],IF('Reporte TC (2)'!$A$8=Tabla_Consulta_desde_saif[tra_cod],Tabla_Consulta_desde_saif[Columna1]))))),"")</f>
        <v>6.97</v>
      </c>
      <c r="F36" s="16" t="str">
        <f t="array" ref="F36">IFERROR((SUM(IF($A36=Tabla_Consulta_desde_saif[ifi],IF($Q$2=Tabla_Consulta_desde_saif[con_cod],IF('Reporte TC (2)'!$A$7=Tabla_Consulta_desde_saif[tra_cod],Tabla_Consulta_desde_saif[Columna2]))))/SUM(IF($A36=Tabla_Consulta_desde_saif[ifi],IF($Q$2=Tabla_Consulta_desde_saif[con_cod],IF('Reporte TC (2)'!$A$7=Tabla_Consulta_desde_saif[tra_cod],Tabla_Consulta_desde_saif[Columna1]))))),"")</f>
        <v/>
      </c>
      <c r="G36" s="16" t="str">
        <f t="array" ref="G36">IFERROR((SUM(IF($A36=Tabla_Consulta_desde_saif[ifi],IF($Q$2=Tabla_Consulta_desde_saif[con_cod],IF('Reporte TC (2)'!$A$8=Tabla_Consulta_desde_saif[tra_cod],Tabla_Consulta_desde_saif[Columna2]))))/SUM(IF($A36=Tabla_Consulta_desde_saif[ifi],IF($Q$2=Tabla_Consulta_desde_saif[con_cod],IF('Reporte TC (2)'!$A$8=Tabla_Consulta_desde_saif[tra_cod],Tabla_Consulta_desde_saif[Columna1]))))),"")</f>
        <v/>
      </c>
      <c r="H36" s="16" t="str">
        <f t="array" ref="H36">IFERROR((SUM(IF($A36=Tabla_Consulta_desde_saif[ifi],IF($Q$3=Tabla_Consulta_desde_saif[con_cod],IF('Reporte TC (2)'!$A$7=Tabla_Consulta_desde_saif[tra_cod],Tabla_Consulta_desde_saif[Columna2]))))/SUM(IF($A36=Tabla_Consulta_desde_saif[ifi],IF($Q$3=Tabla_Consulta_desde_saif[con_cod],IF('Reporte TC (2)'!$A$7=Tabla_Consulta_desde_saif[tra_cod],Tabla_Consulta_desde_saif[Columna1]))))),"")</f>
        <v/>
      </c>
      <c r="I36" s="17" t="str">
        <f t="array" ref="I36">IFERROR((SUM(IF($A36=Tabla_Consulta_desde_saif[ifi],IF($Q$3=Tabla_Consulta_desde_saif[con_cod],IF('Reporte TC (2)'!$A$8=Tabla_Consulta_desde_saif[tra_cod],Tabla_Consulta_desde_saif[Columna2]))))/SUM(IF($A36=Tabla_Consulta_desde_saif[ifi],IF($Q$3=Tabla_Consulta_desde_saif[con_cod],IF('Reporte TC (2)'!$A$8=Tabla_Consulta_desde_saif[tra_cod],Tabla_Consulta_desde_saif[Columna1]))))),"")</f>
        <v/>
      </c>
      <c r="J36" s="18">
        <f t="array" ref="J36">IFERROR((SUM(IF($A36=Tabla_Consulta_desde_saif[ifi],IF(Tabla_Consulta_desde_saif[con_cod]=TRANSPOSE($Q$1:$Q$6),IF('Reporte TC (2)'!$A$7=Tabla_Consulta_desde_saif[tra_cod],Tabla_Consulta_desde_saif[Columna2]))))/SUM(IF($A36=Tabla_Consulta_desde_saif[ifi],IF(Tabla_Consulta_desde_saif[con_cod]=TRANSPOSE($Q$1:$Q$6),IF('Reporte TC (2)'!$A$7=Tabla_Consulta_desde_saif[tra_cod],Tabla_Consulta_desde_saif[Columna1]))))),"")</f>
        <v>6.8599999999999994</v>
      </c>
      <c r="K36" s="17">
        <f t="array" ref="K36">IFERROR((SUM(IF($A36=Tabla_Consulta_desde_saif[ifi],IF(Tabla_Consulta_desde_saif[con_cod]=TRANSPOSE($Q$1:$Q$6),IF('Reporte TC (2)'!$A$8=Tabla_Consulta_desde_saif[tra_cod],Tabla_Consulta_desde_saif[Columna2]))))/SUM(IF($A36=Tabla_Consulta_desde_saif[ifi],IF(Tabla_Consulta_desde_saif[con_cod]=TRANSPOSE($Q$1:$Q$6),IF('Reporte TC (2)'!$A$8=Tabla_Consulta_desde_saif[tra_cod],Tabla_Consulta_desde_saif[Columna1]))))),"")</f>
        <v>6.97</v>
      </c>
      <c r="L36" s="5"/>
      <c r="M36" s="63">
        <f t="shared" si="3"/>
        <v>6.97</v>
      </c>
      <c r="Q36" s="51"/>
    </row>
    <row r="37" spans="1:17" s="3" customFormat="1" ht="12" customHeight="1" thickBot="1" x14ac:dyDescent="0.3">
      <c r="A37" s="40">
        <v>75007</v>
      </c>
      <c r="C37" s="21" t="s">
        <v>23</v>
      </c>
      <c r="D37" s="15">
        <f t="array" ref="D37">IFERROR((SUM(IF($A37=Tabla_Consulta_desde_saif[ifi],IF($Q$1=Tabla_Consulta_desde_saif[con_cod],IF('Reporte TC (2)'!$A$7=Tabla_Consulta_desde_saif[tra_cod],Tabla_Consulta_desde_saif[Columna2]))))/SUM(IF($A37=Tabla_Consulta_desde_saif[ifi],IF($Q$1=Tabla_Consulta_desde_saif[con_cod],IF('Reporte TC (2)'!$A$7=Tabla_Consulta_desde_saif[tra_cod],Tabla_Consulta_desde_saif[Columna1]))))),"")</f>
        <v>6.85</v>
      </c>
      <c r="E37" s="16">
        <f t="array" ref="E37">IFERROR((SUM(IF($A37=Tabla_Consulta_desde_saif[ifi],IF($Q$1=Tabla_Consulta_desde_saif[con_cod],IF('Reporte TC (2)'!$A$8=Tabla_Consulta_desde_saif[tra_cod],Tabla_Consulta_desde_saif[Columna2]))))/SUM(IF($A37=Tabla_Consulta_desde_saif[ifi],IF($Q$1=Tabla_Consulta_desde_saif[con_cod],IF('Reporte TC (2)'!$A$8=Tabla_Consulta_desde_saif[tra_cod],Tabla_Consulta_desde_saif[Columna1]))))),"")</f>
        <v>6.9700000000000006</v>
      </c>
      <c r="F37" s="16" t="str">
        <f t="array" ref="F37">IFERROR((SUM(IF($A37=Tabla_Consulta_desde_saif[ifi],IF($Q$2=Tabla_Consulta_desde_saif[con_cod],IF('Reporte TC (2)'!$A$7=Tabla_Consulta_desde_saif[tra_cod],Tabla_Consulta_desde_saif[Columna2]))))/SUM(IF($A37=Tabla_Consulta_desde_saif[ifi],IF($Q$2=Tabla_Consulta_desde_saif[con_cod],IF('Reporte TC (2)'!$A$7=Tabla_Consulta_desde_saif[tra_cod],Tabla_Consulta_desde_saif[Columna1]))))),"")</f>
        <v/>
      </c>
      <c r="G37" s="16" t="str">
        <f t="array" ref="G37">IFERROR((SUM(IF($A37=Tabla_Consulta_desde_saif[ifi],IF($Q$2=Tabla_Consulta_desde_saif[con_cod],IF('Reporte TC (2)'!$A$8=Tabla_Consulta_desde_saif[tra_cod],Tabla_Consulta_desde_saif[Columna2]))))/SUM(IF($A37=Tabla_Consulta_desde_saif[ifi],IF($Q$2=Tabla_Consulta_desde_saif[con_cod],IF('Reporte TC (2)'!$A$8=Tabla_Consulta_desde_saif[tra_cod],Tabla_Consulta_desde_saif[Columna1]))))),"")</f>
        <v/>
      </c>
      <c r="H37" s="16" t="str">
        <f t="array" ref="H37">IFERROR((SUM(IF($A37=Tabla_Consulta_desde_saif[ifi],IF($Q$3=Tabla_Consulta_desde_saif[con_cod],IF('Reporte TC (2)'!$A$7=Tabla_Consulta_desde_saif[tra_cod],Tabla_Consulta_desde_saif[Columna2]))))/SUM(IF($A37=Tabla_Consulta_desde_saif[ifi],IF($Q$3=Tabla_Consulta_desde_saif[con_cod],IF('Reporte TC (2)'!$A$7=Tabla_Consulta_desde_saif[tra_cod],Tabla_Consulta_desde_saif[Columna1]))))),"")</f>
        <v/>
      </c>
      <c r="I37" s="17" t="str">
        <f t="array" ref="I37">IFERROR((SUM(IF($A37=Tabla_Consulta_desde_saif[ifi],IF($Q$3=Tabla_Consulta_desde_saif[con_cod],IF('Reporte TC (2)'!$A$8=Tabla_Consulta_desde_saif[tra_cod],Tabla_Consulta_desde_saif[Columna2]))))/SUM(IF($A37=Tabla_Consulta_desde_saif[ifi],IF($Q$3=Tabla_Consulta_desde_saif[con_cod],IF('Reporte TC (2)'!$A$8=Tabla_Consulta_desde_saif[tra_cod],Tabla_Consulta_desde_saif[Columna1]))))),"")</f>
        <v/>
      </c>
      <c r="J37" s="18">
        <f t="array" ref="J37">IFERROR((SUM(IF($A37=Tabla_Consulta_desde_saif[ifi],IF(Tabla_Consulta_desde_saif[con_cod]=TRANSPOSE($Q$1:$Q$6),IF('Reporte TC (2)'!$A$7=Tabla_Consulta_desde_saif[tra_cod],Tabla_Consulta_desde_saif[Columna2]))))/SUM(IF($A37=Tabla_Consulta_desde_saif[ifi],IF(Tabla_Consulta_desde_saif[con_cod]=TRANSPOSE($Q$1:$Q$6),IF('Reporte TC (2)'!$A$7=Tabla_Consulta_desde_saif[tra_cod],Tabla_Consulta_desde_saif[Columna1]))))),"")</f>
        <v>6.85</v>
      </c>
      <c r="K37" s="17">
        <f t="array" ref="K37">IFERROR((SUM(IF($A37=Tabla_Consulta_desde_saif[ifi],IF(Tabla_Consulta_desde_saif[con_cod]=TRANSPOSE($Q$1:$Q$6),IF('Reporte TC (2)'!$A$8=Tabla_Consulta_desde_saif[tra_cod],Tabla_Consulta_desde_saif[Columna2]))))/SUM(IF($A37=Tabla_Consulta_desde_saif[ifi],IF(Tabla_Consulta_desde_saif[con_cod]=TRANSPOSE($Q$1:$Q$6),IF('Reporte TC (2)'!$A$8=Tabla_Consulta_desde_saif[tra_cod],Tabla_Consulta_desde_saif[Columna1]))))),"")</f>
        <v>6.9700000000000006</v>
      </c>
      <c r="L37" s="5"/>
      <c r="M37" s="63">
        <f t="shared" si="3"/>
        <v>6.9700000000000006</v>
      </c>
      <c r="Q37" s="51"/>
    </row>
    <row r="38" spans="1:17" s="4" customFormat="1" ht="14.25" customHeight="1" thickBot="1" x14ac:dyDescent="0.3">
      <c r="A38" s="38" t="s">
        <v>9</v>
      </c>
      <c r="C38" s="100" t="s">
        <v>9</v>
      </c>
      <c r="D38" s="96">
        <f t="array" ref="D38">IFERROR((SUM(IF($A38=Tabla_Consulta_desde_saif[tipoentidad],IF('Reporte TC (2)'!$A$7=Tabla_Consulta_desde_saif[tra_cod],IF($Q$1=Tabla_Consulta_desde_saif[con_cod],Tabla_Consulta_desde_saif[Columna2]))))/SUM(IF('Reporte TC (2)'!$A38=Tabla_Consulta_desde_saif[tipoentidad],IF('Reporte TC (2)'!$A$7=Tabla_Consulta_desde_saif[tra_cod],IF($Q$1=Tabla_Consulta_desde_saif[con_cod],Tabla_Consulta_desde_saif[Columna1]))))),"")</f>
        <v>6.8689693166156545</v>
      </c>
      <c r="E38" s="97">
        <f t="array" ref="E38">IFERROR((SUM(IF($A38=Tabla_Consulta_desde_saif[tipoentidad],IF('Reporte TC (2)'!$A$8=Tabla_Consulta_desde_saif[tra_cod],IF($Q$1=Tabla_Consulta_desde_saif[con_cod],Tabla_Consulta_desde_saif[Columna2]))))/SUM(IF('Reporte TC (2)'!$A38=Tabla_Consulta_desde_saif[tipoentidad],IF('Reporte TC (2)'!$A$8=Tabla_Consulta_desde_saif[tra_cod],IF($Q$1=Tabla_Consulta_desde_saif[con_cod],Tabla_Consulta_desde_saif[Columna1]))))),"")</f>
        <v>6.9699555974368623</v>
      </c>
      <c r="F38" s="97">
        <f t="array" ref="F38">IFERROR((SUM(IF($A38=Tabla_Consulta_desde_saif[tipoentidad],IF('Reporte TC (2)'!$A$7=Tabla_Consulta_desde_saif[tra_cod],IF($Q$2=Tabla_Consulta_desde_saif[con_cod],Tabla_Consulta_desde_saif[Columna2]))))/SUM(IF('Reporte TC (2)'!$A38=Tabla_Consulta_desde_saif[tipoentidad],IF('Reporte TC (2)'!$A$7=Tabla_Consulta_desde_saif[tra_cod],IF($Q$2=Tabla_Consulta_desde_saif[con_cod],Tabla_Consulta_desde_saif[Columna1]))))),"")</f>
        <v>6.9</v>
      </c>
      <c r="G38" s="97" t="str">
        <f t="array" ref="G38">IFERROR((SUM(IF($A38=Tabla_Consulta_desde_saif[tipoentidad],IF('Reporte TC (2)'!$A$8=Tabla_Consulta_desde_saif[tra_cod],IF($Q$2=Tabla_Consulta_desde_saif[con_cod],Tabla_Consulta_desde_saif[Columna2]))))/SUM(IF('Reporte TC (2)'!$A38=Tabla_Consulta_desde_saif[tipoentidad],IF('Reporte TC (2)'!$A$8=Tabla_Consulta_desde_saif[tra_cod],IF($Q$2=Tabla_Consulta_desde_saif[con_cod],Tabla_Consulta_desde_saif[Columna1]))))),"")</f>
        <v/>
      </c>
      <c r="H38" s="97" t="str">
        <f t="array" ref="H38">IFERROR((SUM(IF($A38=Tabla_Consulta_desde_saif[tipoentidad],IF('Reporte TC (2)'!$A$7=Tabla_Consulta_desde_saif[tra_cod],IF($Q$3=Tabla_Consulta_desde_saif[con_cod],Tabla_Consulta_desde_saif[Columna2]))))/SUM(IF('Reporte TC (2)'!$A38=Tabla_Consulta_desde_saif[tipoentidad],IF('Reporte TC (2)'!$A$7=Tabla_Consulta_desde_saif[tra_cod],IF($Q$3=Tabla_Consulta_desde_saif[con_cod],Tabla_Consulta_desde_saif[Columna1]))))),"")</f>
        <v/>
      </c>
      <c r="I38" s="98">
        <f t="array" ref="I38">IFERROR((SUM(IF($A38=Tabla_Consulta_desde_saif[tipoentidad],IF('Reporte TC (2)'!$A$8=Tabla_Consulta_desde_saif[tra_cod],IF($Q$3=Tabla_Consulta_desde_saif[con_cod],Tabla_Consulta_desde_saif[Columna2]))))/SUM(IF('Reporte TC (2)'!$A38=Tabla_Consulta_desde_saif[tipoentidad],IF('Reporte TC (2)'!$A$8=Tabla_Consulta_desde_saif[tra_cod],IF($Q$3=Tabla_Consulta_desde_saif[con_cod],Tabla_Consulta_desde_saif[Columna1]))))),"")</f>
        <v>6.85</v>
      </c>
      <c r="J38" s="99">
        <f t="array" ref="J38">IFERROR((SUM(IF($A38=Tabla_Consulta_desde_saif[tipoentidad],IF('Reporte TC (2)'!$A$7=Tabla_Consulta_desde_saif[tra_cod],IF(Tabla_Consulta_desde_saif[con_cod]=TRANSPOSE($Q$1:$Q$6),Tabla_Consulta_desde_saif[Columna2]))))/SUM(IF('Reporte TC (2)'!$A38=Tabla_Consulta_desde_saif[tipoentidad],IF('Reporte TC (2)'!$A$7=Tabla_Consulta_desde_saif[tra_cod],IF(Tabla_Consulta_desde_saif[con_cod]=TRANSPOSE($Q$1:$Q$6),Tabla_Consulta_desde_saif[Columna1]))))),"")</f>
        <v>6.8690674040323385</v>
      </c>
      <c r="K38" s="98">
        <f t="array" ref="K38">IFERROR((SUM(IF($A38=Tabla_Consulta_desde_saif[tipoentidad],IF('Reporte TC (2)'!$A$8=Tabla_Consulta_desde_saif[tra_cod],IF(Tabla_Consulta_desde_saif[con_cod]=TRANSPOSE($Q$1:$Q$6),Tabla_Consulta_desde_saif[Columna2]))))/SUM(IF('Reporte TC (2)'!$A38=Tabla_Consulta_desde_saif[tipoentidad],IF('Reporte TC (2)'!$A$8=Tabla_Consulta_desde_saif[tra_cod],IF(Tabla_Consulta_desde_saif[con_cod]=TRANSPOSE($Q$1:$Q$6),Tabla_Consulta_desde_saif[Columna1]))))),"")</f>
        <v>6.9486972398210076</v>
      </c>
      <c r="L38" s="5"/>
      <c r="M38" s="63">
        <f t="shared" si="3"/>
        <v>6.9699555974368623</v>
      </c>
      <c r="Q38" s="50"/>
    </row>
    <row r="39" spans="1:17" s="3" customFormat="1" ht="12" customHeight="1" x14ac:dyDescent="0.25">
      <c r="A39" s="40">
        <v>3001</v>
      </c>
      <c r="C39" s="14" t="s">
        <v>24</v>
      </c>
      <c r="D39" s="15">
        <f t="array" ref="D39">IFERROR((SUM(IF($A39=Tabla_Consulta_desde_saif[ifi],IF($Q$1=Tabla_Consulta_desde_saif[con_cod],IF('Reporte TC (2)'!$A$7=Tabla_Consulta_desde_saif[tra_cod],Tabla_Consulta_desde_saif[Columna2]))))/SUM(IF($A39=Tabla_Consulta_desde_saif[ifi],IF($Q$1=Tabla_Consulta_desde_saif[con_cod],IF('Reporte TC (2)'!$A$7=Tabla_Consulta_desde_saif[tra_cod],Tabla_Consulta_desde_saif[Columna1]))))),"")</f>
        <v>6.85</v>
      </c>
      <c r="E39" s="16">
        <f t="array" ref="E39">IFERROR((SUM(IF($A39=Tabla_Consulta_desde_saif[ifi],IF($Q$1=Tabla_Consulta_desde_saif[con_cod],IF('Reporte TC (2)'!$A$8=Tabla_Consulta_desde_saif[tra_cod],Tabla_Consulta_desde_saif[Columna2]))))/SUM(IF($A39=Tabla_Consulta_desde_saif[ifi],IF($Q$1=Tabla_Consulta_desde_saif[con_cod],IF('Reporte TC (2)'!$A$8=Tabla_Consulta_desde_saif[tra_cod],Tabla_Consulta_desde_saif[Columna1]))))),"")</f>
        <v>6.97</v>
      </c>
      <c r="F39" s="16" t="str">
        <f t="array" ref="F39">IFERROR((SUM(IF($A39=Tabla_Consulta_desde_saif[ifi],IF($Q$2=Tabla_Consulta_desde_saif[con_cod],IF('Reporte TC (2)'!$A$7=Tabla_Consulta_desde_saif[tra_cod],Tabla_Consulta_desde_saif[Columna2]))))/SUM(IF($A39=Tabla_Consulta_desde_saif[ifi],IF($Q$2=Tabla_Consulta_desde_saif[con_cod],IF('Reporte TC (2)'!$A$7=Tabla_Consulta_desde_saif[tra_cod],Tabla_Consulta_desde_saif[Columna1]))))),"")</f>
        <v/>
      </c>
      <c r="G39" s="16" t="str">
        <f t="array" ref="G39">IFERROR((SUM(IF($A39=Tabla_Consulta_desde_saif[ifi],IF($Q$2=Tabla_Consulta_desde_saif[con_cod],IF('Reporte TC (2)'!$A$8=Tabla_Consulta_desde_saif[tra_cod],Tabla_Consulta_desde_saif[Columna2]))))/SUM(IF($A39=Tabla_Consulta_desde_saif[ifi],IF($Q$2=Tabla_Consulta_desde_saif[con_cod],IF('Reporte TC (2)'!$A$8=Tabla_Consulta_desde_saif[tra_cod],Tabla_Consulta_desde_saif[Columna1]))))),"")</f>
        <v/>
      </c>
      <c r="H39" s="16" t="str">
        <f t="array" ref="H39">IFERROR((SUM(IF($A39=Tabla_Consulta_desde_saif[ifi],IF($Q$3=Tabla_Consulta_desde_saif[con_cod],IF('Reporte TC (2)'!$A$7=Tabla_Consulta_desde_saif[tra_cod],Tabla_Consulta_desde_saif[Columna2]))))/SUM(IF($A39=Tabla_Consulta_desde_saif[ifi],IF($Q$3=Tabla_Consulta_desde_saif[con_cod],IF('Reporte TC (2)'!$A$7=Tabla_Consulta_desde_saif[tra_cod],Tabla_Consulta_desde_saif[Columna1]))))),"")</f>
        <v/>
      </c>
      <c r="I39" s="17" t="str">
        <f t="array" ref="I39">IFERROR((SUM(IF($A39=Tabla_Consulta_desde_saif[ifi],IF($Q$3=Tabla_Consulta_desde_saif[con_cod],IF('Reporte TC (2)'!$A$8=Tabla_Consulta_desde_saif[tra_cod],Tabla_Consulta_desde_saif[Columna2]))))/SUM(IF($A39=Tabla_Consulta_desde_saif[ifi],IF($Q$3=Tabla_Consulta_desde_saif[con_cod],IF('Reporte TC (2)'!$A$8=Tabla_Consulta_desde_saif[tra_cod],Tabla_Consulta_desde_saif[Columna1]))))),"")</f>
        <v/>
      </c>
      <c r="J39" s="18">
        <f t="array" ref="J39">IFERROR((SUM(IF($A39=Tabla_Consulta_desde_saif[ifi],IF(Tabla_Consulta_desde_saif[con_cod]=TRANSPOSE($Q$1:$Q$6),IF('Reporte TC (2)'!$A$7=Tabla_Consulta_desde_saif[tra_cod],Tabla_Consulta_desde_saif[Columna2]))))/SUM(IF($A39=Tabla_Consulta_desde_saif[ifi],IF(Tabla_Consulta_desde_saif[con_cod]=TRANSPOSE($Q$1:$Q$6),IF('Reporte TC (2)'!$A$7=Tabla_Consulta_desde_saif[tra_cod],Tabla_Consulta_desde_saif[Columna1]))))),"")</f>
        <v>6.85</v>
      </c>
      <c r="K39" s="17">
        <f t="array" ref="K39">IFERROR((SUM(IF($A39=Tabla_Consulta_desde_saif[ifi],IF(Tabla_Consulta_desde_saif[con_cod]=TRANSPOSE($Q$1:$Q$6),IF('Reporte TC (2)'!$A$8=Tabla_Consulta_desde_saif[tra_cod],Tabla_Consulta_desde_saif[Columna2]))))/SUM(IF($A39=Tabla_Consulta_desde_saif[ifi],IF(Tabla_Consulta_desde_saif[con_cod]=TRANSPOSE($Q$1:$Q$6),IF('Reporte TC (2)'!$A$8=Tabla_Consulta_desde_saif[tra_cod],Tabla_Consulta_desde_saif[Columna1]))))),"")</f>
        <v>6.97</v>
      </c>
      <c r="L39" s="5"/>
      <c r="M39" s="63">
        <f t="shared" si="3"/>
        <v>6.97</v>
      </c>
      <c r="Q39" s="51"/>
    </row>
    <row r="40" spans="1:17" s="3" customFormat="1" ht="12" customHeight="1" x14ac:dyDescent="0.25">
      <c r="A40" s="40">
        <v>3002</v>
      </c>
      <c r="C40" s="19" t="s">
        <v>25</v>
      </c>
      <c r="D40" s="15">
        <f t="array" ref="D40">IFERROR((SUM(IF($A40=Tabla_Consulta_desde_saif[ifi],IF($Q$1=Tabla_Consulta_desde_saif[con_cod],IF('Reporte TC (2)'!$A$7=Tabla_Consulta_desde_saif[tra_cod],Tabla_Consulta_desde_saif[Columna2]))))/SUM(IF($A40=Tabla_Consulta_desde_saif[ifi],IF($Q$1=Tabla_Consulta_desde_saif[con_cod],IF('Reporte TC (2)'!$A$7=Tabla_Consulta_desde_saif[tra_cod],Tabla_Consulta_desde_saif[Columna1]))))),"")</f>
        <v>6.9</v>
      </c>
      <c r="E40" s="16">
        <f t="array" ref="E40">IFERROR((SUM(IF($A40=Tabla_Consulta_desde_saif[ifi],IF($Q$1=Tabla_Consulta_desde_saif[con_cod],IF('Reporte TC (2)'!$A$8=Tabla_Consulta_desde_saif[tra_cod],Tabla_Consulta_desde_saif[Columna2]))))/SUM(IF($A40=Tabla_Consulta_desde_saif[ifi],IF($Q$1=Tabla_Consulta_desde_saif[con_cod],IF('Reporte TC (2)'!$A$8=Tabla_Consulta_desde_saif[tra_cod],Tabla_Consulta_desde_saif[Columna1]))))),"")</f>
        <v>6.97</v>
      </c>
      <c r="F40" s="16" t="str">
        <f t="array" ref="F40">IFERROR((SUM(IF($A40=Tabla_Consulta_desde_saif[ifi],IF($Q$2=Tabla_Consulta_desde_saif[con_cod],IF('Reporte TC (2)'!$A$7=Tabla_Consulta_desde_saif[tra_cod],Tabla_Consulta_desde_saif[Columna2]))))/SUM(IF($A40=Tabla_Consulta_desde_saif[ifi],IF($Q$2=Tabla_Consulta_desde_saif[con_cod],IF('Reporte TC (2)'!$A$7=Tabla_Consulta_desde_saif[tra_cod],Tabla_Consulta_desde_saif[Columna1]))))),"")</f>
        <v/>
      </c>
      <c r="G40" s="16" t="str">
        <f t="array" ref="G40">IFERROR((SUM(IF($A40=Tabla_Consulta_desde_saif[ifi],IF($Q$2=Tabla_Consulta_desde_saif[con_cod],IF('Reporte TC (2)'!$A$8=Tabla_Consulta_desde_saif[tra_cod],Tabla_Consulta_desde_saif[Columna2]))))/SUM(IF($A40=Tabla_Consulta_desde_saif[ifi],IF($Q$2=Tabla_Consulta_desde_saif[con_cod],IF('Reporte TC (2)'!$A$8=Tabla_Consulta_desde_saif[tra_cod],Tabla_Consulta_desde_saif[Columna1]))))),"")</f>
        <v/>
      </c>
      <c r="H40" s="16" t="str">
        <f t="array" ref="H40">IFERROR((SUM(IF($A40=Tabla_Consulta_desde_saif[ifi],IF($Q$3=Tabla_Consulta_desde_saif[con_cod],IF('Reporte TC (2)'!$A$7=Tabla_Consulta_desde_saif[tra_cod],Tabla_Consulta_desde_saif[Columna2]))))/SUM(IF($A40=Tabla_Consulta_desde_saif[ifi],IF($Q$3=Tabla_Consulta_desde_saif[con_cod],IF('Reporte TC (2)'!$A$7=Tabla_Consulta_desde_saif[tra_cod],Tabla_Consulta_desde_saif[Columna1]))))),"")</f>
        <v/>
      </c>
      <c r="I40" s="17" t="str">
        <f t="array" ref="I40">IFERROR((SUM(IF($A40=Tabla_Consulta_desde_saif[ifi],IF($Q$3=Tabla_Consulta_desde_saif[con_cod],IF('Reporte TC (2)'!$A$8=Tabla_Consulta_desde_saif[tra_cod],Tabla_Consulta_desde_saif[Columna2]))))/SUM(IF($A40=Tabla_Consulta_desde_saif[ifi],IF($Q$3=Tabla_Consulta_desde_saif[con_cod],IF('Reporte TC (2)'!$A$8=Tabla_Consulta_desde_saif[tra_cod],Tabla_Consulta_desde_saif[Columna1]))))),"")</f>
        <v/>
      </c>
      <c r="J40" s="18">
        <f t="array" ref="J40">IFERROR((SUM(IF($A40=Tabla_Consulta_desde_saif[ifi],IF(Tabla_Consulta_desde_saif[con_cod]=TRANSPOSE($Q$1:$Q$6),IF('Reporte TC (2)'!$A$7=Tabla_Consulta_desde_saif[tra_cod],Tabla_Consulta_desde_saif[Columna2]))))/SUM(IF($A40=Tabla_Consulta_desde_saif[ifi],IF(Tabla_Consulta_desde_saif[con_cod]=TRANSPOSE($Q$1:$Q$6),IF('Reporte TC (2)'!$A$7=Tabla_Consulta_desde_saif[tra_cod],Tabla_Consulta_desde_saif[Columna1]))))),"")</f>
        <v>6.9</v>
      </c>
      <c r="K40" s="17">
        <f t="array" ref="K40">IFERROR((SUM(IF($A40=Tabla_Consulta_desde_saif[ifi],IF(Tabla_Consulta_desde_saif[con_cod]=TRANSPOSE($Q$1:$Q$6),IF('Reporte TC (2)'!$A$8=Tabla_Consulta_desde_saif[tra_cod],Tabla_Consulta_desde_saif[Columna2]))))/SUM(IF($A40=Tabla_Consulta_desde_saif[ifi],IF(Tabla_Consulta_desde_saif[con_cod]=TRANSPOSE($Q$1:$Q$6),IF('Reporte TC (2)'!$A$8=Tabla_Consulta_desde_saif[tra_cod],Tabla_Consulta_desde_saif[Columna1]))))),"")</f>
        <v>6.97</v>
      </c>
      <c r="L40" s="5"/>
      <c r="M40" s="63">
        <f t="shared" si="3"/>
        <v>6.97</v>
      </c>
      <c r="Q40" s="51"/>
    </row>
    <row r="41" spans="1:17" s="3" customFormat="1" ht="12" customHeight="1" x14ac:dyDescent="0.25">
      <c r="A41" s="40">
        <v>3003</v>
      </c>
      <c r="C41" s="19" t="s">
        <v>26</v>
      </c>
      <c r="D41" s="15">
        <f t="array" ref="D41">IFERROR((SUM(IF($A41=Tabla_Consulta_desde_saif[ifi],IF($Q$1=Tabla_Consulta_desde_saif[con_cod],IF('Reporte TC (2)'!$A$7=Tabla_Consulta_desde_saif[tra_cod],Tabla_Consulta_desde_saif[Columna2]))))/SUM(IF($A41=Tabla_Consulta_desde_saif[ifi],IF($Q$1=Tabla_Consulta_desde_saif[con_cod],IF('Reporte TC (2)'!$A$7=Tabla_Consulta_desde_saif[tra_cod],Tabla_Consulta_desde_saif[Columna1]))))),"")</f>
        <v>6.8599999999999994</v>
      </c>
      <c r="E41" s="16">
        <f t="array" ref="E41">IFERROR((SUM(IF($A41=Tabla_Consulta_desde_saif[ifi],IF($Q$1=Tabla_Consulta_desde_saif[con_cod],IF('Reporte TC (2)'!$A$8=Tabla_Consulta_desde_saif[tra_cod],Tabla_Consulta_desde_saif[Columna2]))))/SUM(IF($A41=Tabla_Consulta_desde_saif[ifi],IF($Q$1=Tabla_Consulta_desde_saif[con_cod],IF('Reporte TC (2)'!$A$8=Tabla_Consulta_desde_saif[tra_cod],Tabla_Consulta_desde_saif[Columna1]))))),"")</f>
        <v>6.9700000000000006</v>
      </c>
      <c r="F41" s="16" t="str">
        <f t="array" ref="F41">IFERROR((SUM(IF($A41=Tabla_Consulta_desde_saif[ifi],IF($Q$2=Tabla_Consulta_desde_saif[con_cod],IF('Reporte TC (2)'!$A$7=Tabla_Consulta_desde_saif[tra_cod],Tabla_Consulta_desde_saif[Columna2]))))/SUM(IF($A41=Tabla_Consulta_desde_saif[ifi],IF($Q$2=Tabla_Consulta_desde_saif[con_cod],IF('Reporte TC (2)'!$A$7=Tabla_Consulta_desde_saif[tra_cod],Tabla_Consulta_desde_saif[Columna1]))))),"")</f>
        <v/>
      </c>
      <c r="G41" s="16" t="str">
        <f t="array" ref="G41">IFERROR((SUM(IF($A41=Tabla_Consulta_desde_saif[ifi],IF($Q$2=Tabla_Consulta_desde_saif[con_cod],IF('Reporte TC (2)'!$A$8=Tabla_Consulta_desde_saif[tra_cod],Tabla_Consulta_desde_saif[Columna2]))))/SUM(IF($A41=Tabla_Consulta_desde_saif[ifi],IF($Q$2=Tabla_Consulta_desde_saif[con_cod],IF('Reporte TC (2)'!$A$8=Tabla_Consulta_desde_saif[tra_cod],Tabla_Consulta_desde_saif[Columna1]))))),"")</f>
        <v/>
      </c>
      <c r="H41" s="16" t="str">
        <f t="array" ref="H41">IFERROR((SUM(IF($A41=Tabla_Consulta_desde_saif[ifi],IF($Q$3=Tabla_Consulta_desde_saif[con_cod],IF('Reporte TC (2)'!$A$7=Tabla_Consulta_desde_saif[tra_cod],Tabla_Consulta_desde_saif[Columna2]))))/SUM(IF($A41=Tabla_Consulta_desde_saif[ifi],IF($Q$3=Tabla_Consulta_desde_saif[con_cod],IF('Reporte TC (2)'!$A$7=Tabla_Consulta_desde_saif[tra_cod],Tabla_Consulta_desde_saif[Columna1]))))),"")</f>
        <v/>
      </c>
      <c r="I41" s="17" t="str">
        <f t="array" ref="I41">IFERROR((SUM(IF($A41=Tabla_Consulta_desde_saif[ifi],IF($Q$3=Tabla_Consulta_desde_saif[con_cod],IF('Reporte TC (2)'!$A$8=Tabla_Consulta_desde_saif[tra_cod],Tabla_Consulta_desde_saif[Columna2]))))/SUM(IF($A41=Tabla_Consulta_desde_saif[ifi],IF($Q$3=Tabla_Consulta_desde_saif[con_cod],IF('Reporte TC (2)'!$A$8=Tabla_Consulta_desde_saif[tra_cod],Tabla_Consulta_desde_saif[Columna1]))))),"")</f>
        <v/>
      </c>
      <c r="J41" s="18">
        <f t="array" ref="J41">IFERROR((SUM(IF($A41=Tabla_Consulta_desde_saif[ifi],IF(Tabla_Consulta_desde_saif[con_cod]=TRANSPOSE($Q$1:$Q$6),IF('Reporte TC (2)'!$A$7=Tabla_Consulta_desde_saif[tra_cod],Tabla_Consulta_desde_saif[Columna2]))))/SUM(IF($A41=Tabla_Consulta_desde_saif[ifi],IF(Tabla_Consulta_desde_saif[con_cod]=TRANSPOSE($Q$1:$Q$6),IF('Reporte TC (2)'!$A$7=Tabla_Consulta_desde_saif[tra_cod],Tabla_Consulta_desde_saif[Columna1]))))),"")</f>
        <v>6.8599999999999994</v>
      </c>
      <c r="K41" s="17">
        <f t="array" ref="K41">IFERROR((SUM(IF($A41=Tabla_Consulta_desde_saif[ifi],IF(Tabla_Consulta_desde_saif[con_cod]=TRANSPOSE($Q$1:$Q$6),IF('Reporte TC (2)'!$A$8=Tabla_Consulta_desde_saif[tra_cod],Tabla_Consulta_desde_saif[Columna2]))))/SUM(IF($A41=Tabla_Consulta_desde_saif[ifi],IF(Tabla_Consulta_desde_saif[con_cod]=TRANSPOSE($Q$1:$Q$6),IF('Reporte TC (2)'!$A$8=Tabla_Consulta_desde_saif[tra_cod],Tabla_Consulta_desde_saif[Columna1]))))),"")</f>
        <v>6.9700000000000006</v>
      </c>
      <c r="L41" s="5"/>
      <c r="M41" s="63">
        <f t="shared" si="3"/>
        <v>6.9700000000000006</v>
      </c>
      <c r="Q41" s="51"/>
    </row>
    <row r="42" spans="1:17" s="3" customFormat="1" ht="12" customHeight="1" x14ac:dyDescent="0.25">
      <c r="A42" s="40">
        <v>3004</v>
      </c>
      <c r="C42" s="19" t="s">
        <v>50</v>
      </c>
      <c r="D42" s="15">
        <f t="array" ref="D42">IFERROR((SUM(IF($A42=Tabla_Consulta_desde_saif[ifi],IF($Q$1=Tabla_Consulta_desde_saif[con_cod],IF('Reporte TC (2)'!$A$7=Tabla_Consulta_desde_saif[tra_cod],Tabla_Consulta_desde_saif[Columna2]))))/SUM(IF($A42=Tabla_Consulta_desde_saif[ifi],IF($Q$1=Tabla_Consulta_desde_saif[con_cod],IF('Reporte TC (2)'!$A$7=Tabla_Consulta_desde_saif[tra_cod],Tabla_Consulta_desde_saif[Columna1]))))),"")</f>
        <v>6.85</v>
      </c>
      <c r="E42" s="16">
        <f t="array" ref="E42">IFERROR((SUM(IF($A42=Tabla_Consulta_desde_saif[ifi],IF($Q$1=Tabla_Consulta_desde_saif[con_cod],IF('Reporte TC (2)'!$A$8=Tabla_Consulta_desde_saif[tra_cod],Tabla_Consulta_desde_saif[Columna2]))))/SUM(IF($A42=Tabla_Consulta_desde_saif[ifi],IF($Q$1=Tabla_Consulta_desde_saif[con_cod],IF('Reporte TC (2)'!$A$8=Tabla_Consulta_desde_saif[tra_cod],Tabla_Consulta_desde_saif[Columna1]))))),"")</f>
        <v>6.97</v>
      </c>
      <c r="F42" s="16" t="str">
        <f t="array" ref="F42">IFERROR((SUM(IF($A42=Tabla_Consulta_desde_saif[ifi],IF($Q$2=Tabla_Consulta_desde_saif[con_cod],IF('Reporte TC (2)'!$A$7=Tabla_Consulta_desde_saif[tra_cod],Tabla_Consulta_desde_saif[Columna2]))))/SUM(IF($A42=Tabla_Consulta_desde_saif[ifi],IF($Q$2=Tabla_Consulta_desde_saif[con_cod],IF('Reporte TC (2)'!$A$7=Tabla_Consulta_desde_saif[tra_cod],Tabla_Consulta_desde_saif[Columna1]))))),"")</f>
        <v/>
      </c>
      <c r="G42" s="16" t="str">
        <f t="array" ref="G42">IFERROR((SUM(IF($A42=Tabla_Consulta_desde_saif[ifi],IF($Q$2=Tabla_Consulta_desde_saif[con_cod],IF('Reporte TC (2)'!$A$8=Tabla_Consulta_desde_saif[tra_cod],Tabla_Consulta_desde_saif[Columna2]))))/SUM(IF($A42=Tabla_Consulta_desde_saif[ifi],IF($Q$2=Tabla_Consulta_desde_saif[con_cod],IF('Reporte TC (2)'!$A$8=Tabla_Consulta_desde_saif[tra_cod],Tabla_Consulta_desde_saif[Columna1]))))),"")</f>
        <v/>
      </c>
      <c r="H42" s="16" t="str">
        <f t="array" ref="H42">IFERROR((SUM(IF($A42=Tabla_Consulta_desde_saif[ifi],IF($Q$3=Tabla_Consulta_desde_saif[con_cod],IF('Reporte TC (2)'!$A$7=Tabla_Consulta_desde_saif[tra_cod],Tabla_Consulta_desde_saif[Columna2]))))/SUM(IF($A42=Tabla_Consulta_desde_saif[ifi],IF($Q$3=Tabla_Consulta_desde_saif[con_cod],IF('Reporte TC (2)'!$A$7=Tabla_Consulta_desde_saif[tra_cod],Tabla_Consulta_desde_saif[Columna1]))))),"")</f>
        <v/>
      </c>
      <c r="I42" s="17" t="str">
        <f t="array" ref="I42">IFERROR((SUM(IF($A42=Tabla_Consulta_desde_saif[ifi],IF($Q$3=Tabla_Consulta_desde_saif[con_cod],IF('Reporte TC (2)'!$A$8=Tabla_Consulta_desde_saif[tra_cod],Tabla_Consulta_desde_saif[Columna2]))))/SUM(IF($A42=Tabla_Consulta_desde_saif[ifi],IF($Q$3=Tabla_Consulta_desde_saif[con_cod],IF('Reporte TC (2)'!$A$8=Tabla_Consulta_desde_saif[tra_cod],Tabla_Consulta_desde_saif[Columna1]))))),"")</f>
        <v/>
      </c>
      <c r="J42" s="18">
        <f t="array" ref="J42">IFERROR((SUM(IF($A42=Tabla_Consulta_desde_saif[ifi],IF(Tabla_Consulta_desde_saif[con_cod]=TRANSPOSE($Q$1:$Q$6),IF('Reporte TC (2)'!$A$7=Tabla_Consulta_desde_saif[tra_cod],Tabla_Consulta_desde_saif[Columna2]))))/SUM(IF($A42=Tabla_Consulta_desde_saif[ifi],IF(Tabla_Consulta_desde_saif[con_cod]=TRANSPOSE($Q$1:$Q$6),IF('Reporte TC (2)'!$A$7=Tabla_Consulta_desde_saif[tra_cod],Tabla_Consulta_desde_saif[Columna1]))))),"")</f>
        <v>6.85</v>
      </c>
      <c r="K42" s="17">
        <f t="array" ref="K42">IFERROR((SUM(IF($A42=Tabla_Consulta_desde_saif[ifi],IF(Tabla_Consulta_desde_saif[con_cod]=TRANSPOSE($Q$1:$Q$6),IF('Reporte TC (2)'!$A$8=Tabla_Consulta_desde_saif[tra_cod],Tabla_Consulta_desde_saif[Columna2]))))/SUM(IF($A42=Tabla_Consulta_desde_saif[ifi],IF(Tabla_Consulta_desde_saif[con_cod]=TRANSPOSE($Q$1:$Q$6),IF('Reporte TC (2)'!$A$8=Tabla_Consulta_desde_saif[tra_cod],Tabla_Consulta_desde_saif[Columna1]))))),"")</f>
        <v>6.97</v>
      </c>
      <c r="L42" s="5"/>
      <c r="M42" s="63">
        <f t="shared" si="3"/>
        <v>6.97</v>
      </c>
      <c r="Q42" s="51"/>
    </row>
    <row r="43" spans="1:17" s="3" customFormat="1" ht="12" customHeight="1" x14ac:dyDescent="0.25">
      <c r="A43" s="40">
        <v>3005</v>
      </c>
      <c r="C43" s="19" t="s">
        <v>27</v>
      </c>
      <c r="D43" s="15">
        <f t="array" ref="D43">IFERROR((SUM(IF($A43=Tabla_Consulta_desde_saif[ifi],IF($Q$1=Tabla_Consulta_desde_saif[con_cod],IF('Reporte TC (2)'!$A$7=Tabla_Consulta_desde_saif[tra_cod],Tabla_Consulta_desde_saif[Columna2]))))/SUM(IF($A43=Tabla_Consulta_desde_saif[ifi],IF($Q$1=Tabla_Consulta_desde_saif[con_cod],IF('Reporte TC (2)'!$A$7=Tabla_Consulta_desde_saif[tra_cod],Tabla_Consulta_desde_saif[Columna1]))))),"")</f>
        <v>6.85</v>
      </c>
      <c r="E43" s="16">
        <f t="array" ref="E43">IFERROR((SUM(IF($A43=Tabla_Consulta_desde_saif[ifi],IF($Q$1=Tabla_Consulta_desde_saif[con_cod],IF('Reporte TC (2)'!$A$8=Tabla_Consulta_desde_saif[tra_cod],Tabla_Consulta_desde_saif[Columna2]))))/SUM(IF($A43=Tabla_Consulta_desde_saif[ifi],IF($Q$1=Tabla_Consulta_desde_saif[con_cod],IF('Reporte TC (2)'!$A$8=Tabla_Consulta_desde_saif[tra_cod],Tabla_Consulta_desde_saif[Columna1]))))),"")</f>
        <v>6.97</v>
      </c>
      <c r="F43" s="16" t="str">
        <f t="array" ref="F43">IFERROR((SUM(IF($A43=Tabla_Consulta_desde_saif[ifi],IF($Q$2=Tabla_Consulta_desde_saif[con_cod],IF('Reporte TC (2)'!$A$7=Tabla_Consulta_desde_saif[tra_cod],Tabla_Consulta_desde_saif[Columna2]))))/SUM(IF($A43=Tabla_Consulta_desde_saif[ifi],IF($Q$2=Tabla_Consulta_desde_saif[con_cod],IF('Reporte TC (2)'!$A$7=Tabla_Consulta_desde_saif[tra_cod],Tabla_Consulta_desde_saif[Columna1]))))),"")</f>
        <v/>
      </c>
      <c r="G43" s="16" t="str">
        <f t="array" ref="G43">IFERROR((SUM(IF($A43=Tabla_Consulta_desde_saif[ifi],IF($Q$2=Tabla_Consulta_desde_saif[con_cod],IF('Reporte TC (2)'!$A$8=Tabla_Consulta_desde_saif[tra_cod],Tabla_Consulta_desde_saif[Columna2]))))/SUM(IF($A43=Tabla_Consulta_desde_saif[ifi],IF($Q$2=Tabla_Consulta_desde_saif[con_cod],IF('Reporte TC (2)'!$A$8=Tabla_Consulta_desde_saif[tra_cod],Tabla_Consulta_desde_saif[Columna1]))))),"")</f>
        <v/>
      </c>
      <c r="H43" s="16" t="str">
        <f t="array" ref="H43">IFERROR((SUM(IF($A43=Tabla_Consulta_desde_saif[ifi],IF($Q$3=Tabla_Consulta_desde_saif[con_cod],IF('Reporte TC (2)'!$A$7=Tabla_Consulta_desde_saif[tra_cod],Tabla_Consulta_desde_saif[Columna2]))))/SUM(IF($A43=Tabla_Consulta_desde_saif[ifi],IF($Q$3=Tabla_Consulta_desde_saif[con_cod],IF('Reporte TC (2)'!$A$7=Tabla_Consulta_desde_saif[tra_cod],Tabla_Consulta_desde_saif[Columna1]))))),"")</f>
        <v/>
      </c>
      <c r="I43" s="17" t="str">
        <f t="array" ref="I43">IFERROR((SUM(IF($A43=Tabla_Consulta_desde_saif[ifi],IF($Q$3=Tabla_Consulta_desde_saif[con_cod],IF('Reporte TC (2)'!$A$8=Tabla_Consulta_desde_saif[tra_cod],Tabla_Consulta_desde_saif[Columna2]))))/SUM(IF($A43=Tabla_Consulta_desde_saif[ifi],IF($Q$3=Tabla_Consulta_desde_saif[con_cod],IF('Reporte TC (2)'!$A$8=Tabla_Consulta_desde_saif[tra_cod],Tabla_Consulta_desde_saif[Columna1]))))),"")</f>
        <v/>
      </c>
      <c r="J43" s="18">
        <f t="array" ref="J43">IFERROR((SUM(IF($A43=Tabla_Consulta_desde_saif[ifi],IF(Tabla_Consulta_desde_saif[con_cod]=TRANSPOSE($Q$1:$Q$6),IF('Reporte TC (2)'!$A$7=Tabla_Consulta_desde_saif[tra_cod],Tabla_Consulta_desde_saif[Columna2]))))/SUM(IF($A43=Tabla_Consulta_desde_saif[ifi],IF(Tabla_Consulta_desde_saif[con_cod]=TRANSPOSE($Q$1:$Q$6),IF('Reporte TC (2)'!$A$7=Tabla_Consulta_desde_saif[tra_cod],Tabla_Consulta_desde_saif[Columna1]))))),"")</f>
        <v>6.85</v>
      </c>
      <c r="K43" s="17">
        <f t="array" ref="K43">IFERROR((SUM(IF($A43=Tabla_Consulta_desde_saif[ifi],IF(Tabla_Consulta_desde_saif[con_cod]=TRANSPOSE($Q$1:$Q$6),IF('Reporte TC (2)'!$A$8=Tabla_Consulta_desde_saif[tra_cod],Tabla_Consulta_desde_saif[Columna2]))))/SUM(IF($A43=Tabla_Consulta_desde_saif[ifi],IF(Tabla_Consulta_desde_saif[con_cod]=TRANSPOSE($Q$1:$Q$6),IF('Reporte TC (2)'!$A$8=Tabla_Consulta_desde_saif[tra_cod],Tabla_Consulta_desde_saif[Columna1]))))),"")</f>
        <v>6.97</v>
      </c>
      <c r="L43" s="5"/>
      <c r="M43" s="63">
        <f t="shared" si="3"/>
        <v>6.97</v>
      </c>
      <c r="Q43" s="51"/>
    </row>
    <row r="44" spans="1:17" s="3" customFormat="1" ht="12" customHeight="1" x14ac:dyDescent="0.25">
      <c r="A44" s="40">
        <v>3006</v>
      </c>
      <c r="C44" s="19" t="s">
        <v>28</v>
      </c>
      <c r="D44" s="15">
        <f t="array" ref="D44">IFERROR((SUM(IF($A44=Tabla_Consulta_desde_saif[ifi],IF($Q$1=Tabla_Consulta_desde_saif[con_cod],IF('Reporte TC (2)'!$A$7=Tabla_Consulta_desde_saif[tra_cod],Tabla_Consulta_desde_saif[Columna2]))))/SUM(IF($A44=Tabla_Consulta_desde_saif[ifi],IF($Q$1=Tabla_Consulta_desde_saif[con_cod],IF('Reporte TC (2)'!$A$7=Tabla_Consulta_desde_saif[tra_cod],Tabla_Consulta_desde_saif[Columna1]))))),"")</f>
        <v>6.88</v>
      </c>
      <c r="E44" s="16">
        <f t="array" ref="E44">IFERROR((SUM(IF($A44=Tabla_Consulta_desde_saif[ifi],IF($Q$1=Tabla_Consulta_desde_saif[con_cod],IF('Reporte TC (2)'!$A$8=Tabla_Consulta_desde_saif[tra_cod],Tabla_Consulta_desde_saif[Columna2]))))/SUM(IF($A44=Tabla_Consulta_desde_saif[ifi],IF($Q$1=Tabla_Consulta_desde_saif[con_cod],IF('Reporte TC (2)'!$A$8=Tabla_Consulta_desde_saif[tra_cod],Tabla_Consulta_desde_saif[Columna1]))))),"")</f>
        <v>6.97</v>
      </c>
      <c r="F44" s="16" t="str">
        <f t="array" ref="F44">IFERROR((SUM(IF($A44=Tabla_Consulta_desde_saif[ifi],IF($Q$2=Tabla_Consulta_desde_saif[con_cod],IF('Reporte TC (2)'!$A$7=Tabla_Consulta_desde_saif[tra_cod],Tabla_Consulta_desde_saif[Columna2]))))/SUM(IF($A44=Tabla_Consulta_desde_saif[ifi],IF($Q$2=Tabla_Consulta_desde_saif[con_cod],IF('Reporte TC (2)'!$A$7=Tabla_Consulta_desde_saif[tra_cod],Tabla_Consulta_desde_saif[Columna1]))))),"")</f>
        <v/>
      </c>
      <c r="G44" s="16" t="str">
        <f t="array" ref="G44">IFERROR((SUM(IF($A44=Tabla_Consulta_desde_saif[ifi],IF($Q$2=Tabla_Consulta_desde_saif[con_cod],IF('Reporte TC (2)'!$A$8=Tabla_Consulta_desde_saif[tra_cod],Tabla_Consulta_desde_saif[Columna2]))))/SUM(IF($A44=Tabla_Consulta_desde_saif[ifi],IF($Q$2=Tabla_Consulta_desde_saif[con_cod],IF('Reporte TC (2)'!$A$8=Tabla_Consulta_desde_saif[tra_cod],Tabla_Consulta_desde_saif[Columna1]))))),"")</f>
        <v/>
      </c>
      <c r="H44" s="16" t="str">
        <f t="array" ref="H44">IFERROR((SUM(IF($A44=Tabla_Consulta_desde_saif[ifi],IF($Q$3=Tabla_Consulta_desde_saif[con_cod],IF('Reporte TC (2)'!$A$7=Tabla_Consulta_desde_saif[tra_cod],Tabla_Consulta_desde_saif[Columna2]))))/SUM(IF($A44=Tabla_Consulta_desde_saif[ifi],IF($Q$3=Tabla_Consulta_desde_saif[con_cod],IF('Reporte TC (2)'!$A$7=Tabla_Consulta_desde_saif[tra_cod],Tabla_Consulta_desde_saif[Columna1]))))),"")</f>
        <v/>
      </c>
      <c r="I44" s="17" t="str">
        <f t="array" ref="I44">IFERROR((SUM(IF($A44=Tabla_Consulta_desde_saif[ifi],IF($Q$3=Tabla_Consulta_desde_saif[con_cod],IF('Reporte TC (2)'!$A$8=Tabla_Consulta_desde_saif[tra_cod],Tabla_Consulta_desde_saif[Columna2]))))/SUM(IF($A44=Tabla_Consulta_desde_saif[ifi],IF($Q$3=Tabla_Consulta_desde_saif[con_cod],IF('Reporte TC (2)'!$A$8=Tabla_Consulta_desde_saif[tra_cod],Tabla_Consulta_desde_saif[Columna1]))))),"")</f>
        <v/>
      </c>
      <c r="J44" s="18">
        <f t="array" ref="J44">IFERROR((SUM(IF($A44=Tabla_Consulta_desde_saif[ifi],IF(Tabla_Consulta_desde_saif[con_cod]=TRANSPOSE($Q$1:$Q$6),IF('Reporte TC (2)'!$A$7=Tabla_Consulta_desde_saif[tra_cod],Tabla_Consulta_desde_saif[Columna2]))))/SUM(IF($A44=Tabla_Consulta_desde_saif[ifi],IF(Tabla_Consulta_desde_saif[con_cod]=TRANSPOSE($Q$1:$Q$6),IF('Reporte TC (2)'!$A$7=Tabla_Consulta_desde_saif[tra_cod],Tabla_Consulta_desde_saif[Columna1]))))),"")</f>
        <v>6.88</v>
      </c>
      <c r="K44" s="17">
        <f t="array" ref="K44">IFERROR((SUM(IF($A44=Tabla_Consulta_desde_saif[ifi],IF(Tabla_Consulta_desde_saif[con_cod]=TRANSPOSE($Q$1:$Q$6),IF('Reporte TC (2)'!$A$8=Tabla_Consulta_desde_saif[tra_cod],Tabla_Consulta_desde_saif[Columna2]))))/SUM(IF($A44=Tabla_Consulta_desde_saif[ifi],IF(Tabla_Consulta_desde_saif[con_cod]=TRANSPOSE($Q$1:$Q$6),IF('Reporte TC (2)'!$A$8=Tabla_Consulta_desde_saif[tra_cod],Tabla_Consulta_desde_saif[Columna1]))))),"")</f>
        <v>6.97</v>
      </c>
      <c r="L44" s="5"/>
      <c r="M44" s="63">
        <f t="shared" si="3"/>
        <v>6.97</v>
      </c>
      <c r="Q44" s="51"/>
    </row>
    <row r="45" spans="1:17" s="3" customFormat="1" ht="12" customHeight="1" x14ac:dyDescent="0.25">
      <c r="A45" s="40">
        <v>3007</v>
      </c>
      <c r="C45" s="19" t="s">
        <v>776</v>
      </c>
      <c r="D45" s="15">
        <f t="array" ref="D45">IFERROR((SUM(IF($A45=Tabla_Consulta_desde_saif[ifi],IF($Q$1=Tabla_Consulta_desde_saif[con_cod],IF('Reporte TC (2)'!$A$7=Tabla_Consulta_desde_saif[tra_cod],Tabla_Consulta_desde_saif[Columna2]))))/SUM(IF($A45=Tabla_Consulta_desde_saif[ifi],IF($Q$1=Tabla_Consulta_desde_saif[con_cod],IF('Reporte TC (2)'!$A$7=Tabla_Consulta_desde_saif[tra_cod],Tabla_Consulta_desde_saif[Columna1]))))),"")</f>
        <v>6.8599999999999994</v>
      </c>
      <c r="E45" s="16">
        <f t="array" ref="E45">IFERROR((SUM(IF($A45=Tabla_Consulta_desde_saif[ifi],IF($Q$1=Tabla_Consulta_desde_saif[con_cod],IF('Reporte TC (2)'!$A$8=Tabla_Consulta_desde_saif[tra_cod],Tabla_Consulta_desde_saif[Columna2]))))/SUM(IF($A45=Tabla_Consulta_desde_saif[ifi],IF($Q$1=Tabla_Consulta_desde_saif[con_cod],IF('Reporte TC (2)'!$A$8=Tabla_Consulta_desde_saif[tra_cod],Tabla_Consulta_desde_saif[Columna1]))))),"")</f>
        <v>6.9700000000000006</v>
      </c>
      <c r="F45" s="16" t="str">
        <f t="array" ref="F45">IFERROR((SUM(IF($A45=Tabla_Consulta_desde_saif[ifi],IF($Q$2=Tabla_Consulta_desde_saif[con_cod],IF('Reporte TC (2)'!$A$7=Tabla_Consulta_desde_saif[tra_cod],Tabla_Consulta_desde_saif[Columna2]))))/SUM(IF($A45=Tabla_Consulta_desde_saif[ifi],IF($Q$2=Tabla_Consulta_desde_saif[con_cod],IF('Reporte TC (2)'!$A$7=Tabla_Consulta_desde_saif[tra_cod],Tabla_Consulta_desde_saif[Columna1]))))),"")</f>
        <v/>
      </c>
      <c r="G45" s="16" t="str">
        <f t="array" ref="G45">IFERROR((SUM(IF($A45=Tabla_Consulta_desde_saif[ifi],IF($Q$2=Tabla_Consulta_desde_saif[con_cod],IF('Reporte TC (2)'!$A$8=Tabla_Consulta_desde_saif[tra_cod],Tabla_Consulta_desde_saif[Columna2]))))/SUM(IF($A45=Tabla_Consulta_desde_saif[ifi],IF($Q$2=Tabla_Consulta_desde_saif[con_cod],IF('Reporte TC (2)'!$A$8=Tabla_Consulta_desde_saif[tra_cod],Tabla_Consulta_desde_saif[Columna1]))))),"")</f>
        <v/>
      </c>
      <c r="H45" s="16" t="str">
        <f t="array" ref="H45">IFERROR((SUM(IF($A45=Tabla_Consulta_desde_saif[ifi],IF($Q$3=Tabla_Consulta_desde_saif[con_cod],IF('Reporte TC (2)'!$A$7=Tabla_Consulta_desde_saif[tra_cod],Tabla_Consulta_desde_saif[Columna2]))))/SUM(IF($A45=Tabla_Consulta_desde_saif[ifi],IF($Q$3=Tabla_Consulta_desde_saif[con_cod],IF('Reporte TC (2)'!$A$7=Tabla_Consulta_desde_saif[tra_cod],Tabla_Consulta_desde_saif[Columna1]))))),"")</f>
        <v/>
      </c>
      <c r="I45" s="17" t="str">
        <f t="array" ref="I45">IFERROR((SUM(IF($A45=Tabla_Consulta_desde_saif[ifi],IF($Q$3=Tabla_Consulta_desde_saif[con_cod],IF('Reporte TC (2)'!$A$8=Tabla_Consulta_desde_saif[tra_cod],Tabla_Consulta_desde_saif[Columna2]))))/SUM(IF($A45=Tabla_Consulta_desde_saif[ifi],IF($Q$3=Tabla_Consulta_desde_saif[con_cod],IF('Reporte TC (2)'!$A$8=Tabla_Consulta_desde_saif[tra_cod],Tabla_Consulta_desde_saif[Columna1]))))),"")</f>
        <v/>
      </c>
      <c r="J45" s="18">
        <f t="array" ref="J45">IFERROR((SUM(IF($A45=Tabla_Consulta_desde_saif[ifi],IF(Tabla_Consulta_desde_saif[con_cod]=TRANSPOSE($Q$1:$Q$6),IF('Reporte TC (2)'!$A$7=Tabla_Consulta_desde_saif[tra_cod],Tabla_Consulta_desde_saif[Columna2]))))/SUM(IF($A45=Tabla_Consulta_desde_saif[ifi],IF(Tabla_Consulta_desde_saif[con_cod]=TRANSPOSE($Q$1:$Q$6),IF('Reporte TC (2)'!$A$7=Tabla_Consulta_desde_saif[tra_cod],Tabla_Consulta_desde_saif[Columna1]))))),"")</f>
        <v>6.8599999999999994</v>
      </c>
      <c r="K45" s="17">
        <f t="array" ref="K45">IFERROR((SUM(IF($A45=Tabla_Consulta_desde_saif[ifi],IF(Tabla_Consulta_desde_saif[con_cod]=TRANSPOSE($Q$1:$Q$6),IF('Reporte TC (2)'!$A$8=Tabla_Consulta_desde_saif[tra_cod],Tabla_Consulta_desde_saif[Columna2]))))/SUM(IF($A45=Tabla_Consulta_desde_saif[ifi],IF(Tabla_Consulta_desde_saif[con_cod]=TRANSPOSE($Q$1:$Q$6),IF('Reporte TC (2)'!$A$8=Tabla_Consulta_desde_saif[tra_cod],Tabla_Consulta_desde_saif[Columna1]))))),"")</f>
        <v>6.9700000000000006</v>
      </c>
      <c r="L45" s="5"/>
      <c r="M45" s="63">
        <f t="shared" si="3"/>
        <v>6.9700000000000006</v>
      </c>
      <c r="Q45" s="51"/>
    </row>
    <row r="46" spans="1:17" s="3" customFormat="1" ht="12" customHeight="1" x14ac:dyDescent="0.25">
      <c r="A46" s="40">
        <v>3010</v>
      </c>
      <c r="C46" s="19" t="s">
        <v>29</v>
      </c>
      <c r="D46" s="15">
        <f t="array" ref="D46">IFERROR((SUM(IF($A46=Tabla_Consulta_desde_saif[ifi],IF($Q$1=Tabla_Consulta_desde_saif[con_cod],IF('Reporte TC (2)'!$A$7=Tabla_Consulta_desde_saif[tra_cod],Tabla_Consulta_desde_saif[Columna2]))))/SUM(IF($A46=Tabla_Consulta_desde_saif[ifi],IF($Q$1=Tabla_Consulta_desde_saif[con_cod],IF('Reporte TC (2)'!$A$7=Tabla_Consulta_desde_saif[tra_cod],Tabla_Consulta_desde_saif[Columna1]))))),"")</f>
        <v>6.8500000000000005</v>
      </c>
      <c r="E46" s="16">
        <f t="array" ref="E46">IFERROR((SUM(IF($A46=Tabla_Consulta_desde_saif[ifi],IF($Q$1=Tabla_Consulta_desde_saif[con_cod],IF('Reporte TC (2)'!$A$8=Tabla_Consulta_desde_saif[tra_cod],Tabla_Consulta_desde_saif[Columna2]))))/SUM(IF($A46=Tabla_Consulta_desde_saif[ifi],IF($Q$1=Tabla_Consulta_desde_saif[con_cod],IF('Reporte TC (2)'!$A$8=Tabla_Consulta_desde_saif[tra_cod],Tabla_Consulta_desde_saif[Columna1]))))),"")</f>
        <v>6.97</v>
      </c>
      <c r="F46" s="16" t="str">
        <f t="array" ref="F46">IFERROR((SUM(IF($A46=Tabla_Consulta_desde_saif[ifi],IF($Q$2=Tabla_Consulta_desde_saif[con_cod],IF('Reporte TC (2)'!$A$7=Tabla_Consulta_desde_saif[tra_cod],Tabla_Consulta_desde_saif[Columna2]))))/SUM(IF($A46=Tabla_Consulta_desde_saif[ifi],IF($Q$2=Tabla_Consulta_desde_saif[con_cod],IF('Reporte TC (2)'!$A$7=Tabla_Consulta_desde_saif[tra_cod],Tabla_Consulta_desde_saif[Columna1]))))),"")</f>
        <v/>
      </c>
      <c r="G46" s="16" t="str">
        <f t="array" ref="G46">IFERROR((SUM(IF($A46=Tabla_Consulta_desde_saif[ifi],IF($Q$2=Tabla_Consulta_desde_saif[con_cod],IF('Reporte TC (2)'!$A$8=Tabla_Consulta_desde_saif[tra_cod],Tabla_Consulta_desde_saif[Columna2]))))/SUM(IF($A46=Tabla_Consulta_desde_saif[ifi],IF($Q$2=Tabla_Consulta_desde_saif[con_cod],IF('Reporte TC (2)'!$A$8=Tabla_Consulta_desde_saif[tra_cod],Tabla_Consulta_desde_saif[Columna1]))))),"")</f>
        <v/>
      </c>
      <c r="H46" s="16" t="str">
        <f t="array" ref="H46">IFERROR((SUM(IF($A46=Tabla_Consulta_desde_saif[ifi],IF($Q$3=Tabla_Consulta_desde_saif[con_cod],IF('Reporte TC (2)'!$A$7=Tabla_Consulta_desde_saif[tra_cod],Tabla_Consulta_desde_saif[Columna2]))))/SUM(IF($A46=Tabla_Consulta_desde_saif[ifi],IF($Q$3=Tabla_Consulta_desde_saif[con_cod],IF('Reporte TC (2)'!$A$7=Tabla_Consulta_desde_saif[tra_cod],Tabla_Consulta_desde_saif[Columna1]))))),"")</f>
        <v/>
      </c>
      <c r="I46" s="17" t="str">
        <f t="array" ref="I46">IFERROR((SUM(IF($A46=Tabla_Consulta_desde_saif[ifi],IF($Q$3=Tabla_Consulta_desde_saif[con_cod],IF('Reporte TC (2)'!$A$8=Tabla_Consulta_desde_saif[tra_cod],Tabla_Consulta_desde_saif[Columna2]))))/SUM(IF($A46=Tabla_Consulta_desde_saif[ifi],IF($Q$3=Tabla_Consulta_desde_saif[con_cod],IF('Reporte TC (2)'!$A$8=Tabla_Consulta_desde_saif[tra_cod],Tabla_Consulta_desde_saif[Columna1]))))),"")</f>
        <v/>
      </c>
      <c r="J46" s="18">
        <f t="array" ref="J46">IFERROR((SUM(IF($A46=Tabla_Consulta_desde_saif[ifi],IF(Tabla_Consulta_desde_saif[con_cod]=TRANSPOSE($Q$1:$Q$6),IF('Reporte TC (2)'!$A$7=Tabla_Consulta_desde_saif[tra_cod],Tabla_Consulta_desde_saif[Columna2]))))/SUM(IF($A46=Tabla_Consulta_desde_saif[ifi],IF(Tabla_Consulta_desde_saif[con_cod]=TRANSPOSE($Q$1:$Q$6),IF('Reporte TC (2)'!$A$7=Tabla_Consulta_desde_saif[tra_cod],Tabla_Consulta_desde_saif[Columna1]))))),"")</f>
        <v>6.8500000000000005</v>
      </c>
      <c r="K46" s="17">
        <f t="array" ref="K46">IFERROR((SUM(IF($A46=Tabla_Consulta_desde_saif[ifi],IF(Tabla_Consulta_desde_saif[con_cod]=TRANSPOSE($Q$1:$Q$6),IF('Reporte TC (2)'!$A$8=Tabla_Consulta_desde_saif[tra_cod],Tabla_Consulta_desde_saif[Columna2]))))/SUM(IF($A46=Tabla_Consulta_desde_saif[ifi],IF(Tabla_Consulta_desde_saif[con_cod]=TRANSPOSE($Q$1:$Q$6),IF('Reporte TC (2)'!$A$8=Tabla_Consulta_desde_saif[tra_cod],Tabla_Consulta_desde_saif[Columna1]))))),"")</f>
        <v>6.97</v>
      </c>
      <c r="L46" s="5"/>
      <c r="M46" s="63">
        <f t="shared" si="3"/>
        <v>6.97</v>
      </c>
      <c r="Q46" s="51"/>
    </row>
    <row r="47" spans="1:17" s="3" customFormat="1" ht="12" customHeight="1" x14ac:dyDescent="0.25">
      <c r="A47" s="40">
        <v>3011</v>
      </c>
      <c r="C47" s="19" t="s">
        <v>30</v>
      </c>
      <c r="D47" s="15">
        <f t="array" ref="D47">IFERROR((SUM(IF($A47=Tabla_Consulta_desde_saif[ifi],IF($Q$1=Tabla_Consulta_desde_saif[con_cod],IF('Reporte TC (2)'!$A$7=Tabla_Consulta_desde_saif[tra_cod],Tabla_Consulta_desde_saif[Columna2]))))/SUM(IF($A47=Tabla_Consulta_desde_saif[ifi],IF($Q$1=Tabla_Consulta_desde_saif[con_cod],IF('Reporte TC (2)'!$A$7=Tabla_Consulta_desde_saif[tra_cod],Tabla_Consulta_desde_saif[Columna1]))))),"")</f>
        <v>6.86</v>
      </c>
      <c r="E47" s="16">
        <f t="array" ref="E47">IFERROR((SUM(IF($A47=Tabla_Consulta_desde_saif[ifi],IF($Q$1=Tabla_Consulta_desde_saif[con_cod],IF('Reporte TC (2)'!$A$8=Tabla_Consulta_desde_saif[tra_cod],Tabla_Consulta_desde_saif[Columna2]))))/SUM(IF($A47=Tabla_Consulta_desde_saif[ifi],IF($Q$1=Tabla_Consulta_desde_saif[con_cod],IF('Reporte TC (2)'!$A$8=Tabla_Consulta_desde_saif[tra_cod],Tabla_Consulta_desde_saif[Columna1]))))),"")</f>
        <v>6.97</v>
      </c>
      <c r="F47" s="16" t="str">
        <f t="array" ref="F47">IFERROR((SUM(IF($A47=Tabla_Consulta_desde_saif[ifi],IF($Q$2=Tabla_Consulta_desde_saif[con_cod],IF('Reporte TC (2)'!$A$7=Tabla_Consulta_desde_saif[tra_cod],Tabla_Consulta_desde_saif[Columna2]))))/SUM(IF($A47=Tabla_Consulta_desde_saif[ifi],IF($Q$2=Tabla_Consulta_desde_saif[con_cod],IF('Reporte TC (2)'!$A$7=Tabla_Consulta_desde_saif[tra_cod],Tabla_Consulta_desde_saif[Columna1]))))),"")</f>
        <v/>
      </c>
      <c r="G47" s="16" t="str">
        <f t="array" ref="G47">IFERROR((SUM(IF($A47=Tabla_Consulta_desde_saif[ifi],IF($Q$2=Tabla_Consulta_desde_saif[con_cod],IF('Reporte TC (2)'!$A$8=Tabla_Consulta_desde_saif[tra_cod],Tabla_Consulta_desde_saif[Columna2]))))/SUM(IF($A47=Tabla_Consulta_desde_saif[ifi],IF($Q$2=Tabla_Consulta_desde_saif[con_cod],IF('Reporte TC (2)'!$A$8=Tabla_Consulta_desde_saif[tra_cod],Tabla_Consulta_desde_saif[Columna1]))))),"")</f>
        <v/>
      </c>
      <c r="H47" s="16" t="str">
        <f t="array" ref="H47">IFERROR((SUM(IF($A47=Tabla_Consulta_desde_saif[ifi],IF($Q$3=Tabla_Consulta_desde_saif[con_cod],IF('Reporte TC (2)'!$A$7=Tabla_Consulta_desde_saif[tra_cod],Tabla_Consulta_desde_saif[Columna2]))))/SUM(IF($A47=Tabla_Consulta_desde_saif[ifi],IF($Q$3=Tabla_Consulta_desde_saif[con_cod],IF('Reporte TC (2)'!$A$7=Tabla_Consulta_desde_saif[tra_cod],Tabla_Consulta_desde_saif[Columna1]))))),"")</f>
        <v/>
      </c>
      <c r="I47" s="17" t="str">
        <f t="array" ref="I47">IFERROR((SUM(IF($A47=Tabla_Consulta_desde_saif[ifi],IF($Q$3=Tabla_Consulta_desde_saif[con_cod],IF('Reporte TC (2)'!$A$8=Tabla_Consulta_desde_saif[tra_cod],Tabla_Consulta_desde_saif[Columna2]))))/SUM(IF($A47=Tabla_Consulta_desde_saif[ifi],IF($Q$3=Tabla_Consulta_desde_saif[con_cod],IF('Reporte TC (2)'!$A$8=Tabla_Consulta_desde_saif[tra_cod],Tabla_Consulta_desde_saif[Columna1]))))),"")</f>
        <v/>
      </c>
      <c r="J47" s="18">
        <f t="array" ref="J47">IFERROR((SUM(IF($A47=Tabla_Consulta_desde_saif[ifi],IF(Tabla_Consulta_desde_saif[con_cod]=TRANSPOSE($Q$1:$Q$6),IF('Reporte TC (2)'!$A$7=Tabla_Consulta_desde_saif[tra_cod],Tabla_Consulta_desde_saif[Columna2]))))/SUM(IF($A47=Tabla_Consulta_desde_saif[ifi],IF(Tabla_Consulta_desde_saif[con_cod]=TRANSPOSE($Q$1:$Q$6),IF('Reporte TC (2)'!$A$7=Tabla_Consulta_desde_saif[tra_cod],Tabla_Consulta_desde_saif[Columna1]))))),"")</f>
        <v>6.86</v>
      </c>
      <c r="K47" s="17">
        <f t="array" ref="K47">IFERROR((SUM(IF($A47=Tabla_Consulta_desde_saif[ifi],IF(Tabla_Consulta_desde_saif[con_cod]=TRANSPOSE($Q$1:$Q$6),IF('Reporte TC (2)'!$A$8=Tabla_Consulta_desde_saif[tra_cod],Tabla_Consulta_desde_saif[Columna2]))))/SUM(IF($A47=Tabla_Consulta_desde_saif[ifi],IF(Tabla_Consulta_desde_saif[con_cod]=TRANSPOSE($Q$1:$Q$6),IF('Reporte TC (2)'!$A$8=Tabla_Consulta_desde_saif[tra_cod],Tabla_Consulta_desde_saif[Columna1]))))),"")</f>
        <v>6.97</v>
      </c>
      <c r="L47" s="5"/>
      <c r="M47" s="63">
        <f t="shared" si="3"/>
        <v>6.97</v>
      </c>
      <c r="Q47" s="51"/>
    </row>
    <row r="48" spans="1:17" s="3" customFormat="1" ht="12" customHeight="1" x14ac:dyDescent="0.25">
      <c r="A48" s="40">
        <v>3012</v>
      </c>
      <c r="C48" s="19" t="s">
        <v>31</v>
      </c>
      <c r="D48" s="15">
        <f t="array" ref="D48">IFERROR((SUM(IF($A48=Tabla_Consulta_desde_saif[ifi],IF($Q$1=Tabla_Consulta_desde_saif[con_cod],IF('Reporte TC (2)'!$A$7=Tabla_Consulta_desde_saif[tra_cod],Tabla_Consulta_desde_saif[Columna2]))))/SUM(IF($A48=Tabla_Consulta_desde_saif[ifi],IF($Q$1=Tabla_Consulta_desde_saif[con_cod],IF('Reporte TC (2)'!$A$7=Tabla_Consulta_desde_saif[tra_cod],Tabla_Consulta_desde_saif[Columna1]))))),"")</f>
        <v>6.85</v>
      </c>
      <c r="E48" s="16">
        <f t="array" ref="E48">IFERROR((SUM(IF($A48=Tabla_Consulta_desde_saif[ifi],IF($Q$1=Tabla_Consulta_desde_saif[con_cod],IF('Reporte TC (2)'!$A$8=Tabla_Consulta_desde_saif[tra_cod],Tabla_Consulta_desde_saif[Columna2]))))/SUM(IF($A48=Tabla_Consulta_desde_saif[ifi],IF($Q$1=Tabla_Consulta_desde_saif[con_cod],IF('Reporte TC (2)'!$A$8=Tabla_Consulta_desde_saif[tra_cod],Tabla_Consulta_desde_saif[Columna1]))))),"")</f>
        <v>6.97</v>
      </c>
      <c r="F48" s="16" t="str">
        <f t="array" ref="F48">IFERROR((SUM(IF($A48=Tabla_Consulta_desde_saif[ifi],IF($Q$2=Tabla_Consulta_desde_saif[con_cod],IF('Reporte TC (2)'!$A$7=Tabla_Consulta_desde_saif[tra_cod],Tabla_Consulta_desde_saif[Columna2]))))/SUM(IF($A48=Tabla_Consulta_desde_saif[ifi],IF($Q$2=Tabla_Consulta_desde_saif[con_cod],IF('Reporte TC (2)'!$A$7=Tabla_Consulta_desde_saif[tra_cod],Tabla_Consulta_desde_saif[Columna1]))))),"")</f>
        <v/>
      </c>
      <c r="G48" s="16" t="str">
        <f t="array" ref="G48">IFERROR((SUM(IF($A48=Tabla_Consulta_desde_saif[ifi],IF($Q$2=Tabla_Consulta_desde_saif[con_cod],IF('Reporte TC (2)'!$A$8=Tabla_Consulta_desde_saif[tra_cod],Tabla_Consulta_desde_saif[Columna2]))))/SUM(IF($A48=Tabla_Consulta_desde_saif[ifi],IF($Q$2=Tabla_Consulta_desde_saif[con_cod],IF('Reporte TC (2)'!$A$8=Tabla_Consulta_desde_saif[tra_cod],Tabla_Consulta_desde_saif[Columna1]))))),"")</f>
        <v/>
      </c>
      <c r="H48" s="16" t="str">
        <f t="array" ref="H48">IFERROR((SUM(IF($A48=Tabla_Consulta_desde_saif[ifi],IF($Q$3=Tabla_Consulta_desde_saif[con_cod],IF('Reporte TC (2)'!$A$7=Tabla_Consulta_desde_saif[tra_cod],Tabla_Consulta_desde_saif[Columna2]))))/SUM(IF($A48=Tabla_Consulta_desde_saif[ifi],IF($Q$3=Tabla_Consulta_desde_saif[con_cod],IF('Reporte TC (2)'!$A$7=Tabla_Consulta_desde_saif[tra_cod],Tabla_Consulta_desde_saif[Columna1]))))),"")</f>
        <v/>
      </c>
      <c r="I48" s="17">
        <f t="array" ref="I48">IFERROR((SUM(IF($A48=Tabla_Consulta_desde_saif[ifi],IF($Q$3=Tabla_Consulta_desde_saif[con_cod],IF('Reporte TC (2)'!$A$8=Tabla_Consulta_desde_saif[tra_cod],Tabla_Consulta_desde_saif[Columna2]))))/SUM(IF($A48=Tabla_Consulta_desde_saif[ifi],IF($Q$3=Tabla_Consulta_desde_saif[con_cod],IF('Reporte TC (2)'!$A$8=Tabla_Consulta_desde_saif[tra_cod],Tabla_Consulta_desde_saif[Columna1]))))),"")</f>
        <v>6.85</v>
      </c>
      <c r="J48" s="18">
        <f t="array" ref="J48">IFERROR((SUM(IF($A48=Tabla_Consulta_desde_saif[ifi],IF(Tabla_Consulta_desde_saif[con_cod]=TRANSPOSE($Q$1:$Q$6),IF('Reporte TC (2)'!$A$7=Tabla_Consulta_desde_saif[tra_cod],Tabla_Consulta_desde_saif[Columna2]))))/SUM(IF($A48=Tabla_Consulta_desde_saif[ifi],IF(Tabla_Consulta_desde_saif[con_cod]=TRANSPOSE($Q$1:$Q$6),IF('Reporte TC (2)'!$A$7=Tabla_Consulta_desde_saif[tra_cod],Tabla_Consulta_desde_saif[Columna1]))))),"")</f>
        <v>6.85</v>
      </c>
      <c r="K48" s="17">
        <f t="array" ref="K48">IFERROR((SUM(IF($A48=Tabla_Consulta_desde_saif[ifi],IF(Tabla_Consulta_desde_saif[con_cod]=TRANSPOSE($Q$1:$Q$6),IF('Reporte TC (2)'!$A$8=Tabla_Consulta_desde_saif[tra_cod],Tabla_Consulta_desde_saif[Columna2]))))/SUM(IF($A48=Tabla_Consulta_desde_saif[ifi],IF(Tabla_Consulta_desde_saif[con_cod]=TRANSPOSE($Q$1:$Q$6),IF('Reporte TC (2)'!$A$8=Tabla_Consulta_desde_saif[tra_cod],Tabla_Consulta_desde_saif[Columna1]))))),"")</f>
        <v>6.8612572653739576</v>
      </c>
      <c r="L48" s="5"/>
      <c r="M48" s="63">
        <f t="shared" si="3"/>
        <v>6.97</v>
      </c>
      <c r="Q48" s="51"/>
    </row>
    <row r="49" spans="1:17" s="3" customFormat="1" ht="12" customHeight="1" x14ac:dyDescent="0.25">
      <c r="A49" s="40">
        <v>3015</v>
      </c>
      <c r="C49" s="19" t="s">
        <v>32</v>
      </c>
      <c r="D49" s="15">
        <f t="array" ref="D49">IFERROR((SUM(IF($A49=Tabla_Consulta_desde_saif[ifi],IF($Q$1=Tabla_Consulta_desde_saif[con_cod],IF('Reporte TC (2)'!$A$7=Tabla_Consulta_desde_saif[tra_cod],Tabla_Consulta_desde_saif[Columna2]))))/SUM(IF($A49=Tabla_Consulta_desde_saif[ifi],IF($Q$1=Tabla_Consulta_desde_saif[con_cod],IF('Reporte TC (2)'!$A$7=Tabla_Consulta_desde_saif[tra_cod],Tabla_Consulta_desde_saif[Columna1]))))),"")</f>
        <v>6.8500000000000005</v>
      </c>
      <c r="E49" s="16">
        <f t="array" ref="E49">IFERROR((SUM(IF($A49=Tabla_Consulta_desde_saif[ifi],IF($Q$1=Tabla_Consulta_desde_saif[con_cod],IF('Reporte TC (2)'!$A$8=Tabla_Consulta_desde_saif[tra_cod],Tabla_Consulta_desde_saif[Columna2]))))/SUM(IF($A49=Tabla_Consulta_desde_saif[ifi],IF($Q$1=Tabla_Consulta_desde_saif[con_cod],IF('Reporte TC (2)'!$A$8=Tabla_Consulta_desde_saif[tra_cod],Tabla_Consulta_desde_saif[Columna1]))))),"")</f>
        <v>6.97</v>
      </c>
      <c r="F49" s="16" t="str">
        <f t="array" ref="F49">IFERROR((SUM(IF($A49=Tabla_Consulta_desde_saif[ifi],IF($Q$2=Tabla_Consulta_desde_saif[con_cod],IF('Reporte TC (2)'!$A$7=Tabla_Consulta_desde_saif[tra_cod],Tabla_Consulta_desde_saif[Columna2]))))/SUM(IF($A49=Tabla_Consulta_desde_saif[ifi],IF($Q$2=Tabla_Consulta_desde_saif[con_cod],IF('Reporte TC (2)'!$A$7=Tabla_Consulta_desde_saif[tra_cod],Tabla_Consulta_desde_saif[Columna1]))))),"")</f>
        <v/>
      </c>
      <c r="G49" s="16" t="str">
        <f t="array" ref="G49">IFERROR((SUM(IF($A49=Tabla_Consulta_desde_saif[ifi],IF($Q$2=Tabla_Consulta_desde_saif[con_cod],IF('Reporte TC (2)'!$A$8=Tabla_Consulta_desde_saif[tra_cod],Tabla_Consulta_desde_saif[Columna2]))))/SUM(IF($A49=Tabla_Consulta_desde_saif[ifi],IF($Q$2=Tabla_Consulta_desde_saif[con_cod],IF('Reporte TC (2)'!$A$8=Tabla_Consulta_desde_saif[tra_cod],Tabla_Consulta_desde_saif[Columna1]))))),"")</f>
        <v/>
      </c>
      <c r="H49" s="16" t="str">
        <f t="array" ref="H49">IFERROR((SUM(IF($A49=Tabla_Consulta_desde_saif[ifi],IF($Q$3=Tabla_Consulta_desde_saif[con_cod],IF('Reporte TC (2)'!$A$7=Tabla_Consulta_desde_saif[tra_cod],Tabla_Consulta_desde_saif[Columna2]))))/SUM(IF($A49=Tabla_Consulta_desde_saif[ifi],IF($Q$3=Tabla_Consulta_desde_saif[con_cod],IF('Reporte TC (2)'!$A$7=Tabla_Consulta_desde_saif[tra_cod],Tabla_Consulta_desde_saif[Columna1]))))),"")</f>
        <v/>
      </c>
      <c r="I49" s="17" t="str">
        <f t="array" ref="I49">IFERROR((SUM(IF($A49=Tabla_Consulta_desde_saif[ifi],IF($Q$3=Tabla_Consulta_desde_saif[con_cod],IF('Reporte TC (2)'!$A$8=Tabla_Consulta_desde_saif[tra_cod],Tabla_Consulta_desde_saif[Columna2]))))/SUM(IF($A49=Tabla_Consulta_desde_saif[ifi],IF($Q$3=Tabla_Consulta_desde_saif[con_cod],IF('Reporte TC (2)'!$A$8=Tabla_Consulta_desde_saif[tra_cod],Tabla_Consulta_desde_saif[Columna1]))))),"")</f>
        <v/>
      </c>
      <c r="J49" s="18">
        <f t="array" ref="J49">IFERROR((SUM(IF($A49=Tabla_Consulta_desde_saif[ifi],IF(Tabla_Consulta_desde_saif[con_cod]=TRANSPOSE($Q$1:$Q$6),IF('Reporte TC (2)'!$A$7=Tabla_Consulta_desde_saif[tra_cod],Tabla_Consulta_desde_saif[Columna2]))))/SUM(IF($A49=Tabla_Consulta_desde_saif[ifi],IF(Tabla_Consulta_desde_saif[con_cod]=TRANSPOSE($Q$1:$Q$6),IF('Reporte TC (2)'!$A$7=Tabla_Consulta_desde_saif[tra_cod],Tabla_Consulta_desde_saif[Columna1]))))),"")</f>
        <v>6.8500000000000005</v>
      </c>
      <c r="K49" s="17">
        <f t="array" ref="K49">IFERROR((SUM(IF($A49=Tabla_Consulta_desde_saif[ifi],IF(Tabla_Consulta_desde_saif[con_cod]=TRANSPOSE($Q$1:$Q$6),IF('Reporte TC (2)'!$A$8=Tabla_Consulta_desde_saif[tra_cod],Tabla_Consulta_desde_saif[Columna2]))))/SUM(IF($A49=Tabla_Consulta_desde_saif[ifi],IF(Tabla_Consulta_desde_saif[con_cod]=TRANSPOSE($Q$1:$Q$6),IF('Reporte TC (2)'!$A$8=Tabla_Consulta_desde_saif[tra_cod],Tabla_Consulta_desde_saif[Columna1]))))),"")</f>
        <v>6.97</v>
      </c>
      <c r="L49" s="5"/>
      <c r="M49" s="63">
        <f t="shared" si="3"/>
        <v>6.97</v>
      </c>
      <c r="Q49" s="51"/>
    </row>
    <row r="50" spans="1:17" s="3" customFormat="1" ht="12" customHeight="1" x14ac:dyDescent="0.25">
      <c r="A50" s="40">
        <v>3016</v>
      </c>
      <c r="C50" s="19" t="s">
        <v>33</v>
      </c>
      <c r="D50" s="15">
        <f t="array" ref="D50">IFERROR((SUM(IF($A50=Tabla_Consulta_desde_saif[ifi],IF($Q$1=Tabla_Consulta_desde_saif[con_cod],IF('Reporte TC (2)'!$A$7=Tabla_Consulta_desde_saif[tra_cod],Tabla_Consulta_desde_saif[Columna2]))))/SUM(IF($A50=Tabla_Consulta_desde_saif[ifi],IF($Q$1=Tabla_Consulta_desde_saif[con_cod],IF('Reporte TC (2)'!$A$7=Tabla_Consulta_desde_saif[tra_cod],Tabla_Consulta_desde_saif[Columna1]))))),"")</f>
        <v>6.85</v>
      </c>
      <c r="E50" s="16" t="str">
        <f t="array" ref="E50">IFERROR((SUM(IF($A50=Tabla_Consulta_desde_saif[ifi],IF($Q$1=Tabla_Consulta_desde_saif[con_cod],IF('Reporte TC (2)'!$A$8=Tabla_Consulta_desde_saif[tra_cod],Tabla_Consulta_desde_saif[Columna2]))))/SUM(IF($A50=Tabla_Consulta_desde_saif[ifi],IF($Q$1=Tabla_Consulta_desde_saif[con_cod],IF('Reporte TC (2)'!$A$8=Tabla_Consulta_desde_saif[tra_cod],Tabla_Consulta_desde_saif[Columna1]))))),"")</f>
        <v/>
      </c>
      <c r="F50" s="16" t="str">
        <f t="array" ref="F50">IFERROR((SUM(IF($A50=Tabla_Consulta_desde_saif[ifi],IF($Q$2=Tabla_Consulta_desde_saif[con_cod],IF('Reporte TC (2)'!$A$7=Tabla_Consulta_desde_saif[tra_cod],Tabla_Consulta_desde_saif[Columna2]))))/SUM(IF($A50=Tabla_Consulta_desde_saif[ifi],IF($Q$2=Tabla_Consulta_desde_saif[con_cod],IF('Reporte TC (2)'!$A$7=Tabla_Consulta_desde_saif[tra_cod],Tabla_Consulta_desde_saif[Columna1]))))),"")</f>
        <v/>
      </c>
      <c r="G50" s="16" t="str">
        <f t="array" ref="G50">IFERROR((SUM(IF($A50=Tabla_Consulta_desde_saif[ifi],IF($Q$2=Tabla_Consulta_desde_saif[con_cod],IF('Reporte TC (2)'!$A$8=Tabla_Consulta_desde_saif[tra_cod],Tabla_Consulta_desde_saif[Columna2]))))/SUM(IF($A50=Tabla_Consulta_desde_saif[ifi],IF($Q$2=Tabla_Consulta_desde_saif[con_cod],IF('Reporte TC (2)'!$A$8=Tabla_Consulta_desde_saif[tra_cod],Tabla_Consulta_desde_saif[Columna1]))))),"")</f>
        <v/>
      </c>
      <c r="H50" s="16" t="str">
        <f t="array" ref="H50">IFERROR((SUM(IF($A50=Tabla_Consulta_desde_saif[ifi],IF($Q$3=Tabla_Consulta_desde_saif[con_cod],IF('Reporte TC (2)'!$A$7=Tabla_Consulta_desde_saif[tra_cod],Tabla_Consulta_desde_saif[Columna2]))))/SUM(IF($A50=Tabla_Consulta_desde_saif[ifi],IF($Q$3=Tabla_Consulta_desde_saif[con_cod],IF('Reporte TC (2)'!$A$7=Tabla_Consulta_desde_saif[tra_cod],Tabla_Consulta_desde_saif[Columna1]))))),"")</f>
        <v/>
      </c>
      <c r="I50" s="17" t="str">
        <f t="array" ref="I50">IFERROR((SUM(IF($A50=Tabla_Consulta_desde_saif[ifi],IF($Q$3=Tabla_Consulta_desde_saif[con_cod],IF('Reporte TC (2)'!$A$8=Tabla_Consulta_desde_saif[tra_cod],Tabla_Consulta_desde_saif[Columna2]))))/SUM(IF($A50=Tabla_Consulta_desde_saif[ifi],IF($Q$3=Tabla_Consulta_desde_saif[con_cod],IF('Reporte TC (2)'!$A$8=Tabla_Consulta_desde_saif[tra_cod],Tabla_Consulta_desde_saif[Columna1]))))),"")</f>
        <v/>
      </c>
      <c r="J50" s="18">
        <f t="array" ref="J50">IFERROR((SUM(IF($A50=Tabla_Consulta_desde_saif[ifi],IF(Tabla_Consulta_desde_saif[con_cod]=TRANSPOSE($Q$1:$Q$6),IF('Reporte TC (2)'!$A$7=Tabla_Consulta_desde_saif[tra_cod],Tabla_Consulta_desde_saif[Columna2]))))/SUM(IF($A50=Tabla_Consulta_desde_saif[ifi],IF(Tabla_Consulta_desde_saif[con_cod]=TRANSPOSE($Q$1:$Q$6),IF('Reporte TC (2)'!$A$7=Tabla_Consulta_desde_saif[tra_cod],Tabla_Consulta_desde_saif[Columna1]))))),"")</f>
        <v>6.85</v>
      </c>
      <c r="K50" s="17" t="str">
        <f t="array" ref="K50">IFERROR((SUM(IF($A50=Tabla_Consulta_desde_saif[ifi],IF(Tabla_Consulta_desde_saif[con_cod]=TRANSPOSE($Q$1:$Q$6),IF('Reporte TC (2)'!$A$8=Tabla_Consulta_desde_saif[tra_cod],Tabla_Consulta_desde_saif[Columna2]))))/SUM(IF($A50=Tabla_Consulta_desde_saif[ifi],IF(Tabla_Consulta_desde_saif[con_cod]=TRANSPOSE($Q$1:$Q$6),IF('Reporte TC (2)'!$A$8=Tabla_Consulta_desde_saif[tra_cod],Tabla_Consulta_desde_saif[Columna1]))))),"")</f>
        <v/>
      </c>
      <c r="L50" s="5"/>
      <c r="M50" s="63">
        <f t="shared" si="3"/>
        <v>6.85</v>
      </c>
      <c r="Q50" s="51"/>
    </row>
    <row r="51" spans="1:17" s="3" customFormat="1" ht="12" customHeight="1" x14ac:dyDescent="0.25">
      <c r="A51" s="40">
        <v>3021</v>
      </c>
      <c r="C51" s="19" t="s">
        <v>34</v>
      </c>
      <c r="D51" s="15">
        <f t="array" ref="D51">IFERROR((SUM(IF($A51=Tabla_Consulta_desde_saif[ifi],IF($Q$1=Tabla_Consulta_desde_saif[con_cod],IF('Reporte TC (2)'!$A$7=Tabla_Consulta_desde_saif[tra_cod],Tabla_Consulta_desde_saif[Columna2]))))/SUM(IF($A51=Tabla_Consulta_desde_saif[ifi],IF($Q$1=Tabla_Consulta_desde_saif[con_cod],IF('Reporte TC (2)'!$A$7=Tabla_Consulta_desde_saif[tra_cod],Tabla_Consulta_desde_saif[Columna1]))))),"")</f>
        <v>6.85</v>
      </c>
      <c r="E51" s="16">
        <f t="array" ref="E51">IFERROR((SUM(IF($A51=Tabla_Consulta_desde_saif[ifi],IF($Q$1=Tabla_Consulta_desde_saif[con_cod],IF('Reporte TC (2)'!$A$8=Tabla_Consulta_desde_saif[tra_cod],Tabla_Consulta_desde_saif[Columna2]))))/SUM(IF($A51=Tabla_Consulta_desde_saif[ifi],IF($Q$1=Tabla_Consulta_desde_saif[con_cod],IF('Reporte TC (2)'!$A$8=Tabla_Consulta_desde_saif[tra_cod],Tabla_Consulta_desde_saif[Columna1]))))),"")</f>
        <v>6.97</v>
      </c>
      <c r="F51" s="16" t="str">
        <f t="array" ref="F51">IFERROR((SUM(IF($A51=Tabla_Consulta_desde_saif[ifi],IF($Q$2=Tabla_Consulta_desde_saif[con_cod],IF('Reporte TC (2)'!$A$7=Tabla_Consulta_desde_saif[tra_cod],Tabla_Consulta_desde_saif[Columna2]))))/SUM(IF($A51=Tabla_Consulta_desde_saif[ifi],IF($Q$2=Tabla_Consulta_desde_saif[con_cod],IF('Reporte TC (2)'!$A$7=Tabla_Consulta_desde_saif[tra_cod],Tabla_Consulta_desde_saif[Columna1]))))),"")</f>
        <v/>
      </c>
      <c r="G51" s="16" t="str">
        <f t="array" ref="G51">IFERROR((SUM(IF($A51=Tabla_Consulta_desde_saif[ifi],IF($Q$2=Tabla_Consulta_desde_saif[con_cod],IF('Reporte TC (2)'!$A$8=Tabla_Consulta_desde_saif[tra_cod],Tabla_Consulta_desde_saif[Columna2]))))/SUM(IF($A51=Tabla_Consulta_desde_saif[ifi],IF($Q$2=Tabla_Consulta_desde_saif[con_cod],IF('Reporte TC (2)'!$A$8=Tabla_Consulta_desde_saif[tra_cod],Tabla_Consulta_desde_saif[Columna1]))))),"")</f>
        <v/>
      </c>
      <c r="H51" s="16" t="str">
        <f t="array" ref="H51">IFERROR((SUM(IF($A51=Tabla_Consulta_desde_saif[ifi],IF($Q$3=Tabla_Consulta_desde_saif[con_cod],IF('Reporte TC (2)'!$A$7=Tabla_Consulta_desde_saif[tra_cod],Tabla_Consulta_desde_saif[Columna2]))))/SUM(IF($A51=Tabla_Consulta_desde_saif[ifi],IF($Q$3=Tabla_Consulta_desde_saif[con_cod],IF('Reporte TC (2)'!$A$7=Tabla_Consulta_desde_saif[tra_cod],Tabla_Consulta_desde_saif[Columna1]))))),"")</f>
        <v/>
      </c>
      <c r="I51" s="17" t="str">
        <f t="array" ref="I51">IFERROR((SUM(IF($A51=Tabla_Consulta_desde_saif[ifi],IF($Q$3=Tabla_Consulta_desde_saif[con_cod],IF('Reporte TC (2)'!$A$8=Tabla_Consulta_desde_saif[tra_cod],Tabla_Consulta_desde_saif[Columna2]))))/SUM(IF($A51=Tabla_Consulta_desde_saif[ifi],IF($Q$3=Tabla_Consulta_desde_saif[con_cod],IF('Reporte TC (2)'!$A$8=Tabla_Consulta_desde_saif[tra_cod],Tabla_Consulta_desde_saif[Columna1]))))),"")</f>
        <v/>
      </c>
      <c r="J51" s="18">
        <f t="array" ref="J51">IFERROR((SUM(IF($A51=Tabla_Consulta_desde_saif[ifi],IF(Tabla_Consulta_desde_saif[con_cod]=TRANSPOSE($Q$1:$Q$6),IF('Reporte TC (2)'!$A$7=Tabla_Consulta_desde_saif[tra_cod],Tabla_Consulta_desde_saif[Columna2]))))/SUM(IF($A51=Tabla_Consulta_desde_saif[ifi],IF(Tabla_Consulta_desde_saif[con_cod]=TRANSPOSE($Q$1:$Q$6),IF('Reporte TC (2)'!$A$7=Tabla_Consulta_desde_saif[tra_cod],Tabla_Consulta_desde_saif[Columna1]))))),"")</f>
        <v>6.85</v>
      </c>
      <c r="K51" s="17">
        <f t="array" ref="K51">IFERROR((SUM(IF($A51=Tabla_Consulta_desde_saif[ifi],IF(Tabla_Consulta_desde_saif[con_cod]=TRANSPOSE($Q$1:$Q$6),IF('Reporte TC (2)'!$A$8=Tabla_Consulta_desde_saif[tra_cod],Tabla_Consulta_desde_saif[Columna2]))))/SUM(IF($A51=Tabla_Consulta_desde_saif[ifi],IF(Tabla_Consulta_desde_saif[con_cod]=TRANSPOSE($Q$1:$Q$6),IF('Reporte TC (2)'!$A$8=Tabla_Consulta_desde_saif[tra_cod],Tabla_Consulta_desde_saif[Columna1]))))),"")</f>
        <v>6.97</v>
      </c>
      <c r="L51" s="5"/>
      <c r="M51" s="63">
        <f t="shared" si="3"/>
        <v>6.97</v>
      </c>
      <c r="Q51" s="51"/>
    </row>
    <row r="52" spans="1:17" s="3" customFormat="1" ht="12" customHeight="1" x14ac:dyDescent="0.25">
      <c r="A52" s="40">
        <v>3022</v>
      </c>
      <c r="C52" s="19" t="s">
        <v>35</v>
      </c>
      <c r="D52" s="15">
        <f t="array" ref="D52">IFERROR((SUM(IF($A52=Tabla_Consulta_desde_saif[ifi],IF($Q$1=Tabla_Consulta_desde_saif[con_cod],IF('Reporte TC (2)'!$A$7=Tabla_Consulta_desde_saif[tra_cod],Tabla_Consulta_desde_saif[Columna2]))))/SUM(IF($A52=Tabla_Consulta_desde_saif[ifi],IF($Q$1=Tabla_Consulta_desde_saif[con_cod],IF('Reporte TC (2)'!$A$7=Tabla_Consulta_desde_saif[tra_cod],Tabla_Consulta_desde_saif[Columna1]))))),"")</f>
        <v>6.85</v>
      </c>
      <c r="E52" s="16">
        <f t="array" ref="E52">IFERROR((SUM(IF($A52=Tabla_Consulta_desde_saif[ifi],IF($Q$1=Tabla_Consulta_desde_saif[con_cod],IF('Reporte TC (2)'!$A$8=Tabla_Consulta_desde_saif[tra_cod],Tabla_Consulta_desde_saif[Columna2]))))/SUM(IF($A52=Tabla_Consulta_desde_saif[ifi],IF($Q$1=Tabla_Consulta_desde_saif[con_cod],IF('Reporte TC (2)'!$A$8=Tabla_Consulta_desde_saif[tra_cod],Tabla_Consulta_desde_saif[Columna1]))))),"")</f>
        <v>6.97</v>
      </c>
      <c r="F52" s="16" t="str">
        <f t="array" ref="F52">IFERROR((SUM(IF($A52=Tabla_Consulta_desde_saif[ifi],IF($Q$2=Tabla_Consulta_desde_saif[con_cod],IF('Reporte TC (2)'!$A$7=Tabla_Consulta_desde_saif[tra_cod],Tabla_Consulta_desde_saif[Columna2]))))/SUM(IF($A52=Tabla_Consulta_desde_saif[ifi],IF($Q$2=Tabla_Consulta_desde_saif[con_cod],IF('Reporte TC (2)'!$A$7=Tabla_Consulta_desde_saif[tra_cod],Tabla_Consulta_desde_saif[Columna1]))))),"")</f>
        <v/>
      </c>
      <c r="G52" s="16" t="str">
        <f t="array" ref="G52">IFERROR((SUM(IF($A52=Tabla_Consulta_desde_saif[ifi],IF($Q$2=Tabla_Consulta_desde_saif[con_cod],IF('Reporte TC (2)'!$A$8=Tabla_Consulta_desde_saif[tra_cod],Tabla_Consulta_desde_saif[Columna2]))))/SUM(IF($A52=Tabla_Consulta_desde_saif[ifi],IF($Q$2=Tabla_Consulta_desde_saif[con_cod],IF('Reporte TC (2)'!$A$8=Tabla_Consulta_desde_saif[tra_cod],Tabla_Consulta_desde_saif[Columna1]))))),"")</f>
        <v/>
      </c>
      <c r="H52" s="16" t="str">
        <f t="array" ref="H52">IFERROR((SUM(IF($A52=Tabla_Consulta_desde_saif[ifi],IF($Q$3=Tabla_Consulta_desde_saif[con_cod],IF('Reporte TC (2)'!$A$7=Tabla_Consulta_desde_saif[tra_cod],Tabla_Consulta_desde_saif[Columna2]))))/SUM(IF($A52=Tabla_Consulta_desde_saif[ifi],IF($Q$3=Tabla_Consulta_desde_saif[con_cod],IF('Reporte TC (2)'!$A$7=Tabla_Consulta_desde_saif[tra_cod],Tabla_Consulta_desde_saif[Columna1]))))),"")</f>
        <v/>
      </c>
      <c r="I52" s="17" t="str">
        <f t="array" ref="I52">IFERROR((SUM(IF($A52=Tabla_Consulta_desde_saif[ifi],IF($Q$3=Tabla_Consulta_desde_saif[con_cod],IF('Reporte TC (2)'!$A$8=Tabla_Consulta_desde_saif[tra_cod],Tabla_Consulta_desde_saif[Columna2]))))/SUM(IF($A52=Tabla_Consulta_desde_saif[ifi],IF($Q$3=Tabla_Consulta_desde_saif[con_cod],IF('Reporte TC (2)'!$A$8=Tabla_Consulta_desde_saif[tra_cod],Tabla_Consulta_desde_saif[Columna1]))))),"")</f>
        <v/>
      </c>
      <c r="J52" s="18">
        <f t="array" ref="J52">IFERROR((SUM(IF($A52=Tabla_Consulta_desde_saif[ifi],IF(Tabla_Consulta_desde_saif[con_cod]=TRANSPOSE($Q$1:$Q$6),IF('Reporte TC (2)'!$A$7=Tabla_Consulta_desde_saif[tra_cod],Tabla_Consulta_desde_saif[Columna2]))))/SUM(IF($A52=Tabla_Consulta_desde_saif[ifi],IF(Tabla_Consulta_desde_saif[con_cod]=TRANSPOSE($Q$1:$Q$6),IF('Reporte TC (2)'!$A$7=Tabla_Consulta_desde_saif[tra_cod],Tabla_Consulta_desde_saif[Columna1]))))),"")</f>
        <v>6.85</v>
      </c>
      <c r="K52" s="17">
        <f t="array" ref="K52">IFERROR((SUM(IF($A52=Tabla_Consulta_desde_saif[ifi],IF(Tabla_Consulta_desde_saif[con_cod]=TRANSPOSE($Q$1:$Q$6),IF('Reporte TC (2)'!$A$8=Tabla_Consulta_desde_saif[tra_cod],Tabla_Consulta_desde_saif[Columna2]))))/SUM(IF($A52=Tabla_Consulta_desde_saif[ifi],IF(Tabla_Consulta_desde_saif[con_cod]=TRANSPOSE($Q$1:$Q$6),IF('Reporte TC (2)'!$A$8=Tabla_Consulta_desde_saif[tra_cod],Tabla_Consulta_desde_saif[Columna1]))))),"")</f>
        <v>6.97</v>
      </c>
      <c r="L52" s="5"/>
      <c r="M52" s="63">
        <f t="shared" si="3"/>
        <v>6.97</v>
      </c>
      <c r="Q52" s="51"/>
    </row>
    <row r="53" spans="1:17" s="3" customFormat="1" ht="12" customHeight="1" x14ac:dyDescent="0.25">
      <c r="A53" s="40">
        <v>3024</v>
      </c>
      <c r="C53" s="20" t="s">
        <v>36</v>
      </c>
      <c r="D53" s="15">
        <f t="array" ref="D53">IFERROR((SUM(IF($A53=Tabla_Consulta_desde_saif[ifi],IF($Q$1=Tabla_Consulta_desde_saif[con_cod],IF('Reporte TC (2)'!$A$7=Tabla_Consulta_desde_saif[tra_cod],Tabla_Consulta_desde_saif[Columna2]))))/SUM(IF($A53=Tabla_Consulta_desde_saif[ifi],IF($Q$1=Tabla_Consulta_desde_saif[con_cod],IF('Reporte TC (2)'!$A$7=Tabla_Consulta_desde_saif[tra_cod],Tabla_Consulta_desde_saif[Columna1]))))),"")</f>
        <v>6.85</v>
      </c>
      <c r="E53" s="16">
        <f t="array" ref="E53">IFERROR((SUM(IF($A53=Tabla_Consulta_desde_saif[ifi],IF($Q$1=Tabla_Consulta_desde_saif[con_cod],IF('Reporte TC (2)'!$A$8=Tabla_Consulta_desde_saif[tra_cod],Tabla_Consulta_desde_saif[Columna2]))))/SUM(IF($A53=Tabla_Consulta_desde_saif[ifi],IF($Q$1=Tabla_Consulta_desde_saif[con_cod],IF('Reporte TC (2)'!$A$8=Tabla_Consulta_desde_saif[tra_cod],Tabla_Consulta_desde_saif[Columna1]))))),"")</f>
        <v>6.97</v>
      </c>
      <c r="F53" s="16" t="str">
        <f t="array" ref="F53">IFERROR((SUM(IF($A53=Tabla_Consulta_desde_saif[ifi],IF($Q$2=Tabla_Consulta_desde_saif[con_cod],IF('Reporte TC (2)'!$A$7=Tabla_Consulta_desde_saif[tra_cod],Tabla_Consulta_desde_saif[Columna2]))))/SUM(IF($A53=Tabla_Consulta_desde_saif[ifi],IF($Q$2=Tabla_Consulta_desde_saif[con_cod],IF('Reporte TC (2)'!$A$7=Tabla_Consulta_desde_saif[tra_cod],Tabla_Consulta_desde_saif[Columna1]))))),"")</f>
        <v/>
      </c>
      <c r="G53" s="16" t="str">
        <f t="array" ref="G53">IFERROR((SUM(IF($A53=Tabla_Consulta_desde_saif[ifi],IF($Q$2=Tabla_Consulta_desde_saif[con_cod],IF('Reporte TC (2)'!$A$8=Tabla_Consulta_desde_saif[tra_cod],Tabla_Consulta_desde_saif[Columna2]))))/SUM(IF($A53=Tabla_Consulta_desde_saif[ifi],IF($Q$2=Tabla_Consulta_desde_saif[con_cod],IF('Reporte TC (2)'!$A$8=Tabla_Consulta_desde_saif[tra_cod],Tabla_Consulta_desde_saif[Columna1]))))),"")</f>
        <v/>
      </c>
      <c r="H53" s="16" t="str">
        <f t="array" ref="H53">IFERROR((SUM(IF($A53=Tabla_Consulta_desde_saif[ifi],IF($Q$3=Tabla_Consulta_desde_saif[con_cod],IF('Reporte TC (2)'!$A$7=Tabla_Consulta_desde_saif[tra_cod],Tabla_Consulta_desde_saif[Columna2]))))/SUM(IF($A53=Tabla_Consulta_desde_saif[ifi],IF($Q$3=Tabla_Consulta_desde_saif[con_cod],IF('Reporte TC (2)'!$A$7=Tabla_Consulta_desde_saif[tra_cod],Tabla_Consulta_desde_saif[Columna1]))))),"")</f>
        <v/>
      </c>
      <c r="I53" s="17" t="str">
        <f t="array" ref="I53">IFERROR((SUM(IF($A53=Tabla_Consulta_desde_saif[ifi],IF($Q$3=Tabla_Consulta_desde_saif[con_cod],IF('Reporte TC (2)'!$A$8=Tabla_Consulta_desde_saif[tra_cod],Tabla_Consulta_desde_saif[Columna2]))))/SUM(IF($A53=Tabla_Consulta_desde_saif[ifi],IF($Q$3=Tabla_Consulta_desde_saif[con_cod],IF('Reporte TC (2)'!$A$8=Tabla_Consulta_desde_saif[tra_cod],Tabla_Consulta_desde_saif[Columna1]))))),"")</f>
        <v/>
      </c>
      <c r="J53" s="18">
        <f t="array" ref="J53">IFERROR((SUM(IF($A53=Tabla_Consulta_desde_saif[ifi],IF(Tabla_Consulta_desde_saif[con_cod]=TRANSPOSE($Q$1:$Q$6),IF('Reporte TC (2)'!$A$7=Tabla_Consulta_desde_saif[tra_cod],Tabla_Consulta_desde_saif[Columna2]))))/SUM(IF($A53=Tabla_Consulta_desde_saif[ifi],IF(Tabla_Consulta_desde_saif[con_cod]=TRANSPOSE($Q$1:$Q$6),IF('Reporte TC (2)'!$A$7=Tabla_Consulta_desde_saif[tra_cod],Tabla_Consulta_desde_saif[Columna1]))))),"")</f>
        <v>6.85</v>
      </c>
      <c r="K53" s="17">
        <f t="array" ref="K53">IFERROR((SUM(IF($A53=Tabla_Consulta_desde_saif[ifi],IF(Tabla_Consulta_desde_saif[con_cod]=TRANSPOSE($Q$1:$Q$6),IF('Reporte TC (2)'!$A$8=Tabla_Consulta_desde_saif[tra_cod],Tabla_Consulta_desde_saif[Columna2]))))/SUM(IF($A53=Tabla_Consulta_desde_saif[ifi],IF(Tabla_Consulta_desde_saif[con_cod]=TRANSPOSE($Q$1:$Q$6),IF('Reporte TC (2)'!$A$8=Tabla_Consulta_desde_saif[tra_cod],Tabla_Consulta_desde_saif[Columna1]))))),"")</f>
        <v>6.97</v>
      </c>
      <c r="L53" s="5"/>
      <c r="M53" s="63">
        <f t="shared" si="3"/>
        <v>6.97</v>
      </c>
      <c r="Q53" s="51"/>
    </row>
    <row r="54" spans="1:17" s="3" customFormat="1" ht="12" customHeight="1" x14ac:dyDescent="0.25">
      <c r="A54" s="40">
        <v>3025</v>
      </c>
      <c r="C54" s="20" t="s">
        <v>37</v>
      </c>
      <c r="D54" s="15">
        <f t="array" ref="D54">IFERROR((SUM(IF($A54=Tabla_Consulta_desde_saif[ifi],IF($Q$1=Tabla_Consulta_desde_saif[con_cod],IF('Reporte TC (2)'!$A$7=Tabla_Consulta_desde_saif[tra_cod],Tabla_Consulta_desde_saif[Columna2]))))/SUM(IF($A54=Tabla_Consulta_desde_saif[ifi],IF($Q$1=Tabla_Consulta_desde_saif[con_cod],IF('Reporte TC (2)'!$A$7=Tabla_Consulta_desde_saif[tra_cod],Tabla_Consulta_desde_saif[Columna1]))))),"")</f>
        <v>6.8500000000000005</v>
      </c>
      <c r="E54" s="16">
        <f t="array" ref="E54">IFERROR((SUM(IF($A54=Tabla_Consulta_desde_saif[ifi],IF($Q$1=Tabla_Consulta_desde_saif[con_cod],IF('Reporte TC (2)'!$A$8=Tabla_Consulta_desde_saif[tra_cod],Tabla_Consulta_desde_saif[Columna2]))))/SUM(IF($A54=Tabla_Consulta_desde_saif[ifi],IF($Q$1=Tabla_Consulta_desde_saif[con_cod],IF('Reporte TC (2)'!$A$8=Tabla_Consulta_desde_saif[tra_cod],Tabla_Consulta_desde_saif[Columna1]))))),"")</f>
        <v>6.96</v>
      </c>
      <c r="F54" s="16" t="str">
        <f t="array" ref="F54">IFERROR((SUM(IF($A54=Tabla_Consulta_desde_saif[ifi],IF($Q$2=Tabla_Consulta_desde_saif[con_cod],IF('Reporte TC (2)'!$A$7=Tabla_Consulta_desde_saif[tra_cod],Tabla_Consulta_desde_saif[Columna2]))))/SUM(IF($A54=Tabla_Consulta_desde_saif[ifi],IF($Q$2=Tabla_Consulta_desde_saif[con_cod],IF('Reporte TC (2)'!$A$7=Tabla_Consulta_desde_saif[tra_cod],Tabla_Consulta_desde_saif[Columna1]))))),"")</f>
        <v/>
      </c>
      <c r="G54" s="16" t="str">
        <f t="array" ref="G54">IFERROR((SUM(IF($A54=Tabla_Consulta_desde_saif[ifi],IF($Q$2=Tabla_Consulta_desde_saif[con_cod],IF('Reporte TC (2)'!$A$8=Tabla_Consulta_desde_saif[tra_cod],Tabla_Consulta_desde_saif[Columna2]))))/SUM(IF($A54=Tabla_Consulta_desde_saif[ifi],IF($Q$2=Tabla_Consulta_desde_saif[con_cod],IF('Reporte TC (2)'!$A$8=Tabla_Consulta_desde_saif[tra_cod],Tabla_Consulta_desde_saif[Columna1]))))),"")</f>
        <v/>
      </c>
      <c r="H54" s="16" t="str">
        <f t="array" ref="H54">IFERROR((SUM(IF($A54=Tabla_Consulta_desde_saif[ifi],IF($Q$3=Tabla_Consulta_desde_saif[con_cod],IF('Reporte TC (2)'!$A$7=Tabla_Consulta_desde_saif[tra_cod],Tabla_Consulta_desde_saif[Columna2]))))/SUM(IF($A54=Tabla_Consulta_desde_saif[ifi],IF($Q$3=Tabla_Consulta_desde_saif[con_cod],IF('Reporte TC (2)'!$A$7=Tabla_Consulta_desde_saif[tra_cod],Tabla_Consulta_desde_saif[Columna1]))))),"")</f>
        <v/>
      </c>
      <c r="I54" s="17" t="str">
        <f t="array" ref="I54">IFERROR((SUM(IF($A54=Tabla_Consulta_desde_saif[ifi],IF($Q$3=Tabla_Consulta_desde_saif[con_cod],IF('Reporte TC (2)'!$A$8=Tabla_Consulta_desde_saif[tra_cod],Tabla_Consulta_desde_saif[Columna2]))))/SUM(IF($A54=Tabla_Consulta_desde_saif[ifi],IF($Q$3=Tabla_Consulta_desde_saif[con_cod],IF('Reporte TC (2)'!$A$8=Tabla_Consulta_desde_saif[tra_cod],Tabla_Consulta_desde_saif[Columna1]))))),"")</f>
        <v/>
      </c>
      <c r="J54" s="18">
        <f t="array" ref="J54">IFERROR((SUM(IF($A54=Tabla_Consulta_desde_saif[ifi],IF(Tabla_Consulta_desde_saif[con_cod]=TRANSPOSE($Q$1:$Q$6),IF('Reporte TC (2)'!$A$7=Tabla_Consulta_desde_saif[tra_cod],Tabla_Consulta_desde_saif[Columna2]))))/SUM(IF($A54=Tabla_Consulta_desde_saif[ifi],IF(Tabla_Consulta_desde_saif[con_cod]=TRANSPOSE($Q$1:$Q$6),IF('Reporte TC (2)'!$A$7=Tabla_Consulta_desde_saif[tra_cod],Tabla_Consulta_desde_saif[Columna1]))))),"")</f>
        <v>6.8500000000000005</v>
      </c>
      <c r="K54" s="17">
        <f t="array" ref="K54">IFERROR((SUM(IF($A54=Tabla_Consulta_desde_saif[ifi],IF(Tabla_Consulta_desde_saif[con_cod]=TRANSPOSE($Q$1:$Q$6),IF('Reporte TC (2)'!$A$8=Tabla_Consulta_desde_saif[tra_cod],Tabla_Consulta_desde_saif[Columna2]))))/SUM(IF($A54=Tabla_Consulta_desde_saif[ifi],IF(Tabla_Consulta_desde_saif[con_cod]=TRANSPOSE($Q$1:$Q$6),IF('Reporte TC (2)'!$A$8=Tabla_Consulta_desde_saif[tra_cod],Tabla_Consulta_desde_saif[Columna1]))))),"")</f>
        <v>6.96</v>
      </c>
      <c r="L54" s="5"/>
      <c r="M54" s="63">
        <f t="shared" si="3"/>
        <v>6.96</v>
      </c>
      <c r="Q54" s="51"/>
    </row>
    <row r="55" spans="1:17" s="3" customFormat="1" ht="12" customHeight="1" x14ac:dyDescent="0.25">
      <c r="A55" s="40">
        <v>3026</v>
      </c>
      <c r="C55" s="20" t="s">
        <v>38</v>
      </c>
      <c r="D55" s="15">
        <f t="array" ref="D55">IFERROR((SUM(IF($A55=Tabla_Consulta_desde_saif[ifi],IF($Q$1=Tabla_Consulta_desde_saif[con_cod],IF('Reporte TC (2)'!$A$7=Tabla_Consulta_desde_saif[tra_cod],Tabla_Consulta_desde_saif[Columna2]))))/SUM(IF($A55=Tabla_Consulta_desde_saif[ifi],IF($Q$1=Tabla_Consulta_desde_saif[con_cod],IF('Reporte TC (2)'!$A$7=Tabla_Consulta_desde_saif[tra_cod],Tabla_Consulta_desde_saif[Columna1]))))),"")</f>
        <v>6.85</v>
      </c>
      <c r="E55" s="16">
        <f t="array" ref="E55">IFERROR((SUM(IF($A55=Tabla_Consulta_desde_saif[ifi],IF($Q$1=Tabla_Consulta_desde_saif[con_cod],IF('Reporte TC (2)'!$A$8=Tabla_Consulta_desde_saif[tra_cod],Tabla_Consulta_desde_saif[Columna2]))))/SUM(IF($A55=Tabla_Consulta_desde_saif[ifi],IF($Q$1=Tabla_Consulta_desde_saif[con_cod],IF('Reporte TC (2)'!$A$8=Tabla_Consulta_desde_saif[tra_cod],Tabla_Consulta_desde_saif[Columna1]))))),"")</f>
        <v>6.9700000000000006</v>
      </c>
      <c r="F55" s="16" t="str">
        <f t="array" ref="F55">IFERROR((SUM(IF($A55=Tabla_Consulta_desde_saif[ifi],IF($Q$2=Tabla_Consulta_desde_saif[con_cod],IF('Reporte TC (2)'!$A$7=Tabla_Consulta_desde_saif[tra_cod],Tabla_Consulta_desde_saif[Columna2]))))/SUM(IF($A55=Tabla_Consulta_desde_saif[ifi],IF($Q$2=Tabla_Consulta_desde_saif[con_cod],IF('Reporte TC (2)'!$A$7=Tabla_Consulta_desde_saif[tra_cod],Tabla_Consulta_desde_saif[Columna1]))))),"")</f>
        <v/>
      </c>
      <c r="G55" s="16" t="str">
        <f t="array" ref="G55">IFERROR((SUM(IF($A55=Tabla_Consulta_desde_saif[ifi],IF($Q$2=Tabla_Consulta_desde_saif[con_cod],IF('Reporte TC (2)'!$A$8=Tabla_Consulta_desde_saif[tra_cod],Tabla_Consulta_desde_saif[Columna2]))))/SUM(IF($A55=Tabla_Consulta_desde_saif[ifi],IF($Q$2=Tabla_Consulta_desde_saif[con_cod],IF('Reporte TC (2)'!$A$8=Tabla_Consulta_desde_saif[tra_cod],Tabla_Consulta_desde_saif[Columna1]))))),"")</f>
        <v/>
      </c>
      <c r="H55" s="16" t="str">
        <f t="array" ref="H55">IFERROR((SUM(IF($A55=Tabla_Consulta_desde_saif[ifi],IF($Q$3=Tabla_Consulta_desde_saif[con_cod],IF('Reporte TC (2)'!$A$7=Tabla_Consulta_desde_saif[tra_cod],Tabla_Consulta_desde_saif[Columna2]))))/SUM(IF($A55=Tabla_Consulta_desde_saif[ifi],IF($Q$3=Tabla_Consulta_desde_saif[con_cod],IF('Reporte TC (2)'!$A$7=Tabla_Consulta_desde_saif[tra_cod],Tabla_Consulta_desde_saif[Columna1]))))),"")</f>
        <v/>
      </c>
      <c r="I55" s="17" t="str">
        <f t="array" ref="I55">IFERROR((SUM(IF($A55=Tabla_Consulta_desde_saif[ifi],IF($Q$3=Tabla_Consulta_desde_saif[con_cod],IF('Reporte TC (2)'!$A$8=Tabla_Consulta_desde_saif[tra_cod],Tabla_Consulta_desde_saif[Columna2]))))/SUM(IF($A55=Tabla_Consulta_desde_saif[ifi],IF($Q$3=Tabla_Consulta_desde_saif[con_cod],IF('Reporte TC (2)'!$A$8=Tabla_Consulta_desde_saif[tra_cod],Tabla_Consulta_desde_saif[Columna1]))))),"")</f>
        <v/>
      </c>
      <c r="J55" s="18">
        <f t="array" ref="J55">IFERROR((SUM(IF($A55=Tabla_Consulta_desde_saif[ifi],IF(Tabla_Consulta_desde_saif[con_cod]=TRANSPOSE($Q$1:$Q$6),IF('Reporte TC (2)'!$A$7=Tabla_Consulta_desde_saif[tra_cod],Tabla_Consulta_desde_saif[Columna2]))))/SUM(IF($A55=Tabla_Consulta_desde_saif[ifi],IF(Tabla_Consulta_desde_saif[con_cod]=TRANSPOSE($Q$1:$Q$6),IF('Reporte TC (2)'!$A$7=Tabla_Consulta_desde_saif[tra_cod],Tabla_Consulta_desde_saif[Columna1]))))),"")</f>
        <v>6.85</v>
      </c>
      <c r="K55" s="17">
        <f t="array" ref="K55">IFERROR((SUM(IF($A55=Tabla_Consulta_desde_saif[ifi],IF(Tabla_Consulta_desde_saif[con_cod]=TRANSPOSE($Q$1:$Q$6),IF('Reporte TC (2)'!$A$8=Tabla_Consulta_desde_saif[tra_cod],Tabla_Consulta_desde_saif[Columna2]))))/SUM(IF($A55=Tabla_Consulta_desde_saif[ifi],IF(Tabla_Consulta_desde_saif[con_cod]=TRANSPOSE($Q$1:$Q$6),IF('Reporte TC (2)'!$A$8=Tabla_Consulta_desde_saif[tra_cod],Tabla_Consulta_desde_saif[Columna1]))))),"")</f>
        <v>6.9700000000000006</v>
      </c>
      <c r="L55" s="5"/>
      <c r="M55" s="63">
        <f t="shared" si="3"/>
        <v>6.9700000000000006</v>
      </c>
      <c r="Q55" s="51"/>
    </row>
    <row r="56" spans="1:17" s="3" customFormat="1" ht="12" customHeight="1" x14ac:dyDescent="0.25">
      <c r="A56" s="40">
        <v>3027</v>
      </c>
      <c r="C56" s="20" t="s">
        <v>39</v>
      </c>
      <c r="D56" s="15">
        <f t="array" ref="D56">IFERROR((SUM(IF($A56=Tabla_Consulta_desde_saif[ifi],IF($Q$1=Tabla_Consulta_desde_saif[con_cod],IF('Reporte TC (2)'!$A$7=Tabla_Consulta_desde_saif[tra_cod],Tabla_Consulta_desde_saif[Columna2]))))/SUM(IF($A56=Tabla_Consulta_desde_saif[ifi],IF($Q$1=Tabla_Consulta_desde_saif[con_cod],IF('Reporte TC (2)'!$A$7=Tabla_Consulta_desde_saif[tra_cod],Tabla_Consulta_desde_saif[Columna1]))))),"")</f>
        <v>6.8500000000000005</v>
      </c>
      <c r="E56" s="16">
        <f t="array" ref="E56">IFERROR((SUM(IF($A56=Tabla_Consulta_desde_saif[ifi],IF($Q$1=Tabla_Consulta_desde_saif[con_cod],IF('Reporte TC (2)'!$A$8=Tabla_Consulta_desde_saif[tra_cod],Tabla_Consulta_desde_saif[Columna2]))))/SUM(IF($A56=Tabla_Consulta_desde_saif[ifi],IF($Q$1=Tabla_Consulta_desde_saif[con_cod],IF('Reporte TC (2)'!$A$8=Tabla_Consulta_desde_saif[tra_cod],Tabla_Consulta_desde_saif[Columna1]))))),"")</f>
        <v>6.97</v>
      </c>
      <c r="F56" s="16" t="str">
        <f t="array" ref="F56">IFERROR((SUM(IF($A56=Tabla_Consulta_desde_saif[ifi],IF($Q$2=Tabla_Consulta_desde_saif[con_cod],IF('Reporte TC (2)'!$A$7=Tabla_Consulta_desde_saif[tra_cod],Tabla_Consulta_desde_saif[Columna2]))))/SUM(IF($A56=Tabla_Consulta_desde_saif[ifi],IF($Q$2=Tabla_Consulta_desde_saif[con_cod],IF('Reporte TC (2)'!$A$7=Tabla_Consulta_desde_saif[tra_cod],Tabla_Consulta_desde_saif[Columna1]))))),"")</f>
        <v/>
      </c>
      <c r="G56" s="16" t="str">
        <f t="array" ref="G56">IFERROR((SUM(IF($A56=Tabla_Consulta_desde_saif[ifi],IF($Q$2=Tabla_Consulta_desde_saif[con_cod],IF('Reporte TC (2)'!$A$8=Tabla_Consulta_desde_saif[tra_cod],Tabla_Consulta_desde_saif[Columna2]))))/SUM(IF($A56=Tabla_Consulta_desde_saif[ifi],IF($Q$2=Tabla_Consulta_desde_saif[con_cod],IF('Reporte TC (2)'!$A$8=Tabla_Consulta_desde_saif[tra_cod],Tabla_Consulta_desde_saif[Columna1]))))),"")</f>
        <v/>
      </c>
      <c r="H56" s="16" t="str">
        <f t="array" ref="H56">IFERROR((SUM(IF($A56=Tabla_Consulta_desde_saif[ifi],IF($Q$3=Tabla_Consulta_desde_saif[con_cod],IF('Reporte TC (2)'!$A$7=Tabla_Consulta_desde_saif[tra_cod],Tabla_Consulta_desde_saif[Columna2]))))/SUM(IF($A56=Tabla_Consulta_desde_saif[ifi],IF($Q$3=Tabla_Consulta_desde_saif[con_cod],IF('Reporte TC (2)'!$A$7=Tabla_Consulta_desde_saif[tra_cod],Tabla_Consulta_desde_saif[Columna1]))))),"")</f>
        <v/>
      </c>
      <c r="I56" s="17" t="str">
        <f t="array" ref="I56">IFERROR((SUM(IF($A56=Tabla_Consulta_desde_saif[ifi],IF($Q$3=Tabla_Consulta_desde_saif[con_cod],IF('Reporte TC (2)'!$A$8=Tabla_Consulta_desde_saif[tra_cod],Tabla_Consulta_desde_saif[Columna2]))))/SUM(IF($A56=Tabla_Consulta_desde_saif[ifi],IF($Q$3=Tabla_Consulta_desde_saif[con_cod],IF('Reporte TC (2)'!$A$8=Tabla_Consulta_desde_saif[tra_cod],Tabla_Consulta_desde_saif[Columna1]))))),"")</f>
        <v/>
      </c>
      <c r="J56" s="18">
        <f t="array" ref="J56">IFERROR((SUM(IF($A56=Tabla_Consulta_desde_saif[ifi],IF(Tabla_Consulta_desde_saif[con_cod]=TRANSPOSE($Q$1:$Q$6),IF('Reporte TC (2)'!$A$7=Tabla_Consulta_desde_saif[tra_cod],Tabla_Consulta_desde_saif[Columna2]))))/SUM(IF($A56=Tabla_Consulta_desde_saif[ifi],IF(Tabla_Consulta_desde_saif[con_cod]=TRANSPOSE($Q$1:$Q$6),IF('Reporte TC (2)'!$A$7=Tabla_Consulta_desde_saif[tra_cod],Tabla_Consulta_desde_saif[Columna1]))))),"")</f>
        <v>6.8500000000000005</v>
      </c>
      <c r="K56" s="17">
        <f t="array" ref="K56">IFERROR((SUM(IF($A56=Tabla_Consulta_desde_saif[ifi],IF(Tabla_Consulta_desde_saif[con_cod]=TRANSPOSE($Q$1:$Q$6),IF('Reporte TC (2)'!$A$8=Tabla_Consulta_desde_saif[tra_cod],Tabla_Consulta_desde_saif[Columna2]))))/SUM(IF($A56=Tabla_Consulta_desde_saif[ifi],IF(Tabla_Consulta_desde_saif[con_cod]=TRANSPOSE($Q$1:$Q$6),IF('Reporte TC (2)'!$A$8=Tabla_Consulta_desde_saif[tra_cod],Tabla_Consulta_desde_saif[Columna1]))))),"")</f>
        <v>6.97</v>
      </c>
      <c r="L56" s="5"/>
      <c r="M56" s="63">
        <f t="shared" si="3"/>
        <v>6.97</v>
      </c>
      <c r="Q56" s="51"/>
    </row>
    <row r="57" spans="1:17" s="3" customFormat="1" ht="12" customHeight="1" x14ac:dyDescent="0.25">
      <c r="A57" s="40">
        <v>3028</v>
      </c>
      <c r="C57" s="20" t="s">
        <v>40</v>
      </c>
      <c r="D57" s="15">
        <f t="array" ref="D57">IFERROR((SUM(IF($A57=Tabla_Consulta_desde_saif[ifi],IF($Q$1=Tabla_Consulta_desde_saif[con_cod],IF('Reporte TC (2)'!$A$7=Tabla_Consulta_desde_saif[tra_cod],Tabla_Consulta_desde_saif[Columna2]))))/SUM(IF($A57=Tabla_Consulta_desde_saif[ifi],IF($Q$1=Tabla_Consulta_desde_saif[con_cod],IF('Reporte TC (2)'!$A$7=Tabla_Consulta_desde_saif[tra_cod],Tabla_Consulta_desde_saif[Columna1]))))),"")</f>
        <v>6.85</v>
      </c>
      <c r="E57" s="16">
        <f t="array" ref="E57">IFERROR((SUM(IF($A57=Tabla_Consulta_desde_saif[ifi],IF($Q$1=Tabla_Consulta_desde_saif[con_cod],IF('Reporte TC (2)'!$A$8=Tabla_Consulta_desde_saif[tra_cod],Tabla_Consulta_desde_saif[Columna2]))))/SUM(IF($A57=Tabla_Consulta_desde_saif[ifi],IF($Q$1=Tabla_Consulta_desde_saif[con_cod],IF('Reporte TC (2)'!$A$8=Tabla_Consulta_desde_saif[tra_cod],Tabla_Consulta_desde_saif[Columna1]))))),"")</f>
        <v>6.97</v>
      </c>
      <c r="F57" s="16" t="str">
        <f t="array" ref="F57">IFERROR((SUM(IF($A57=Tabla_Consulta_desde_saif[ifi],IF($Q$2=Tabla_Consulta_desde_saif[con_cod],IF('Reporte TC (2)'!$A$7=Tabla_Consulta_desde_saif[tra_cod],Tabla_Consulta_desde_saif[Columna2]))))/SUM(IF($A57=Tabla_Consulta_desde_saif[ifi],IF($Q$2=Tabla_Consulta_desde_saif[con_cod],IF('Reporte TC (2)'!$A$7=Tabla_Consulta_desde_saif[tra_cod],Tabla_Consulta_desde_saif[Columna1]))))),"")</f>
        <v/>
      </c>
      <c r="G57" s="16" t="str">
        <f t="array" ref="G57">IFERROR((SUM(IF($A57=Tabla_Consulta_desde_saif[ifi],IF($Q$2=Tabla_Consulta_desde_saif[con_cod],IF('Reporte TC (2)'!$A$8=Tabla_Consulta_desde_saif[tra_cod],Tabla_Consulta_desde_saif[Columna2]))))/SUM(IF($A57=Tabla_Consulta_desde_saif[ifi],IF($Q$2=Tabla_Consulta_desde_saif[con_cod],IF('Reporte TC (2)'!$A$8=Tabla_Consulta_desde_saif[tra_cod],Tabla_Consulta_desde_saif[Columna1]))))),"")</f>
        <v/>
      </c>
      <c r="H57" s="16" t="str">
        <f t="array" ref="H57">IFERROR((SUM(IF($A57=Tabla_Consulta_desde_saif[ifi],IF($Q$3=Tabla_Consulta_desde_saif[con_cod],IF('Reporte TC (2)'!$A$7=Tabla_Consulta_desde_saif[tra_cod],Tabla_Consulta_desde_saif[Columna2]))))/SUM(IF($A57=Tabla_Consulta_desde_saif[ifi],IF($Q$3=Tabla_Consulta_desde_saif[con_cod],IF('Reporte TC (2)'!$A$7=Tabla_Consulta_desde_saif[tra_cod],Tabla_Consulta_desde_saif[Columna1]))))),"")</f>
        <v/>
      </c>
      <c r="I57" s="17" t="str">
        <f t="array" ref="I57">IFERROR((SUM(IF($A57=Tabla_Consulta_desde_saif[ifi],IF($Q$3=Tabla_Consulta_desde_saif[con_cod],IF('Reporte TC (2)'!$A$8=Tabla_Consulta_desde_saif[tra_cod],Tabla_Consulta_desde_saif[Columna2]))))/SUM(IF($A57=Tabla_Consulta_desde_saif[ifi],IF($Q$3=Tabla_Consulta_desde_saif[con_cod],IF('Reporte TC (2)'!$A$8=Tabla_Consulta_desde_saif[tra_cod],Tabla_Consulta_desde_saif[Columna1]))))),"")</f>
        <v/>
      </c>
      <c r="J57" s="18">
        <f t="array" ref="J57">IFERROR((SUM(IF($A57=Tabla_Consulta_desde_saif[ifi],IF(Tabla_Consulta_desde_saif[con_cod]=TRANSPOSE($Q$1:$Q$6),IF('Reporte TC (2)'!$A$7=Tabla_Consulta_desde_saif[tra_cod],Tabla_Consulta_desde_saif[Columna2]))))/SUM(IF($A57=Tabla_Consulta_desde_saif[ifi],IF(Tabla_Consulta_desde_saif[con_cod]=TRANSPOSE($Q$1:$Q$6),IF('Reporte TC (2)'!$A$7=Tabla_Consulta_desde_saif[tra_cod],Tabla_Consulta_desde_saif[Columna1]))))),"")</f>
        <v>6.85</v>
      </c>
      <c r="K57" s="17">
        <f t="array" ref="K57">IFERROR((SUM(IF($A57=Tabla_Consulta_desde_saif[ifi],IF(Tabla_Consulta_desde_saif[con_cod]=TRANSPOSE($Q$1:$Q$6),IF('Reporte TC (2)'!$A$8=Tabla_Consulta_desde_saif[tra_cod],Tabla_Consulta_desde_saif[Columna2]))))/SUM(IF($A57=Tabla_Consulta_desde_saif[ifi],IF(Tabla_Consulta_desde_saif[con_cod]=TRANSPOSE($Q$1:$Q$6),IF('Reporte TC (2)'!$A$8=Tabla_Consulta_desde_saif[tra_cod],Tabla_Consulta_desde_saif[Columna1]))))),"")</f>
        <v>6.97</v>
      </c>
      <c r="L57" s="5"/>
      <c r="M57" s="63">
        <f t="shared" si="3"/>
        <v>6.97</v>
      </c>
      <c r="Q57" s="51"/>
    </row>
    <row r="58" spans="1:17" s="3" customFormat="1" ht="12" customHeight="1" x14ac:dyDescent="0.25">
      <c r="A58" s="40">
        <v>3029</v>
      </c>
      <c r="C58" s="79" t="s">
        <v>786</v>
      </c>
      <c r="D58" s="15">
        <f t="array" ref="D58">IFERROR((SUM(IF($A58=Tabla_Consulta_desde_saif[ifi],IF($Q$1=Tabla_Consulta_desde_saif[con_cod],IF('Reporte TC (2)'!$A$7=Tabla_Consulta_desde_saif[tra_cod],Tabla_Consulta_desde_saif[Columna2]))))/SUM(IF($A58=Tabla_Consulta_desde_saif[ifi],IF($Q$1=Tabla_Consulta_desde_saif[con_cod],IF('Reporte TC (2)'!$A$7=Tabla_Consulta_desde_saif[tra_cod],Tabla_Consulta_desde_saif[Columna1]))))),"")</f>
        <v>6.85</v>
      </c>
      <c r="E58" s="16">
        <f t="array" ref="E58">IFERROR((SUM(IF($A58=Tabla_Consulta_desde_saif[ifi],IF($Q$1=Tabla_Consulta_desde_saif[con_cod],IF('Reporte TC (2)'!$A$8=Tabla_Consulta_desde_saif[tra_cod],Tabla_Consulta_desde_saif[Columna2]))))/SUM(IF($A58=Tabla_Consulta_desde_saif[ifi],IF($Q$1=Tabla_Consulta_desde_saif[con_cod],IF('Reporte TC (2)'!$A$8=Tabla_Consulta_desde_saif[tra_cod],Tabla_Consulta_desde_saif[Columna1]))))),"")</f>
        <v>6.97</v>
      </c>
      <c r="F58" s="16" t="str">
        <f t="array" ref="F58">IFERROR((SUM(IF($A58=Tabla_Consulta_desde_saif[ifi],IF($Q$2=Tabla_Consulta_desde_saif[con_cod],IF('Reporte TC (2)'!$A$7=Tabla_Consulta_desde_saif[tra_cod],Tabla_Consulta_desde_saif[Columna2]))))/SUM(IF($A58=Tabla_Consulta_desde_saif[ifi],IF($Q$2=Tabla_Consulta_desde_saif[con_cod],IF('Reporte TC (2)'!$A$7=Tabla_Consulta_desde_saif[tra_cod],Tabla_Consulta_desde_saif[Columna1]))))),"")</f>
        <v/>
      </c>
      <c r="G58" s="16" t="str">
        <f t="array" ref="G58">IFERROR((SUM(IF($A58=Tabla_Consulta_desde_saif[ifi],IF($Q$2=Tabla_Consulta_desde_saif[con_cod],IF('Reporte TC (2)'!$A$8=Tabla_Consulta_desde_saif[tra_cod],Tabla_Consulta_desde_saif[Columna2]))))/SUM(IF($A58=Tabla_Consulta_desde_saif[ifi],IF($Q$2=Tabla_Consulta_desde_saif[con_cod],IF('Reporte TC (2)'!$A$8=Tabla_Consulta_desde_saif[tra_cod],Tabla_Consulta_desde_saif[Columna1]))))),"")</f>
        <v/>
      </c>
      <c r="H58" s="16" t="str">
        <f t="array" ref="H58">IFERROR((SUM(IF($A58=Tabla_Consulta_desde_saif[ifi],IF($Q$3=Tabla_Consulta_desde_saif[con_cod],IF('Reporte TC (2)'!$A$7=Tabla_Consulta_desde_saif[tra_cod],Tabla_Consulta_desde_saif[Columna2]))))/SUM(IF($A58=Tabla_Consulta_desde_saif[ifi],IF($Q$3=Tabla_Consulta_desde_saif[con_cod],IF('Reporte TC (2)'!$A$7=Tabla_Consulta_desde_saif[tra_cod],Tabla_Consulta_desde_saif[Columna1]))))),"")</f>
        <v/>
      </c>
      <c r="I58" s="17" t="str">
        <f t="array" ref="I58">IFERROR((SUM(IF($A58=Tabla_Consulta_desde_saif[ifi],IF($Q$3=Tabla_Consulta_desde_saif[con_cod],IF('Reporte TC (2)'!$A$8=Tabla_Consulta_desde_saif[tra_cod],Tabla_Consulta_desde_saif[Columna2]))))/SUM(IF($A58=Tabla_Consulta_desde_saif[ifi],IF($Q$3=Tabla_Consulta_desde_saif[con_cod],IF('Reporte TC (2)'!$A$8=Tabla_Consulta_desde_saif[tra_cod],Tabla_Consulta_desde_saif[Columna1]))))),"")</f>
        <v/>
      </c>
      <c r="J58" s="18">
        <f t="array" ref="J58">IFERROR((SUM(IF($A58=Tabla_Consulta_desde_saif[ifi],IF(Tabla_Consulta_desde_saif[con_cod]=TRANSPOSE($Q$1:$Q$6),IF('Reporte TC (2)'!$A$7=Tabla_Consulta_desde_saif[tra_cod],Tabla_Consulta_desde_saif[Columna2]))))/SUM(IF($A58=Tabla_Consulta_desde_saif[ifi],IF(Tabla_Consulta_desde_saif[con_cod]=TRANSPOSE($Q$1:$Q$6),IF('Reporte TC (2)'!$A$7=Tabla_Consulta_desde_saif[tra_cod],Tabla_Consulta_desde_saif[Columna1]))))),"")</f>
        <v>6.85</v>
      </c>
      <c r="K58" s="17">
        <f t="array" ref="K58">IFERROR((SUM(IF($A58=Tabla_Consulta_desde_saif[ifi],IF(Tabla_Consulta_desde_saif[con_cod]=TRANSPOSE($Q$1:$Q$6),IF('Reporte TC (2)'!$A$8=Tabla_Consulta_desde_saif[tra_cod],Tabla_Consulta_desde_saif[Columna2]))))/SUM(IF($A58=Tabla_Consulta_desde_saif[ifi],IF(Tabla_Consulta_desde_saif[con_cod]=TRANSPOSE($Q$1:$Q$6),IF('Reporte TC (2)'!$A$8=Tabla_Consulta_desde_saif[tra_cod],Tabla_Consulta_desde_saif[Columna1]))))),"")</f>
        <v>6.97</v>
      </c>
      <c r="L58" s="5"/>
      <c r="M58" s="63">
        <f t="shared" si="3"/>
        <v>6.97</v>
      </c>
      <c r="Q58" s="51"/>
    </row>
    <row r="59" spans="1:17" s="3" customFormat="1" ht="12" customHeight="1" x14ac:dyDescent="0.25">
      <c r="A59" s="40">
        <v>3030</v>
      </c>
      <c r="C59" s="80" t="s">
        <v>1236</v>
      </c>
      <c r="D59" s="15">
        <f t="array" ref="D59">IFERROR((SUM(IF($A59=Tabla_Consulta_desde_saif[ifi],IF($Q$1=Tabla_Consulta_desde_saif[con_cod],IF('Reporte TC (2)'!$A$7=Tabla_Consulta_desde_saif[tra_cod],Tabla_Consulta_desde_saif[Columna2]))))/SUM(IF($A59=Tabla_Consulta_desde_saif[ifi],IF($Q$1=Tabla_Consulta_desde_saif[con_cod],IF('Reporte TC (2)'!$A$7=Tabla_Consulta_desde_saif[tra_cod],Tabla_Consulta_desde_saif[Columna1]))))),"")</f>
        <v>6.85</v>
      </c>
      <c r="E59" s="16">
        <f t="array" ref="E59">IFERROR((SUM(IF($A59=Tabla_Consulta_desde_saif[ifi],IF($Q$1=Tabla_Consulta_desde_saif[con_cod],IF('Reporte TC (2)'!$A$8=Tabla_Consulta_desde_saif[tra_cod],Tabla_Consulta_desde_saif[Columna2]))))/SUM(IF($A59=Tabla_Consulta_desde_saif[ifi],IF($Q$1=Tabla_Consulta_desde_saif[con_cod],IF('Reporte TC (2)'!$A$8=Tabla_Consulta_desde_saif[tra_cod],Tabla_Consulta_desde_saif[Columna1]))))),"")</f>
        <v>6.97</v>
      </c>
      <c r="F59" s="16" t="str">
        <f t="array" ref="F59">IFERROR((SUM(IF($A59=Tabla_Consulta_desde_saif[ifi],IF($Q$2=Tabla_Consulta_desde_saif[con_cod],IF('Reporte TC (2)'!$A$7=Tabla_Consulta_desde_saif[tra_cod],Tabla_Consulta_desde_saif[Columna2]))))/SUM(IF($A59=Tabla_Consulta_desde_saif[ifi],IF($Q$2=Tabla_Consulta_desde_saif[con_cod],IF('Reporte TC (2)'!$A$7=Tabla_Consulta_desde_saif[tra_cod],Tabla_Consulta_desde_saif[Columna1]))))),"")</f>
        <v/>
      </c>
      <c r="G59" s="16" t="str">
        <f t="array" ref="G59">IFERROR((SUM(IF($A59=Tabla_Consulta_desde_saif[ifi],IF($Q$2=Tabla_Consulta_desde_saif[con_cod],IF('Reporte TC (2)'!$A$8=Tabla_Consulta_desde_saif[tra_cod],Tabla_Consulta_desde_saif[Columna2]))))/SUM(IF($A59=Tabla_Consulta_desde_saif[ifi],IF($Q$2=Tabla_Consulta_desde_saif[con_cod],IF('Reporte TC (2)'!$A$8=Tabla_Consulta_desde_saif[tra_cod],Tabla_Consulta_desde_saif[Columna1]))))),"")</f>
        <v/>
      </c>
      <c r="H59" s="16" t="str">
        <f t="array" ref="H59">IFERROR((SUM(IF($A59=Tabla_Consulta_desde_saif[ifi],IF($Q$3=Tabla_Consulta_desde_saif[con_cod],IF('Reporte TC (2)'!$A$7=Tabla_Consulta_desde_saif[tra_cod],Tabla_Consulta_desde_saif[Columna2]))))/SUM(IF($A59=Tabla_Consulta_desde_saif[ifi],IF($Q$3=Tabla_Consulta_desde_saif[con_cod],IF('Reporte TC (2)'!$A$7=Tabla_Consulta_desde_saif[tra_cod],Tabla_Consulta_desde_saif[Columna1]))))),"")</f>
        <v/>
      </c>
      <c r="I59" s="17" t="str">
        <f t="array" ref="I59">IFERROR((SUM(IF($A59=Tabla_Consulta_desde_saif[ifi],IF($Q$3=Tabla_Consulta_desde_saif[con_cod],IF('Reporte TC (2)'!$A$8=Tabla_Consulta_desde_saif[tra_cod],Tabla_Consulta_desde_saif[Columna2]))))/SUM(IF($A59=Tabla_Consulta_desde_saif[ifi],IF($Q$3=Tabla_Consulta_desde_saif[con_cod],IF('Reporte TC (2)'!$A$8=Tabla_Consulta_desde_saif[tra_cod],Tabla_Consulta_desde_saif[Columna1]))))),"")</f>
        <v/>
      </c>
      <c r="J59" s="18">
        <f t="array" ref="J59">IFERROR((SUM(IF($A59=Tabla_Consulta_desde_saif[ifi],IF(Tabla_Consulta_desde_saif[con_cod]=TRANSPOSE($Q$1:$Q$6),IF('Reporte TC (2)'!$A$7=Tabla_Consulta_desde_saif[tra_cod],Tabla_Consulta_desde_saif[Columna2]))))/SUM(IF($A59=Tabla_Consulta_desde_saif[ifi],IF(Tabla_Consulta_desde_saif[con_cod]=TRANSPOSE($Q$1:$Q$6),IF('Reporte TC (2)'!$A$7=Tabla_Consulta_desde_saif[tra_cod],Tabla_Consulta_desde_saif[Columna1]))))),"")</f>
        <v>6.85</v>
      </c>
      <c r="K59" s="17">
        <f t="array" ref="K59">IFERROR((SUM(IF($A59=Tabla_Consulta_desde_saif[ifi],IF(Tabla_Consulta_desde_saif[con_cod]=TRANSPOSE($Q$1:$Q$6),IF('Reporte TC (2)'!$A$8=Tabla_Consulta_desde_saif[tra_cod],Tabla_Consulta_desde_saif[Columna2]))))/SUM(IF($A59=Tabla_Consulta_desde_saif[ifi],IF(Tabla_Consulta_desde_saif[con_cod]=TRANSPOSE($Q$1:$Q$6),IF('Reporte TC (2)'!$A$8=Tabla_Consulta_desde_saif[tra_cod],Tabla_Consulta_desde_saif[Columna1]))))),"")</f>
        <v>6.97</v>
      </c>
      <c r="L59" s="5"/>
      <c r="M59" s="63">
        <f t="shared" si="3"/>
        <v>6.97</v>
      </c>
      <c r="Q59" s="51"/>
    </row>
    <row r="60" spans="1:17" s="3" customFormat="1" ht="12" customHeight="1" x14ac:dyDescent="0.25">
      <c r="A60" s="40">
        <v>3031</v>
      </c>
      <c r="C60" s="78" t="s">
        <v>41</v>
      </c>
      <c r="D60" s="15">
        <f t="array" ref="D60">IFERROR((SUM(IF($A60=Tabla_Consulta_desde_saif[ifi],IF($Q$1=Tabla_Consulta_desde_saif[con_cod],IF('Reporte TC (2)'!$A$7=Tabla_Consulta_desde_saif[tra_cod],Tabla_Consulta_desde_saif[Columna2]))))/SUM(IF($A60=Tabla_Consulta_desde_saif[ifi],IF($Q$1=Tabla_Consulta_desde_saif[con_cod],IF('Reporte TC (2)'!$A$7=Tabla_Consulta_desde_saif[tra_cod],Tabla_Consulta_desde_saif[Columna1]))))),"")</f>
        <v>6.85</v>
      </c>
      <c r="E60" s="16">
        <f t="array" ref="E60">IFERROR((SUM(IF($A60=Tabla_Consulta_desde_saif[ifi],IF($Q$1=Tabla_Consulta_desde_saif[con_cod],IF('Reporte TC (2)'!$A$8=Tabla_Consulta_desde_saif[tra_cod],Tabla_Consulta_desde_saif[Columna2]))))/SUM(IF($A60=Tabla_Consulta_desde_saif[ifi],IF($Q$1=Tabla_Consulta_desde_saif[con_cod],IF('Reporte TC (2)'!$A$8=Tabla_Consulta_desde_saif[tra_cod],Tabla_Consulta_desde_saif[Columna1]))))),"")</f>
        <v>6.9699999999999989</v>
      </c>
      <c r="F60" s="16" t="str">
        <f t="array" ref="F60">IFERROR((SUM(IF($A60=Tabla_Consulta_desde_saif[ifi],IF($Q$2=Tabla_Consulta_desde_saif[con_cod],IF('Reporte TC (2)'!$A$7=Tabla_Consulta_desde_saif[tra_cod],Tabla_Consulta_desde_saif[Columna2]))))/SUM(IF($A60=Tabla_Consulta_desde_saif[ifi],IF($Q$2=Tabla_Consulta_desde_saif[con_cod],IF('Reporte TC (2)'!$A$7=Tabla_Consulta_desde_saif[tra_cod],Tabla_Consulta_desde_saif[Columna1]))))),"")</f>
        <v/>
      </c>
      <c r="G60" s="16" t="str">
        <f t="array" ref="G60">IFERROR((SUM(IF($A60=Tabla_Consulta_desde_saif[ifi],IF($Q$2=Tabla_Consulta_desde_saif[con_cod],IF('Reporte TC (2)'!$A$8=Tabla_Consulta_desde_saif[tra_cod],Tabla_Consulta_desde_saif[Columna2]))))/SUM(IF($A60=Tabla_Consulta_desde_saif[ifi],IF($Q$2=Tabla_Consulta_desde_saif[con_cod],IF('Reporte TC (2)'!$A$8=Tabla_Consulta_desde_saif[tra_cod],Tabla_Consulta_desde_saif[Columna1]))))),"")</f>
        <v/>
      </c>
      <c r="H60" s="16" t="str">
        <f t="array" ref="H60">IFERROR((SUM(IF($A60=Tabla_Consulta_desde_saif[ifi],IF($Q$3=Tabla_Consulta_desde_saif[con_cod],IF('Reporte TC (2)'!$A$7=Tabla_Consulta_desde_saif[tra_cod],Tabla_Consulta_desde_saif[Columna2]))))/SUM(IF($A60=Tabla_Consulta_desde_saif[ifi],IF($Q$3=Tabla_Consulta_desde_saif[con_cod],IF('Reporte TC (2)'!$A$7=Tabla_Consulta_desde_saif[tra_cod],Tabla_Consulta_desde_saif[Columna1]))))),"")</f>
        <v/>
      </c>
      <c r="I60" s="17" t="str">
        <f t="array" ref="I60">IFERROR((SUM(IF($A60=Tabla_Consulta_desde_saif[ifi],IF($Q$3=Tabla_Consulta_desde_saif[con_cod],IF('Reporte TC (2)'!$A$8=Tabla_Consulta_desde_saif[tra_cod],Tabla_Consulta_desde_saif[Columna2]))))/SUM(IF($A60=Tabla_Consulta_desde_saif[ifi],IF($Q$3=Tabla_Consulta_desde_saif[con_cod],IF('Reporte TC (2)'!$A$8=Tabla_Consulta_desde_saif[tra_cod],Tabla_Consulta_desde_saif[Columna1]))))),"")</f>
        <v/>
      </c>
      <c r="J60" s="18">
        <f t="array" ref="J60">IFERROR((SUM(IF($A60=Tabla_Consulta_desde_saif[ifi],IF(Tabla_Consulta_desde_saif[con_cod]=TRANSPOSE($Q$1:$Q$6),IF('Reporte TC (2)'!$A$7=Tabla_Consulta_desde_saif[tra_cod],Tabla_Consulta_desde_saif[Columna2]))))/SUM(IF($A60=Tabla_Consulta_desde_saif[ifi],IF(Tabla_Consulta_desde_saif[con_cod]=TRANSPOSE($Q$1:$Q$6),IF('Reporte TC (2)'!$A$7=Tabla_Consulta_desde_saif[tra_cod],Tabla_Consulta_desde_saif[Columna1]))))),"")</f>
        <v>6.85</v>
      </c>
      <c r="K60" s="17">
        <f t="array" ref="K60">IFERROR((SUM(IF($A60=Tabla_Consulta_desde_saif[ifi],IF(Tabla_Consulta_desde_saif[con_cod]=TRANSPOSE($Q$1:$Q$6),IF('Reporte TC (2)'!$A$8=Tabla_Consulta_desde_saif[tra_cod],Tabla_Consulta_desde_saif[Columna2]))))/SUM(IF($A60=Tabla_Consulta_desde_saif[ifi],IF(Tabla_Consulta_desde_saif[con_cod]=TRANSPOSE($Q$1:$Q$6),IF('Reporte TC (2)'!$A$8=Tabla_Consulta_desde_saif[tra_cod],Tabla_Consulta_desde_saif[Columna1]))))),"")</f>
        <v>6.9699999999999989</v>
      </c>
      <c r="L60" s="5"/>
      <c r="M60" s="63">
        <f t="shared" si="3"/>
        <v>6.9699999999999989</v>
      </c>
      <c r="Q60" s="51"/>
    </row>
    <row r="61" spans="1:17" s="3" customFormat="1" ht="12" customHeight="1" x14ac:dyDescent="0.25">
      <c r="A61" s="40">
        <v>3033</v>
      </c>
      <c r="C61" s="80" t="s">
        <v>787</v>
      </c>
      <c r="D61" s="15">
        <f t="array" ref="D61">IFERROR((SUM(IF($A61=Tabla_Consulta_desde_saif[ifi],IF($Q$1=Tabla_Consulta_desde_saif[con_cod],IF('Reporte TC (2)'!$A$7=Tabla_Consulta_desde_saif[tra_cod],Tabla_Consulta_desde_saif[Columna2]))))/SUM(IF($A61=Tabla_Consulta_desde_saif[ifi],IF($Q$1=Tabla_Consulta_desde_saif[con_cod],IF('Reporte TC (2)'!$A$7=Tabla_Consulta_desde_saif[tra_cod],Tabla_Consulta_desde_saif[Columna1]))))),"")</f>
        <v>6.85</v>
      </c>
      <c r="E61" s="16">
        <f t="array" ref="E61">IFERROR((SUM(IF($A61=Tabla_Consulta_desde_saif[ifi],IF($Q$1=Tabla_Consulta_desde_saif[con_cod],IF('Reporte TC (2)'!$A$8=Tabla_Consulta_desde_saif[tra_cod],Tabla_Consulta_desde_saif[Columna2]))))/SUM(IF($A61=Tabla_Consulta_desde_saif[ifi],IF($Q$1=Tabla_Consulta_desde_saif[con_cod],IF('Reporte TC (2)'!$A$8=Tabla_Consulta_desde_saif[tra_cod],Tabla_Consulta_desde_saif[Columna1]))))),"")</f>
        <v>6.97</v>
      </c>
      <c r="F61" s="16" t="str">
        <f t="array" ref="F61">IFERROR((SUM(IF($A61=Tabla_Consulta_desde_saif[ifi],IF($Q$2=Tabla_Consulta_desde_saif[con_cod],IF('Reporte TC (2)'!$A$7=Tabla_Consulta_desde_saif[tra_cod],Tabla_Consulta_desde_saif[Columna2]))))/SUM(IF($A61=Tabla_Consulta_desde_saif[ifi],IF($Q$2=Tabla_Consulta_desde_saif[con_cod],IF('Reporte TC (2)'!$A$7=Tabla_Consulta_desde_saif[tra_cod],Tabla_Consulta_desde_saif[Columna1]))))),"")</f>
        <v/>
      </c>
      <c r="G61" s="16" t="str">
        <f t="array" ref="G61">IFERROR((SUM(IF($A61=Tabla_Consulta_desde_saif[ifi],IF($Q$2=Tabla_Consulta_desde_saif[con_cod],IF('Reporte TC (2)'!$A$8=Tabla_Consulta_desde_saif[tra_cod],Tabla_Consulta_desde_saif[Columna2]))))/SUM(IF($A61=Tabla_Consulta_desde_saif[ifi],IF($Q$2=Tabla_Consulta_desde_saif[con_cod],IF('Reporte TC (2)'!$A$8=Tabla_Consulta_desde_saif[tra_cod],Tabla_Consulta_desde_saif[Columna1]))))),"")</f>
        <v/>
      </c>
      <c r="H61" s="16" t="str">
        <f t="array" ref="H61">IFERROR((SUM(IF($A61=Tabla_Consulta_desde_saif[ifi],IF($Q$3=Tabla_Consulta_desde_saif[con_cod],IF('Reporte TC (2)'!$A$7=Tabla_Consulta_desde_saif[tra_cod],Tabla_Consulta_desde_saif[Columna2]))))/SUM(IF($A61=Tabla_Consulta_desde_saif[ifi],IF($Q$3=Tabla_Consulta_desde_saif[con_cod],IF('Reporte TC (2)'!$A$7=Tabla_Consulta_desde_saif[tra_cod],Tabla_Consulta_desde_saif[Columna1]))))),"")</f>
        <v/>
      </c>
      <c r="I61" s="17" t="str">
        <f t="array" ref="I61">IFERROR((SUM(IF($A61=Tabla_Consulta_desde_saif[ifi],IF($Q$3=Tabla_Consulta_desde_saif[con_cod],IF('Reporte TC (2)'!$A$8=Tabla_Consulta_desde_saif[tra_cod],Tabla_Consulta_desde_saif[Columna2]))))/SUM(IF($A61=Tabla_Consulta_desde_saif[ifi],IF($Q$3=Tabla_Consulta_desde_saif[con_cod],IF('Reporte TC (2)'!$A$8=Tabla_Consulta_desde_saif[tra_cod],Tabla_Consulta_desde_saif[Columna1]))))),"")</f>
        <v/>
      </c>
      <c r="J61" s="18">
        <f t="array" ref="J61">IFERROR((SUM(IF($A61=Tabla_Consulta_desde_saif[ifi],IF(Tabla_Consulta_desde_saif[con_cod]=TRANSPOSE($Q$1:$Q$6),IF('Reporte TC (2)'!$A$7=Tabla_Consulta_desde_saif[tra_cod],Tabla_Consulta_desde_saif[Columna2]))))/SUM(IF($A61=Tabla_Consulta_desde_saif[ifi],IF(Tabla_Consulta_desde_saif[con_cod]=TRANSPOSE($Q$1:$Q$6),IF('Reporte TC (2)'!$A$7=Tabla_Consulta_desde_saif[tra_cod],Tabla_Consulta_desde_saif[Columna1]))))),"")</f>
        <v>6.85</v>
      </c>
      <c r="K61" s="17">
        <f t="array" ref="K61">IFERROR((SUM(IF($A61=Tabla_Consulta_desde_saif[ifi],IF(Tabla_Consulta_desde_saif[con_cod]=TRANSPOSE($Q$1:$Q$6),IF('Reporte TC (2)'!$A$8=Tabla_Consulta_desde_saif[tra_cod],Tabla_Consulta_desde_saif[Columna2]))))/SUM(IF($A61=Tabla_Consulta_desde_saif[ifi],IF(Tabla_Consulta_desde_saif[con_cod]=TRANSPOSE($Q$1:$Q$6),IF('Reporte TC (2)'!$A$8=Tabla_Consulta_desde_saif[tra_cod],Tabla_Consulta_desde_saif[Columna1]))))),"")</f>
        <v>6.97</v>
      </c>
      <c r="L61" s="5"/>
      <c r="M61" s="63">
        <f t="shared" si="3"/>
        <v>6.97</v>
      </c>
      <c r="Q61" s="51"/>
    </row>
    <row r="62" spans="1:17" s="4" customFormat="1" ht="12" customHeight="1" x14ac:dyDescent="0.25">
      <c r="A62" s="40">
        <v>3034</v>
      </c>
      <c r="C62" s="14" t="s">
        <v>42</v>
      </c>
      <c r="D62" s="15">
        <f t="array" ref="D62">IFERROR((SUM(IF($A62=Tabla_Consulta_desde_saif[ifi],IF($Q$1=Tabla_Consulta_desde_saif[con_cod],IF('Reporte TC (2)'!$A$7=Tabla_Consulta_desde_saif[tra_cod],Tabla_Consulta_desde_saif[Columna2]))))/SUM(IF($A62=Tabla_Consulta_desde_saif[ifi],IF($Q$1=Tabla_Consulta_desde_saif[con_cod],IF('Reporte TC (2)'!$A$7=Tabla_Consulta_desde_saif[tra_cod],Tabla_Consulta_desde_saif[Columna1]))))),"")</f>
        <v>6.8499999999999988</v>
      </c>
      <c r="E62" s="16" t="str">
        <f t="array" ref="E62">IFERROR((SUM(IF($A62=Tabla_Consulta_desde_saif[ifi],IF($Q$1=Tabla_Consulta_desde_saif[con_cod],IF('Reporte TC (2)'!$A$8=Tabla_Consulta_desde_saif[tra_cod],Tabla_Consulta_desde_saif[Columna2]))))/SUM(IF($A62=Tabla_Consulta_desde_saif[ifi],IF($Q$1=Tabla_Consulta_desde_saif[con_cod],IF('Reporte TC (2)'!$A$8=Tabla_Consulta_desde_saif[tra_cod],Tabla_Consulta_desde_saif[Columna1]))))),"")</f>
        <v/>
      </c>
      <c r="F62" s="16" t="str">
        <f t="array" ref="F62">IFERROR((SUM(IF($A62=Tabla_Consulta_desde_saif[ifi],IF($Q$2=Tabla_Consulta_desde_saif[con_cod],IF('Reporte TC (2)'!$A$7=Tabla_Consulta_desde_saif[tra_cod],Tabla_Consulta_desde_saif[Columna2]))))/SUM(IF($A62=Tabla_Consulta_desde_saif[ifi],IF($Q$2=Tabla_Consulta_desde_saif[con_cod],IF('Reporte TC (2)'!$A$7=Tabla_Consulta_desde_saif[tra_cod],Tabla_Consulta_desde_saif[Columna1]))))),"")</f>
        <v/>
      </c>
      <c r="G62" s="16" t="str">
        <f t="array" ref="G62">IFERROR((SUM(IF($A62=Tabla_Consulta_desde_saif[ifi],IF($Q$2=Tabla_Consulta_desde_saif[con_cod],IF('Reporte TC (2)'!$A$8=Tabla_Consulta_desde_saif[tra_cod],Tabla_Consulta_desde_saif[Columna2]))))/SUM(IF($A62=Tabla_Consulta_desde_saif[ifi],IF($Q$2=Tabla_Consulta_desde_saif[con_cod],IF('Reporte TC (2)'!$A$8=Tabla_Consulta_desde_saif[tra_cod],Tabla_Consulta_desde_saif[Columna1]))))),"")</f>
        <v/>
      </c>
      <c r="H62" s="16" t="str">
        <f t="array" ref="H62">IFERROR((SUM(IF($A62=Tabla_Consulta_desde_saif[ifi],IF($Q$3=Tabla_Consulta_desde_saif[con_cod],IF('Reporte TC (2)'!$A$7=Tabla_Consulta_desde_saif[tra_cod],Tabla_Consulta_desde_saif[Columna2]))))/SUM(IF($A62=Tabla_Consulta_desde_saif[ifi],IF($Q$3=Tabla_Consulta_desde_saif[con_cod],IF('Reporte TC (2)'!$A$7=Tabla_Consulta_desde_saif[tra_cod],Tabla_Consulta_desde_saif[Columna1]))))),"")</f>
        <v/>
      </c>
      <c r="I62" s="17" t="str">
        <f t="array" ref="I62">IFERROR((SUM(IF($A62=Tabla_Consulta_desde_saif[ifi],IF($Q$3=Tabla_Consulta_desde_saif[con_cod],IF('Reporte TC (2)'!$A$8=Tabla_Consulta_desde_saif[tra_cod],Tabla_Consulta_desde_saif[Columna2]))))/SUM(IF($A62=Tabla_Consulta_desde_saif[ifi],IF($Q$3=Tabla_Consulta_desde_saif[con_cod],IF('Reporte TC (2)'!$A$8=Tabla_Consulta_desde_saif[tra_cod],Tabla_Consulta_desde_saif[Columna1]))))),"")</f>
        <v/>
      </c>
      <c r="J62" s="18">
        <f t="array" ref="J62">IFERROR((SUM(IF($A62=Tabla_Consulta_desde_saif[ifi],IF(Tabla_Consulta_desde_saif[con_cod]=TRANSPOSE($Q$1:$Q$6),IF('Reporte TC (2)'!$A$7=Tabla_Consulta_desde_saif[tra_cod],Tabla_Consulta_desde_saif[Columna2]))))/SUM(IF($A62=Tabla_Consulta_desde_saif[ifi],IF(Tabla_Consulta_desde_saif[con_cod]=TRANSPOSE($Q$1:$Q$6),IF('Reporte TC (2)'!$A$7=Tabla_Consulta_desde_saif[tra_cod],Tabla_Consulta_desde_saif[Columna1]))))),"")</f>
        <v>6.8499999999999988</v>
      </c>
      <c r="K62" s="17" t="str">
        <f t="array" ref="K62">IFERROR((SUM(IF($A62=Tabla_Consulta_desde_saif[ifi],IF(Tabla_Consulta_desde_saif[con_cod]=TRANSPOSE($Q$1:$Q$6),IF('Reporte TC (2)'!$A$8=Tabla_Consulta_desde_saif[tra_cod],Tabla_Consulta_desde_saif[Columna2]))))/SUM(IF($A62=Tabla_Consulta_desde_saif[ifi],IF(Tabla_Consulta_desde_saif[con_cod]=TRANSPOSE($Q$1:$Q$6),IF('Reporte TC (2)'!$A$8=Tabla_Consulta_desde_saif[tra_cod],Tabla_Consulta_desde_saif[Columna1]))))),"")</f>
        <v/>
      </c>
      <c r="L62" s="5"/>
      <c r="M62" s="63">
        <f t="shared" si="3"/>
        <v>6.8499999999999988</v>
      </c>
      <c r="Q62" s="50"/>
    </row>
    <row r="63" spans="1:17" s="4" customFormat="1" ht="12" customHeight="1" x14ac:dyDescent="0.25">
      <c r="A63" s="40">
        <v>3036</v>
      </c>
      <c r="C63" s="21" t="s">
        <v>43</v>
      </c>
      <c r="D63" s="15">
        <f t="array" ref="D63">IFERROR((SUM(IF($A63=Tabla_Consulta_desde_saif[ifi],IF($Q$1=Tabla_Consulta_desde_saif[con_cod],IF('Reporte TC (2)'!$A$7=Tabla_Consulta_desde_saif[tra_cod],Tabla_Consulta_desde_saif[Columna2]))))/SUM(IF($A63=Tabla_Consulta_desde_saif[ifi],IF($Q$1=Tabla_Consulta_desde_saif[con_cod],IF('Reporte TC (2)'!$A$7=Tabla_Consulta_desde_saif[tra_cod],Tabla_Consulta_desde_saif[Columna1]))))),"")</f>
        <v>6.85</v>
      </c>
      <c r="E63" s="16">
        <f t="array" ref="E63">IFERROR((SUM(IF($A63=Tabla_Consulta_desde_saif[ifi],IF($Q$1=Tabla_Consulta_desde_saif[con_cod],IF('Reporte TC (2)'!$A$8=Tabla_Consulta_desde_saif[tra_cod],Tabla_Consulta_desde_saif[Columna2]))))/SUM(IF($A63=Tabla_Consulta_desde_saif[ifi],IF($Q$1=Tabla_Consulta_desde_saif[con_cod],IF('Reporte TC (2)'!$A$8=Tabla_Consulta_desde_saif[tra_cod],Tabla_Consulta_desde_saif[Columna1]))))),"")</f>
        <v>6.9699999999999989</v>
      </c>
      <c r="F63" s="16" t="str">
        <f t="array" ref="F63">IFERROR((SUM(IF($A63=Tabla_Consulta_desde_saif[ifi],IF($Q$2=Tabla_Consulta_desde_saif[con_cod],IF('Reporte TC (2)'!$A$7=Tabla_Consulta_desde_saif[tra_cod],Tabla_Consulta_desde_saif[Columna2]))))/SUM(IF($A63=Tabla_Consulta_desde_saif[ifi],IF($Q$2=Tabla_Consulta_desde_saif[con_cod],IF('Reporte TC (2)'!$A$7=Tabla_Consulta_desde_saif[tra_cod],Tabla_Consulta_desde_saif[Columna1]))))),"")</f>
        <v/>
      </c>
      <c r="G63" s="16" t="str">
        <f t="array" ref="G63">IFERROR((SUM(IF($A63=Tabla_Consulta_desde_saif[ifi],IF($Q$2=Tabla_Consulta_desde_saif[con_cod],IF('Reporte TC (2)'!$A$8=Tabla_Consulta_desde_saif[tra_cod],Tabla_Consulta_desde_saif[Columna2]))))/SUM(IF($A63=Tabla_Consulta_desde_saif[ifi],IF($Q$2=Tabla_Consulta_desde_saif[con_cod],IF('Reporte TC (2)'!$A$8=Tabla_Consulta_desde_saif[tra_cod],Tabla_Consulta_desde_saif[Columna1]))))),"")</f>
        <v/>
      </c>
      <c r="H63" s="16" t="str">
        <f t="array" ref="H63">IFERROR((SUM(IF($A63=Tabla_Consulta_desde_saif[ifi],IF($Q$3=Tabla_Consulta_desde_saif[con_cod],IF('Reporte TC (2)'!$A$7=Tabla_Consulta_desde_saif[tra_cod],Tabla_Consulta_desde_saif[Columna2]))))/SUM(IF($A63=Tabla_Consulta_desde_saif[ifi],IF($Q$3=Tabla_Consulta_desde_saif[con_cod],IF('Reporte TC (2)'!$A$7=Tabla_Consulta_desde_saif[tra_cod],Tabla_Consulta_desde_saif[Columna1]))))),"")</f>
        <v/>
      </c>
      <c r="I63" s="17" t="str">
        <f t="array" ref="I63">IFERROR((SUM(IF($A63=Tabla_Consulta_desde_saif[ifi],IF($Q$3=Tabla_Consulta_desde_saif[con_cod],IF('Reporte TC (2)'!$A$8=Tabla_Consulta_desde_saif[tra_cod],Tabla_Consulta_desde_saif[Columna2]))))/SUM(IF($A63=Tabla_Consulta_desde_saif[ifi],IF($Q$3=Tabla_Consulta_desde_saif[con_cod],IF('Reporte TC (2)'!$A$8=Tabla_Consulta_desde_saif[tra_cod],Tabla_Consulta_desde_saif[Columna1]))))),"")</f>
        <v/>
      </c>
      <c r="J63" s="18">
        <f t="array" ref="J63">IFERROR((SUM(IF($A63=Tabla_Consulta_desde_saif[ifi],IF(Tabla_Consulta_desde_saif[con_cod]=TRANSPOSE($Q$1:$Q$6),IF('Reporte TC (2)'!$A$7=Tabla_Consulta_desde_saif[tra_cod],Tabla_Consulta_desde_saif[Columna2]))))/SUM(IF($A63=Tabla_Consulta_desde_saif[ifi],IF(Tabla_Consulta_desde_saif[con_cod]=TRANSPOSE($Q$1:$Q$6),IF('Reporte TC (2)'!$A$7=Tabla_Consulta_desde_saif[tra_cod],Tabla_Consulta_desde_saif[Columna1]))))),"")</f>
        <v>6.85</v>
      </c>
      <c r="K63" s="17">
        <f t="array" ref="K63">IFERROR((SUM(IF($A63=Tabla_Consulta_desde_saif[ifi],IF(Tabla_Consulta_desde_saif[con_cod]=TRANSPOSE($Q$1:$Q$6),IF('Reporte TC (2)'!$A$8=Tabla_Consulta_desde_saif[tra_cod],Tabla_Consulta_desde_saif[Columna2]))))/SUM(IF($A63=Tabla_Consulta_desde_saif[ifi],IF(Tabla_Consulta_desde_saif[con_cod]=TRANSPOSE($Q$1:$Q$6),IF('Reporte TC (2)'!$A$8=Tabla_Consulta_desde_saif[tra_cod],Tabla_Consulta_desde_saif[Columna1]))))),"")</f>
        <v>6.9699999999999989</v>
      </c>
      <c r="L63" s="5"/>
      <c r="M63" s="63">
        <f t="shared" si="3"/>
        <v>6.9699999999999989</v>
      </c>
      <c r="Q63" s="50"/>
    </row>
    <row r="64" spans="1:17" s="4" customFormat="1" ht="12" customHeight="1" x14ac:dyDescent="0.25">
      <c r="A64" s="40">
        <v>3043</v>
      </c>
      <c r="B64" s="3"/>
      <c r="C64" s="21" t="s">
        <v>788</v>
      </c>
      <c r="D64" s="15">
        <f t="array" ref="D64">IFERROR((SUM(IF($A64=Tabla_Consulta_desde_saif[ifi],IF($Q$1=Tabla_Consulta_desde_saif[con_cod],IF('Reporte TC (2)'!$A$7=Tabla_Consulta_desde_saif[tra_cod],Tabla_Consulta_desde_saif[Columna2]))))/SUM(IF($A64=Tabla_Consulta_desde_saif[ifi],IF($Q$1=Tabla_Consulta_desde_saif[con_cod],IF('Reporte TC (2)'!$A$7=Tabla_Consulta_desde_saif[tra_cod],Tabla_Consulta_desde_saif[Columna1]))))),"")</f>
        <v>6.85</v>
      </c>
      <c r="E64" s="16" t="str">
        <f t="array" ref="E64">IFERROR((SUM(IF($A64=Tabla_Consulta_desde_saif[ifi],IF($Q$1=Tabla_Consulta_desde_saif[con_cod],IF('Reporte TC (2)'!$A$8=Tabla_Consulta_desde_saif[tra_cod],Tabla_Consulta_desde_saif[Columna2]))))/SUM(IF($A64=Tabla_Consulta_desde_saif[ifi],IF($Q$1=Tabla_Consulta_desde_saif[con_cod],IF('Reporte TC (2)'!$A$8=Tabla_Consulta_desde_saif[tra_cod],Tabla_Consulta_desde_saif[Columna1]))))),"")</f>
        <v/>
      </c>
      <c r="F64" s="16" t="str">
        <f t="array" ref="F64">IFERROR((SUM(IF($A64=Tabla_Consulta_desde_saif[ifi],IF($Q$2=Tabla_Consulta_desde_saif[con_cod],IF('Reporte TC (2)'!$A$7=Tabla_Consulta_desde_saif[tra_cod],Tabla_Consulta_desde_saif[Columna2]))))/SUM(IF($A64=Tabla_Consulta_desde_saif[ifi],IF($Q$2=Tabla_Consulta_desde_saif[con_cod],IF('Reporte TC (2)'!$A$7=Tabla_Consulta_desde_saif[tra_cod],Tabla_Consulta_desde_saif[Columna1]))))),"")</f>
        <v/>
      </c>
      <c r="G64" s="16" t="str">
        <f t="array" ref="G64">IFERROR((SUM(IF($A64=Tabla_Consulta_desde_saif[ifi],IF($Q$2=Tabla_Consulta_desde_saif[con_cod],IF('Reporte TC (2)'!$A$8=Tabla_Consulta_desde_saif[tra_cod],Tabla_Consulta_desde_saif[Columna2]))))/SUM(IF($A64=Tabla_Consulta_desde_saif[ifi],IF($Q$2=Tabla_Consulta_desde_saif[con_cod],IF('Reporte TC (2)'!$A$8=Tabla_Consulta_desde_saif[tra_cod],Tabla_Consulta_desde_saif[Columna1]))))),"")</f>
        <v/>
      </c>
      <c r="H64" s="16" t="str">
        <f t="array" ref="H64">IFERROR((SUM(IF($A64=Tabla_Consulta_desde_saif[ifi],IF($Q$3=Tabla_Consulta_desde_saif[con_cod],IF('Reporte TC (2)'!$A$7=Tabla_Consulta_desde_saif[tra_cod],Tabla_Consulta_desde_saif[Columna2]))))/SUM(IF($A64=Tabla_Consulta_desde_saif[ifi],IF($Q$3=Tabla_Consulta_desde_saif[con_cod],IF('Reporte TC (2)'!$A$7=Tabla_Consulta_desde_saif[tra_cod],Tabla_Consulta_desde_saif[Columna1]))))),"")</f>
        <v/>
      </c>
      <c r="I64" s="17" t="str">
        <f t="array" ref="I64">IFERROR((SUM(IF($A64=Tabla_Consulta_desde_saif[ifi],IF($Q$3=Tabla_Consulta_desde_saif[con_cod],IF('Reporte TC (2)'!$A$8=Tabla_Consulta_desde_saif[tra_cod],Tabla_Consulta_desde_saif[Columna2]))))/SUM(IF($A64=Tabla_Consulta_desde_saif[ifi],IF($Q$3=Tabla_Consulta_desde_saif[con_cod],IF('Reporte TC (2)'!$A$8=Tabla_Consulta_desde_saif[tra_cod],Tabla_Consulta_desde_saif[Columna1]))))),"")</f>
        <v/>
      </c>
      <c r="J64" s="18">
        <f t="array" ref="J64">IFERROR((SUM(IF($A64=Tabla_Consulta_desde_saif[ifi],IF(Tabla_Consulta_desde_saif[con_cod]=TRANSPOSE($Q$1:$Q$6),IF('Reporte TC (2)'!$A$7=Tabla_Consulta_desde_saif[tra_cod],Tabla_Consulta_desde_saif[Columna2]))))/SUM(IF($A64=Tabla_Consulta_desde_saif[ifi],IF(Tabla_Consulta_desde_saif[con_cod]=TRANSPOSE($Q$1:$Q$6),IF('Reporte TC (2)'!$A$7=Tabla_Consulta_desde_saif[tra_cod],Tabla_Consulta_desde_saif[Columna1]))))),"")</f>
        <v>6.85</v>
      </c>
      <c r="K64" s="17" t="str">
        <f t="array" ref="K64">IFERROR((SUM(IF($A64=Tabla_Consulta_desde_saif[ifi],IF(Tabla_Consulta_desde_saif[con_cod]=TRANSPOSE($Q$1:$Q$6),IF('Reporte TC (2)'!$A$8=Tabla_Consulta_desde_saif[tra_cod],Tabla_Consulta_desde_saif[Columna2]))))/SUM(IF($A64=Tabla_Consulta_desde_saif[ifi],IF(Tabla_Consulta_desde_saif[con_cod]=TRANSPOSE($Q$1:$Q$6),IF('Reporte TC (2)'!$A$8=Tabla_Consulta_desde_saif[tra_cod],Tabla_Consulta_desde_saif[Columna1]))))),"")</f>
        <v/>
      </c>
      <c r="L64" s="5"/>
      <c r="M64" s="63">
        <f t="shared" si="3"/>
        <v>6.85</v>
      </c>
      <c r="N64" s="3"/>
      <c r="O64" s="3"/>
      <c r="Q64" s="50"/>
    </row>
    <row r="65" spans="1:17" s="4" customFormat="1" ht="12" customHeight="1" x14ac:dyDescent="0.25">
      <c r="A65" s="40">
        <v>3044</v>
      </c>
      <c r="B65" s="3"/>
      <c r="C65" s="21" t="s">
        <v>785</v>
      </c>
      <c r="D65" s="15">
        <f t="array" ref="D65">IFERROR((SUM(IF($A65=Tabla_Consulta_desde_saif[ifi],IF($Q$1=Tabla_Consulta_desde_saif[con_cod],IF('Reporte TC (2)'!$A$7=Tabla_Consulta_desde_saif[tra_cod],Tabla_Consulta_desde_saif[Columna2]))))/SUM(IF($A65=Tabla_Consulta_desde_saif[ifi],IF($Q$1=Tabla_Consulta_desde_saif[con_cod],IF('Reporte TC (2)'!$A$7=Tabla_Consulta_desde_saif[tra_cod],Tabla_Consulta_desde_saif[Columna1]))))),"")</f>
        <v>6.85</v>
      </c>
      <c r="E65" s="16">
        <f t="array" ref="E65">IFERROR((SUM(IF($A65=Tabla_Consulta_desde_saif[ifi],IF($Q$1=Tabla_Consulta_desde_saif[con_cod],IF('Reporte TC (2)'!$A$8=Tabla_Consulta_desde_saif[tra_cod],Tabla_Consulta_desde_saif[Columna2]))))/SUM(IF($A65=Tabla_Consulta_desde_saif[ifi],IF($Q$1=Tabla_Consulta_desde_saif[con_cod],IF('Reporte TC (2)'!$A$8=Tabla_Consulta_desde_saif[tra_cod],Tabla_Consulta_desde_saif[Columna1]))))),"")</f>
        <v>6.97</v>
      </c>
      <c r="F65" s="16" t="str">
        <f t="array" ref="F65">IFERROR((SUM(IF($A65=Tabla_Consulta_desde_saif[ifi],IF($Q$2=Tabla_Consulta_desde_saif[con_cod],IF('Reporte TC (2)'!$A$7=Tabla_Consulta_desde_saif[tra_cod],Tabla_Consulta_desde_saif[Columna2]))))/SUM(IF($A65=Tabla_Consulta_desde_saif[ifi],IF($Q$2=Tabla_Consulta_desde_saif[con_cod],IF('Reporte TC (2)'!$A$7=Tabla_Consulta_desde_saif[tra_cod],Tabla_Consulta_desde_saif[Columna1]))))),"")</f>
        <v/>
      </c>
      <c r="G65" s="16" t="str">
        <f t="array" ref="G65">IFERROR((SUM(IF($A65=Tabla_Consulta_desde_saif[ifi],IF($Q$2=Tabla_Consulta_desde_saif[con_cod],IF('Reporte TC (2)'!$A$8=Tabla_Consulta_desde_saif[tra_cod],Tabla_Consulta_desde_saif[Columna2]))))/SUM(IF($A65=Tabla_Consulta_desde_saif[ifi],IF($Q$2=Tabla_Consulta_desde_saif[con_cod],IF('Reporte TC (2)'!$A$8=Tabla_Consulta_desde_saif[tra_cod],Tabla_Consulta_desde_saif[Columna1]))))),"")</f>
        <v/>
      </c>
      <c r="H65" s="16" t="str">
        <f t="array" ref="H65">IFERROR((SUM(IF($A65=Tabla_Consulta_desde_saif[ifi],IF($Q$3=Tabla_Consulta_desde_saif[con_cod],IF('Reporte TC (2)'!$A$7=Tabla_Consulta_desde_saif[tra_cod],Tabla_Consulta_desde_saif[Columna2]))))/SUM(IF($A65=Tabla_Consulta_desde_saif[ifi],IF($Q$3=Tabla_Consulta_desde_saif[con_cod],IF('Reporte TC (2)'!$A$7=Tabla_Consulta_desde_saif[tra_cod],Tabla_Consulta_desde_saif[Columna1]))))),"")</f>
        <v/>
      </c>
      <c r="I65" s="17" t="str">
        <f t="array" ref="I65">IFERROR((SUM(IF($A65=Tabla_Consulta_desde_saif[ifi],IF($Q$3=Tabla_Consulta_desde_saif[con_cod],IF('Reporte TC (2)'!$A$8=Tabla_Consulta_desde_saif[tra_cod],Tabla_Consulta_desde_saif[Columna2]))))/SUM(IF($A65=Tabla_Consulta_desde_saif[ifi],IF($Q$3=Tabla_Consulta_desde_saif[con_cod],IF('Reporte TC (2)'!$A$8=Tabla_Consulta_desde_saif[tra_cod],Tabla_Consulta_desde_saif[Columna1]))))),"")</f>
        <v/>
      </c>
      <c r="J65" s="18">
        <f t="array" ref="J65">IFERROR((SUM(IF($A65=Tabla_Consulta_desde_saif[ifi],IF(Tabla_Consulta_desde_saif[con_cod]=TRANSPOSE($Q$1:$Q$6),IF('Reporte TC (2)'!$A$7=Tabla_Consulta_desde_saif[tra_cod],Tabla_Consulta_desde_saif[Columna2]))))/SUM(IF($A65=Tabla_Consulta_desde_saif[ifi],IF(Tabla_Consulta_desde_saif[con_cod]=TRANSPOSE($Q$1:$Q$6),IF('Reporte TC (2)'!$A$7=Tabla_Consulta_desde_saif[tra_cod],Tabla_Consulta_desde_saif[Columna1]))))),"")</f>
        <v>6.85</v>
      </c>
      <c r="K65" s="17">
        <f t="array" ref="K65">IFERROR((SUM(IF($A65=Tabla_Consulta_desde_saif[ifi],IF(Tabla_Consulta_desde_saif[con_cod]=TRANSPOSE($Q$1:$Q$6),IF('Reporte TC (2)'!$A$8=Tabla_Consulta_desde_saif[tra_cod],Tabla_Consulta_desde_saif[Columna2]))))/SUM(IF($A65=Tabla_Consulta_desde_saif[ifi],IF(Tabla_Consulta_desde_saif[con_cod]=TRANSPOSE($Q$1:$Q$6),IF('Reporte TC (2)'!$A$8=Tabla_Consulta_desde_saif[tra_cod],Tabla_Consulta_desde_saif[Columna1]))))),"")</f>
        <v>6.97</v>
      </c>
      <c r="L65" s="5"/>
      <c r="M65" s="63">
        <f t="shared" si="3"/>
        <v>6.97</v>
      </c>
      <c r="N65" s="3"/>
      <c r="O65" s="3"/>
      <c r="Q65" s="50"/>
    </row>
    <row r="66" spans="1:17" s="4" customFormat="1" ht="12" customHeight="1" x14ac:dyDescent="0.25">
      <c r="A66" s="40">
        <v>3046</v>
      </c>
      <c r="B66" s="3"/>
      <c r="C66" s="21" t="s">
        <v>831</v>
      </c>
      <c r="D66" s="15">
        <f t="array" ref="D66">IFERROR((SUM(IF($A66=Tabla_Consulta_desde_saif[ifi],IF($Q$1=Tabla_Consulta_desde_saif[con_cod],IF('Reporte TC (2)'!$A$7=Tabla_Consulta_desde_saif[tra_cod],Tabla_Consulta_desde_saif[Columna2]))))/SUM(IF($A66=Tabla_Consulta_desde_saif[ifi],IF($Q$1=Tabla_Consulta_desde_saif[con_cod],IF('Reporte TC (2)'!$A$7=Tabla_Consulta_desde_saif[tra_cod],Tabla_Consulta_desde_saif[Columna1]))))),"")</f>
        <v>6.89</v>
      </c>
      <c r="E66" s="16" t="str">
        <f t="array" ref="E66">IFERROR((SUM(IF($A66=Tabla_Consulta_desde_saif[ifi],IF($Q$1=Tabla_Consulta_desde_saif[con_cod],IF('Reporte TC (2)'!$A$8=Tabla_Consulta_desde_saif[tra_cod],Tabla_Consulta_desde_saif[Columna2]))))/SUM(IF($A66=Tabla_Consulta_desde_saif[ifi],IF($Q$1=Tabla_Consulta_desde_saif[con_cod],IF('Reporte TC (2)'!$A$8=Tabla_Consulta_desde_saif[tra_cod],Tabla_Consulta_desde_saif[Columna1]))))),"")</f>
        <v/>
      </c>
      <c r="F66" s="16">
        <f t="array" ref="F66">IFERROR((SUM(IF($A66=Tabla_Consulta_desde_saif[ifi],IF($Q$2=Tabla_Consulta_desde_saif[con_cod],IF('Reporte TC (2)'!$A$7=Tabla_Consulta_desde_saif[tra_cod],Tabla_Consulta_desde_saif[Columna2]))))/SUM(IF($A66=Tabla_Consulta_desde_saif[ifi],IF($Q$2=Tabla_Consulta_desde_saif[con_cod],IF('Reporte TC (2)'!$A$7=Tabla_Consulta_desde_saif[tra_cod],Tabla_Consulta_desde_saif[Columna1]))))),"")</f>
        <v>6.9</v>
      </c>
      <c r="G66" s="16" t="str">
        <f t="array" ref="G66">IFERROR((SUM(IF($A66=Tabla_Consulta_desde_saif[ifi],IF($Q$2=Tabla_Consulta_desde_saif[con_cod],IF('Reporte TC (2)'!$A$8=Tabla_Consulta_desde_saif[tra_cod],Tabla_Consulta_desde_saif[Columna2]))))/SUM(IF($A66=Tabla_Consulta_desde_saif[ifi],IF($Q$2=Tabla_Consulta_desde_saif[con_cod],IF('Reporte TC (2)'!$A$8=Tabla_Consulta_desde_saif[tra_cod],Tabla_Consulta_desde_saif[Columna1]))))),"")</f>
        <v/>
      </c>
      <c r="H66" s="16" t="str">
        <f t="array" ref="H66">IFERROR((SUM(IF($A66=Tabla_Consulta_desde_saif[ifi],IF($Q$3=Tabla_Consulta_desde_saif[con_cod],IF('Reporte TC (2)'!$A$7=Tabla_Consulta_desde_saif[tra_cod],Tabla_Consulta_desde_saif[Columna2]))))/SUM(IF($A66=Tabla_Consulta_desde_saif[ifi],IF($Q$3=Tabla_Consulta_desde_saif[con_cod],IF('Reporte TC (2)'!$A$7=Tabla_Consulta_desde_saif[tra_cod],Tabla_Consulta_desde_saif[Columna1]))))),"")</f>
        <v/>
      </c>
      <c r="I66" s="17" t="str">
        <f t="array" ref="I66">IFERROR((SUM(IF($A66=Tabla_Consulta_desde_saif[ifi],IF($Q$3=Tabla_Consulta_desde_saif[con_cod],IF('Reporte TC (2)'!$A$8=Tabla_Consulta_desde_saif[tra_cod],Tabla_Consulta_desde_saif[Columna2]))))/SUM(IF($A66=Tabla_Consulta_desde_saif[ifi],IF($Q$3=Tabla_Consulta_desde_saif[con_cod],IF('Reporte TC (2)'!$A$8=Tabla_Consulta_desde_saif[tra_cod],Tabla_Consulta_desde_saif[Columna1]))))),"")</f>
        <v/>
      </c>
      <c r="J66" s="18">
        <f t="array" ref="J66">IFERROR((SUM(IF($A66=Tabla_Consulta_desde_saif[ifi],IF(Tabla_Consulta_desde_saif[con_cod]=TRANSPOSE($Q$1:$Q$6),IF('Reporte TC (2)'!$A$7=Tabla_Consulta_desde_saif[tra_cod],Tabla_Consulta_desde_saif[Columna2]))))/SUM(IF($A66=Tabla_Consulta_desde_saif[ifi],IF(Tabla_Consulta_desde_saif[con_cod]=TRANSPOSE($Q$1:$Q$6),IF('Reporte TC (2)'!$A$7=Tabla_Consulta_desde_saif[tra_cod],Tabla_Consulta_desde_saif[Columna1]))))),"")</f>
        <v>6.8920000000000003</v>
      </c>
      <c r="K66" s="17" t="str">
        <f t="array" ref="K66">IFERROR((SUM(IF($A66=Tabla_Consulta_desde_saif[ifi],IF(Tabla_Consulta_desde_saif[con_cod]=TRANSPOSE($Q$1:$Q$6),IF('Reporte TC (2)'!$A$8=Tabla_Consulta_desde_saif[tra_cod],Tabla_Consulta_desde_saif[Columna2]))))/SUM(IF($A66=Tabla_Consulta_desde_saif[ifi],IF(Tabla_Consulta_desde_saif[con_cod]=TRANSPOSE($Q$1:$Q$6),IF('Reporte TC (2)'!$A$8=Tabla_Consulta_desde_saif[tra_cod],Tabla_Consulta_desde_saif[Columna1]))))),"")</f>
        <v/>
      </c>
      <c r="L66" s="5"/>
      <c r="M66" s="63">
        <f t="shared" si="3"/>
        <v>6.9</v>
      </c>
      <c r="N66" s="3"/>
      <c r="O66" s="3"/>
      <c r="Q66" s="50"/>
    </row>
    <row r="67" spans="1:17" s="4" customFormat="1" ht="12" customHeight="1" x14ac:dyDescent="0.25">
      <c r="A67" s="40">
        <v>3047</v>
      </c>
      <c r="B67" s="3"/>
      <c r="C67" s="21" t="s">
        <v>21</v>
      </c>
      <c r="D67" s="15">
        <f t="array" ref="D67">IFERROR((SUM(IF($A67=Tabla_Consulta_desde_saif[ifi],IF($Q$1=Tabla_Consulta_desde_saif[con_cod],IF('Reporte TC (2)'!$A$7=Tabla_Consulta_desde_saif[tra_cod],Tabla_Consulta_desde_saif[Columna2]))))/SUM(IF($A67=Tabla_Consulta_desde_saif[ifi],IF($Q$1=Tabla_Consulta_desde_saif[con_cod],IF('Reporte TC (2)'!$A$7=Tabla_Consulta_desde_saif[tra_cod],Tabla_Consulta_desde_saif[Columna1]))))),"")</f>
        <v>6.86</v>
      </c>
      <c r="E67" s="16">
        <f t="array" ref="E67">IFERROR((SUM(IF($A67=Tabla_Consulta_desde_saif[ifi],IF($Q$1=Tabla_Consulta_desde_saif[con_cod],IF('Reporte TC (2)'!$A$8=Tabla_Consulta_desde_saif[tra_cod],Tabla_Consulta_desde_saif[Columna2]))))/SUM(IF($A67=Tabla_Consulta_desde_saif[ifi],IF($Q$1=Tabla_Consulta_desde_saif[con_cod],IF('Reporte TC (2)'!$A$8=Tabla_Consulta_desde_saif[tra_cod],Tabla_Consulta_desde_saif[Columna1]))))),"")</f>
        <v>6.97</v>
      </c>
      <c r="F67" s="16" t="str">
        <f t="array" ref="F67">IFERROR((SUM(IF($A67=Tabla_Consulta_desde_saif[ifi],IF($Q$2=Tabla_Consulta_desde_saif[con_cod],IF('Reporte TC (2)'!$A$7=Tabla_Consulta_desde_saif[tra_cod],Tabla_Consulta_desde_saif[Columna2]))))/SUM(IF($A67=Tabla_Consulta_desde_saif[ifi],IF($Q$2=Tabla_Consulta_desde_saif[con_cod],IF('Reporte TC (2)'!$A$7=Tabla_Consulta_desde_saif[tra_cod],Tabla_Consulta_desde_saif[Columna1]))))),"")</f>
        <v/>
      </c>
      <c r="G67" s="16" t="str">
        <f t="array" ref="G67">IFERROR((SUM(IF($A67=Tabla_Consulta_desde_saif[ifi],IF($Q$2=Tabla_Consulta_desde_saif[con_cod],IF('Reporte TC (2)'!$A$8=Tabla_Consulta_desde_saif[tra_cod],Tabla_Consulta_desde_saif[Columna2]))))/SUM(IF($A67=Tabla_Consulta_desde_saif[ifi],IF($Q$2=Tabla_Consulta_desde_saif[con_cod],IF('Reporte TC (2)'!$A$8=Tabla_Consulta_desde_saif[tra_cod],Tabla_Consulta_desde_saif[Columna1]))))),"")</f>
        <v/>
      </c>
      <c r="H67" s="16" t="str">
        <f t="array" ref="H67">IFERROR((SUM(IF($A67=Tabla_Consulta_desde_saif[ifi],IF($Q$3=Tabla_Consulta_desde_saif[con_cod],IF('Reporte TC (2)'!$A$7=Tabla_Consulta_desde_saif[tra_cod],Tabla_Consulta_desde_saif[Columna2]))))/SUM(IF($A67=Tabla_Consulta_desde_saif[ifi],IF($Q$3=Tabla_Consulta_desde_saif[con_cod],IF('Reporte TC (2)'!$A$7=Tabla_Consulta_desde_saif[tra_cod],Tabla_Consulta_desde_saif[Columna1]))))),"")</f>
        <v/>
      </c>
      <c r="I67" s="17" t="str">
        <f t="array" ref="I67">IFERROR((SUM(IF($A67=Tabla_Consulta_desde_saif[ifi],IF($Q$3=Tabla_Consulta_desde_saif[con_cod],IF('Reporte TC (2)'!$A$8=Tabla_Consulta_desde_saif[tra_cod],Tabla_Consulta_desde_saif[Columna2]))))/SUM(IF($A67=Tabla_Consulta_desde_saif[ifi],IF($Q$3=Tabla_Consulta_desde_saif[con_cod],IF('Reporte TC (2)'!$A$8=Tabla_Consulta_desde_saif[tra_cod],Tabla_Consulta_desde_saif[Columna1]))))),"")</f>
        <v/>
      </c>
      <c r="J67" s="18">
        <f t="array" ref="J67">IFERROR((SUM(IF($A67=Tabla_Consulta_desde_saif[ifi],IF(Tabla_Consulta_desde_saif[con_cod]=TRANSPOSE($Q$1:$Q$6),IF('Reporte TC (2)'!$A$7=Tabla_Consulta_desde_saif[tra_cod],Tabla_Consulta_desde_saif[Columna2]))))/SUM(IF($A67=Tabla_Consulta_desde_saif[ifi],IF(Tabla_Consulta_desde_saif[con_cod]=TRANSPOSE($Q$1:$Q$6),IF('Reporte TC (2)'!$A$7=Tabla_Consulta_desde_saif[tra_cod],Tabla_Consulta_desde_saif[Columna1]))))),"")</f>
        <v>6.86</v>
      </c>
      <c r="K67" s="17">
        <f t="array" ref="K67">IFERROR((SUM(IF($A67=Tabla_Consulta_desde_saif[ifi],IF(Tabla_Consulta_desde_saif[con_cod]=TRANSPOSE($Q$1:$Q$6),IF('Reporte TC (2)'!$A$8=Tabla_Consulta_desde_saif[tra_cod],Tabla_Consulta_desde_saif[Columna2]))))/SUM(IF($A67=Tabla_Consulta_desde_saif[ifi],IF(Tabla_Consulta_desde_saif[con_cod]=TRANSPOSE($Q$1:$Q$6),IF('Reporte TC (2)'!$A$8=Tabla_Consulta_desde_saif[tra_cod],Tabla_Consulta_desde_saif[Columna1]))))),"")</f>
        <v>6.97</v>
      </c>
      <c r="L67" s="5"/>
      <c r="M67" s="63">
        <f t="shared" si="3"/>
        <v>6.97</v>
      </c>
      <c r="N67" s="3"/>
      <c r="O67" s="3"/>
      <c r="Q67" s="50"/>
    </row>
    <row r="68" spans="1:17" s="3" customFormat="1" ht="12" customHeight="1" thickBot="1" x14ac:dyDescent="0.3">
      <c r="A68" s="40">
        <v>3048</v>
      </c>
      <c r="C68" s="21" t="s">
        <v>1237</v>
      </c>
      <c r="D68" s="15">
        <f t="array" ref="D68">IFERROR((SUM(IF($A68=Tabla_Consulta_desde_saif[ifi],IF($Q$1=Tabla_Consulta_desde_saif[con_cod],IF('Reporte TC (2)'!$A$7=Tabla_Consulta_desde_saif[tra_cod],Tabla_Consulta_desde_saif[Columna2]))))/SUM(IF($A68=Tabla_Consulta_desde_saif[ifi],IF($Q$1=Tabla_Consulta_desde_saif[con_cod],IF('Reporte TC (2)'!$A$7=Tabla_Consulta_desde_saif[tra_cod],Tabla_Consulta_desde_saif[Columna1]))))),"")</f>
        <v>6.86</v>
      </c>
      <c r="E68" s="16">
        <f t="array" ref="E68">IFERROR((SUM(IF($A68=Tabla_Consulta_desde_saif[ifi],IF($Q$1=Tabla_Consulta_desde_saif[con_cod],IF('Reporte TC (2)'!$A$8=Tabla_Consulta_desde_saif[tra_cod],Tabla_Consulta_desde_saif[Columna2]))))/SUM(IF($A68=Tabla_Consulta_desde_saif[ifi],IF($Q$1=Tabla_Consulta_desde_saif[con_cod],IF('Reporte TC (2)'!$A$8=Tabla_Consulta_desde_saif[tra_cod],Tabla_Consulta_desde_saif[Columna1]))))),"")</f>
        <v>6.97</v>
      </c>
      <c r="F68" s="84" t="str">
        <f t="array" ref="F68">IFERROR((SUM(IF($A68=Tabla_Consulta_desde_saif[ifi],IF($Q$2=Tabla_Consulta_desde_saif[con_cod],IF('Reporte TC (2)'!$A$7=Tabla_Consulta_desde_saif[tra_cod],Tabla_Consulta_desde_saif[Columna2]))))/SUM(IF($A68=Tabla_Consulta_desde_saif[ifi],IF($Q$2=Tabla_Consulta_desde_saif[con_cod],IF('Reporte TC (2)'!$A$7=Tabla_Consulta_desde_saif[tra_cod],Tabla_Consulta_desde_saif[Columna1]))))),"")</f>
        <v/>
      </c>
      <c r="G68" s="84" t="str">
        <f t="array" ref="G68">IFERROR((SUM(IF($A68=Tabla_Consulta_desde_saif[ifi],IF($Q$2=Tabla_Consulta_desde_saif[con_cod],IF('Reporte TC (2)'!$A$8=Tabla_Consulta_desde_saif[tra_cod],Tabla_Consulta_desde_saif[Columna2]))))/SUM(IF($A68=Tabla_Consulta_desde_saif[ifi],IF($Q$2=Tabla_Consulta_desde_saif[con_cod],IF('Reporte TC (2)'!$A$8=Tabla_Consulta_desde_saif[tra_cod],Tabla_Consulta_desde_saif[Columna1]))))),"")</f>
        <v/>
      </c>
      <c r="H68" s="84" t="str">
        <f t="array" ref="H68">IFERROR((SUM(IF($A68=Tabla_Consulta_desde_saif[ifi],IF($Q$3=Tabla_Consulta_desde_saif[con_cod],IF('Reporte TC (2)'!$A$7=Tabla_Consulta_desde_saif[tra_cod],Tabla_Consulta_desde_saif[Columna2]))))/SUM(IF($A68=Tabla_Consulta_desde_saif[ifi],IF($Q$3=Tabla_Consulta_desde_saif[con_cod],IF('Reporte TC (2)'!$A$7=Tabla_Consulta_desde_saif[tra_cod],Tabla_Consulta_desde_saif[Columna1]))))),"")</f>
        <v/>
      </c>
      <c r="I68" s="85" t="str">
        <f t="array" ref="I68">IFERROR((SUM(IF($A68=Tabla_Consulta_desde_saif[ifi],IF($Q$3=Tabla_Consulta_desde_saif[con_cod],IF('Reporte TC (2)'!$A$8=Tabla_Consulta_desde_saif[tra_cod],Tabla_Consulta_desde_saif[Columna2]))))/SUM(IF($A68=Tabla_Consulta_desde_saif[ifi],IF($Q$3=Tabla_Consulta_desde_saif[con_cod],IF('Reporte TC (2)'!$A$8=Tabla_Consulta_desde_saif[tra_cod],Tabla_Consulta_desde_saif[Columna1]))))),"")</f>
        <v/>
      </c>
      <c r="J68" s="86">
        <f t="array" ref="J68">IFERROR((SUM(IF($A68=Tabla_Consulta_desde_saif[ifi],IF(Tabla_Consulta_desde_saif[con_cod]=TRANSPOSE($Q$1:$Q$6),IF('Reporte TC (2)'!$A$7=Tabla_Consulta_desde_saif[tra_cod],Tabla_Consulta_desde_saif[Columna2]))))/SUM(IF($A68=Tabla_Consulta_desde_saif[ifi],IF(Tabla_Consulta_desde_saif[con_cod]=TRANSPOSE($Q$1:$Q$6),IF('Reporte TC (2)'!$A$7=Tabla_Consulta_desde_saif[tra_cod],Tabla_Consulta_desde_saif[Columna1]))))),"")</f>
        <v>6.86</v>
      </c>
      <c r="K68" s="85">
        <f t="array" ref="K68">IFERROR((SUM(IF($A68=Tabla_Consulta_desde_saif[ifi],IF(Tabla_Consulta_desde_saif[con_cod]=TRANSPOSE($Q$1:$Q$6),IF('Reporte TC (2)'!$A$8=Tabla_Consulta_desde_saif[tra_cod],Tabla_Consulta_desde_saif[Columna2]))))/SUM(IF($A68=Tabla_Consulta_desde_saif[ifi],IF(Tabla_Consulta_desde_saif[con_cod]=TRANSPOSE($Q$1:$Q$6),IF('Reporte TC (2)'!$A$8=Tabla_Consulta_desde_saif[tra_cod],Tabla_Consulta_desde_saif[Columna1]))))),"")</f>
        <v>6.97</v>
      </c>
      <c r="L68" s="5"/>
      <c r="M68" s="63">
        <f t="shared" si="3"/>
        <v>6.97</v>
      </c>
      <c r="Q68" s="51"/>
    </row>
    <row r="69" spans="1:17" s="3" customFormat="1" ht="42" customHeight="1" thickBot="1" x14ac:dyDescent="0.3">
      <c r="A69" s="93" t="s">
        <v>820</v>
      </c>
      <c r="C69" s="100" t="s">
        <v>820</v>
      </c>
      <c r="D69" s="96">
        <f t="array" ref="D69">IFERROR((SUM(IF($A69=Tabla_Consulta_desde_saif[tipoentidad],IF('Reporte TC (2)'!$A$7=Tabla_Consulta_desde_saif[tra_cod],IF($Q$1=Tabla_Consulta_desde_saif[con_cod],Tabla_Consulta_desde_saif[Columna2]))))/SUM(IF('Reporte TC (2)'!$A69=Tabla_Consulta_desde_saif[tipoentidad],IF('Reporte TC (2)'!$A$7=Tabla_Consulta_desde_saif[tra_cod],IF($Q$1=Tabla_Consulta_desde_saif[con_cod],Tabla_Consulta_desde_saif[Columna1]))))),"")</f>
        <v>6.8500000000000014</v>
      </c>
      <c r="E69" s="97">
        <f t="array" ref="E69">IFERROR((SUM(IF($A69=Tabla_Consulta_desde_saif[tipoentidad],IF('Reporte TC (2)'!$A$8=Tabla_Consulta_desde_saif[tra_cod],IF($Q$1=Tabla_Consulta_desde_saif[con_cod],Tabla_Consulta_desde_saif[Columna2]))))/SUM(IF('Reporte TC (2)'!$A69=Tabla_Consulta_desde_saif[tipoentidad],IF('Reporte TC (2)'!$A$8=Tabla_Consulta_desde_saif[tra_cod],IF($Q$1=Tabla_Consulta_desde_saif[con_cod],Tabla_Consulta_desde_saif[Columna1]))))),"")</f>
        <v>6.97</v>
      </c>
      <c r="F69" s="97">
        <f t="array" ref="F69">IFERROR((SUM(IF($A69=Tabla_Consulta_desde_saif[tipoentidad],IF('Reporte TC (2)'!$A$7=Tabla_Consulta_desde_saif[tra_cod],IF($Q$2=Tabla_Consulta_desde_saif[con_cod],Tabla_Consulta_desde_saif[Columna2]))))/SUM(IF('Reporte TC (2)'!$A69=Tabla_Consulta_desde_saif[tipoentidad],IF('Reporte TC (2)'!$A$7=Tabla_Consulta_desde_saif[tra_cod],IF($Q$2=Tabla_Consulta_desde_saif[con_cod],Tabla_Consulta_desde_saif[Columna1]))))),"")</f>
        <v>6.8976923076923073</v>
      </c>
      <c r="G69" s="97" t="str">
        <f t="array" ref="G69">IFERROR((SUM(IF($A69=Tabla_Consulta_desde_saif[tipoentidad],IF('Reporte TC (2)'!$A$8=Tabla_Consulta_desde_saif[tra_cod],IF($Q$2=Tabla_Consulta_desde_saif[con_cod],Tabla_Consulta_desde_saif[Columna2]))))/SUM(IF('Reporte TC (2)'!$A69=Tabla_Consulta_desde_saif[tipoentidad],IF('Reporte TC (2)'!$A$8=Tabla_Consulta_desde_saif[tra_cod],IF($Q$2=Tabla_Consulta_desde_saif[con_cod],Tabla_Consulta_desde_saif[Columna1]))))),"")</f>
        <v/>
      </c>
      <c r="H69" s="97" t="str">
        <f t="array" ref="H69">IFERROR((SUM(IF($A69=Tabla_Consulta_desde_saif[tipoentidad],IF('Reporte TC (2)'!$A$7=Tabla_Consulta_desde_saif[tra_cod],IF($Q$3=Tabla_Consulta_desde_saif[con_cod],Tabla_Consulta_desde_saif[Columna2]))))/SUM(IF('Reporte TC (2)'!$A69=Tabla_Consulta_desde_saif[tipoentidad],IF('Reporte TC (2)'!$A$7=Tabla_Consulta_desde_saif[tra_cod],IF($Q$3=Tabla_Consulta_desde_saif[con_cod],Tabla_Consulta_desde_saif[Columna1]))))),"")</f>
        <v/>
      </c>
      <c r="I69" s="98" t="str">
        <f t="array" ref="I69">IFERROR((SUM(IF($A69=Tabla_Consulta_desde_saif[tipoentidad],IF('Reporte TC (2)'!$A$8=Tabla_Consulta_desde_saif[tra_cod],IF($Q$3=Tabla_Consulta_desde_saif[con_cod],Tabla_Consulta_desde_saif[Columna2]))))/SUM(IF('Reporte TC (2)'!$A69=Tabla_Consulta_desde_saif[tipoentidad],IF('Reporte TC (2)'!$A$8=Tabla_Consulta_desde_saif[tra_cod],IF($Q$3=Tabla_Consulta_desde_saif[con_cod],Tabla_Consulta_desde_saif[Columna1]))))),"")</f>
        <v/>
      </c>
      <c r="J69" s="99">
        <f t="array" ref="J69">IFERROR((SUM(IF($A69=Tabla_Consulta_desde_saif[tipoentidad],IF('Reporte TC (2)'!$A$7=Tabla_Consulta_desde_saif[tra_cod],IF(Tabla_Consulta_desde_saif[con_cod]=TRANSPOSE($Q$1:$Q$6),Tabla_Consulta_desde_saif[Columna2]))))/SUM(IF('Reporte TC (2)'!$A69=Tabla_Consulta_desde_saif[tipoentidad],IF('Reporte TC (2)'!$A$7=Tabla_Consulta_desde_saif[tra_cod],IF(Tabla_Consulta_desde_saif[con_cod]=TRANSPOSE($Q$1:$Q$6),Tabla_Consulta_desde_saif[Columna1]))))),"")</f>
        <v>6.8530253790853681</v>
      </c>
      <c r="K69" s="98">
        <f t="array" ref="K69">IFERROR((SUM(IF($A69=Tabla_Consulta_desde_saif[tipoentidad],IF('Reporte TC (2)'!$A$8=Tabla_Consulta_desde_saif[tra_cod],IF(Tabla_Consulta_desde_saif[con_cod]=TRANSPOSE($Q$1:$Q$6),Tabla_Consulta_desde_saif[Columna2]))))/SUM(IF('Reporte TC (2)'!$A69=Tabla_Consulta_desde_saif[tipoentidad],IF('Reporte TC (2)'!$A$8=Tabla_Consulta_desde_saif[tra_cod],IF(Tabla_Consulta_desde_saif[con_cod]=TRANSPOSE($Q$1:$Q$6),Tabla_Consulta_desde_saif[Columna1]))))),"")</f>
        <v>6.97</v>
      </c>
      <c r="L69" s="5"/>
      <c r="M69" s="63"/>
      <c r="Q69" s="51"/>
    </row>
    <row r="70" spans="1:17" s="3" customFormat="1" ht="12" customHeight="1" x14ac:dyDescent="0.25">
      <c r="A70" s="40">
        <v>27002</v>
      </c>
      <c r="C70" s="21" t="s">
        <v>821</v>
      </c>
      <c r="D70" s="15">
        <f t="array" ref="D70">IFERROR((SUM(IF($A70=Tabla_Consulta_desde_saif[ifi],IF($Q$1=Tabla_Consulta_desde_saif[con_cod],IF('Reporte TC (2)'!$A$7=Tabla_Consulta_desde_saif[tra_cod],Tabla_Consulta_desde_saif[Columna2]))))/SUM(IF($A70=Tabla_Consulta_desde_saif[ifi],IF($Q$1=Tabla_Consulta_desde_saif[con_cod],IF('Reporte TC (2)'!$A$7=Tabla_Consulta_desde_saif[tra_cod],Tabla_Consulta_desde_saif[Columna1]))))),"")</f>
        <v>6.8500000000000005</v>
      </c>
      <c r="E70" s="16">
        <f t="array" ref="E70">IFERROR((SUM(IF($A70=Tabla_Consulta_desde_saif[ifi],IF($Q$1=Tabla_Consulta_desde_saif[con_cod],IF('Reporte TC (2)'!$A$8=Tabla_Consulta_desde_saif[tra_cod],Tabla_Consulta_desde_saif[Columna2]))))/SUM(IF($A70=Tabla_Consulta_desde_saif[ifi],IF($Q$1=Tabla_Consulta_desde_saif[con_cod],IF('Reporte TC (2)'!$A$8=Tabla_Consulta_desde_saif[tra_cod],Tabla_Consulta_desde_saif[Columna1]))))),"")</f>
        <v>6.97</v>
      </c>
      <c r="F70" s="16" t="str">
        <f t="array" ref="F70">IFERROR((SUM(IF($A70=Tabla_Consulta_desde_saif[ifi],IF($Q$2=Tabla_Consulta_desde_saif[con_cod],IF('Reporte TC (2)'!$A$7=Tabla_Consulta_desde_saif[tra_cod],Tabla_Consulta_desde_saif[Columna2]))))/SUM(IF($A70=Tabla_Consulta_desde_saif[ifi],IF($Q$2=Tabla_Consulta_desde_saif[con_cod],IF('Reporte TC (2)'!$A$7=Tabla_Consulta_desde_saif[tra_cod],Tabla_Consulta_desde_saif[Columna1]))))),"")</f>
        <v/>
      </c>
      <c r="G70" s="16" t="str">
        <f t="array" ref="G70">IFERROR((SUM(IF($A70=Tabla_Consulta_desde_saif[ifi],IF($Q$2=Tabla_Consulta_desde_saif[con_cod],IF('Reporte TC (2)'!$A$8=Tabla_Consulta_desde_saif[tra_cod],Tabla_Consulta_desde_saif[Columna2]))))/SUM(IF($A70=Tabla_Consulta_desde_saif[ifi],IF($Q$2=Tabla_Consulta_desde_saif[con_cod],IF('Reporte TC (2)'!$A$8=Tabla_Consulta_desde_saif[tra_cod],Tabla_Consulta_desde_saif[Columna1]))))),"")</f>
        <v/>
      </c>
      <c r="H70" s="16" t="str">
        <f t="array" ref="H70">IFERROR((SUM(IF($A70=Tabla_Consulta_desde_saif[ifi],IF($Q$3=Tabla_Consulta_desde_saif[con_cod],IF('Reporte TC (2)'!$A$7=Tabla_Consulta_desde_saif[tra_cod],Tabla_Consulta_desde_saif[Columna2]))))/SUM(IF($A70=Tabla_Consulta_desde_saif[ifi],IF($Q$3=Tabla_Consulta_desde_saif[con_cod],IF('Reporte TC (2)'!$A$7=Tabla_Consulta_desde_saif[tra_cod],Tabla_Consulta_desde_saif[Columna1]))))),"")</f>
        <v/>
      </c>
      <c r="I70" s="17" t="str">
        <f t="array" ref="I70">IFERROR((SUM(IF($A70=Tabla_Consulta_desde_saif[ifi],IF($Q$3=Tabla_Consulta_desde_saif[con_cod],IF('Reporte TC (2)'!$A$8=Tabla_Consulta_desde_saif[tra_cod],Tabla_Consulta_desde_saif[Columna2]))))/SUM(IF($A70=Tabla_Consulta_desde_saif[ifi],IF($Q$3=Tabla_Consulta_desde_saif[con_cod],IF('Reporte TC (2)'!$A$8=Tabla_Consulta_desde_saif[tra_cod],Tabla_Consulta_desde_saif[Columna1]))))),"")</f>
        <v/>
      </c>
      <c r="J70" s="18">
        <f t="array" ref="J70">IFERROR((SUM(IF($A70=Tabla_Consulta_desde_saif[ifi],IF(Tabla_Consulta_desde_saif[con_cod]=TRANSPOSE($Q$1:$Q$6),IF('Reporte TC (2)'!$A$7=Tabla_Consulta_desde_saif[tra_cod],Tabla_Consulta_desde_saif[Columna2]))))/SUM(IF($A70=Tabla_Consulta_desde_saif[ifi],IF(Tabla_Consulta_desde_saif[con_cod]=TRANSPOSE($Q$1:$Q$6),IF('Reporte TC (2)'!$A$7=Tabla_Consulta_desde_saif[tra_cod],Tabla_Consulta_desde_saif[Columna1]))))),"")</f>
        <v>6.8500000000000005</v>
      </c>
      <c r="K70" s="17">
        <f t="array" ref="K70">IFERROR((SUM(IF($A70=Tabla_Consulta_desde_saif[ifi],IF(Tabla_Consulta_desde_saif[con_cod]=TRANSPOSE($Q$1:$Q$6),IF('Reporte TC (2)'!$A$8=Tabla_Consulta_desde_saif[tra_cod],Tabla_Consulta_desde_saif[Columna2]))))/SUM(IF($A70=Tabla_Consulta_desde_saif[ifi],IF(Tabla_Consulta_desde_saif[con_cod]=TRANSPOSE($Q$1:$Q$6),IF('Reporte TC (2)'!$A$8=Tabla_Consulta_desde_saif[tra_cod],Tabla_Consulta_desde_saif[Columna1]))))),"")</f>
        <v>6.97</v>
      </c>
      <c r="L70" s="5"/>
      <c r="M70" s="63">
        <f t="shared" ref="M70:M119" si="4">MAX(D70:K70)</f>
        <v>6.97</v>
      </c>
      <c r="Q70" s="51"/>
    </row>
    <row r="71" spans="1:17" s="3" customFormat="1" ht="12" customHeight="1" x14ac:dyDescent="0.25">
      <c r="A71" s="40">
        <v>27003</v>
      </c>
      <c r="C71" s="21" t="s">
        <v>822</v>
      </c>
      <c r="D71" s="15">
        <f t="array" ref="D71">IFERROR((SUM(IF($A71=Tabla_Consulta_desde_saif[ifi],IF($Q$1=Tabla_Consulta_desde_saif[con_cod],IF('Reporte TC (2)'!$A$7=Tabla_Consulta_desde_saif[tra_cod],Tabla_Consulta_desde_saif[Columna2]))))/SUM(IF($A71=Tabla_Consulta_desde_saif[ifi],IF($Q$1=Tabla_Consulta_desde_saif[con_cod],IF('Reporte TC (2)'!$A$7=Tabla_Consulta_desde_saif[tra_cod],Tabla_Consulta_desde_saif[Columna1]))))),"")</f>
        <v>6.8500000000000005</v>
      </c>
      <c r="E71" s="16">
        <f t="array" ref="E71">IFERROR((SUM(IF($A71=Tabla_Consulta_desde_saif[ifi],IF($Q$1=Tabla_Consulta_desde_saif[con_cod],IF('Reporte TC (2)'!$A$8=Tabla_Consulta_desde_saif[tra_cod],Tabla_Consulta_desde_saif[Columna2]))))/SUM(IF($A71=Tabla_Consulta_desde_saif[ifi],IF($Q$1=Tabla_Consulta_desde_saif[con_cod],IF('Reporte TC (2)'!$A$8=Tabla_Consulta_desde_saif[tra_cod],Tabla_Consulta_desde_saif[Columna1]))))),"")</f>
        <v>6.97</v>
      </c>
      <c r="F71" s="16" t="str">
        <f t="array" ref="F71">IFERROR((SUM(IF($A71=Tabla_Consulta_desde_saif[ifi],IF($Q$2=Tabla_Consulta_desde_saif[con_cod],IF('Reporte TC (2)'!$A$7=Tabla_Consulta_desde_saif[tra_cod],Tabla_Consulta_desde_saif[Columna2]))))/SUM(IF($A71=Tabla_Consulta_desde_saif[ifi],IF($Q$2=Tabla_Consulta_desde_saif[con_cod],IF('Reporte TC (2)'!$A$7=Tabla_Consulta_desde_saif[tra_cod],Tabla_Consulta_desde_saif[Columna1]))))),"")</f>
        <v/>
      </c>
      <c r="G71" s="16" t="str">
        <f t="array" ref="G71">IFERROR((SUM(IF($A71=Tabla_Consulta_desde_saif[ifi],IF($Q$2=Tabla_Consulta_desde_saif[con_cod],IF('Reporte TC (2)'!$A$8=Tabla_Consulta_desde_saif[tra_cod],Tabla_Consulta_desde_saif[Columna2]))))/SUM(IF($A71=Tabla_Consulta_desde_saif[ifi],IF($Q$2=Tabla_Consulta_desde_saif[con_cod],IF('Reporte TC (2)'!$A$8=Tabla_Consulta_desde_saif[tra_cod],Tabla_Consulta_desde_saif[Columna1]))))),"")</f>
        <v/>
      </c>
      <c r="H71" s="16" t="str">
        <f t="array" ref="H71">IFERROR((SUM(IF($A71=Tabla_Consulta_desde_saif[ifi],IF($Q$3=Tabla_Consulta_desde_saif[con_cod],IF('Reporte TC (2)'!$A$7=Tabla_Consulta_desde_saif[tra_cod],Tabla_Consulta_desde_saif[Columna2]))))/SUM(IF($A71=Tabla_Consulta_desde_saif[ifi],IF($Q$3=Tabla_Consulta_desde_saif[con_cod],IF('Reporte TC (2)'!$A$7=Tabla_Consulta_desde_saif[tra_cod],Tabla_Consulta_desde_saif[Columna1]))))),"")</f>
        <v/>
      </c>
      <c r="I71" s="17" t="str">
        <f t="array" ref="I71">IFERROR((SUM(IF($A71=Tabla_Consulta_desde_saif[ifi],IF($Q$3=Tabla_Consulta_desde_saif[con_cod],IF('Reporte TC (2)'!$A$8=Tabla_Consulta_desde_saif[tra_cod],Tabla_Consulta_desde_saif[Columna2]))))/SUM(IF($A71=Tabla_Consulta_desde_saif[ifi],IF($Q$3=Tabla_Consulta_desde_saif[con_cod],IF('Reporte TC (2)'!$A$8=Tabla_Consulta_desde_saif[tra_cod],Tabla_Consulta_desde_saif[Columna1]))))),"")</f>
        <v/>
      </c>
      <c r="J71" s="18">
        <f t="array" ref="J71">IFERROR((SUM(IF($A71=Tabla_Consulta_desde_saif[ifi],IF(Tabla_Consulta_desde_saif[con_cod]=TRANSPOSE($Q$1:$Q$6),IF('Reporte TC (2)'!$A$7=Tabla_Consulta_desde_saif[tra_cod],Tabla_Consulta_desde_saif[Columna2]))))/SUM(IF($A71=Tabla_Consulta_desde_saif[ifi],IF(Tabla_Consulta_desde_saif[con_cod]=TRANSPOSE($Q$1:$Q$6),IF('Reporte TC (2)'!$A$7=Tabla_Consulta_desde_saif[tra_cod],Tabla_Consulta_desde_saif[Columna1]))))),"")</f>
        <v>6.8500000000000005</v>
      </c>
      <c r="K71" s="17">
        <f t="array" ref="K71">IFERROR((SUM(IF($A71=Tabla_Consulta_desde_saif[ifi],IF(Tabla_Consulta_desde_saif[con_cod]=TRANSPOSE($Q$1:$Q$6),IF('Reporte TC (2)'!$A$8=Tabla_Consulta_desde_saif[tra_cod],Tabla_Consulta_desde_saif[Columna2]))))/SUM(IF($A71=Tabla_Consulta_desde_saif[ifi],IF(Tabla_Consulta_desde_saif[con_cod]=TRANSPOSE($Q$1:$Q$6),IF('Reporte TC (2)'!$A$8=Tabla_Consulta_desde_saif[tra_cod],Tabla_Consulta_desde_saif[Columna1]))))),"")</f>
        <v>6.97</v>
      </c>
      <c r="L71" s="5"/>
      <c r="M71" s="63">
        <f t="shared" si="4"/>
        <v>6.97</v>
      </c>
      <c r="Q71" s="51"/>
    </row>
    <row r="72" spans="1:17" s="3" customFormat="1" ht="12" customHeight="1" x14ac:dyDescent="0.25">
      <c r="A72" s="40">
        <v>27004</v>
      </c>
      <c r="C72" s="21" t="s">
        <v>823</v>
      </c>
      <c r="D72" s="15">
        <f t="array" ref="D72">IFERROR((SUM(IF($A72=Tabla_Consulta_desde_saif[ifi],IF($Q$1=Tabla_Consulta_desde_saif[con_cod],IF('Reporte TC (2)'!$A$7=Tabla_Consulta_desde_saif[tra_cod],Tabla_Consulta_desde_saif[Columna2]))))/SUM(IF($A72=Tabla_Consulta_desde_saif[ifi],IF($Q$1=Tabla_Consulta_desde_saif[con_cod],IF('Reporte TC (2)'!$A$7=Tabla_Consulta_desde_saif[tra_cod],Tabla_Consulta_desde_saif[Columna1]))))),"")</f>
        <v>6.85</v>
      </c>
      <c r="E72" s="16">
        <f t="array" ref="E72">IFERROR((SUM(IF($A72=Tabla_Consulta_desde_saif[ifi],IF($Q$1=Tabla_Consulta_desde_saif[con_cod],IF('Reporte TC (2)'!$A$8=Tabla_Consulta_desde_saif[tra_cod],Tabla_Consulta_desde_saif[Columna2]))))/SUM(IF($A72=Tabla_Consulta_desde_saif[ifi],IF($Q$1=Tabla_Consulta_desde_saif[con_cod],IF('Reporte TC (2)'!$A$8=Tabla_Consulta_desde_saif[tra_cod],Tabla_Consulta_desde_saif[Columna1]))))),"")</f>
        <v>6.97</v>
      </c>
      <c r="F72" s="16" t="str">
        <f t="array" ref="F72">IFERROR((SUM(IF($A72=Tabla_Consulta_desde_saif[ifi],IF($Q$2=Tabla_Consulta_desde_saif[con_cod],IF('Reporte TC (2)'!$A$7=Tabla_Consulta_desde_saif[tra_cod],Tabla_Consulta_desde_saif[Columna2]))))/SUM(IF($A72=Tabla_Consulta_desde_saif[ifi],IF($Q$2=Tabla_Consulta_desde_saif[con_cod],IF('Reporte TC (2)'!$A$7=Tabla_Consulta_desde_saif[tra_cod],Tabla_Consulta_desde_saif[Columna1]))))),"")</f>
        <v/>
      </c>
      <c r="G72" s="16" t="str">
        <f t="array" ref="G72">IFERROR((SUM(IF($A72=Tabla_Consulta_desde_saif[ifi],IF($Q$2=Tabla_Consulta_desde_saif[con_cod],IF('Reporte TC (2)'!$A$8=Tabla_Consulta_desde_saif[tra_cod],Tabla_Consulta_desde_saif[Columna2]))))/SUM(IF($A72=Tabla_Consulta_desde_saif[ifi],IF($Q$2=Tabla_Consulta_desde_saif[con_cod],IF('Reporte TC (2)'!$A$8=Tabla_Consulta_desde_saif[tra_cod],Tabla_Consulta_desde_saif[Columna1]))))),"")</f>
        <v/>
      </c>
      <c r="H72" s="16" t="str">
        <f t="array" ref="H72">IFERROR((SUM(IF($A72=Tabla_Consulta_desde_saif[ifi],IF($Q$3=Tabla_Consulta_desde_saif[con_cod],IF('Reporte TC (2)'!$A$7=Tabla_Consulta_desde_saif[tra_cod],Tabla_Consulta_desde_saif[Columna2]))))/SUM(IF($A72=Tabla_Consulta_desde_saif[ifi],IF($Q$3=Tabla_Consulta_desde_saif[con_cod],IF('Reporte TC (2)'!$A$7=Tabla_Consulta_desde_saif[tra_cod],Tabla_Consulta_desde_saif[Columna1]))))),"")</f>
        <v/>
      </c>
      <c r="I72" s="17" t="str">
        <f t="array" ref="I72">IFERROR((SUM(IF($A72=Tabla_Consulta_desde_saif[ifi],IF($Q$3=Tabla_Consulta_desde_saif[con_cod],IF('Reporte TC (2)'!$A$8=Tabla_Consulta_desde_saif[tra_cod],Tabla_Consulta_desde_saif[Columna2]))))/SUM(IF($A72=Tabla_Consulta_desde_saif[ifi],IF($Q$3=Tabla_Consulta_desde_saif[con_cod],IF('Reporte TC (2)'!$A$8=Tabla_Consulta_desde_saif[tra_cod],Tabla_Consulta_desde_saif[Columna1]))))),"")</f>
        <v/>
      </c>
      <c r="J72" s="18">
        <f t="array" ref="J72">IFERROR((SUM(IF($A72=Tabla_Consulta_desde_saif[ifi],IF(Tabla_Consulta_desde_saif[con_cod]=TRANSPOSE($Q$1:$Q$6),IF('Reporte TC (2)'!$A$7=Tabla_Consulta_desde_saif[tra_cod],Tabla_Consulta_desde_saif[Columna2]))))/SUM(IF($A72=Tabla_Consulta_desde_saif[ifi],IF(Tabla_Consulta_desde_saif[con_cod]=TRANSPOSE($Q$1:$Q$6),IF('Reporte TC (2)'!$A$7=Tabla_Consulta_desde_saif[tra_cod],Tabla_Consulta_desde_saif[Columna1]))))),"")</f>
        <v>6.85</v>
      </c>
      <c r="K72" s="17">
        <f t="array" ref="K72">IFERROR((SUM(IF($A72=Tabla_Consulta_desde_saif[ifi],IF(Tabla_Consulta_desde_saif[con_cod]=TRANSPOSE($Q$1:$Q$6),IF('Reporte TC (2)'!$A$8=Tabla_Consulta_desde_saif[tra_cod],Tabla_Consulta_desde_saif[Columna2]))))/SUM(IF($A72=Tabla_Consulta_desde_saif[ifi],IF(Tabla_Consulta_desde_saif[con_cod]=TRANSPOSE($Q$1:$Q$6),IF('Reporte TC (2)'!$A$8=Tabla_Consulta_desde_saif[tra_cod],Tabla_Consulta_desde_saif[Columna1]))))),"")</f>
        <v>6.97</v>
      </c>
      <c r="L72" s="5"/>
      <c r="M72" s="63">
        <f t="shared" si="4"/>
        <v>6.97</v>
      </c>
      <c r="Q72" s="51"/>
    </row>
    <row r="73" spans="1:17" s="3" customFormat="1" ht="12" customHeight="1" x14ac:dyDescent="0.25">
      <c r="A73" s="40">
        <v>27006</v>
      </c>
      <c r="C73" s="21" t="s">
        <v>824</v>
      </c>
      <c r="D73" s="15">
        <f t="array" ref="D73">IFERROR((SUM(IF($A73=Tabla_Consulta_desde_saif[ifi],IF($Q$1=Tabla_Consulta_desde_saif[con_cod],IF('Reporte TC (2)'!$A$7=Tabla_Consulta_desde_saif[tra_cod],Tabla_Consulta_desde_saif[Columna2]))))/SUM(IF($A73=Tabla_Consulta_desde_saif[ifi],IF($Q$1=Tabla_Consulta_desde_saif[con_cod],IF('Reporte TC (2)'!$A$7=Tabla_Consulta_desde_saif[tra_cod],Tabla_Consulta_desde_saif[Columna1]))))),"")</f>
        <v>6.85</v>
      </c>
      <c r="E73" s="16">
        <f t="array" ref="E73">IFERROR((SUM(IF($A73=Tabla_Consulta_desde_saif[ifi],IF($Q$1=Tabla_Consulta_desde_saif[con_cod],IF('Reporte TC (2)'!$A$8=Tabla_Consulta_desde_saif[tra_cod],Tabla_Consulta_desde_saif[Columna2]))))/SUM(IF($A73=Tabla_Consulta_desde_saif[ifi],IF($Q$1=Tabla_Consulta_desde_saif[con_cod],IF('Reporte TC (2)'!$A$8=Tabla_Consulta_desde_saif[tra_cod],Tabla_Consulta_desde_saif[Columna1]))))),"")</f>
        <v>6.97</v>
      </c>
      <c r="F73" s="16">
        <f t="array" ref="F73">IFERROR((SUM(IF($A73=Tabla_Consulta_desde_saif[ifi],IF($Q$2=Tabla_Consulta_desde_saif[con_cod],IF('Reporte TC (2)'!$A$7=Tabla_Consulta_desde_saif[tra_cod],Tabla_Consulta_desde_saif[Columna2]))))/SUM(IF($A73=Tabla_Consulta_desde_saif[ifi],IF($Q$2=Tabla_Consulta_desde_saif[con_cod],IF('Reporte TC (2)'!$A$7=Tabla_Consulta_desde_saif[tra_cod],Tabla_Consulta_desde_saif[Columna1]))))),"")</f>
        <v>6.8976923076923073</v>
      </c>
      <c r="G73" s="16" t="str">
        <f t="array" ref="G73">IFERROR((SUM(IF($A73=Tabla_Consulta_desde_saif[ifi],IF($Q$2=Tabla_Consulta_desde_saif[con_cod],IF('Reporte TC (2)'!$A$8=Tabla_Consulta_desde_saif[tra_cod],Tabla_Consulta_desde_saif[Columna2]))))/SUM(IF($A73=Tabla_Consulta_desde_saif[ifi],IF($Q$2=Tabla_Consulta_desde_saif[con_cod],IF('Reporte TC (2)'!$A$8=Tabla_Consulta_desde_saif[tra_cod],Tabla_Consulta_desde_saif[Columna1]))))),"")</f>
        <v/>
      </c>
      <c r="H73" s="16" t="str">
        <f t="array" ref="H73">IFERROR((SUM(IF($A73=Tabla_Consulta_desde_saif[ifi],IF($Q$3=Tabla_Consulta_desde_saif[con_cod],IF('Reporte TC (2)'!$A$7=Tabla_Consulta_desde_saif[tra_cod],Tabla_Consulta_desde_saif[Columna2]))))/SUM(IF($A73=Tabla_Consulta_desde_saif[ifi],IF($Q$3=Tabla_Consulta_desde_saif[con_cod],IF('Reporte TC (2)'!$A$7=Tabla_Consulta_desde_saif[tra_cod],Tabla_Consulta_desde_saif[Columna1]))))),"")</f>
        <v/>
      </c>
      <c r="I73" s="17" t="str">
        <f t="array" ref="I73">IFERROR((SUM(IF($A73=Tabla_Consulta_desde_saif[ifi],IF($Q$3=Tabla_Consulta_desde_saif[con_cod],IF('Reporte TC (2)'!$A$8=Tabla_Consulta_desde_saif[tra_cod],Tabla_Consulta_desde_saif[Columna2]))))/SUM(IF($A73=Tabla_Consulta_desde_saif[ifi],IF($Q$3=Tabla_Consulta_desde_saif[con_cod],IF('Reporte TC (2)'!$A$8=Tabla_Consulta_desde_saif[tra_cod],Tabla_Consulta_desde_saif[Columna1]))))),"")</f>
        <v/>
      </c>
      <c r="J73" s="18">
        <f t="array" ref="J73">IFERROR((SUM(IF($A73=Tabla_Consulta_desde_saif[ifi],IF(Tabla_Consulta_desde_saif[con_cod]=TRANSPOSE($Q$1:$Q$6),IF('Reporte TC (2)'!$A$7=Tabla_Consulta_desde_saif[tra_cod],Tabla_Consulta_desde_saif[Columna2]))))/SUM(IF($A73=Tabla_Consulta_desde_saif[ifi],IF(Tabla_Consulta_desde_saif[con_cod]=TRANSPOSE($Q$1:$Q$6),IF('Reporte TC (2)'!$A$7=Tabla_Consulta_desde_saif[tra_cod],Tabla_Consulta_desde_saif[Columna1]))))),"")</f>
        <v>6.8768067582085752</v>
      </c>
      <c r="K73" s="17">
        <f t="array" ref="K73">IFERROR((SUM(IF($A73=Tabla_Consulta_desde_saif[ifi],IF(Tabla_Consulta_desde_saif[con_cod]=TRANSPOSE($Q$1:$Q$6),IF('Reporte TC (2)'!$A$8=Tabla_Consulta_desde_saif[tra_cod],Tabla_Consulta_desde_saif[Columna2]))))/SUM(IF($A73=Tabla_Consulta_desde_saif[ifi],IF(Tabla_Consulta_desde_saif[con_cod]=TRANSPOSE($Q$1:$Q$6),IF('Reporte TC (2)'!$A$8=Tabla_Consulta_desde_saif[tra_cod],Tabla_Consulta_desde_saif[Columna1]))))),"")</f>
        <v>6.97</v>
      </c>
      <c r="L73" s="5"/>
      <c r="M73" s="63">
        <f t="shared" si="4"/>
        <v>6.97</v>
      </c>
      <c r="Q73" s="51"/>
    </row>
    <row r="74" spans="1:17" s="3" customFormat="1" ht="12" customHeight="1" x14ac:dyDescent="0.25">
      <c r="A74" s="40">
        <v>27007</v>
      </c>
      <c r="C74" s="21" t="s">
        <v>825</v>
      </c>
      <c r="D74" s="15">
        <f t="array" ref="D74">IFERROR((SUM(IF($A74=Tabla_Consulta_desde_saif[ifi],IF($Q$1=Tabla_Consulta_desde_saif[con_cod],IF('Reporte TC (2)'!$A$7=Tabla_Consulta_desde_saif[tra_cod],Tabla_Consulta_desde_saif[Columna2]))))/SUM(IF($A74=Tabla_Consulta_desde_saif[ifi],IF($Q$1=Tabla_Consulta_desde_saif[con_cod],IF('Reporte TC (2)'!$A$7=Tabla_Consulta_desde_saif[tra_cod],Tabla_Consulta_desde_saif[Columna1]))))),"")</f>
        <v>6.85</v>
      </c>
      <c r="E74" s="16">
        <f t="array" ref="E74">IFERROR((SUM(IF($A74=Tabla_Consulta_desde_saif[ifi],IF($Q$1=Tabla_Consulta_desde_saif[con_cod],IF('Reporte TC (2)'!$A$8=Tabla_Consulta_desde_saif[tra_cod],Tabla_Consulta_desde_saif[Columna2]))))/SUM(IF($A74=Tabla_Consulta_desde_saif[ifi],IF($Q$1=Tabla_Consulta_desde_saif[con_cod],IF('Reporte TC (2)'!$A$8=Tabla_Consulta_desde_saif[tra_cod],Tabla_Consulta_desde_saif[Columna1]))))),"")</f>
        <v>6.97</v>
      </c>
      <c r="F74" s="16" t="str">
        <f t="array" ref="F74">IFERROR((SUM(IF($A74=Tabla_Consulta_desde_saif[ifi],IF($Q$2=Tabla_Consulta_desde_saif[con_cod],IF('Reporte TC (2)'!$A$7=Tabla_Consulta_desde_saif[tra_cod],Tabla_Consulta_desde_saif[Columna2]))))/SUM(IF($A74=Tabla_Consulta_desde_saif[ifi],IF($Q$2=Tabla_Consulta_desde_saif[con_cod],IF('Reporte TC (2)'!$A$7=Tabla_Consulta_desde_saif[tra_cod],Tabla_Consulta_desde_saif[Columna1]))))),"")</f>
        <v/>
      </c>
      <c r="G74" s="16" t="str">
        <f t="array" ref="G74">IFERROR((SUM(IF($A74=Tabla_Consulta_desde_saif[ifi],IF($Q$2=Tabla_Consulta_desde_saif[con_cod],IF('Reporte TC (2)'!$A$8=Tabla_Consulta_desde_saif[tra_cod],Tabla_Consulta_desde_saif[Columna2]))))/SUM(IF($A74=Tabla_Consulta_desde_saif[ifi],IF($Q$2=Tabla_Consulta_desde_saif[con_cod],IF('Reporte TC (2)'!$A$8=Tabla_Consulta_desde_saif[tra_cod],Tabla_Consulta_desde_saif[Columna1]))))),"")</f>
        <v/>
      </c>
      <c r="H74" s="16" t="str">
        <f t="array" ref="H74">IFERROR((SUM(IF($A74=Tabla_Consulta_desde_saif[ifi],IF($Q$3=Tabla_Consulta_desde_saif[con_cod],IF('Reporte TC (2)'!$A$7=Tabla_Consulta_desde_saif[tra_cod],Tabla_Consulta_desde_saif[Columna2]))))/SUM(IF($A74=Tabla_Consulta_desde_saif[ifi],IF($Q$3=Tabla_Consulta_desde_saif[con_cod],IF('Reporte TC (2)'!$A$7=Tabla_Consulta_desde_saif[tra_cod],Tabla_Consulta_desde_saif[Columna1]))))),"")</f>
        <v/>
      </c>
      <c r="I74" s="17" t="str">
        <f t="array" ref="I74">IFERROR((SUM(IF($A74=Tabla_Consulta_desde_saif[ifi],IF($Q$3=Tabla_Consulta_desde_saif[con_cod],IF('Reporte TC (2)'!$A$8=Tabla_Consulta_desde_saif[tra_cod],Tabla_Consulta_desde_saif[Columna2]))))/SUM(IF($A74=Tabla_Consulta_desde_saif[ifi],IF($Q$3=Tabla_Consulta_desde_saif[con_cod],IF('Reporte TC (2)'!$A$8=Tabla_Consulta_desde_saif[tra_cod],Tabla_Consulta_desde_saif[Columna1]))))),"")</f>
        <v/>
      </c>
      <c r="J74" s="18">
        <f t="array" ref="J74">IFERROR((SUM(IF($A74=Tabla_Consulta_desde_saif[ifi],IF(Tabla_Consulta_desde_saif[con_cod]=TRANSPOSE($Q$1:$Q$6),IF('Reporte TC (2)'!$A$7=Tabla_Consulta_desde_saif[tra_cod],Tabla_Consulta_desde_saif[Columna2]))))/SUM(IF($A74=Tabla_Consulta_desde_saif[ifi],IF(Tabla_Consulta_desde_saif[con_cod]=TRANSPOSE($Q$1:$Q$6),IF('Reporte TC (2)'!$A$7=Tabla_Consulta_desde_saif[tra_cod],Tabla_Consulta_desde_saif[Columna1]))))),"")</f>
        <v>6.85</v>
      </c>
      <c r="K74" s="17">
        <f t="array" ref="K74">IFERROR((SUM(IF($A74=Tabla_Consulta_desde_saif[ifi],IF(Tabla_Consulta_desde_saif[con_cod]=TRANSPOSE($Q$1:$Q$6),IF('Reporte TC (2)'!$A$8=Tabla_Consulta_desde_saif[tra_cod],Tabla_Consulta_desde_saif[Columna2]))))/SUM(IF($A74=Tabla_Consulta_desde_saif[ifi],IF(Tabla_Consulta_desde_saif[con_cod]=TRANSPOSE($Q$1:$Q$6),IF('Reporte TC (2)'!$A$8=Tabla_Consulta_desde_saif[tra_cod],Tabla_Consulta_desde_saif[Columna1]))))),"")</f>
        <v>6.97</v>
      </c>
      <c r="L74" s="5"/>
      <c r="M74" s="63">
        <f t="shared" si="4"/>
        <v>6.97</v>
      </c>
      <c r="Q74" s="51"/>
    </row>
    <row r="75" spans="1:17" s="3" customFormat="1" ht="12" customHeight="1" x14ac:dyDescent="0.25">
      <c r="A75" s="40">
        <v>27009</v>
      </c>
      <c r="C75" s="21" t="s">
        <v>826</v>
      </c>
      <c r="D75" s="15">
        <f t="array" ref="D75">IFERROR((SUM(IF($A75=Tabla_Consulta_desde_saif[ifi],IF($Q$1=Tabla_Consulta_desde_saif[con_cod],IF('Reporte TC (2)'!$A$7=Tabla_Consulta_desde_saif[tra_cod],Tabla_Consulta_desde_saif[Columna2]))))/SUM(IF($A75=Tabla_Consulta_desde_saif[ifi],IF($Q$1=Tabla_Consulta_desde_saif[con_cod],IF('Reporte TC (2)'!$A$7=Tabla_Consulta_desde_saif[tra_cod],Tabla_Consulta_desde_saif[Columna1]))))),"")</f>
        <v>6.85</v>
      </c>
      <c r="E75" s="16">
        <f t="array" ref="E75">IFERROR((SUM(IF($A75=Tabla_Consulta_desde_saif[ifi],IF($Q$1=Tabla_Consulta_desde_saif[con_cod],IF('Reporte TC (2)'!$A$8=Tabla_Consulta_desde_saif[tra_cod],Tabla_Consulta_desde_saif[Columna2]))))/SUM(IF($A75=Tabla_Consulta_desde_saif[ifi],IF($Q$1=Tabla_Consulta_desde_saif[con_cod],IF('Reporte TC (2)'!$A$8=Tabla_Consulta_desde_saif[tra_cod],Tabla_Consulta_desde_saif[Columna1]))))),"")</f>
        <v>6.97</v>
      </c>
      <c r="F75" s="16" t="str">
        <f t="array" ref="F75">IFERROR((SUM(IF($A75=Tabla_Consulta_desde_saif[ifi],IF($Q$2=Tabla_Consulta_desde_saif[con_cod],IF('Reporte TC (2)'!$A$7=Tabla_Consulta_desde_saif[tra_cod],Tabla_Consulta_desde_saif[Columna2]))))/SUM(IF($A75=Tabla_Consulta_desde_saif[ifi],IF($Q$2=Tabla_Consulta_desde_saif[con_cod],IF('Reporte TC (2)'!$A$7=Tabla_Consulta_desde_saif[tra_cod],Tabla_Consulta_desde_saif[Columna1]))))),"")</f>
        <v/>
      </c>
      <c r="G75" s="16" t="str">
        <f t="array" ref="G75">IFERROR((SUM(IF($A75=Tabla_Consulta_desde_saif[ifi],IF($Q$2=Tabla_Consulta_desde_saif[con_cod],IF('Reporte TC (2)'!$A$8=Tabla_Consulta_desde_saif[tra_cod],Tabla_Consulta_desde_saif[Columna2]))))/SUM(IF($A75=Tabla_Consulta_desde_saif[ifi],IF($Q$2=Tabla_Consulta_desde_saif[con_cod],IF('Reporte TC (2)'!$A$8=Tabla_Consulta_desde_saif[tra_cod],Tabla_Consulta_desde_saif[Columna1]))))),"")</f>
        <v/>
      </c>
      <c r="H75" s="16" t="str">
        <f t="array" ref="H75">IFERROR((SUM(IF($A75=Tabla_Consulta_desde_saif[ifi],IF($Q$3=Tabla_Consulta_desde_saif[con_cod],IF('Reporte TC (2)'!$A$7=Tabla_Consulta_desde_saif[tra_cod],Tabla_Consulta_desde_saif[Columna2]))))/SUM(IF($A75=Tabla_Consulta_desde_saif[ifi],IF($Q$3=Tabla_Consulta_desde_saif[con_cod],IF('Reporte TC (2)'!$A$7=Tabla_Consulta_desde_saif[tra_cod],Tabla_Consulta_desde_saif[Columna1]))))),"")</f>
        <v/>
      </c>
      <c r="I75" s="17" t="str">
        <f t="array" ref="I75">IFERROR((SUM(IF($A75=Tabla_Consulta_desde_saif[ifi],IF($Q$3=Tabla_Consulta_desde_saif[con_cod],IF('Reporte TC (2)'!$A$8=Tabla_Consulta_desde_saif[tra_cod],Tabla_Consulta_desde_saif[Columna2]))))/SUM(IF($A75=Tabla_Consulta_desde_saif[ifi],IF($Q$3=Tabla_Consulta_desde_saif[con_cod],IF('Reporte TC (2)'!$A$8=Tabla_Consulta_desde_saif[tra_cod],Tabla_Consulta_desde_saif[Columna1]))))),"")</f>
        <v/>
      </c>
      <c r="J75" s="18">
        <f t="array" ref="J75">IFERROR((SUM(IF($A75=Tabla_Consulta_desde_saif[ifi],IF(Tabla_Consulta_desde_saif[con_cod]=TRANSPOSE($Q$1:$Q$6),IF('Reporte TC (2)'!$A$7=Tabla_Consulta_desde_saif[tra_cod],Tabla_Consulta_desde_saif[Columna2]))))/SUM(IF($A75=Tabla_Consulta_desde_saif[ifi],IF(Tabla_Consulta_desde_saif[con_cod]=TRANSPOSE($Q$1:$Q$6),IF('Reporte TC (2)'!$A$7=Tabla_Consulta_desde_saif[tra_cod],Tabla_Consulta_desde_saif[Columna1]))))),"")</f>
        <v>6.85</v>
      </c>
      <c r="K75" s="17">
        <f t="array" ref="K75">IFERROR((SUM(IF($A75=Tabla_Consulta_desde_saif[ifi],IF(Tabla_Consulta_desde_saif[con_cod]=TRANSPOSE($Q$1:$Q$6),IF('Reporte TC (2)'!$A$8=Tabla_Consulta_desde_saif[tra_cod],Tabla_Consulta_desde_saif[Columna2]))))/SUM(IF($A75=Tabla_Consulta_desde_saif[ifi],IF(Tabla_Consulta_desde_saif[con_cod]=TRANSPOSE($Q$1:$Q$6),IF('Reporte TC (2)'!$A$8=Tabla_Consulta_desde_saif[tra_cod],Tabla_Consulta_desde_saif[Columna1]))))),"")</f>
        <v>6.97</v>
      </c>
      <c r="L75" s="5"/>
      <c r="M75" s="63">
        <f t="shared" si="4"/>
        <v>6.97</v>
      </c>
      <c r="Q75" s="51"/>
    </row>
    <row r="76" spans="1:17" s="3" customFormat="1" ht="12" customHeight="1" thickBot="1" x14ac:dyDescent="0.3">
      <c r="A76" s="40">
        <v>27010</v>
      </c>
      <c r="C76" s="71" t="s">
        <v>827</v>
      </c>
      <c r="D76" s="15" t="str">
        <f t="array" ref="D76">IFERROR((SUM(IF($A76=Tabla_Consulta_desde_saif[ifi],IF($Q$1=Tabla_Consulta_desde_saif[con_cod],IF('Reporte TC (2)'!$A$7=Tabla_Consulta_desde_saif[tra_cod],Tabla_Consulta_desde_saif[Columna2]))))/SUM(IF($A76=Tabla_Consulta_desde_saif[ifi],IF($Q$1=Tabla_Consulta_desde_saif[con_cod],IF('Reporte TC (2)'!$A$7=Tabla_Consulta_desde_saif[tra_cod],Tabla_Consulta_desde_saif[Columna1]))))),"")</f>
        <v/>
      </c>
      <c r="E76" s="16">
        <f t="array" ref="E76">IFERROR((SUM(IF($A76=Tabla_Consulta_desde_saif[ifi],IF($Q$1=Tabla_Consulta_desde_saif[con_cod],IF('Reporte TC (2)'!$A$8=Tabla_Consulta_desde_saif[tra_cod],Tabla_Consulta_desde_saif[Columna2]))))/SUM(IF($A76=Tabla_Consulta_desde_saif[ifi],IF($Q$1=Tabla_Consulta_desde_saif[con_cod],IF('Reporte TC (2)'!$A$8=Tabla_Consulta_desde_saif[tra_cod],Tabla_Consulta_desde_saif[Columna1]))))),"")</f>
        <v>6.97</v>
      </c>
      <c r="F76" s="16" t="str">
        <f t="array" ref="F76">IFERROR((SUM(IF($A76=Tabla_Consulta_desde_saif[ifi],IF($Q$2=Tabla_Consulta_desde_saif[con_cod],IF('Reporte TC (2)'!$A$7=Tabla_Consulta_desde_saif[tra_cod],Tabla_Consulta_desde_saif[Columna2]))))/SUM(IF($A76=Tabla_Consulta_desde_saif[ifi],IF($Q$2=Tabla_Consulta_desde_saif[con_cod],IF('Reporte TC (2)'!$A$7=Tabla_Consulta_desde_saif[tra_cod],Tabla_Consulta_desde_saif[Columna1]))))),"")</f>
        <v/>
      </c>
      <c r="G76" s="16" t="str">
        <f t="array" ref="G76">IFERROR((SUM(IF($A76=Tabla_Consulta_desde_saif[ifi],IF($Q$2=Tabla_Consulta_desde_saif[con_cod],IF('Reporte TC (2)'!$A$8=Tabla_Consulta_desde_saif[tra_cod],Tabla_Consulta_desde_saif[Columna2]))))/SUM(IF($A76=Tabla_Consulta_desde_saif[ifi],IF($Q$2=Tabla_Consulta_desde_saif[con_cod],IF('Reporte TC (2)'!$A$8=Tabla_Consulta_desde_saif[tra_cod],Tabla_Consulta_desde_saif[Columna1]))))),"")</f>
        <v/>
      </c>
      <c r="H76" s="16" t="str">
        <f t="array" ref="H76">IFERROR((SUM(IF($A76=Tabla_Consulta_desde_saif[ifi],IF($Q$3=Tabla_Consulta_desde_saif[con_cod],IF('Reporte TC (2)'!$A$7=Tabla_Consulta_desde_saif[tra_cod],Tabla_Consulta_desde_saif[Columna2]))))/SUM(IF($A76=Tabla_Consulta_desde_saif[ifi],IF($Q$3=Tabla_Consulta_desde_saif[con_cod],IF('Reporte TC (2)'!$A$7=Tabla_Consulta_desde_saif[tra_cod],Tabla_Consulta_desde_saif[Columna1]))))),"")</f>
        <v/>
      </c>
      <c r="I76" s="17" t="str">
        <f t="array" ref="I76">IFERROR((SUM(IF($A76=Tabla_Consulta_desde_saif[ifi],IF($Q$3=Tabla_Consulta_desde_saif[con_cod],IF('Reporte TC (2)'!$A$8=Tabla_Consulta_desde_saif[tra_cod],Tabla_Consulta_desde_saif[Columna2]))))/SUM(IF($A76=Tabla_Consulta_desde_saif[ifi],IF($Q$3=Tabla_Consulta_desde_saif[con_cod],IF('Reporte TC (2)'!$A$8=Tabla_Consulta_desde_saif[tra_cod],Tabla_Consulta_desde_saif[Columna1]))))),"")</f>
        <v/>
      </c>
      <c r="J76" s="18" t="str">
        <f t="array" ref="J76">IFERROR((SUM(IF($A76=Tabla_Consulta_desde_saif[ifi],IF(Tabla_Consulta_desde_saif[con_cod]=TRANSPOSE($Q$1:$Q$6),IF('Reporte TC (2)'!$A$7=Tabla_Consulta_desde_saif[tra_cod],Tabla_Consulta_desde_saif[Columna2]))))/SUM(IF($A76=Tabla_Consulta_desde_saif[ifi],IF(Tabla_Consulta_desde_saif[con_cod]=TRANSPOSE($Q$1:$Q$6),IF('Reporte TC (2)'!$A$7=Tabla_Consulta_desde_saif[tra_cod],Tabla_Consulta_desde_saif[Columna1]))))),"")</f>
        <v/>
      </c>
      <c r="K76" s="17">
        <f t="array" ref="K76">IFERROR((SUM(IF($A76=Tabla_Consulta_desde_saif[ifi],IF(Tabla_Consulta_desde_saif[con_cod]=TRANSPOSE($Q$1:$Q$6),IF('Reporte TC (2)'!$A$8=Tabla_Consulta_desde_saif[tra_cod],Tabla_Consulta_desde_saif[Columna2]))))/SUM(IF($A76=Tabla_Consulta_desde_saif[ifi],IF(Tabla_Consulta_desde_saif[con_cod]=TRANSPOSE($Q$1:$Q$6),IF('Reporte TC (2)'!$A$8=Tabla_Consulta_desde_saif[tra_cod],Tabla_Consulta_desde_saif[Columna1]))))),"")</f>
        <v>6.97</v>
      </c>
      <c r="L76" s="5"/>
      <c r="M76" s="63">
        <f t="shared" si="4"/>
        <v>6.97</v>
      </c>
      <c r="Q76" s="51"/>
    </row>
    <row r="77" spans="1:17" s="7" customFormat="1" ht="14.25" customHeight="1" thickBot="1" x14ac:dyDescent="0.3">
      <c r="A77" s="41" t="s">
        <v>58</v>
      </c>
      <c r="B77" s="45"/>
      <c r="C77" s="92" t="s">
        <v>58</v>
      </c>
      <c r="D77" s="87" t="str">
        <f t="array" ref="D77">IFERROR((SUM(IF($A77=Tabla_Consulta_desde_saif[tipoentidad],IF('Reporte TC (2)'!$A$7=Tabla_Consulta_desde_saif[tra_cod],IF($Q$1=Tabla_Consulta_desde_saif[con_cod],Tabla_Consulta_desde_saif[Columna2]))))/SUM(IF('Reporte TC (2)'!$A77=Tabla_Consulta_desde_saif[tipoentidad],IF('Reporte TC (2)'!$A$7=Tabla_Consulta_desde_saif[tra_cod],IF($Q$1=Tabla_Consulta_desde_saif[con_cod],Tabla_Consulta_desde_saif[Columna1]))))),"")</f>
        <v/>
      </c>
      <c r="E77" s="88" t="str">
        <f t="array" ref="E77">IFERROR((SUM(IF($A77=Tabla_Consulta_desde_saif[tipoentidad],IF('Reporte TC (2)'!$A$8=Tabla_Consulta_desde_saif[tra_cod],IF($Q$1=Tabla_Consulta_desde_saif[con_cod],Tabla_Consulta_desde_saif[Columna2]))))/SUM(IF('Reporte TC (2)'!$A77=Tabla_Consulta_desde_saif[tipoentidad],IF('Reporte TC (2)'!$A$8=Tabla_Consulta_desde_saif[tra_cod],IF($Q$1=Tabla_Consulta_desde_saif[con_cod],Tabla_Consulta_desde_saif[Columna1]))))),"")</f>
        <v/>
      </c>
      <c r="F77" s="88" t="str">
        <f t="array" ref="F77">IFERROR((SUM(IF($A77=Tabla_Consulta_desde_saif[tipoentidad],IF('Reporte TC (2)'!$A$7=Tabla_Consulta_desde_saif[tra_cod],IF($Q$2=Tabla_Consulta_desde_saif[con_cod],Tabla_Consulta_desde_saif[Columna2]))))/SUM(IF('Reporte TC (2)'!$A77=Tabla_Consulta_desde_saif[tipoentidad],IF('Reporte TC (2)'!$A$7=Tabla_Consulta_desde_saif[tra_cod],IF($Q$2=Tabla_Consulta_desde_saif[con_cod],Tabla_Consulta_desde_saif[Columna1]))))),"")</f>
        <v/>
      </c>
      <c r="G77" s="88" t="str">
        <f t="array" ref="G77">IFERROR((SUM(IF($A77=Tabla_Consulta_desde_saif[tipoentidad],IF('Reporte TC (2)'!$A$8=Tabla_Consulta_desde_saif[tra_cod],IF($Q$2=Tabla_Consulta_desde_saif[con_cod],Tabla_Consulta_desde_saif[Columna2]))))/SUM(IF('Reporte TC (2)'!$A77=Tabla_Consulta_desde_saif[tipoentidad],IF('Reporte TC (2)'!$A$8=Tabla_Consulta_desde_saif[tra_cod],IF($Q$2=Tabla_Consulta_desde_saif[con_cod],Tabla_Consulta_desde_saif[Columna1]))))),"")</f>
        <v/>
      </c>
      <c r="H77" s="88" t="str">
        <f t="array" ref="H77">IFERROR((SUM(IF($A77=Tabla_Consulta_desde_saif[tipoentidad],IF('Reporte TC (2)'!$A$7=Tabla_Consulta_desde_saif[tra_cod],IF($Q$3=Tabla_Consulta_desde_saif[con_cod],Tabla_Consulta_desde_saif[Columna2]))))/SUM(IF('Reporte TC (2)'!$A77=Tabla_Consulta_desde_saif[tipoentidad],IF('Reporte TC (2)'!$A$7=Tabla_Consulta_desde_saif[tra_cod],IF($Q$3=Tabla_Consulta_desde_saif[con_cod],Tabla_Consulta_desde_saif[Columna1]))))),"")</f>
        <v/>
      </c>
      <c r="I77" s="89" t="str">
        <f t="array" ref="I77">IFERROR((SUM(IF($A77=Tabla_Consulta_desde_saif[tipoentidad],IF('Reporte TC (2)'!$A$8=Tabla_Consulta_desde_saif[tra_cod],IF($Q$3=Tabla_Consulta_desde_saif[con_cod],Tabla_Consulta_desde_saif[Columna2]))))/SUM(IF('Reporte TC (2)'!$A77=Tabla_Consulta_desde_saif[tipoentidad],IF('Reporte TC (2)'!$A$8=Tabla_Consulta_desde_saif[tra_cod],IF($Q$3=Tabla_Consulta_desde_saif[con_cod],Tabla_Consulta_desde_saif[Columna1]))))),"")</f>
        <v/>
      </c>
      <c r="J77" s="90" t="str">
        <f t="array" ref="J77">IFERROR((SUM(IF($A77=Tabla_Consulta_desde_saif[tipoentidad],IF('Reporte TC (2)'!$A$7=Tabla_Consulta_desde_saif[tra_cod],IF(Tabla_Consulta_desde_saif[con_cod]=TRANSPOSE($Q$1:$Q$6),Tabla_Consulta_desde_saif[Columna2]))))/SUM(IF('Reporte TC (2)'!$A77=Tabla_Consulta_desde_saif[tipoentidad],IF('Reporte TC (2)'!$A$7=Tabla_Consulta_desde_saif[tra_cod],IF(Tabla_Consulta_desde_saif[con_cod]=TRANSPOSE($Q$1:$Q$6),Tabla_Consulta_desde_saif[Columna1]))))),"")</f>
        <v/>
      </c>
      <c r="K77" s="89" t="str">
        <f t="array" ref="K77">IFERROR((SUM(IF($A77=Tabla_Consulta_desde_saif[tipoentidad],IF('Reporte TC (2)'!$A$8=Tabla_Consulta_desde_saif[tra_cod],IF(Tabla_Consulta_desde_saif[con_cod]=TRANSPOSE($Q$1:$Q$6),Tabla_Consulta_desde_saif[Columna2]))))/SUM(IF('Reporte TC (2)'!$A77=Tabla_Consulta_desde_saif[tipoentidad],IF('Reporte TC (2)'!$A$8=Tabla_Consulta_desde_saif[tra_cod],IF(Tabla_Consulta_desde_saif[con_cod]=TRANSPOSE($Q$1:$Q$6),Tabla_Consulta_desde_saif[Columna1]))))),"")</f>
        <v/>
      </c>
      <c r="M77" s="63">
        <f t="shared" si="4"/>
        <v>0</v>
      </c>
      <c r="Q77" s="53"/>
    </row>
    <row r="78" spans="1:17" ht="12" customHeight="1" thickBot="1" x14ac:dyDescent="0.3">
      <c r="A78" s="39">
        <v>10001</v>
      </c>
      <c r="B78" s="45"/>
      <c r="C78" s="81" t="s">
        <v>59</v>
      </c>
      <c r="D78" s="15" t="str">
        <f t="array" ref="D78">IFERROR((SUM(IF($A78=Tabla_Consulta_desde_saif[ifi],IF($Q$1=Tabla_Consulta_desde_saif[con_cod],IF('Reporte TC (2)'!$A$7=Tabla_Consulta_desde_saif[tra_cod],Tabla_Consulta_desde_saif[Columna2]))))/SUM(IF($A78=Tabla_Consulta_desde_saif[ifi],IF($Q$1=Tabla_Consulta_desde_saif[con_cod],IF('Reporte TC (2)'!$A$7=Tabla_Consulta_desde_saif[tra_cod],Tabla_Consulta_desde_saif[Columna1]))))),"")</f>
        <v/>
      </c>
      <c r="E78" s="16" t="str">
        <f t="array" ref="E78">IFERROR((SUM(IF($A78=Tabla_Consulta_desde_saif[ifi],IF($Q$1=Tabla_Consulta_desde_saif[con_cod],IF('Reporte TC (2)'!$A$8=Tabla_Consulta_desde_saif[tra_cod],Tabla_Consulta_desde_saif[Columna2]))))/SUM(IF($A78=Tabla_Consulta_desde_saif[ifi],IF($Q$1=Tabla_Consulta_desde_saif[con_cod],IF('Reporte TC (2)'!$A$8=Tabla_Consulta_desde_saif[tra_cod],Tabla_Consulta_desde_saif[Columna1]))))),"")</f>
        <v/>
      </c>
      <c r="F78" s="16" t="str">
        <f t="array" ref="F78">IFERROR((SUM(IF($A78=Tabla_Consulta_desde_saif[ifi],IF($Q$2=Tabla_Consulta_desde_saif[con_cod],IF('Reporte TC (2)'!$A$7=Tabla_Consulta_desde_saif[tra_cod],Tabla_Consulta_desde_saif[Columna2]))))/SUM(IF($A78=Tabla_Consulta_desde_saif[ifi],IF($Q$2=Tabla_Consulta_desde_saif[con_cod],IF('Reporte TC (2)'!$A$7=Tabla_Consulta_desde_saif[tra_cod],Tabla_Consulta_desde_saif[Columna1]))))),"")</f>
        <v/>
      </c>
      <c r="G78" s="16" t="str">
        <f t="array" ref="G78">IFERROR((SUM(IF($A78=Tabla_Consulta_desde_saif[ifi],IF($Q$2=Tabla_Consulta_desde_saif[con_cod],IF('Reporte TC (2)'!$A$8=Tabla_Consulta_desde_saif[tra_cod],Tabla_Consulta_desde_saif[Columna2]))))/SUM(IF($A78=Tabla_Consulta_desde_saif[ifi],IF($Q$2=Tabla_Consulta_desde_saif[con_cod],IF('Reporte TC (2)'!$A$8=Tabla_Consulta_desde_saif[tra_cod],Tabla_Consulta_desde_saif[Columna1]))))),"")</f>
        <v/>
      </c>
      <c r="H78" s="16" t="str">
        <f t="array" ref="H78">IFERROR((SUM(IF($A78=Tabla_Consulta_desde_saif[ifi],IF($Q$3=Tabla_Consulta_desde_saif[con_cod],IF('Reporte TC (2)'!$A$7=Tabla_Consulta_desde_saif[tra_cod],Tabla_Consulta_desde_saif[Columna2]))))/SUM(IF($A78=Tabla_Consulta_desde_saif[ifi],IF($Q$3=Tabla_Consulta_desde_saif[con_cod],IF('Reporte TC (2)'!$A$7=Tabla_Consulta_desde_saif[tra_cod],Tabla_Consulta_desde_saif[Columna1]))))),"")</f>
        <v/>
      </c>
      <c r="I78" s="17" t="str">
        <f t="array" ref="I78">IFERROR((SUM(IF($A78=Tabla_Consulta_desde_saif[ifi],IF($Q$3=Tabla_Consulta_desde_saif[con_cod],IF('Reporte TC (2)'!$A$8=Tabla_Consulta_desde_saif[tra_cod],Tabla_Consulta_desde_saif[Columna2]))))/SUM(IF($A78=Tabla_Consulta_desde_saif[ifi],IF($Q$3=Tabla_Consulta_desde_saif[con_cod],IF('Reporte TC (2)'!$A$8=Tabla_Consulta_desde_saif[tra_cod],Tabla_Consulta_desde_saif[Columna1]))))),"")</f>
        <v/>
      </c>
      <c r="J78" s="18" t="str">
        <f t="array" ref="J78">IFERROR((SUM(IF($A78=Tabla_Consulta_desde_saif[ifi],IF(Tabla_Consulta_desde_saif[con_cod]=TRANSPOSE($Q$1:$Q$6),IF('Reporte TC (2)'!$A$7=Tabla_Consulta_desde_saif[tra_cod],Tabla_Consulta_desde_saif[Columna2]))))/SUM(IF($A78=Tabla_Consulta_desde_saif[ifi],IF(Tabla_Consulta_desde_saif[con_cod]=TRANSPOSE($Q$1:$Q$6),IF('Reporte TC (2)'!$A$7=Tabla_Consulta_desde_saif[tra_cod],Tabla_Consulta_desde_saif[Columna1]))))),"")</f>
        <v/>
      </c>
      <c r="K78" s="17" t="str">
        <f t="array" ref="K78">IFERROR((SUM(IF($A78=Tabla_Consulta_desde_saif[ifi],IF(Tabla_Consulta_desde_saif[con_cod]=TRANSPOSE($Q$1:$Q$6),IF('Reporte TC (2)'!$A$8=Tabla_Consulta_desde_saif[tra_cod],Tabla_Consulta_desde_saif[Columna2]))))/SUM(IF($A78=Tabla_Consulta_desde_saif[ifi],IF(Tabla_Consulta_desde_saif[con_cod]=TRANSPOSE($Q$1:$Q$6),IF('Reporte TC (2)'!$A$8=Tabla_Consulta_desde_saif[tra_cod],Tabla_Consulta_desde_saif[Columna1]))))),"")</f>
        <v/>
      </c>
      <c r="M78" s="63">
        <f t="shared" si="4"/>
        <v>0</v>
      </c>
    </row>
    <row r="79" spans="1:17" x14ac:dyDescent="0.25">
      <c r="A79" s="42"/>
      <c r="C79" s="106" t="s">
        <v>60</v>
      </c>
      <c r="D79" s="106"/>
      <c r="E79" s="106"/>
      <c r="F79" s="106"/>
      <c r="G79" s="106"/>
      <c r="H79" s="106"/>
      <c r="I79" s="106"/>
      <c r="J79" s="106"/>
    </row>
    <row r="80" spans="1:17" ht="14.25" thickBot="1" x14ac:dyDescent="0.3">
      <c r="A80" s="42"/>
      <c r="C80" s="107" t="s">
        <v>61</v>
      </c>
      <c r="D80" s="107"/>
      <c r="E80" s="107"/>
      <c r="F80" s="107"/>
      <c r="G80" s="107"/>
      <c r="H80" s="107"/>
      <c r="I80" s="107"/>
      <c r="J80" s="107"/>
    </row>
    <row r="81" spans="1:11" ht="14.25" customHeight="1" x14ac:dyDescent="0.25">
      <c r="A81" s="42"/>
      <c r="C81" s="120" t="s">
        <v>57</v>
      </c>
      <c r="D81" s="121"/>
      <c r="E81" s="110" t="s">
        <v>56</v>
      </c>
      <c r="F81" s="111"/>
      <c r="G81" s="111"/>
      <c r="H81" s="112"/>
      <c r="I81" s="113" t="s">
        <v>55</v>
      </c>
      <c r="J81" s="114"/>
    </row>
    <row r="82" spans="1:11" ht="13.5" customHeight="1" x14ac:dyDescent="0.25">
      <c r="A82" s="42"/>
      <c r="C82" s="122"/>
      <c r="D82" s="123"/>
      <c r="E82" s="117" t="s">
        <v>53</v>
      </c>
      <c r="F82" s="118"/>
      <c r="G82" s="119" t="s">
        <v>54</v>
      </c>
      <c r="H82" s="118"/>
      <c r="I82" s="115"/>
      <c r="J82" s="116"/>
    </row>
    <row r="83" spans="1:11" ht="15.75" customHeight="1" thickBot="1" x14ac:dyDescent="0.3">
      <c r="A83" s="42"/>
      <c r="C83" s="124"/>
      <c r="D83" s="125"/>
      <c r="E83" s="9" t="s">
        <v>10</v>
      </c>
      <c r="F83" s="8" t="s">
        <v>11</v>
      </c>
      <c r="G83" s="8" t="s">
        <v>10</v>
      </c>
      <c r="H83" s="8" t="s">
        <v>11</v>
      </c>
      <c r="I83" s="8" t="s">
        <v>10</v>
      </c>
      <c r="J83" s="10" t="s">
        <v>11</v>
      </c>
    </row>
    <row r="84" spans="1:11" ht="12" customHeight="1" x14ac:dyDescent="0.25">
      <c r="A84" s="38" t="s">
        <v>779</v>
      </c>
      <c r="C84" s="126" t="s">
        <v>782</v>
      </c>
      <c r="D84" s="127"/>
      <c r="E84" s="43">
        <f t="array" ref="E84">SUM(IF('Reporte TC (2)'!$A84=Tabla_Consulta_desde_saif[tipoentidad],IF('Reporte TC (2)'!$A$7=Tabla_Consulta_desde_saif[tra_cod],IF($Q$1=Tabla_Consulta_desde_saif[con_cod],Tabla_Consulta_desde_saif[Columna1]))))</f>
        <v>1897319.15</v>
      </c>
      <c r="F84" s="35">
        <f t="array" ref="F84">SUM(IF('Reporte TC (2)'!$A84=Tabla_Consulta_desde_saif[tipoentidad],IF('Reporte TC (2)'!$A$8=Tabla_Consulta_desde_saif[tra_cod],IF($Q$1=Tabla_Consulta_desde_saif[con_cod],Tabla_Consulta_desde_saif[Columna1]))))</f>
        <v>10660272.610000001</v>
      </c>
      <c r="G84" s="35">
        <f t="array" ref="G84">SUM(IF('Reporte TC (2)'!$A84=Tabla_Consulta_desde_saif[tipoentidad],IF('Reporte TC (2)'!$A$7=Tabla_Consulta_desde_saif[tra_cod],IF($Q$2=Tabla_Consulta_desde_saif[con_cod],Tabla_Consulta_desde_saif[Columna1]))))</f>
        <v>13888281.470000001</v>
      </c>
      <c r="H84" s="35">
        <f t="array" ref="H84">SUM(IF('Reporte TC (2)'!$A84=Tabla_Consulta_desde_saif[tipoentidad],IF('Reporte TC (2)'!$A$8=Tabla_Consulta_desde_saif[tra_cod],IF($Q$2=Tabla_Consulta_desde_saif[con_cod],Tabla_Consulta_desde_saif[Columna1]))))</f>
        <v>11427477.51</v>
      </c>
      <c r="I84" s="29">
        <f t="array" ref="I84">SUM(IF('Reporte TC (2)'!$A84=Tabla_Consulta_desde_saif[tipoentidad],IF('Reporte TC (2)'!$A$7=Tabla_Consulta_desde_saif[tra_cod],IF($Q$3=Tabla_Consulta_desde_saif[con_cod],Tabla_Consulta_desde_saif[Columna1]))))</f>
        <v>10000</v>
      </c>
      <c r="J84" s="30">
        <f t="array" ref="J84">SUM(IF('Reporte TC (2)'!$A84=Tabla_Consulta_desde_saif[tipoentidad],IF('Reporte TC (2)'!$A$8=Tabla_Consulta_desde_saif[tra_cod],IF($Q$3=Tabla_Consulta_desde_saif[con_cod],Tabla_Consulta_desde_saif[Columna1]))))</f>
        <v>0</v>
      </c>
    </row>
    <row r="85" spans="1:11" ht="12" customHeight="1" x14ac:dyDescent="0.25">
      <c r="A85" s="69" t="s">
        <v>723</v>
      </c>
      <c r="C85" s="128" t="s">
        <v>724</v>
      </c>
      <c r="D85" s="129"/>
      <c r="E85" s="72">
        <f t="array" ref="E85">SUM(IF('Reporte TC (2)'!$A85=Tabla_Consulta_desde_saif[tipoentidad],IF('Reporte TC (2)'!$A$7=Tabla_Consulta_desde_saif[tra_cod],IF($Q$1=Tabla_Consulta_desde_saif[con_cod],Tabla_Consulta_desde_saif[Columna1]))))</f>
        <v>7919.0899999999992</v>
      </c>
      <c r="F85" s="31">
        <f t="array" ref="F85">SUM(IF('Reporte TC (2)'!$A85=Tabla_Consulta_desde_saif[tipoentidad],IF('Reporte TC (2)'!$A$8=Tabla_Consulta_desde_saif[tra_cod],IF($Q$1=Tabla_Consulta_desde_saif[con_cod],Tabla_Consulta_desde_saif[Columna1]))))</f>
        <v>28596.510000000002</v>
      </c>
      <c r="G85" s="31">
        <f t="array" ref="G85">SUM(IF('Reporte TC (2)'!$A85=Tabla_Consulta_desde_saif[tipoentidad],IF('Reporte TC (2)'!$A$7=Tabla_Consulta_desde_saif[tra_cod],IF($Q$2=Tabla_Consulta_desde_saif[con_cod],Tabla_Consulta_desde_saif[Columna1]))))</f>
        <v>0</v>
      </c>
      <c r="H85" s="31">
        <f t="array" ref="H85">SUM(IF('Reporte TC (2)'!$A85=Tabla_Consulta_desde_saif[tipoentidad],IF('Reporte TC (2)'!$A$8=Tabla_Consulta_desde_saif[tra_cod],IF($Q$2=Tabla_Consulta_desde_saif[con_cod],Tabla_Consulta_desde_saif[Columna1]))))</f>
        <v>0</v>
      </c>
      <c r="I85" s="65">
        <f t="array" ref="I85">SUM(IF('Reporte TC (2)'!$A85=Tabla_Consulta_desde_saif[tipoentidad],IF('Reporte TC (2)'!$A$7=Tabla_Consulta_desde_saif[tra_cod],IF($Q$3=Tabla_Consulta_desde_saif[con_cod],Tabla_Consulta_desde_saif[Columna1]))))</f>
        <v>0</v>
      </c>
      <c r="J85" s="32">
        <f t="array" ref="J85">SUM(IF('Reporte TC (2)'!$A85=Tabla_Consulta_desde_saif[tipoentidad],IF('Reporte TC (2)'!$A$8=Tabla_Consulta_desde_saif[tra_cod],IF($Q$3=Tabla_Consulta_desde_saif[con_cod],Tabla_Consulta_desde_saif[Columna1]))))</f>
        <v>0</v>
      </c>
    </row>
    <row r="86" spans="1:11" ht="12" customHeight="1" x14ac:dyDescent="0.25">
      <c r="A86" s="77"/>
      <c r="C86" s="130" t="s">
        <v>783</v>
      </c>
      <c r="D86" s="129"/>
      <c r="E86" s="72">
        <f>SUMIFS(DB!$G:$G,DB!$A:$A,'Reporte TC (2)'!$A$22,DB!$E:$E,'Reporte TC (2)'!$A$7,DB!$D:$D,'Reporte TC (2)'!$Q$1)+SUMIFS(DB!$G:$G,DB!$A:$A,'Reporte TC (2)'!$A$27,DB!$E:$E,'Reporte TC (2)'!$A$7,DB!$D:$D,'Reporte TC (2)'!$Q$1)</f>
        <v>264846.44999999995</v>
      </c>
      <c r="F86" s="72">
        <f>SUMIFS(DB!$G:$G,DB!$A:$A,'Reporte TC (2)'!$A$22,DB!$E:$E,'Reporte TC (2)'!$A$8,DB!$D:$D,'Reporte TC (2)'!$Q$1)+SUMIFS(DB!$G:$G,DB!$A:$A,'Reporte TC (2)'!$A$27,DB!$E:$E,'Reporte TC (2)'!$A$8,DB!$D:$D,'Reporte TC (2)'!$Q$1)</f>
        <v>558250.55000000005</v>
      </c>
      <c r="G86" s="72">
        <f>SUMIFS(DB!$G:$G,DB!$A:$A,'Reporte TC (2)'!$A$22,DB!$E:$E,'Reporte TC (2)'!$A$7,DB!$D:$D,'Reporte TC (2)'!$Q$2)+SUMIFS(DB!$G:$G,DB!$A:$A,'Reporte TC (2)'!$A$27,DB!$E:$E,'Reporte TC (2)'!$A$7,DB!$D:$D,'Reporte TC (2)'!$Q$2)</f>
        <v>2105014.89</v>
      </c>
      <c r="H86" s="72">
        <f>SUMIFS(DB!$G:$G,DB!$A:$A,'Reporte TC (2)'!$A$22,DB!$E:$E,'Reporte TC (2)'!$A$8,DB!$D:$D,'Reporte TC (2)'!$Q$2)+SUMIFS(DB!$G:$G,DB!$A:$A,'Reporte TC (2)'!$A$27,DB!$E:$E,'Reporte TC (2)'!$A$8,DB!$D:$D,'Reporte TC (2)'!$Q$2)</f>
        <v>0</v>
      </c>
      <c r="I86" s="72">
        <f>SUMIFS(DB!$G:$G,DB!$A:$A,'Reporte TC (2)'!$A$22,DB!$E:$E,'Reporte TC (2)'!$A$7,DB!$D:$D,'Reporte TC (2)'!$Q$3)+SUMIFS(DB!$G:$G,DB!$A:$A,'Reporte TC (2)'!$A$27,DB!$E:$E,'Reporte TC (2)'!$A$7,DB!$D:$D,'Reporte TC (2)'!$Q$3)</f>
        <v>0</v>
      </c>
      <c r="J86" s="32">
        <f>SUMIFS(DB!$G:$G,DB!$A:$A,'Reporte TC (2)'!$A$22,DB!$E:$E,'Reporte TC (2)'!$A$8,DB!$D:$D,'Reporte TC (2)'!$Q$3)+SUMIFS(DB!$G:$G,DB!$A:$A,'Reporte TC (2)'!$A$27,DB!$E:$E,'Reporte TC (2)'!$A$8,DB!$D:$D,'Reporte TC (2)'!$Q$3)</f>
        <v>0</v>
      </c>
    </row>
    <row r="87" spans="1:11" ht="12" customHeight="1" x14ac:dyDescent="0.25">
      <c r="A87" s="38" t="s">
        <v>9</v>
      </c>
      <c r="C87" s="128" t="s">
        <v>62</v>
      </c>
      <c r="D87" s="129"/>
      <c r="E87" s="44">
        <f t="array" ref="E87">SUM(IF('Reporte TC (2)'!$A87=Tabla_Consulta_desde_saif[tipoentidad],IF('Reporte TC (2)'!$A$7=Tabla_Consulta_desde_saif[tra_cod],IF($Q$1=Tabla_Consulta_desde_saif[con_cod],Tabla_Consulta_desde_saif[Columna1]))))</f>
        <v>94607.23000000001</v>
      </c>
      <c r="F87" s="31">
        <f t="array" ref="F87">SUM(IF('Reporte TC (2)'!$A87=Tabla_Consulta_desde_saif[tipoentidad],IF('Reporte TC (2)'!$A$8=Tabla_Consulta_desde_saif[tra_cod],IF($Q$1=Tabla_Consulta_desde_saif[con_cod],Tabla_Consulta_desde_saif[Columna1]))))</f>
        <v>46427.500000000007</v>
      </c>
      <c r="G87" s="31">
        <f t="array" ref="G87">SUM(IF('Reporte TC (2)'!$A87=Tabla_Consulta_desde_saif[tipoentidad],IF('Reporte TC (2)'!$A$7=Tabla_Consulta_desde_saif[tra_cod],IF($Q$2=Tabla_Consulta_desde_saif[con_cod],Tabla_Consulta_desde_saif[Columna1]))))</f>
        <v>300</v>
      </c>
      <c r="H87" s="31">
        <f t="array" ref="H87">SUM(IF('Reporte TC (2)'!$A87=Tabla_Consulta_desde_saif[tipoentidad],IF('Reporte TC (2)'!$A$8=Tabla_Consulta_desde_saif[tra_cod],IF($Q$2=Tabla_Consulta_desde_saif[con_cod],Tabla_Consulta_desde_saif[Columna1]))))</f>
        <v>0</v>
      </c>
      <c r="I87" s="31">
        <f t="array" ref="I87">SUM(IF('Reporte TC (2)'!$A87=Tabla_Consulta_desde_saif[tipoentidad],IF('Reporte TC (2)'!$A$7=Tabla_Consulta_desde_saif[tra_cod],IF($Q$3=Tabla_Consulta_desde_saif[con_cod],Tabla_Consulta_desde_saif[Columna1]))))</f>
        <v>0</v>
      </c>
      <c r="J87" s="66">
        <f t="array" ref="J87">SUM(IF('Reporte TC (2)'!$A87=Tabla_Consulta_desde_saif[tipoentidad],IF('Reporte TC (2)'!$A$8=Tabla_Consulta_desde_saif[tra_cod],IF($Q$3=Tabla_Consulta_desde_saif[con_cod],Tabla_Consulta_desde_saif[Columna1]))))</f>
        <v>10000</v>
      </c>
    </row>
    <row r="88" spans="1:11" ht="12" customHeight="1" x14ac:dyDescent="0.25">
      <c r="A88" s="94" t="s">
        <v>820</v>
      </c>
      <c r="C88" s="130" t="s">
        <v>828</v>
      </c>
      <c r="D88" s="129"/>
      <c r="E88" s="44">
        <f t="array" ref="E88">SUM(IF('Reporte TC (2)'!$A88=Tabla_Consulta_desde_saif[tipoentidad],IF('Reporte TC (2)'!$A$7=Tabla_Consulta_desde_saif[tra_cod],IF($Q$1=Tabla_Consulta_desde_saif[con_cod],Tabla_Consulta_desde_saif[Columna1]))))</f>
        <v>19193.299599999998</v>
      </c>
      <c r="F88" s="31">
        <f t="array" ref="F88">SUM(IF('Reporte TC (2)'!$A88=Tabla_Consulta_desde_saif[tipoentidad],IF('Reporte TC (2)'!$A$8=Tabla_Consulta_desde_saif[tra_cod],IF($Q$1=Tabla_Consulta_desde_saif[con_cod],Tabla_Consulta_desde_saif[Columna1]))))</f>
        <v>71770.39</v>
      </c>
      <c r="G88" s="31">
        <f t="array" ref="G88">SUM(IF('Reporte TC (2)'!$A88=Tabla_Consulta_desde_saif[tipoentidad],IF('Reporte TC (2)'!$A$7=Tabla_Consulta_desde_saif[tra_cod],IF($Q$2=Tabla_Consulta_desde_saif[con_cod],Tabla_Consulta_desde_saif[Columna1]))))</f>
        <v>1300</v>
      </c>
      <c r="H88" s="31">
        <f t="array" ref="H88">SUM(IF('Reporte TC (2)'!$A88=Tabla_Consulta_desde_saif[tipoentidad],IF('Reporte TC (2)'!$A$8=Tabla_Consulta_desde_saif[tra_cod],IF($Q$2=Tabla_Consulta_desde_saif[con_cod],Tabla_Consulta_desde_saif[Columna1]))))</f>
        <v>0</v>
      </c>
      <c r="I88" s="31">
        <f t="array" ref="I88">SUM(IF('Reporte TC (2)'!$A88=Tabla_Consulta_desde_saif[tipoentidad],IF('Reporte TC (2)'!$A$7=Tabla_Consulta_desde_saif[tra_cod],IF($Q$3=Tabla_Consulta_desde_saif[con_cod],Tabla_Consulta_desde_saif[Columna1]))))</f>
        <v>0</v>
      </c>
      <c r="J88" s="66">
        <f t="array" ref="J88">SUM(IF('Reporte TC (2)'!$A88=Tabla_Consulta_desde_saif[tipoentidad],IF('Reporte TC (2)'!$A$8=Tabla_Consulta_desde_saif[tra_cod],IF($Q$3=Tabla_Consulta_desde_saif[con_cod],Tabla_Consulta_desde_saif[Columna1]))))</f>
        <v>0</v>
      </c>
    </row>
    <row r="89" spans="1:11" ht="12" customHeight="1" thickBot="1" x14ac:dyDescent="0.3">
      <c r="A89" s="41" t="s">
        <v>58</v>
      </c>
      <c r="C89" s="108" t="s">
        <v>63</v>
      </c>
      <c r="D89" s="109"/>
      <c r="E89" s="67">
        <f t="array" ref="E89">SUM(IF('Reporte TC (2)'!$A89=Tabla_Consulta_desde_saif[tipoentidad],IF('Reporte TC (2)'!$A$7=Tabla_Consulta_desde_saif[tra_cod],IF($Q$1=Tabla_Consulta_desde_saif[con_cod],Tabla_Consulta_desde_saif[Columna1]))))</f>
        <v>0</v>
      </c>
      <c r="F89" s="33">
        <f t="array" ref="F89">SUM(IF('Reporte TC (2)'!$A89=Tabla_Consulta_desde_saif[tipoentidad],IF('Reporte TC (2)'!$A$8=Tabla_Consulta_desde_saif[tra_cod],IF($Q$1=Tabla_Consulta_desde_saif[con_cod],Tabla_Consulta_desde_saif[Columna1]))))</f>
        <v>0</v>
      </c>
      <c r="G89" s="33">
        <f t="array" ref="G89">SUM(IF('Reporte TC (2)'!$A89=Tabla_Consulta_desde_saif[tipoentidad],IF('Reporte TC (2)'!$A$7=Tabla_Consulta_desde_saif[tra_cod],IF($Q$2=Tabla_Consulta_desde_saif[con_cod],Tabla_Consulta_desde_saif[Columna1]))))</f>
        <v>0</v>
      </c>
      <c r="H89" s="33">
        <f t="array" ref="H89">SUM(IF('Reporte TC (2)'!$A89=Tabla_Consulta_desde_saif[tipoentidad],IF('Reporte TC (2)'!$A$8=Tabla_Consulta_desde_saif[tra_cod],IF($Q$2=Tabla_Consulta_desde_saif[con_cod],Tabla_Consulta_desde_saif[Columna1]))))</f>
        <v>0</v>
      </c>
      <c r="I89" s="33">
        <f t="array" ref="I89">SUM(IF('Reporte TC (2)'!$A89=Tabla_Consulta_desde_saif[tipoentidad],IF('Reporte TC (2)'!$A$7=Tabla_Consulta_desde_saif[tra_cod],IF($Q$3=Tabla_Consulta_desde_saif[con_cod],Tabla_Consulta_desde_saif[Columna1]))))</f>
        <v>0</v>
      </c>
      <c r="J89" s="34">
        <f t="array" ref="J89">SUM(IF('Reporte TC (2)'!$A89=Tabla_Consulta_desde_saif[tipoentidad],IF('Reporte TC (2)'!$A$8=Tabla_Consulta_desde_saif[tra_cod],IF($Q$3=Tabla_Consulta_desde_saif[con_cod],Tabla_Consulta_desde_saif[Columna1]))))</f>
        <v>0</v>
      </c>
    </row>
    <row r="90" spans="1:11" x14ac:dyDescent="0.25">
      <c r="A90" s="42"/>
      <c r="C90" s="6" t="s">
        <v>68</v>
      </c>
      <c r="E90" s="22"/>
      <c r="F90" s="22"/>
      <c r="G90" s="22"/>
      <c r="H90" s="22"/>
      <c r="I90" s="22"/>
      <c r="J90" s="22"/>
      <c r="K90" s="46"/>
    </row>
    <row r="91" spans="1:11" ht="13.5" customHeight="1" x14ac:dyDescent="0.25">
      <c r="C91" s="6" t="s">
        <v>71</v>
      </c>
      <c r="I91" s="46"/>
      <c r="J91" s="46"/>
    </row>
    <row r="92" spans="1:11" ht="13.5" customHeight="1" x14ac:dyDescent="0.25">
      <c r="C92" s="6" t="s">
        <v>72</v>
      </c>
    </row>
    <row r="93" spans="1:11" ht="13.5" customHeight="1" x14ac:dyDescent="0.25">
      <c r="C93" s="6" t="s">
        <v>73</v>
      </c>
      <c r="H93" s="22"/>
    </row>
    <row r="94" spans="1:11" ht="13.5" customHeight="1" x14ac:dyDescent="0.25">
      <c r="C94" s="6" t="s">
        <v>76</v>
      </c>
    </row>
    <row r="95" spans="1:11" ht="13.5" customHeight="1" x14ac:dyDescent="0.25">
      <c r="C95" s="6" t="s">
        <v>74</v>
      </c>
    </row>
    <row r="98" spans="3:11" x14ac:dyDescent="0.25">
      <c r="C98" s="6" t="s">
        <v>69</v>
      </c>
    </row>
    <row r="99" spans="3:11" x14ac:dyDescent="0.25">
      <c r="C99" s="6" t="s">
        <v>70</v>
      </c>
    </row>
    <row r="101" spans="3:11" ht="15" x14ac:dyDescent="0.3">
      <c r="C101" s="57"/>
      <c r="D101" s="58"/>
      <c r="E101" s="58"/>
      <c r="F101" s="58"/>
      <c r="G101" s="58"/>
      <c r="H101" s="58"/>
      <c r="I101" s="58"/>
      <c r="J101" s="58"/>
      <c r="K101" s="58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9" priority="60" operator="lessThan">
      <formula>6</formula>
    </cfRule>
  </conditionalFormatting>
  <conditionalFormatting sqref="D11:K20 D22:K27 D30:K56 F68:K68 F57:K63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D29:K29">
    <cfRule type="cellIs" dxfId="55" priority="56" operator="lessThan">
      <formula>6</formula>
    </cfRule>
  </conditionalFormatting>
  <conditionalFormatting sqref="D29:K29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D28:K28">
    <cfRule type="cellIs" dxfId="51" priority="52" operator="lessThan">
      <formula>6</formula>
    </cfRule>
  </conditionalFormatting>
  <conditionalFormatting sqref="D28:K28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F64:K64">
    <cfRule type="cellIs" dxfId="47" priority="48" operator="lessThan">
      <formula>6</formula>
    </cfRule>
  </conditionalFormatting>
  <conditionalFormatting sqref="F64:K64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M68:M76 M10:M64">
    <cfRule type="cellIs" dxfId="43" priority="43" operator="greaterThan">
      <formula>6.97</formula>
    </cfRule>
    <cfRule type="cellIs" dxfId="42" priority="44" operator="greaterThan">
      <formula>"6.97"</formula>
    </cfRule>
  </conditionalFormatting>
  <conditionalFormatting sqref="F65:K65">
    <cfRule type="cellIs" dxfId="41" priority="42" operator="lessThan">
      <formula>6</formula>
    </cfRule>
  </conditionalFormatting>
  <conditionalFormatting sqref="F65:K65">
    <cfRule type="cellIs" dxfId="40" priority="39" operator="lessThan">
      <formula>6</formula>
    </cfRule>
    <cfRule type="cellIs" dxfId="39" priority="40" operator="lessThan">
      <formula>5</formula>
    </cfRule>
    <cfRule type="cellIs" dxfId="38" priority="41" operator="lessThan">
      <formula>5</formula>
    </cfRule>
  </conditionalFormatting>
  <conditionalFormatting sqref="M65">
    <cfRule type="cellIs" dxfId="37" priority="37" operator="greaterThan">
      <formula>6.97</formula>
    </cfRule>
    <cfRule type="cellIs" dxfId="36" priority="38" operator="greaterThan">
      <formula>"6.97"</formula>
    </cfRule>
  </conditionalFormatting>
  <conditionalFormatting sqref="D69:K69">
    <cfRule type="cellIs" dxfId="35" priority="36" operator="lessThan">
      <formula>6</formula>
    </cfRule>
  </conditionalFormatting>
  <conditionalFormatting sqref="D69:K69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70:K76">
    <cfRule type="cellIs" dxfId="31" priority="32" operator="lessThan">
      <formula>6</formula>
    </cfRule>
  </conditionalFormatting>
  <conditionalFormatting sqref="D70:K7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78:K78">
    <cfRule type="cellIs" dxfId="27" priority="28" operator="lessThan">
      <formula>6</formula>
    </cfRule>
  </conditionalFormatting>
  <conditionalFormatting sqref="D78:K78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77:K77">
    <cfRule type="cellIs" dxfId="23" priority="24" operator="lessThan">
      <formula>6</formula>
    </cfRule>
  </conditionalFormatting>
  <conditionalFormatting sqref="D77:K77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M66">
    <cfRule type="cellIs" dxfId="19" priority="19" operator="greaterThan">
      <formula>6.97</formula>
    </cfRule>
    <cfRule type="cellIs" dxfId="18" priority="20" operator="greaterThan">
      <formula>"6.97"</formula>
    </cfRule>
  </conditionalFormatting>
  <conditionalFormatting sqref="F66:K66">
    <cfRule type="cellIs" dxfId="17" priority="18" operator="lessThan">
      <formula>6</formula>
    </cfRule>
  </conditionalFormatting>
  <conditionalFormatting sqref="F66:K66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57:E66 D68:E68">
    <cfRule type="cellIs" dxfId="13" priority="14" operator="lessThan">
      <formula>6</formula>
    </cfRule>
  </conditionalFormatting>
  <conditionalFormatting sqref="D57:E66 D68:E68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M67">
    <cfRule type="cellIs" dxfId="9" priority="9" operator="greaterThan">
      <formula>6.97</formula>
    </cfRule>
    <cfRule type="cellIs" dxfId="8" priority="10" operator="greaterThan">
      <formula>"6.97"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4"/>
  <sheetViews>
    <sheetView topLeftCell="A153" workbookViewId="0">
      <selection activeCell="J164" sqref="J164"/>
    </sheetView>
  </sheetViews>
  <sheetFormatPr baseColWidth="10" defaultRowHeight="15" x14ac:dyDescent="0.25"/>
  <cols>
    <col min="1" max="1" width="6" customWidth="1"/>
    <col min="2" max="2" width="7.7109375" bestFit="1" customWidth="1"/>
    <col min="3" max="3" width="7.5703125" bestFit="1" customWidth="1"/>
    <col min="4" max="4" width="7.7109375" bestFit="1" customWidth="1"/>
    <col min="5" max="5" width="8.28515625" bestFit="1" customWidth="1"/>
    <col min="6" max="6" width="7.7109375" bestFit="1" customWidth="1"/>
    <col min="7" max="7" width="33.42578125" bestFit="1" customWidth="1"/>
    <col min="8" max="8" width="7.5703125" bestFit="1" customWidth="1"/>
    <col min="9" max="9" width="9.140625" bestFit="1" customWidth="1"/>
    <col min="10" max="10" width="8" style="82" bestFit="1" customWidth="1"/>
    <col min="11" max="11" width="8.140625" bestFit="1" customWidth="1"/>
    <col min="12" max="13" width="7.140625" bestFit="1" customWidth="1"/>
    <col min="14" max="14" width="7.42578125" bestFit="1" customWidth="1"/>
    <col min="15" max="15" width="9.140625" style="95" bestFit="1" customWidth="1"/>
    <col min="16" max="16" width="11" customWidth="1"/>
    <col min="17" max="17" width="7.42578125" bestFit="1" customWidth="1"/>
    <col min="18" max="18" width="8.7109375" bestFit="1" customWidth="1"/>
    <col min="19" max="19" width="10.7109375" customWidth="1"/>
    <col min="20" max="20" width="9.140625" bestFit="1" customWidth="1"/>
    <col min="21" max="21" width="10.7109375" customWidth="1"/>
  </cols>
  <sheetData>
    <row r="1" spans="1:21" x14ac:dyDescent="0.25">
      <c r="A1" t="s">
        <v>2</v>
      </c>
      <c r="B1" t="s">
        <v>81</v>
      </c>
      <c r="C1" t="s">
        <v>82</v>
      </c>
      <c r="D1" t="s">
        <v>83</v>
      </c>
      <c r="E1" t="s">
        <v>3</v>
      </c>
      <c r="F1" t="s">
        <v>84</v>
      </c>
      <c r="G1" t="s">
        <v>85</v>
      </c>
      <c r="H1" t="s">
        <v>4</v>
      </c>
      <c r="I1" t="s">
        <v>5</v>
      </c>
      <c r="J1" s="83" t="s">
        <v>86</v>
      </c>
      <c r="K1" t="s">
        <v>87</v>
      </c>
      <c r="L1" t="s">
        <v>88</v>
      </c>
      <c r="M1" t="s">
        <v>89</v>
      </c>
      <c r="N1" t="s">
        <v>90</v>
      </c>
      <c r="O1" s="95" t="s">
        <v>91</v>
      </c>
      <c r="P1" t="s">
        <v>92</v>
      </c>
      <c r="Q1" t="s">
        <v>93</v>
      </c>
      <c r="R1" t="s">
        <v>77</v>
      </c>
      <c r="S1" t="s">
        <v>94</v>
      </c>
      <c r="T1" t="s">
        <v>95</v>
      </c>
      <c r="U1" t="s">
        <v>1</v>
      </c>
    </row>
    <row r="2" spans="1:21" x14ac:dyDescent="0.25">
      <c r="A2">
        <v>1001</v>
      </c>
      <c r="B2" t="s">
        <v>725</v>
      </c>
      <c r="C2" t="s">
        <v>725</v>
      </c>
      <c r="D2" t="s">
        <v>726</v>
      </c>
      <c r="E2" t="s">
        <v>6</v>
      </c>
      <c r="F2" t="s">
        <v>727</v>
      </c>
      <c r="G2" t="s">
        <v>728</v>
      </c>
      <c r="H2" t="s">
        <v>7</v>
      </c>
      <c r="I2">
        <v>34</v>
      </c>
      <c r="J2" s="82">
        <v>6.97</v>
      </c>
      <c r="K2">
        <v>0</v>
      </c>
      <c r="L2">
        <v>0</v>
      </c>
      <c r="M2">
        <v>1</v>
      </c>
      <c r="N2">
        <v>0</v>
      </c>
      <c r="O2">
        <v>0</v>
      </c>
      <c r="P2">
        <v>2.68</v>
      </c>
      <c r="Q2">
        <v>4</v>
      </c>
      <c r="R2">
        <v>0</v>
      </c>
      <c r="S2" s="1">
        <v>0</v>
      </c>
      <c r="T2">
        <v>2</v>
      </c>
      <c r="U2" s="1">
        <v>42822</v>
      </c>
    </row>
    <row r="3" spans="1:21" x14ac:dyDescent="0.25">
      <c r="A3">
        <v>1001</v>
      </c>
      <c r="B3" t="s">
        <v>725</v>
      </c>
      <c r="C3" t="s">
        <v>725</v>
      </c>
      <c r="D3" t="s">
        <v>726</v>
      </c>
      <c r="E3" t="s">
        <v>6</v>
      </c>
      <c r="F3" t="s">
        <v>727</v>
      </c>
      <c r="G3" t="s">
        <v>729</v>
      </c>
      <c r="H3" t="s">
        <v>7</v>
      </c>
      <c r="I3">
        <v>34</v>
      </c>
      <c r="J3" s="82">
        <v>6.97</v>
      </c>
      <c r="K3">
        <v>0</v>
      </c>
      <c r="L3">
        <v>0</v>
      </c>
      <c r="M3">
        <v>1</v>
      </c>
      <c r="N3">
        <v>0</v>
      </c>
      <c r="O3" s="95">
        <v>0</v>
      </c>
      <c r="P3">
        <v>60.79</v>
      </c>
      <c r="Q3">
        <v>4</v>
      </c>
      <c r="R3">
        <v>0</v>
      </c>
      <c r="S3" s="1">
        <v>0</v>
      </c>
      <c r="T3">
        <v>3</v>
      </c>
      <c r="U3" s="1">
        <v>42822</v>
      </c>
    </row>
    <row r="4" spans="1:21" x14ac:dyDescent="0.25">
      <c r="A4">
        <v>1001</v>
      </c>
      <c r="B4" t="s">
        <v>725</v>
      </c>
      <c r="C4" t="s">
        <v>725</v>
      </c>
      <c r="D4" t="s">
        <v>726</v>
      </c>
      <c r="E4" t="s">
        <v>6</v>
      </c>
      <c r="F4" t="s">
        <v>727</v>
      </c>
      <c r="G4" t="s">
        <v>730</v>
      </c>
      <c r="H4" t="s">
        <v>7</v>
      </c>
      <c r="I4">
        <v>34</v>
      </c>
      <c r="J4" s="82">
        <v>6.97</v>
      </c>
      <c r="K4">
        <v>0</v>
      </c>
      <c r="L4">
        <v>0</v>
      </c>
      <c r="M4">
        <v>1</v>
      </c>
      <c r="N4">
        <v>0</v>
      </c>
      <c r="O4" s="95">
        <v>0</v>
      </c>
      <c r="P4">
        <v>50</v>
      </c>
      <c r="Q4">
        <v>4</v>
      </c>
      <c r="R4">
        <v>0</v>
      </c>
      <c r="S4" s="1">
        <v>0</v>
      </c>
      <c r="T4">
        <v>1</v>
      </c>
      <c r="U4" s="1">
        <v>42822</v>
      </c>
    </row>
    <row r="5" spans="1:21" x14ac:dyDescent="0.25">
      <c r="A5">
        <v>1001</v>
      </c>
      <c r="B5" t="s">
        <v>725</v>
      </c>
      <c r="C5" t="s">
        <v>725</v>
      </c>
      <c r="D5" t="s">
        <v>726</v>
      </c>
      <c r="E5" t="s">
        <v>6</v>
      </c>
      <c r="F5" t="s">
        <v>727</v>
      </c>
      <c r="G5" t="s">
        <v>731</v>
      </c>
      <c r="H5" t="s">
        <v>7</v>
      </c>
      <c r="I5">
        <v>34</v>
      </c>
      <c r="J5" s="82">
        <v>6.97</v>
      </c>
      <c r="K5">
        <v>0</v>
      </c>
      <c r="L5">
        <v>0</v>
      </c>
      <c r="M5">
        <v>1</v>
      </c>
      <c r="N5">
        <v>0</v>
      </c>
      <c r="O5" s="95">
        <v>0</v>
      </c>
      <c r="P5">
        <v>500</v>
      </c>
      <c r="Q5">
        <v>4</v>
      </c>
      <c r="R5">
        <v>0</v>
      </c>
      <c r="S5" s="1">
        <v>0</v>
      </c>
      <c r="T5">
        <v>1</v>
      </c>
      <c r="U5" s="1">
        <v>42822</v>
      </c>
    </row>
    <row r="6" spans="1:21" x14ac:dyDescent="0.25">
      <c r="A6">
        <v>1001</v>
      </c>
      <c r="B6" t="s">
        <v>725</v>
      </c>
      <c r="C6" t="s">
        <v>725</v>
      </c>
      <c r="D6" t="s">
        <v>726</v>
      </c>
      <c r="E6" t="s">
        <v>6</v>
      </c>
      <c r="F6" t="s">
        <v>727</v>
      </c>
      <c r="G6" t="s">
        <v>732</v>
      </c>
      <c r="H6" t="s">
        <v>7</v>
      </c>
      <c r="I6">
        <v>34</v>
      </c>
      <c r="J6" s="82">
        <v>6.97</v>
      </c>
      <c r="K6">
        <v>0</v>
      </c>
      <c r="L6">
        <v>0</v>
      </c>
      <c r="M6">
        <v>1</v>
      </c>
      <c r="N6">
        <v>0</v>
      </c>
      <c r="O6" s="95">
        <v>0</v>
      </c>
      <c r="P6">
        <v>1434.72</v>
      </c>
      <c r="Q6">
        <v>4</v>
      </c>
      <c r="R6">
        <v>0</v>
      </c>
      <c r="S6" s="1">
        <v>0</v>
      </c>
      <c r="T6">
        <v>1</v>
      </c>
      <c r="U6" s="1">
        <v>42822</v>
      </c>
    </row>
    <row r="7" spans="1:21" x14ac:dyDescent="0.25">
      <c r="A7">
        <v>1001</v>
      </c>
      <c r="B7" t="s">
        <v>725</v>
      </c>
      <c r="C7" t="s">
        <v>725</v>
      </c>
      <c r="D7" t="s">
        <v>726</v>
      </c>
      <c r="E7" t="s">
        <v>6</v>
      </c>
      <c r="F7" t="s">
        <v>727</v>
      </c>
      <c r="G7" t="s">
        <v>733</v>
      </c>
      <c r="H7" t="s">
        <v>7</v>
      </c>
      <c r="I7">
        <v>34</v>
      </c>
      <c r="J7" s="82">
        <v>6.97</v>
      </c>
      <c r="K7">
        <v>0</v>
      </c>
      <c r="L7">
        <v>0</v>
      </c>
      <c r="M7">
        <v>1</v>
      </c>
      <c r="N7">
        <v>0</v>
      </c>
      <c r="O7" s="95">
        <v>0</v>
      </c>
      <c r="P7">
        <v>50</v>
      </c>
      <c r="Q7">
        <v>4</v>
      </c>
      <c r="R7">
        <v>0</v>
      </c>
      <c r="S7" s="1">
        <v>0</v>
      </c>
      <c r="T7">
        <v>1</v>
      </c>
      <c r="U7" s="1">
        <v>42822</v>
      </c>
    </row>
    <row r="8" spans="1:21" x14ac:dyDescent="0.25">
      <c r="A8">
        <v>1001</v>
      </c>
      <c r="B8" t="s">
        <v>725</v>
      </c>
      <c r="C8" t="s">
        <v>725</v>
      </c>
      <c r="D8" t="s">
        <v>726</v>
      </c>
      <c r="E8" t="s">
        <v>6</v>
      </c>
      <c r="F8" t="s">
        <v>727</v>
      </c>
      <c r="G8" t="s">
        <v>734</v>
      </c>
      <c r="H8" t="s">
        <v>7</v>
      </c>
      <c r="I8">
        <v>34</v>
      </c>
      <c r="J8" s="82">
        <v>6.97</v>
      </c>
      <c r="K8">
        <v>0</v>
      </c>
      <c r="L8">
        <v>0</v>
      </c>
      <c r="M8">
        <v>1</v>
      </c>
      <c r="N8">
        <v>0</v>
      </c>
      <c r="O8" s="95">
        <v>0</v>
      </c>
      <c r="P8">
        <v>145.47999999999999</v>
      </c>
      <c r="Q8">
        <v>4</v>
      </c>
      <c r="R8">
        <v>0</v>
      </c>
      <c r="S8" s="1">
        <v>0</v>
      </c>
      <c r="T8">
        <v>20</v>
      </c>
      <c r="U8" s="1">
        <v>42822</v>
      </c>
    </row>
    <row r="9" spans="1:21" x14ac:dyDescent="0.25">
      <c r="A9">
        <v>1001</v>
      </c>
      <c r="B9" t="s">
        <v>725</v>
      </c>
      <c r="C9" t="s">
        <v>725</v>
      </c>
      <c r="D9" t="s">
        <v>726</v>
      </c>
      <c r="E9" t="s">
        <v>6</v>
      </c>
      <c r="F9" t="s">
        <v>727</v>
      </c>
      <c r="G9" t="s">
        <v>735</v>
      </c>
      <c r="H9" t="s">
        <v>7</v>
      </c>
      <c r="I9">
        <v>34</v>
      </c>
      <c r="J9" s="82">
        <v>6.97</v>
      </c>
      <c r="K9">
        <v>0</v>
      </c>
      <c r="L9">
        <v>0</v>
      </c>
      <c r="M9">
        <v>1</v>
      </c>
      <c r="N9">
        <v>0</v>
      </c>
      <c r="O9" s="95">
        <v>0</v>
      </c>
      <c r="P9">
        <v>427.8</v>
      </c>
      <c r="Q9">
        <v>4</v>
      </c>
      <c r="R9">
        <v>0</v>
      </c>
      <c r="S9" s="1">
        <v>0</v>
      </c>
      <c r="T9">
        <v>1</v>
      </c>
      <c r="U9" s="1">
        <v>42822</v>
      </c>
    </row>
    <row r="10" spans="1:21" x14ac:dyDescent="0.25">
      <c r="A10">
        <v>1001</v>
      </c>
      <c r="B10" t="s">
        <v>725</v>
      </c>
      <c r="C10" t="s">
        <v>725</v>
      </c>
      <c r="D10" t="s">
        <v>726</v>
      </c>
      <c r="E10" t="s">
        <v>6</v>
      </c>
      <c r="F10" t="s">
        <v>727</v>
      </c>
      <c r="G10" t="s">
        <v>736</v>
      </c>
      <c r="H10" t="s">
        <v>7</v>
      </c>
      <c r="I10">
        <v>34</v>
      </c>
      <c r="J10" s="82">
        <v>6.97</v>
      </c>
      <c r="K10">
        <v>0</v>
      </c>
      <c r="L10">
        <v>0</v>
      </c>
      <c r="M10">
        <v>1</v>
      </c>
      <c r="N10">
        <v>0</v>
      </c>
      <c r="O10" s="95">
        <v>0</v>
      </c>
      <c r="P10">
        <v>23.98</v>
      </c>
      <c r="Q10">
        <v>4</v>
      </c>
      <c r="R10">
        <v>0</v>
      </c>
      <c r="S10" s="1">
        <v>0</v>
      </c>
      <c r="T10">
        <v>2</v>
      </c>
      <c r="U10" s="1">
        <v>42822</v>
      </c>
    </row>
    <row r="11" spans="1:21" x14ac:dyDescent="0.25">
      <c r="A11">
        <v>1001</v>
      </c>
      <c r="B11" t="s">
        <v>725</v>
      </c>
      <c r="C11" t="s">
        <v>725</v>
      </c>
      <c r="D11" t="s">
        <v>726</v>
      </c>
      <c r="E11" t="s">
        <v>6</v>
      </c>
      <c r="F11" t="s">
        <v>727</v>
      </c>
      <c r="G11" t="s">
        <v>737</v>
      </c>
      <c r="H11" t="s">
        <v>7</v>
      </c>
      <c r="I11">
        <v>34</v>
      </c>
      <c r="J11" s="82">
        <v>6.97</v>
      </c>
      <c r="K11">
        <v>0</v>
      </c>
      <c r="L11">
        <v>0</v>
      </c>
      <c r="M11">
        <v>1</v>
      </c>
      <c r="N11">
        <v>0</v>
      </c>
      <c r="O11" s="95">
        <v>0</v>
      </c>
      <c r="P11">
        <v>20.6</v>
      </c>
      <c r="Q11">
        <v>4</v>
      </c>
      <c r="R11">
        <v>0</v>
      </c>
      <c r="S11" s="1">
        <v>0</v>
      </c>
      <c r="T11">
        <v>2</v>
      </c>
      <c r="U11" s="1">
        <v>42822</v>
      </c>
    </row>
    <row r="12" spans="1:21" x14ac:dyDescent="0.25">
      <c r="A12">
        <v>1001</v>
      </c>
      <c r="B12" t="s">
        <v>725</v>
      </c>
      <c r="C12" t="s">
        <v>725</v>
      </c>
      <c r="D12" t="s">
        <v>726</v>
      </c>
      <c r="E12" t="s">
        <v>6</v>
      </c>
      <c r="F12" t="s">
        <v>727</v>
      </c>
      <c r="G12" t="s">
        <v>738</v>
      </c>
      <c r="H12" t="s">
        <v>7</v>
      </c>
      <c r="I12">
        <v>34</v>
      </c>
      <c r="J12" s="82">
        <v>6.97</v>
      </c>
      <c r="K12">
        <v>0</v>
      </c>
      <c r="L12">
        <v>0</v>
      </c>
      <c r="M12">
        <v>1</v>
      </c>
      <c r="N12">
        <v>0</v>
      </c>
      <c r="O12" s="95">
        <v>0</v>
      </c>
      <c r="P12">
        <v>707.99</v>
      </c>
      <c r="Q12">
        <v>4</v>
      </c>
      <c r="R12">
        <v>0</v>
      </c>
      <c r="S12" s="1">
        <v>0</v>
      </c>
      <c r="T12">
        <v>5</v>
      </c>
      <c r="U12" s="1">
        <v>42822</v>
      </c>
    </row>
    <row r="13" spans="1:21" x14ac:dyDescent="0.25">
      <c r="A13">
        <v>1001</v>
      </c>
      <c r="B13" t="s">
        <v>725</v>
      </c>
      <c r="C13" t="s">
        <v>725</v>
      </c>
      <c r="D13" t="s">
        <v>726</v>
      </c>
      <c r="E13" t="s">
        <v>6</v>
      </c>
      <c r="F13" t="s">
        <v>727</v>
      </c>
      <c r="G13" t="s">
        <v>739</v>
      </c>
      <c r="H13" t="s">
        <v>7</v>
      </c>
      <c r="I13">
        <v>34</v>
      </c>
      <c r="J13" s="82">
        <v>6.97</v>
      </c>
      <c r="K13">
        <v>0</v>
      </c>
      <c r="L13">
        <v>0</v>
      </c>
      <c r="M13">
        <v>1</v>
      </c>
      <c r="N13">
        <v>0</v>
      </c>
      <c r="O13" s="95">
        <v>0</v>
      </c>
      <c r="P13">
        <v>21.9</v>
      </c>
      <c r="Q13">
        <v>4</v>
      </c>
      <c r="R13">
        <v>0</v>
      </c>
      <c r="S13" s="1">
        <v>0</v>
      </c>
      <c r="T13">
        <v>2</v>
      </c>
      <c r="U13" s="1">
        <v>42822</v>
      </c>
    </row>
    <row r="14" spans="1:21" x14ac:dyDescent="0.25">
      <c r="A14">
        <v>1001</v>
      </c>
      <c r="B14" t="s">
        <v>725</v>
      </c>
      <c r="C14" t="s">
        <v>725</v>
      </c>
      <c r="D14" t="s">
        <v>726</v>
      </c>
      <c r="E14" t="s">
        <v>6</v>
      </c>
      <c r="F14" t="s">
        <v>727</v>
      </c>
      <c r="G14" t="s">
        <v>740</v>
      </c>
      <c r="H14" t="s">
        <v>7</v>
      </c>
      <c r="I14">
        <v>34</v>
      </c>
      <c r="J14" s="82">
        <v>6.97</v>
      </c>
      <c r="K14">
        <v>0</v>
      </c>
      <c r="L14">
        <v>0</v>
      </c>
      <c r="M14">
        <v>1</v>
      </c>
      <c r="N14">
        <v>0</v>
      </c>
      <c r="O14" s="95">
        <v>0</v>
      </c>
      <c r="P14">
        <v>208.34</v>
      </c>
      <c r="Q14">
        <v>4</v>
      </c>
      <c r="R14">
        <v>0</v>
      </c>
      <c r="S14" s="1">
        <v>0</v>
      </c>
      <c r="T14">
        <v>1</v>
      </c>
      <c r="U14" s="1">
        <v>42822</v>
      </c>
    </row>
    <row r="15" spans="1:21" x14ac:dyDescent="0.25">
      <c r="A15">
        <v>1001</v>
      </c>
      <c r="B15" t="s">
        <v>725</v>
      </c>
      <c r="C15" t="s">
        <v>725</v>
      </c>
      <c r="D15" t="s">
        <v>726</v>
      </c>
      <c r="E15" t="s">
        <v>6</v>
      </c>
      <c r="F15" t="s">
        <v>727</v>
      </c>
      <c r="G15" t="s">
        <v>741</v>
      </c>
      <c r="H15" t="s">
        <v>7</v>
      </c>
      <c r="I15">
        <v>34</v>
      </c>
      <c r="J15" s="82">
        <v>6.97</v>
      </c>
      <c r="K15">
        <v>0</v>
      </c>
      <c r="L15">
        <v>0</v>
      </c>
      <c r="M15">
        <v>1</v>
      </c>
      <c r="N15">
        <v>0</v>
      </c>
      <c r="O15" s="95">
        <v>0</v>
      </c>
      <c r="P15">
        <v>3519.51</v>
      </c>
      <c r="Q15">
        <v>4</v>
      </c>
      <c r="R15">
        <v>0</v>
      </c>
      <c r="S15" s="1">
        <v>0</v>
      </c>
      <c r="T15">
        <v>25</v>
      </c>
      <c r="U15" s="1">
        <v>42822</v>
      </c>
    </row>
    <row r="16" spans="1:21" x14ac:dyDescent="0.25">
      <c r="A16">
        <v>1001</v>
      </c>
      <c r="B16" t="s">
        <v>725</v>
      </c>
      <c r="C16" t="s">
        <v>725</v>
      </c>
      <c r="D16" t="s">
        <v>726</v>
      </c>
      <c r="E16" t="s">
        <v>6</v>
      </c>
      <c r="F16" t="s">
        <v>727</v>
      </c>
      <c r="G16" t="s">
        <v>742</v>
      </c>
      <c r="H16" t="s">
        <v>7</v>
      </c>
      <c r="I16">
        <v>34</v>
      </c>
      <c r="J16" s="82">
        <v>6.97</v>
      </c>
      <c r="K16">
        <v>0</v>
      </c>
      <c r="L16">
        <v>0</v>
      </c>
      <c r="M16">
        <v>1</v>
      </c>
      <c r="N16">
        <v>0</v>
      </c>
      <c r="O16" s="95">
        <v>0</v>
      </c>
      <c r="P16">
        <v>50</v>
      </c>
      <c r="Q16">
        <v>4</v>
      </c>
      <c r="R16">
        <v>0</v>
      </c>
      <c r="S16" s="1">
        <v>0</v>
      </c>
      <c r="T16">
        <v>1</v>
      </c>
      <c r="U16" s="1">
        <v>42822</v>
      </c>
    </row>
    <row r="17" spans="1:21" x14ac:dyDescent="0.25">
      <c r="A17">
        <v>1001</v>
      </c>
      <c r="B17" t="s">
        <v>725</v>
      </c>
      <c r="C17" t="s">
        <v>725</v>
      </c>
      <c r="D17" t="s">
        <v>726</v>
      </c>
      <c r="E17" t="s">
        <v>6</v>
      </c>
      <c r="F17" t="s">
        <v>727</v>
      </c>
      <c r="G17" t="s">
        <v>743</v>
      </c>
      <c r="H17" t="s">
        <v>7</v>
      </c>
      <c r="I17">
        <v>34</v>
      </c>
      <c r="J17" s="82">
        <v>6.97</v>
      </c>
      <c r="K17">
        <v>0</v>
      </c>
      <c r="L17">
        <v>0</v>
      </c>
      <c r="M17">
        <v>1</v>
      </c>
      <c r="N17">
        <v>0</v>
      </c>
      <c r="O17" s="95">
        <v>0</v>
      </c>
      <c r="P17">
        <v>202.3</v>
      </c>
      <c r="Q17">
        <v>4</v>
      </c>
      <c r="R17">
        <v>0</v>
      </c>
      <c r="S17" s="1">
        <v>0</v>
      </c>
      <c r="T17">
        <v>5</v>
      </c>
      <c r="U17" s="1">
        <v>42822</v>
      </c>
    </row>
    <row r="18" spans="1:21" x14ac:dyDescent="0.25">
      <c r="A18">
        <v>1001</v>
      </c>
      <c r="B18" t="s">
        <v>725</v>
      </c>
      <c r="C18" t="s">
        <v>725</v>
      </c>
      <c r="D18" t="s">
        <v>726</v>
      </c>
      <c r="E18" t="s">
        <v>6</v>
      </c>
      <c r="F18" t="s">
        <v>727</v>
      </c>
      <c r="G18" t="s">
        <v>744</v>
      </c>
      <c r="H18" t="s">
        <v>7</v>
      </c>
      <c r="I18">
        <v>34</v>
      </c>
      <c r="J18" s="82">
        <v>6.97</v>
      </c>
      <c r="K18">
        <v>0</v>
      </c>
      <c r="L18">
        <v>0</v>
      </c>
      <c r="M18">
        <v>1</v>
      </c>
      <c r="N18">
        <v>0</v>
      </c>
      <c r="O18" s="95">
        <v>0</v>
      </c>
      <c r="P18">
        <v>716.93</v>
      </c>
      <c r="Q18">
        <v>4</v>
      </c>
      <c r="R18">
        <v>0</v>
      </c>
      <c r="S18" s="1">
        <v>0</v>
      </c>
      <c r="T18">
        <v>1</v>
      </c>
      <c r="U18" s="1">
        <v>42822</v>
      </c>
    </row>
    <row r="19" spans="1:21" x14ac:dyDescent="0.25">
      <c r="A19">
        <v>1001</v>
      </c>
      <c r="B19" t="s">
        <v>725</v>
      </c>
      <c r="C19" t="s">
        <v>725</v>
      </c>
      <c r="D19" t="s">
        <v>726</v>
      </c>
      <c r="E19" t="s">
        <v>6</v>
      </c>
      <c r="F19" t="s">
        <v>727</v>
      </c>
      <c r="G19" t="s">
        <v>745</v>
      </c>
      <c r="H19" t="s">
        <v>7</v>
      </c>
      <c r="I19">
        <v>34</v>
      </c>
      <c r="J19" s="82">
        <v>6.97</v>
      </c>
      <c r="K19">
        <v>0</v>
      </c>
      <c r="L19">
        <v>0</v>
      </c>
      <c r="M19">
        <v>1</v>
      </c>
      <c r="N19">
        <v>0</v>
      </c>
      <c r="O19" s="95">
        <v>0</v>
      </c>
      <c r="P19">
        <v>50</v>
      </c>
      <c r="Q19">
        <v>4</v>
      </c>
      <c r="R19">
        <v>0</v>
      </c>
      <c r="S19" s="1">
        <v>0</v>
      </c>
      <c r="T19">
        <v>1</v>
      </c>
      <c r="U19" s="1">
        <v>42822</v>
      </c>
    </row>
    <row r="20" spans="1:21" x14ac:dyDescent="0.25">
      <c r="A20">
        <v>1001</v>
      </c>
      <c r="B20" t="s">
        <v>725</v>
      </c>
      <c r="C20" t="s">
        <v>725</v>
      </c>
      <c r="D20" t="s">
        <v>726</v>
      </c>
      <c r="E20" t="s">
        <v>6</v>
      </c>
      <c r="F20" t="s">
        <v>727</v>
      </c>
      <c r="G20" t="s">
        <v>746</v>
      </c>
      <c r="H20" t="s">
        <v>7</v>
      </c>
      <c r="I20">
        <v>34</v>
      </c>
      <c r="J20" s="82">
        <v>6.97</v>
      </c>
      <c r="K20">
        <v>0</v>
      </c>
      <c r="L20">
        <v>0</v>
      </c>
      <c r="M20">
        <v>1</v>
      </c>
      <c r="N20">
        <v>0</v>
      </c>
      <c r="O20" s="95">
        <v>0</v>
      </c>
      <c r="P20">
        <v>400</v>
      </c>
      <c r="Q20">
        <v>4</v>
      </c>
      <c r="R20">
        <v>0</v>
      </c>
      <c r="S20" s="1">
        <v>0</v>
      </c>
      <c r="T20">
        <v>1</v>
      </c>
      <c r="U20" s="1">
        <v>42822</v>
      </c>
    </row>
    <row r="21" spans="1:21" x14ac:dyDescent="0.25">
      <c r="A21">
        <v>1001</v>
      </c>
      <c r="B21" t="s">
        <v>725</v>
      </c>
      <c r="C21" t="s">
        <v>725</v>
      </c>
      <c r="D21" t="s">
        <v>726</v>
      </c>
      <c r="E21" t="s">
        <v>6</v>
      </c>
      <c r="F21" t="s">
        <v>727</v>
      </c>
      <c r="G21" t="s">
        <v>747</v>
      </c>
      <c r="H21" t="s">
        <v>7</v>
      </c>
      <c r="I21">
        <v>34</v>
      </c>
      <c r="J21" s="82">
        <v>6.97</v>
      </c>
      <c r="K21">
        <v>0</v>
      </c>
      <c r="L21">
        <v>0</v>
      </c>
      <c r="M21">
        <v>1</v>
      </c>
      <c r="N21">
        <v>0</v>
      </c>
      <c r="O21" s="95">
        <v>0</v>
      </c>
      <c r="P21">
        <v>13719.77</v>
      </c>
      <c r="Q21">
        <v>4</v>
      </c>
      <c r="R21">
        <v>0</v>
      </c>
      <c r="S21" s="1">
        <v>0</v>
      </c>
      <c r="T21">
        <v>8</v>
      </c>
      <c r="U21" s="1">
        <v>42822</v>
      </c>
    </row>
    <row r="22" spans="1:21" x14ac:dyDescent="0.25">
      <c r="A22">
        <v>1001</v>
      </c>
      <c r="B22" t="s">
        <v>725</v>
      </c>
      <c r="C22" t="s">
        <v>725</v>
      </c>
      <c r="D22" t="s">
        <v>726</v>
      </c>
      <c r="E22" t="s">
        <v>6</v>
      </c>
      <c r="F22" t="s">
        <v>727</v>
      </c>
      <c r="G22" t="s">
        <v>748</v>
      </c>
      <c r="H22" t="s">
        <v>7</v>
      </c>
      <c r="I22">
        <v>34</v>
      </c>
      <c r="J22" s="82">
        <v>6.97</v>
      </c>
      <c r="K22">
        <v>0</v>
      </c>
      <c r="L22">
        <v>0</v>
      </c>
      <c r="M22">
        <v>1</v>
      </c>
      <c r="N22">
        <v>0</v>
      </c>
      <c r="O22" s="95">
        <v>0</v>
      </c>
      <c r="P22">
        <v>7882.68</v>
      </c>
      <c r="Q22">
        <v>4</v>
      </c>
      <c r="R22">
        <v>0</v>
      </c>
      <c r="S22" s="1">
        <v>0</v>
      </c>
      <c r="T22">
        <v>50</v>
      </c>
      <c r="U22" s="1">
        <v>42822</v>
      </c>
    </row>
    <row r="23" spans="1:21" x14ac:dyDescent="0.25">
      <c r="A23">
        <v>1001</v>
      </c>
      <c r="B23" t="s">
        <v>725</v>
      </c>
      <c r="C23" t="s">
        <v>725</v>
      </c>
      <c r="D23" t="s">
        <v>726</v>
      </c>
      <c r="E23" t="s">
        <v>6</v>
      </c>
      <c r="F23" t="s">
        <v>727</v>
      </c>
      <c r="G23" t="s">
        <v>749</v>
      </c>
      <c r="H23" t="s">
        <v>7</v>
      </c>
      <c r="I23">
        <v>34</v>
      </c>
      <c r="J23" s="82">
        <v>6.97</v>
      </c>
      <c r="K23">
        <v>0</v>
      </c>
      <c r="L23">
        <v>0</v>
      </c>
      <c r="M23">
        <v>1</v>
      </c>
      <c r="N23">
        <v>0</v>
      </c>
      <c r="O23" s="95">
        <v>0</v>
      </c>
      <c r="P23">
        <v>2907.82</v>
      </c>
      <c r="Q23">
        <v>4</v>
      </c>
      <c r="R23">
        <v>0</v>
      </c>
      <c r="S23" s="1">
        <v>0</v>
      </c>
      <c r="T23">
        <v>93</v>
      </c>
      <c r="U23" s="1">
        <v>42822</v>
      </c>
    </row>
    <row r="24" spans="1:21" x14ac:dyDescent="0.25">
      <c r="A24">
        <v>1001</v>
      </c>
      <c r="B24" t="s">
        <v>725</v>
      </c>
      <c r="C24" t="s">
        <v>725</v>
      </c>
      <c r="D24" t="s">
        <v>726</v>
      </c>
      <c r="E24" t="s">
        <v>6</v>
      </c>
      <c r="F24" t="s">
        <v>727</v>
      </c>
      <c r="G24" t="s">
        <v>750</v>
      </c>
      <c r="H24" t="s">
        <v>7</v>
      </c>
      <c r="I24">
        <v>34</v>
      </c>
      <c r="J24" s="82">
        <v>6.97</v>
      </c>
      <c r="K24">
        <v>0</v>
      </c>
      <c r="L24">
        <v>0</v>
      </c>
      <c r="M24">
        <v>1</v>
      </c>
      <c r="N24">
        <v>0</v>
      </c>
      <c r="O24" s="95">
        <v>0</v>
      </c>
      <c r="P24">
        <v>1050</v>
      </c>
      <c r="Q24">
        <v>4</v>
      </c>
      <c r="R24">
        <v>0</v>
      </c>
      <c r="S24" s="1">
        <v>0</v>
      </c>
      <c r="T24">
        <v>1</v>
      </c>
      <c r="U24" s="1">
        <v>42822</v>
      </c>
    </row>
    <row r="25" spans="1:21" x14ac:dyDescent="0.25">
      <c r="A25">
        <v>1001</v>
      </c>
      <c r="B25" t="s">
        <v>725</v>
      </c>
      <c r="C25" t="s">
        <v>725</v>
      </c>
      <c r="D25" t="s">
        <v>726</v>
      </c>
      <c r="E25" t="s">
        <v>6</v>
      </c>
      <c r="F25" t="s">
        <v>727</v>
      </c>
      <c r="G25" t="s">
        <v>751</v>
      </c>
      <c r="H25" t="s">
        <v>8</v>
      </c>
      <c r="I25">
        <v>34</v>
      </c>
      <c r="J25" s="82">
        <v>6.85</v>
      </c>
      <c r="K25">
        <v>0</v>
      </c>
      <c r="L25">
        <v>0</v>
      </c>
      <c r="M25">
        <v>1</v>
      </c>
      <c r="N25">
        <v>0</v>
      </c>
      <c r="O25" s="95">
        <v>300.01</v>
      </c>
      <c r="P25">
        <v>0</v>
      </c>
      <c r="Q25">
        <v>4</v>
      </c>
      <c r="R25">
        <v>0</v>
      </c>
      <c r="S25" s="1">
        <v>0</v>
      </c>
      <c r="T25">
        <v>1</v>
      </c>
      <c r="U25" s="1">
        <v>42822</v>
      </c>
    </row>
    <row r="26" spans="1:21" x14ac:dyDescent="0.25">
      <c r="A26">
        <v>1001</v>
      </c>
      <c r="B26" t="s">
        <v>725</v>
      </c>
      <c r="C26" t="s">
        <v>725</v>
      </c>
      <c r="D26" t="s">
        <v>726</v>
      </c>
      <c r="E26" t="s">
        <v>6</v>
      </c>
      <c r="F26" t="s">
        <v>727</v>
      </c>
      <c r="G26" t="s">
        <v>752</v>
      </c>
      <c r="H26" t="s">
        <v>7</v>
      </c>
      <c r="I26">
        <v>34</v>
      </c>
      <c r="J26" s="82">
        <v>6.97</v>
      </c>
      <c r="K26">
        <v>0</v>
      </c>
      <c r="L26">
        <v>0</v>
      </c>
      <c r="M26">
        <v>1</v>
      </c>
      <c r="N26">
        <v>0</v>
      </c>
      <c r="O26" s="95">
        <v>0</v>
      </c>
      <c r="P26">
        <v>300</v>
      </c>
      <c r="Q26">
        <v>4</v>
      </c>
      <c r="R26">
        <v>0</v>
      </c>
      <c r="S26" s="1">
        <v>0</v>
      </c>
      <c r="T26">
        <v>1</v>
      </c>
      <c r="U26" s="1">
        <v>42822</v>
      </c>
    </row>
    <row r="27" spans="1:21" x14ac:dyDescent="0.25">
      <c r="A27">
        <v>1001</v>
      </c>
      <c r="B27" t="s">
        <v>725</v>
      </c>
      <c r="C27" t="s">
        <v>725</v>
      </c>
      <c r="D27" t="s">
        <v>726</v>
      </c>
      <c r="E27" t="s">
        <v>6</v>
      </c>
      <c r="F27" t="s">
        <v>727</v>
      </c>
      <c r="G27" t="s">
        <v>753</v>
      </c>
      <c r="H27" t="s">
        <v>8</v>
      </c>
      <c r="I27">
        <v>34</v>
      </c>
      <c r="J27" s="82">
        <v>6.85</v>
      </c>
      <c r="K27">
        <v>0</v>
      </c>
      <c r="L27">
        <v>0</v>
      </c>
      <c r="M27">
        <v>1</v>
      </c>
      <c r="N27">
        <v>0</v>
      </c>
      <c r="O27" s="95">
        <v>211.68</v>
      </c>
      <c r="P27">
        <v>0</v>
      </c>
      <c r="Q27">
        <v>4</v>
      </c>
      <c r="R27">
        <v>0</v>
      </c>
      <c r="S27" s="1">
        <v>0</v>
      </c>
      <c r="T27">
        <v>1</v>
      </c>
      <c r="U27" s="1">
        <v>42822</v>
      </c>
    </row>
    <row r="28" spans="1:21" x14ac:dyDescent="0.25">
      <c r="A28">
        <v>1001</v>
      </c>
      <c r="B28" t="s">
        <v>725</v>
      </c>
      <c r="C28" t="s">
        <v>725</v>
      </c>
      <c r="D28" t="s">
        <v>726</v>
      </c>
      <c r="E28" t="s">
        <v>6</v>
      </c>
      <c r="F28" t="s">
        <v>727</v>
      </c>
      <c r="G28" t="s">
        <v>754</v>
      </c>
      <c r="H28" t="s">
        <v>8</v>
      </c>
      <c r="I28">
        <v>34</v>
      </c>
      <c r="J28" s="82">
        <v>6.85</v>
      </c>
      <c r="K28">
        <v>0</v>
      </c>
      <c r="L28">
        <v>0</v>
      </c>
      <c r="M28">
        <v>1</v>
      </c>
      <c r="N28">
        <v>0</v>
      </c>
      <c r="O28" s="95">
        <v>200</v>
      </c>
      <c r="P28">
        <v>0</v>
      </c>
      <c r="Q28">
        <v>4</v>
      </c>
      <c r="R28">
        <v>0</v>
      </c>
      <c r="S28" s="1">
        <v>0</v>
      </c>
      <c r="T28">
        <v>1</v>
      </c>
      <c r="U28" s="1">
        <v>42822</v>
      </c>
    </row>
    <row r="29" spans="1:21" x14ac:dyDescent="0.25">
      <c r="A29">
        <v>1001</v>
      </c>
      <c r="B29" t="s">
        <v>725</v>
      </c>
      <c r="C29" t="s">
        <v>725</v>
      </c>
      <c r="D29" t="s">
        <v>726</v>
      </c>
      <c r="E29" t="s">
        <v>6</v>
      </c>
      <c r="F29" t="s">
        <v>727</v>
      </c>
      <c r="G29" t="s">
        <v>755</v>
      </c>
      <c r="H29" t="s">
        <v>8</v>
      </c>
      <c r="I29">
        <v>34</v>
      </c>
      <c r="J29" s="82">
        <v>6.85</v>
      </c>
      <c r="K29">
        <v>0</v>
      </c>
      <c r="L29">
        <v>0</v>
      </c>
      <c r="M29">
        <v>1</v>
      </c>
      <c r="N29">
        <v>0</v>
      </c>
      <c r="O29" s="95">
        <v>26.41</v>
      </c>
      <c r="P29">
        <v>0</v>
      </c>
      <c r="Q29">
        <v>4</v>
      </c>
      <c r="R29">
        <v>0</v>
      </c>
      <c r="S29" s="1">
        <v>0</v>
      </c>
      <c r="T29">
        <v>1</v>
      </c>
      <c r="U29" s="1">
        <v>42822</v>
      </c>
    </row>
    <row r="30" spans="1:21" x14ac:dyDescent="0.25">
      <c r="A30">
        <v>1001</v>
      </c>
      <c r="B30" t="s">
        <v>725</v>
      </c>
      <c r="C30" t="s">
        <v>725</v>
      </c>
      <c r="D30" t="s">
        <v>726</v>
      </c>
      <c r="E30" t="s">
        <v>6</v>
      </c>
      <c r="F30" t="s">
        <v>727</v>
      </c>
      <c r="G30" t="s">
        <v>756</v>
      </c>
      <c r="H30" t="s">
        <v>8</v>
      </c>
      <c r="I30">
        <v>34</v>
      </c>
      <c r="J30" s="82">
        <v>6.85</v>
      </c>
      <c r="K30">
        <v>0</v>
      </c>
      <c r="L30">
        <v>0</v>
      </c>
      <c r="M30">
        <v>1</v>
      </c>
      <c r="N30">
        <v>0</v>
      </c>
      <c r="O30" s="95">
        <v>987.11</v>
      </c>
      <c r="P30">
        <v>0</v>
      </c>
      <c r="Q30">
        <v>4</v>
      </c>
      <c r="R30">
        <v>0</v>
      </c>
      <c r="S30" s="1">
        <v>0</v>
      </c>
      <c r="T30">
        <v>5</v>
      </c>
      <c r="U30" s="1">
        <v>42822</v>
      </c>
    </row>
    <row r="31" spans="1:21" x14ac:dyDescent="0.25">
      <c r="A31">
        <v>1001</v>
      </c>
      <c r="B31" t="s">
        <v>725</v>
      </c>
      <c r="C31" t="s">
        <v>725</v>
      </c>
      <c r="D31" t="s">
        <v>726</v>
      </c>
      <c r="E31" t="s">
        <v>6</v>
      </c>
      <c r="F31" t="s">
        <v>727</v>
      </c>
      <c r="G31" t="s">
        <v>6</v>
      </c>
      <c r="H31" t="s">
        <v>8</v>
      </c>
      <c r="I31">
        <v>34</v>
      </c>
      <c r="J31" s="82">
        <v>6.85</v>
      </c>
      <c r="K31">
        <v>0</v>
      </c>
      <c r="L31">
        <v>0</v>
      </c>
      <c r="M31">
        <v>1</v>
      </c>
      <c r="N31">
        <v>0</v>
      </c>
      <c r="O31" s="95">
        <v>1128.6099999999999</v>
      </c>
      <c r="P31">
        <v>0</v>
      </c>
      <c r="Q31">
        <v>4</v>
      </c>
      <c r="R31">
        <v>0</v>
      </c>
      <c r="S31" s="1">
        <v>0</v>
      </c>
      <c r="T31">
        <v>9</v>
      </c>
      <c r="U31" s="1">
        <v>42822</v>
      </c>
    </row>
    <row r="32" spans="1:21" x14ac:dyDescent="0.25">
      <c r="A32">
        <v>1001</v>
      </c>
      <c r="B32" t="s">
        <v>725</v>
      </c>
      <c r="C32" t="s">
        <v>725</v>
      </c>
      <c r="D32" t="s">
        <v>726</v>
      </c>
      <c r="E32" t="s">
        <v>6</v>
      </c>
      <c r="F32" t="s">
        <v>727</v>
      </c>
      <c r="G32" t="s">
        <v>51</v>
      </c>
      <c r="H32" t="s">
        <v>8</v>
      </c>
      <c r="I32">
        <v>34</v>
      </c>
      <c r="J32" s="82">
        <v>6.85</v>
      </c>
      <c r="K32">
        <v>0</v>
      </c>
      <c r="L32">
        <v>0</v>
      </c>
      <c r="M32">
        <v>1</v>
      </c>
      <c r="N32">
        <v>0</v>
      </c>
      <c r="O32" s="95">
        <v>102.19</v>
      </c>
      <c r="P32">
        <v>0</v>
      </c>
      <c r="Q32">
        <v>4</v>
      </c>
      <c r="R32">
        <v>0</v>
      </c>
      <c r="S32" s="1">
        <v>0</v>
      </c>
      <c r="T32">
        <v>1</v>
      </c>
      <c r="U32" s="1">
        <v>42822</v>
      </c>
    </row>
    <row r="33" spans="1:21" x14ac:dyDescent="0.25">
      <c r="A33">
        <v>1001</v>
      </c>
      <c r="B33" t="s">
        <v>725</v>
      </c>
      <c r="C33" t="s">
        <v>725</v>
      </c>
      <c r="D33" t="s">
        <v>726</v>
      </c>
      <c r="E33" t="s">
        <v>6</v>
      </c>
      <c r="F33" t="s">
        <v>727</v>
      </c>
      <c r="G33" t="s">
        <v>52</v>
      </c>
      <c r="H33" t="s">
        <v>8</v>
      </c>
      <c r="I33">
        <v>34</v>
      </c>
      <c r="J33" s="82">
        <v>6.85</v>
      </c>
      <c r="K33">
        <v>0</v>
      </c>
      <c r="L33">
        <v>0</v>
      </c>
      <c r="M33">
        <v>1</v>
      </c>
      <c r="N33">
        <v>0</v>
      </c>
      <c r="O33" s="95">
        <v>248.9</v>
      </c>
      <c r="P33">
        <v>0</v>
      </c>
      <c r="Q33">
        <v>4</v>
      </c>
      <c r="R33">
        <v>0</v>
      </c>
      <c r="S33" s="1">
        <v>0</v>
      </c>
      <c r="T33">
        <v>3</v>
      </c>
      <c r="U33" s="1">
        <v>42822</v>
      </c>
    </row>
    <row r="34" spans="1:21" x14ac:dyDescent="0.25">
      <c r="A34">
        <v>1001</v>
      </c>
      <c r="B34" t="s">
        <v>725</v>
      </c>
      <c r="C34" t="s">
        <v>725</v>
      </c>
      <c r="D34" t="s">
        <v>726</v>
      </c>
      <c r="E34" t="s">
        <v>6</v>
      </c>
      <c r="F34" t="s">
        <v>727</v>
      </c>
      <c r="G34" t="s">
        <v>757</v>
      </c>
      <c r="H34" t="s">
        <v>8</v>
      </c>
      <c r="I34">
        <v>34</v>
      </c>
      <c r="J34" s="82">
        <v>6.85</v>
      </c>
      <c r="K34">
        <v>0</v>
      </c>
      <c r="L34">
        <v>0</v>
      </c>
      <c r="M34">
        <v>1</v>
      </c>
      <c r="N34">
        <v>0</v>
      </c>
      <c r="O34" s="95">
        <v>300</v>
      </c>
      <c r="P34">
        <v>0</v>
      </c>
      <c r="Q34">
        <v>4</v>
      </c>
      <c r="R34">
        <v>0</v>
      </c>
      <c r="S34" s="1">
        <v>0</v>
      </c>
      <c r="T34">
        <v>1</v>
      </c>
      <c r="U34" s="1">
        <v>42822</v>
      </c>
    </row>
    <row r="35" spans="1:21" x14ac:dyDescent="0.25">
      <c r="A35">
        <v>1001</v>
      </c>
      <c r="B35" t="s">
        <v>725</v>
      </c>
      <c r="C35" t="s">
        <v>725</v>
      </c>
      <c r="D35" t="s">
        <v>726</v>
      </c>
      <c r="E35" t="s">
        <v>6</v>
      </c>
      <c r="F35" t="s">
        <v>727</v>
      </c>
      <c r="G35" t="s">
        <v>758</v>
      </c>
      <c r="H35" t="s">
        <v>8</v>
      </c>
      <c r="I35">
        <v>34</v>
      </c>
      <c r="J35" s="82">
        <v>6.85</v>
      </c>
      <c r="K35">
        <v>0</v>
      </c>
      <c r="L35">
        <v>0</v>
      </c>
      <c r="M35">
        <v>1</v>
      </c>
      <c r="N35">
        <v>0</v>
      </c>
      <c r="O35" s="95">
        <v>80</v>
      </c>
      <c r="P35">
        <v>0</v>
      </c>
      <c r="Q35">
        <v>4</v>
      </c>
      <c r="R35">
        <v>0</v>
      </c>
      <c r="S35" s="1">
        <v>0</v>
      </c>
      <c r="T35">
        <v>1</v>
      </c>
      <c r="U35" s="1">
        <v>42822</v>
      </c>
    </row>
    <row r="36" spans="1:21" x14ac:dyDescent="0.25">
      <c r="A36">
        <v>1001</v>
      </c>
      <c r="B36" t="s">
        <v>725</v>
      </c>
      <c r="C36" t="s">
        <v>725</v>
      </c>
      <c r="D36" t="s">
        <v>726</v>
      </c>
      <c r="E36" t="s">
        <v>6</v>
      </c>
      <c r="F36" t="s">
        <v>727</v>
      </c>
      <c r="G36" t="s">
        <v>759</v>
      </c>
      <c r="H36" t="s">
        <v>8</v>
      </c>
      <c r="I36">
        <v>34</v>
      </c>
      <c r="J36" s="82">
        <v>6.85</v>
      </c>
      <c r="K36">
        <v>0</v>
      </c>
      <c r="L36">
        <v>0</v>
      </c>
      <c r="M36">
        <v>1</v>
      </c>
      <c r="N36">
        <v>0</v>
      </c>
      <c r="O36" s="95">
        <v>398.54</v>
      </c>
      <c r="P36">
        <v>0</v>
      </c>
      <c r="Q36">
        <v>4</v>
      </c>
      <c r="R36">
        <v>0</v>
      </c>
      <c r="S36" s="1">
        <v>0</v>
      </c>
      <c r="T36">
        <v>2</v>
      </c>
      <c r="U36" s="1">
        <v>42822</v>
      </c>
    </row>
    <row r="37" spans="1:21" x14ac:dyDescent="0.25">
      <c r="A37">
        <v>1001</v>
      </c>
      <c r="B37" t="s">
        <v>725</v>
      </c>
      <c r="C37" t="s">
        <v>725</v>
      </c>
      <c r="D37" t="s">
        <v>726</v>
      </c>
      <c r="E37" t="s">
        <v>6</v>
      </c>
      <c r="F37" t="s">
        <v>727</v>
      </c>
      <c r="G37" t="s">
        <v>760</v>
      </c>
      <c r="H37" t="s">
        <v>8</v>
      </c>
      <c r="I37">
        <v>34</v>
      </c>
      <c r="J37" s="82">
        <v>6.85</v>
      </c>
      <c r="K37">
        <v>0</v>
      </c>
      <c r="L37">
        <v>0</v>
      </c>
      <c r="M37">
        <v>1</v>
      </c>
      <c r="N37">
        <v>0</v>
      </c>
      <c r="O37" s="95">
        <v>95.27</v>
      </c>
      <c r="P37">
        <v>0</v>
      </c>
      <c r="Q37">
        <v>4</v>
      </c>
      <c r="R37">
        <v>0</v>
      </c>
      <c r="S37" s="1">
        <v>0</v>
      </c>
      <c r="T37">
        <v>1</v>
      </c>
      <c r="U37" s="1">
        <v>42822</v>
      </c>
    </row>
    <row r="38" spans="1:21" x14ac:dyDescent="0.25">
      <c r="A38">
        <v>1001</v>
      </c>
      <c r="B38" t="s">
        <v>725</v>
      </c>
      <c r="C38" t="s">
        <v>725</v>
      </c>
      <c r="D38" t="s">
        <v>726</v>
      </c>
      <c r="E38" t="s">
        <v>6</v>
      </c>
      <c r="F38" t="s">
        <v>727</v>
      </c>
      <c r="G38" t="s">
        <v>761</v>
      </c>
      <c r="H38" t="s">
        <v>8</v>
      </c>
      <c r="I38">
        <v>34</v>
      </c>
      <c r="J38" s="82">
        <v>6.85</v>
      </c>
      <c r="K38">
        <v>0</v>
      </c>
      <c r="L38">
        <v>0</v>
      </c>
      <c r="M38">
        <v>1</v>
      </c>
      <c r="N38">
        <v>0</v>
      </c>
      <c r="O38" s="95">
        <v>29.2</v>
      </c>
      <c r="P38">
        <v>0</v>
      </c>
      <c r="Q38">
        <v>4</v>
      </c>
      <c r="R38">
        <v>0</v>
      </c>
      <c r="S38" s="1">
        <v>0</v>
      </c>
      <c r="T38">
        <v>1</v>
      </c>
      <c r="U38" s="1">
        <v>42822</v>
      </c>
    </row>
    <row r="39" spans="1:21" x14ac:dyDescent="0.25">
      <c r="A39">
        <v>1001</v>
      </c>
      <c r="B39" t="s">
        <v>725</v>
      </c>
      <c r="C39" t="s">
        <v>725</v>
      </c>
      <c r="D39" t="s">
        <v>726</v>
      </c>
      <c r="E39" t="s">
        <v>6</v>
      </c>
      <c r="F39" t="s">
        <v>727</v>
      </c>
      <c r="G39" t="s">
        <v>762</v>
      </c>
      <c r="H39" t="s">
        <v>8</v>
      </c>
      <c r="I39">
        <v>34</v>
      </c>
      <c r="J39" s="82">
        <v>6.85</v>
      </c>
      <c r="K39">
        <v>0</v>
      </c>
      <c r="L39">
        <v>0</v>
      </c>
      <c r="M39">
        <v>1</v>
      </c>
      <c r="N39">
        <v>0</v>
      </c>
      <c r="O39" s="95">
        <v>60</v>
      </c>
      <c r="P39">
        <v>0</v>
      </c>
      <c r="Q39">
        <v>4</v>
      </c>
      <c r="R39">
        <v>0</v>
      </c>
      <c r="S39" s="1">
        <v>0</v>
      </c>
      <c r="T39">
        <v>1</v>
      </c>
      <c r="U39" s="1">
        <v>42822</v>
      </c>
    </row>
    <row r="40" spans="1:21" x14ac:dyDescent="0.25">
      <c r="A40">
        <v>1001</v>
      </c>
      <c r="B40" t="s">
        <v>725</v>
      </c>
      <c r="C40" t="s">
        <v>725</v>
      </c>
      <c r="D40" t="s">
        <v>726</v>
      </c>
      <c r="E40" t="s">
        <v>6</v>
      </c>
      <c r="F40" t="s">
        <v>727</v>
      </c>
      <c r="G40" t="s">
        <v>763</v>
      </c>
      <c r="H40" t="s">
        <v>8</v>
      </c>
      <c r="I40">
        <v>34</v>
      </c>
      <c r="J40" s="82">
        <v>6.85</v>
      </c>
      <c r="K40">
        <v>0</v>
      </c>
      <c r="L40">
        <v>0</v>
      </c>
      <c r="M40">
        <v>1</v>
      </c>
      <c r="N40">
        <v>0</v>
      </c>
      <c r="O40" s="95">
        <v>931.09</v>
      </c>
      <c r="P40">
        <v>0</v>
      </c>
      <c r="Q40">
        <v>4</v>
      </c>
      <c r="R40">
        <v>0</v>
      </c>
      <c r="S40" s="1">
        <v>0</v>
      </c>
      <c r="T40">
        <v>3</v>
      </c>
      <c r="U40" s="1">
        <v>42822</v>
      </c>
    </row>
    <row r="41" spans="1:21" x14ac:dyDescent="0.25">
      <c r="A41">
        <v>1001</v>
      </c>
      <c r="B41" t="s">
        <v>725</v>
      </c>
      <c r="C41" t="s">
        <v>725</v>
      </c>
      <c r="D41" t="s">
        <v>726</v>
      </c>
      <c r="E41" t="s">
        <v>6</v>
      </c>
      <c r="F41" t="s">
        <v>727</v>
      </c>
      <c r="G41" t="s">
        <v>764</v>
      </c>
      <c r="H41" t="s">
        <v>8</v>
      </c>
      <c r="I41">
        <v>34</v>
      </c>
      <c r="J41" s="82">
        <v>6.85</v>
      </c>
      <c r="K41">
        <v>0</v>
      </c>
      <c r="L41">
        <v>0</v>
      </c>
      <c r="M41">
        <v>1</v>
      </c>
      <c r="N41">
        <v>0</v>
      </c>
      <c r="O41" s="95">
        <v>168.85</v>
      </c>
      <c r="P41">
        <v>0</v>
      </c>
      <c r="Q41">
        <v>4</v>
      </c>
      <c r="R41">
        <v>0</v>
      </c>
      <c r="S41" s="1">
        <v>0</v>
      </c>
      <c r="T41">
        <v>5</v>
      </c>
      <c r="U41" s="1">
        <v>42822</v>
      </c>
    </row>
    <row r="42" spans="1:21" x14ac:dyDescent="0.25">
      <c r="A42">
        <v>1001</v>
      </c>
      <c r="B42" t="s">
        <v>725</v>
      </c>
      <c r="C42" t="s">
        <v>725</v>
      </c>
      <c r="D42" t="s">
        <v>726</v>
      </c>
      <c r="E42" t="s">
        <v>6</v>
      </c>
      <c r="F42" t="s">
        <v>727</v>
      </c>
      <c r="G42" t="s">
        <v>765</v>
      </c>
      <c r="H42" t="s">
        <v>8</v>
      </c>
      <c r="I42">
        <v>34</v>
      </c>
      <c r="J42" s="82">
        <v>6.85</v>
      </c>
      <c r="K42">
        <v>0</v>
      </c>
      <c r="L42">
        <v>0</v>
      </c>
      <c r="M42">
        <v>1</v>
      </c>
      <c r="N42">
        <v>0</v>
      </c>
      <c r="O42" s="95">
        <v>116.79</v>
      </c>
      <c r="P42">
        <v>0</v>
      </c>
      <c r="Q42">
        <v>4</v>
      </c>
      <c r="R42">
        <v>0</v>
      </c>
      <c r="S42" s="1">
        <v>0</v>
      </c>
      <c r="T42">
        <v>1</v>
      </c>
      <c r="U42" s="1">
        <v>42822</v>
      </c>
    </row>
    <row r="43" spans="1:21" x14ac:dyDescent="0.25">
      <c r="A43">
        <v>1001</v>
      </c>
      <c r="B43" t="s">
        <v>725</v>
      </c>
      <c r="C43" t="s">
        <v>725</v>
      </c>
      <c r="D43" t="s">
        <v>726</v>
      </c>
      <c r="E43" t="s">
        <v>6</v>
      </c>
      <c r="F43" t="s">
        <v>727</v>
      </c>
      <c r="G43" t="s">
        <v>789</v>
      </c>
      <c r="H43" t="s">
        <v>8</v>
      </c>
      <c r="I43">
        <v>34</v>
      </c>
      <c r="J43" s="82">
        <v>6.85</v>
      </c>
      <c r="K43">
        <v>0</v>
      </c>
      <c r="L43">
        <v>0</v>
      </c>
      <c r="M43">
        <v>1</v>
      </c>
      <c r="N43">
        <v>0</v>
      </c>
      <c r="O43" s="95">
        <v>1085.22</v>
      </c>
      <c r="P43">
        <v>0</v>
      </c>
      <c r="Q43">
        <v>4</v>
      </c>
      <c r="R43">
        <v>0</v>
      </c>
      <c r="S43" s="1">
        <v>0</v>
      </c>
      <c r="T43">
        <v>14</v>
      </c>
      <c r="U43" s="1">
        <v>42822</v>
      </c>
    </row>
    <row r="44" spans="1:21" x14ac:dyDescent="0.25">
      <c r="A44">
        <v>1001</v>
      </c>
      <c r="B44" t="s">
        <v>725</v>
      </c>
      <c r="C44" t="s">
        <v>725</v>
      </c>
      <c r="D44" t="s">
        <v>726</v>
      </c>
      <c r="E44" t="s">
        <v>6</v>
      </c>
      <c r="F44" t="s">
        <v>727</v>
      </c>
      <c r="G44" t="s">
        <v>790</v>
      </c>
      <c r="H44" t="s">
        <v>8</v>
      </c>
      <c r="I44">
        <v>34</v>
      </c>
      <c r="J44" s="82">
        <v>6.85</v>
      </c>
      <c r="K44">
        <v>0</v>
      </c>
      <c r="L44">
        <v>0</v>
      </c>
      <c r="M44">
        <v>1</v>
      </c>
      <c r="N44">
        <v>0</v>
      </c>
      <c r="O44" s="95">
        <v>500</v>
      </c>
      <c r="P44">
        <v>0</v>
      </c>
      <c r="Q44">
        <v>4</v>
      </c>
      <c r="R44">
        <v>0</v>
      </c>
      <c r="S44" s="1">
        <v>0</v>
      </c>
      <c r="T44">
        <v>1</v>
      </c>
      <c r="U44" s="1">
        <v>42822</v>
      </c>
    </row>
    <row r="45" spans="1:21" x14ac:dyDescent="0.25">
      <c r="A45">
        <v>1001</v>
      </c>
      <c r="B45" t="s">
        <v>725</v>
      </c>
      <c r="C45" t="s">
        <v>725</v>
      </c>
      <c r="D45" t="s">
        <v>726</v>
      </c>
      <c r="E45" t="s">
        <v>6</v>
      </c>
      <c r="F45" t="s">
        <v>727</v>
      </c>
      <c r="G45" t="s">
        <v>791</v>
      </c>
      <c r="H45" t="s">
        <v>8</v>
      </c>
      <c r="I45">
        <v>34</v>
      </c>
      <c r="J45" s="82">
        <v>6.85</v>
      </c>
      <c r="K45">
        <v>0</v>
      </c>
      <c r="L45">
        <v>0</v>
      </c>
      <c r="M45">
        <v>1</v>
      </c>
      <c r="N45">
        <v>0</v>
      </c>
      <c r="O45" s="95">
        <v>43.8</v>
      </c>
      <c r="P45">
        <v>0</v>
      </c>
      <c r="Q45">
        <v>4</v>
      </c>
      <c r="R45">
        <v>0</v>
      </c>
      <c r="S45" s="1">
        <v>0</v>
      </c>
      <c r="T45">
        <v>2</v>
      </c>
      <c r="U45" s="1">
        <v>42822</v>
      </c>
    </row>
    <row r="46" spans="1:21" x14ac:dyDescent="0.25">
      <c r="A46">
        <v>1001</v>
      </c>
      <c r="B46" t="s">
        <v>725</v>
      </c>
      <c r="C46" t="s">
        <v>725</v>
      </c>
      <c r="D46" t="s">
        <v>726</v>
      </c>
      <c r="E46" t="s">
        <v>6</v>
      </c>
      <c r="F46" t="s">
        <v>727</v>
      </c>
      <c r="G46" t="s">
        <v>792</v>
      </c>
      <c r="H46" t="s">
        <v>8</v>
      </c>
      <c r="I46">
        <v>34</v>
      </c>
      <c r="J46" s="82">
        <v>6.85</v>
      </c>
      <c r="K46">
        <v>0</v>
      </c>
      <c r="L46">
        <v>0</v>
      </c>
      <c r="M46">
        <v>1</v>
      </c>
      <c r="N46">
        <v>0</v>
      </c>
      <c r="O46" s="95">
        <v>386.5</v>
      </c>
      <c r="P46">
        <v>0</v>
      </c>
      <c r="Q46">
        <v>4</v>
      </c>
      <c r="R46">
        <v>0</v>
      </c>
      <c r="S46" s="1">
        <v>0</v>
      </c>
      <c r="T46">
        <v>5</v>
      </c>
      <c r="U46" s="1">
        <v>42822</v>
      </c>
    </row>
    <row r="47" spans="1:21" x14ac:dyDescent="0.25">
      <c r="A47">
        <v>1001</v>
      </c>
      <c r="B47" t="s">
        <v>725</v>
      </c>
      <c r="C47" t="s">
        <v>725</v>
      </c>
      <c r="D47" t="s">
        <v>726</v>
      </c>
      <c r="E47" t="s">
        <v>6</v>
      </c>
      <c r="F47" t="s">
        <v>727</v>
      </c>
      <c r="G47" t="s">
        <v>793</v>
      </c>
      <c r="H47" t="s">
        <v>8</v>
      </c>
      <c r="I47">
        <v>34</v>
      </c>
      <c r="J47" s="82">
        <v>6.85</v>
      </c>
      <c r="K47">
        <v>0</v>
      </c>
      <c r="L47">
        <v>0</v>
      </c>
      <c r="M47">
        <v>1</v>
      </c>
      <c r="N47">
        <v>0</v>
      </c>
      <c r="O47" s="95">
        <v>100</v>
      </c>
      <c r="P47">
        <v>0</v>
      </c>
      <c r="Q47">
        <v>4</v>
      </c>
      <c r="R47">
        <v>0</v>
      </c>
      <c r="S47" s="1">
        <v>0</v>
      </c>
      <c r="T47">
        <v>1</v>
      </c>
      <c r="U47" s="1">
        <v>42822</v>
      </c>
    </row>
    <row r="48" spans="1:21" x14ac:dyDescent="0.25">
      <c r="A48">
        <v>1001</v>
      </c>
      <c r="B48" t="s">
        <v>725</v>
      </c>
      <c r="C48" t="s">
        <v>725</v>
      </c>
      <c r="D48" t="s">
        <v>726</v>
      </c>
      <c r="E48" t="s">
        <v>6</v>
      </c>
      <c r="F48" t="s">
        <v>727</v>
      </c>
      <c r="G48" t="s">
        <v>794</v>
      </c>
      <c r="H48" t="s">
        <v>8</v>
      </c>
      <c r="I48">
        <v>34</v>
      </c>
      <c r="J48" s="82">
        <v>6.85</v>
      </c>
      <c r="K48">
        <v>0</v>
      </c>
      <c r="L48">
        <v>0</v>
      </c>
      <c r="M48">
        <v>1</v>
      </c>
      <c r="N48">
        <v>0</v>
      </c>
      <c r="O48" s="95">
        <v>90</v>
      </c>
      <c r="P48">
        <v>0</v>
      </c>
      <c r="Q48">
        <v>4</v>
      </c>
      <c r="R48">
        <v>0</v>
      </c>
      <c r="S48" s="1">
        <v>0</v>
      </c>
      <c r="T48">
        <v>1</v>
      </c>
      <c r="U48" s="1">
        <v>42822</v>
      </c>
    </row>
    <row r="49" spans="1:21" x14ac:dyDescent="0.25">
      <c r="A49">
        <v>1001</v>
      </c>
      <c r="B49" t="s">
        <v>725</v>
      </c>
      <c r="C49" t="s">
        <v>725</v>
      </c>
      <c r="D49" t="s">
        <v>726</v>
      </c>
      <c r="E49" t="s">
        <v>6</v>
      </c>
      <c r="F49" t="s">
        <v>727</v>
      </c>
      <c r="G49" t="s">
        <v>795</v>
      </c>
      <c r="H49" t="s">
        <v>8</v>
      </c>
      <c r="I49">
        <v>34</v>
      </c>
      <c r="J49" s="82">
        <v>6.85</v>
      </c>
      <c r="K49">
        <v>0</v>
      </c>
      <c r="L49">
        <v>0</v>
      </c>
      <c r="M49">
        <v>1</v>
      </c>
      <c r="N49">
        <v>0</v>
      </c>
      <c r="O49" s="95">
        <v>340</v>
      </c>
      <c r="P49">
        <v>0</v>
      </c>
      <c r="Q49">
        <v>4</v>
      </c>
      <c r="R49">
        <v>0</v>
      </c>
      <c r="S49" s="1">
        <v>0</v>
      </c>
      <c r="T49">
        <v>1</v>
      </c>
      <c r="U49" s="1">
        <v>42822</v>
      </c>
    </row>
    <row r="50" spans="1:21" x14ac:dyDescent="0.25">
      <c r="A50">
        <v>1001</v>
      </c>
      <c r="B50" t="s">
        <v>725</v>
      </c>
      <c r="C50" t="s">
        <v>725</v>
      </c>
      <c r="D50" t="s">
        <v>726</v>
      </c>
      <c r="E50" t="s">
        <v>6</v>
      </c>
      <c r="F50" t="s">
        <v>727</v>
      </c>
      <c r="G50" t="s">
        <v>796</v>
      </c>
      <c r="H50" t="s">
        <v>8</v>
      </c>
      <c r="I50">
        <v>34</v>
      </c>
      <c r="J50" s="82">
        <v>6.85</v>
      </c>
      <c r="K50">
        <v>0</v>
      </c>
      <c r="L50">
        <v>0</v>
      </c>
      <c r="M50">
        <v>1</v>
      </c>
      <c r="N50">
        <v>0</v>
      </c>
      <c r="O50" s="95">
        <v>50</v>
      </c>
      <c r="P50">
        <v>0</v>
      </c>
      <c r="Q50">
        <v>4</v>
      </c>
      <c r="R50">
        <v>0</v>
      </c>
      <c r="S50" s="1">
        <v>0</v>
      </c>
      <c r="T50">
        <v>1</v>
      </c>
      <c r="U50" s="1">
        <v>42822</v>
      </c>
    </row>
    <row r="51" spans="1:21" x14ac:dyDescent="0.25">
      <c r="A51">
        <v>1001</v>
      </c>
      <c r="B51" t="s">
        <v>725</v>
      </c>
      <c r="C51" t="s">
        <v>725</v>
      </c>
      <c r="D51" t="s">
        <v>726</v>
      </c>
      <c r="E51" t="s">
        <v>6</v>
      </c>
      <c r="F51" t="s">
        <v>727</v>
      </c>
      <c r="G51" t="s">
        <v>797</v>
      </c>
      <c r="H51" t="s">
        <v>7</v>
      </c>
      <c r="I51">
        <v>34</v>
      </c>
      <c r="J51" s="82">
        <v>6.97</v>
      </c>
      <c r="K51">
        <v>0</v>
      </c>
      <c r="L51">
        <v>0</v>
      </c>
      <c r="M51">
        <v>1</v>
      </c>
      <c r="N51">
        <v>0</v>
      </c>
      <c r="O51" s="95">
        <v>0</v>
      </c>
      <c r="P51">
        <v>947.64</v>
      </c>
      <c r="Q51">
        <v>4</v>
      </c>
      <c r="R51">
        <v>0</v>
      </c>
      <c r="S51" s="1">
        <v>0</v>
      </c>
      <c r="T51">
        <v>28</v>
      </c>
      <c r="U51" s="1">
        <v>42822</v>
      </c>
    </row>
    <row r="52" spans="1:21" x14ac:dyDescent="0.25">
      <c r="A52">
        <v>1001</v>
      </c>
      <c r="B52" t="s">
        <v>725</v>
      </c>
      <c r="C52" t="s">
        <v>725</v>
      </c>
      <c r="D52" t="s">
        <v>726</v>
      </c>
      <c r="E52" t="s">
        <v>6</v>
      </c>
      <c r="F52" t="s">
        <v>727</v>
      </c>
      <c r="G52" t="s">
        <v>798</v>
      </c>
      <c r="H52" t="s">
        <v>8</v>
      </c>
      <c r="I52">
        <v>34</v>
      </c>
      <c r="J52" s="82">
        <v>6.85</v>
      </c>
      <c r="K52">
        <v>0</v>
      </c>
      <c r="L52">
        <v>0</v>
      </c>
      <c r="M52">
        <v>1</v>
      </c>
      <c r="N52">
        <v>0</v>
      </c>
      <c r="O52" s="95">
        <v>51.09</v>
      </c>
      <c r="P52">
        <v>0</v>
      </c>
      <c r="Q52">
        <v>4</v>
      </c>
      <c r="R52">
        <v>0</v>
      </c>
      <c r="S52" s="1">
        <v>0</v>
      </c>
      <c r="T52">
        <v>1</v>
      </c>
      <c r="U52" s="1">
        <v>42822</v>
      </c>
    </row>
    <row r="53" spans="1:21" x14ac:dyDescent="0.25">
      <c r="A53">
        <v>1001</v>
      </c>
      <c r="B53" t="s">
        <v>766</v>
      </c>
      <c r="C53" t="s">
        <v>725</v>
      </c>
      <c r="D53" t="s">
        <v>726</v>
      </c>
      <c r="E53" t="s">
        <v>6</v>
      </c>
      <c r="F53" t="s">
        <v>727</v>
      </c>
      <c r="G53" t="s">
        <v>799</v>
      </c>
      <c r="H53" t="s">
        <v>7</v>
      </c>
      <c r="I53">
        <v>34</v>
      </c>
      <c r="J53" s="82">
        <v>6.97</v>
      </c>
      <c r="K53">
        <v>0</v>
      </c>
      <c r="L53">
        <v>0</v>
      </c>
      <c r="M53">
        <v>1</v>
      </c>
      <c r="N53">
        <v>0</v>
      </c>
      <c r="O53" s="95">
        <v>0</v>
      </c>
      <c r="P53">
        <v>24.39</v>
      </c>
      <c r="Q53">
        <v>4</v>
      </c>
      <c r="R53">
        <v>0</v>
      </c>
      <c r="S53" s="1">
        <v>0</v>
      </c>
      <c r="T53">
        <v>1</v>
      </c>
      <c r="U53" s="1">
        <v>42822</v>
      </c>
    </row>
    <row r="54" spans="1:21" x14ac:dyDescent="0.25">
      <c r="A54">
        <v>1001</v>
      </c>
      <c r="B54" t="s">
        <v>766</v>
      </c>
      <c r="C54" t="s">
        <v>725</v>
      </c>
      <c r="D54" t="s">
        <v>726</v>
      </c>
      <c r="E54" t="s">
        <v>6</v>
      </c>
      <c r="F54" t="s">
        <v>727</v>
      </c>
      <c r="G54" t="s">
        <v>800</v>
      </c>
      <c r="H54" t="s">
        <v>7</v>
      </c>
      <c r="I54">
        <v>34</v>
      </c>
      <c r="J54" s="82">
        <v>6.97</v>
      </c>
      <c r="K54">
        <v>0</v>
      </c>
      <c r="L54">
        <v>0</v>
      </c>
      <c r="M54">
        <v>1</v>
      </c>
      <c r="N54">
        <v>0</v>
      </c>
      <c r="O54" s="95">
        <v>0</v>
      </c>
      <c r="P54">
        <v>0</v>
      </c>
      <c r="Q54">
        <v>4</v>
      </c>
      <c r="R54">
        <v>0</v>
      </c>
      <c r="S54" s="1">
        <v>0</v>
      </c>
      <c r="T54">
        <v>2</v>
      </c>
      <c r="U54" s="1">
        <v>42822</v>
      </c>
    </row>
    <row r="55" spans="1:21" x14ac:dyDescent="0.25">
      <c r="A55">
        <v>1001</v>
      </c>
      <c r="B55" t="s">
        <v>766</v>
      </c>
      <c r="C55" t="s">
        <v>725</v>
      </c>
      <c r="D55" t="s">
        <v>726</v>
      </c>
      <c r="E55" t="s">
        <v>6</v>
      </c>
      <c r="F55" t="s">
        <v>727</v>
      </c>
      <c r="G55" t="s">
        <v>801</v>
      </c>
      <c r="H55" t="s">
        <v>7</v>
      </c>
      <c r="I55">
        <v>34</v>
      </c>
      <c r="J55" s="82">
        <v>6.97</v>
      </c>
      <c r="K55">
        <v>0</v>
      </c>
      <c r="L55">
        <v>0</v>
      </c>
      <c r="M55">
        <v>1</v>
      </c>
      <c r="N55">
        <v>0</v>
      </c>
      <c r="O55" s="95">
        <v>0</v>
      </c>
      <c r="P55">
        <v>98296.960000000006</v>
      </c>
      <c r="Q55">
        <v>4</v>
      </c>
      <c r="R55">
        <v>0</v>
      </c>
      <c r="S55" s="1">
        <v>0</v>
      </c>
      <c r="T55">
        <v>2</v>
      </c>
      <c r="U55" s="1">
        <v>42822</v>
      </c>
    </row>
    <row r="56" spans="1:21" x14ac:dyDescent="0.25">
      <c r="A56">
        <v>1001</v>
      </c>
      <c r="B56" t="s">
        <v>766</v>
      </c>
      <c r="C56" t="s">
        <v>725</v>
      </c>
      <c r="D56" t="s">
        <v>726</v>
      </c>
      <c r="E56" t="s">
        <v>6</v>
      </c>
      <c r="F56" t="s">
        <v>727</v>
      </c>
      <c r="G56" t="s">
        <v>802</v>
      </c>
      <c r="H56" t="s">
        <v>7</v>
      </c>
      <c r="I56">
        <v>34</v>
      </c>
      <c r="J56" s="82">
        <v>6.97</v>
      </c>
      <c r="K56">
        <v>0</v>
      </c>
      <c r="L56">
        <v>0</v>
      </c>
      <c r="M56">
        <v>1</v>
      </c>
      <c r="N56">
        <v>0</v>
      </c>
      <c r="O56" s="95">
        <v>0</v>
      </c>
      <c r="P56">
        <v>5000</v>
      </c>
      <c r="Q56">
        <v>4</v>
      </c>
      <c r="R56">
        <v>0</v>
      </c>
      <c r="S56" s="1">
        <v>0</v>
      </c>
      <c r="T56">
        <v>1</v>
      </c>
      <c r="U56" s="1">
        <v>42822</v>
      </c>
    </row>
    <row r="57" spans="1:21" x14ac:dyDescent="0.25">
      <c r="A57">
        <v>1001</v>
      </c>
      <c r="B57" t="s">
        <v>766</v>
      </c>
      <c r="C57" t="s">
        <v>725</v>
      </c>
      <c r="D57" t="s">
        <v>726</v>
      </c>
      <c r="E57" t="s">
        <v>6</v>
      </c>
      <c r="F57" t="s">
        <v>727</v>
      </c>
      <c r="G57" t="s">
        <v>803</v>
      </c>
      <c r="H57" t="s">
        <v>7</v>
      </c>
      <c r="I57">
        <v>34</v>
      </c>
      <c r="J57" s="82">
        <v>6.97</v>
      </c>
      <c r="K57">
        <v>0</v>
      </c>
      <c r="L57">
        <v>0</v>
      </c>
      <c r="M57">
        <v>1</v>
      </c>
      <c r="N57">
        <v>0</v>
      </c>
      <c r="O57" s="95">
        <v>0</v>
      </c>
      <c r="P57">
        <v>182.45</v>
      </c>
      <c r="Q57">
        <v>4</v>
      </c>
      <c r="R57">
        <v>0</v>
      </c>
      <c r="S57" s="1">
        <v>0</v>
      </c>
      <c r="T57">
        <v>1</v>
      </c>
      <c r="U57" s="1">
        <v>42822</v>
      </c>
    </row>
    <row r="58" spans="1:21" x14ac:dyDescent="0.25">
      <c r="A58">
        <v>1001</v>
      </c>
      <c r="B58" t="s">
        <v>766</v>
      </c>
      <c r="C58" t="s">
        <v>725</v>
      </c>
      <c r="D58" t="s">
        <v>726</v>
      </c>
      <c r="E58" t="s">
        <v>6</v>
      </c>
      <c r="F58" t="s">
        <v>727</v>
      </c>
      <c r="G58" t="s">
        <v>804</v>
      </c>
      <c r="H58" t="s">
        <v>7</v>
      </c>
      <c r="I58">
        <v>34</v>
      </c>
      <c r="J58" s="82">
        <v>6.97</v>
      </c>
      <c r="K58">
        <v>0</v>
      </c>
      <c r="L58">
        <v>0</v>
      </c>
      <c r="M58">
        <v>1</v>
      </c>
      <c r="N58">
        <v>0</v>
      </c>
      <c r="O58" s="95">
        <v>0</v>
      </c>
      <c r="P58">
        <v>573.89</v>
      </c>
      <c r="Q58">
        <v>4</v>
      </c>
      <c r="R58">
        <v>0</v>
      </c>
      <c r="S58" s="1">
        <v>0</v>
      </c>
      <c r="T58">
        <v>1</v>
      </c>
      <c r="U58" s="1">
        <v>42822</v>
      </c>
    </row>
    <row r="59" spans="1:21" x14ac:dyDescent="0.25">
      <c r="A59">
        <v>1001</v>
      </c>
      <c r="B59" t="s">
        <v>766</v>
      </c>
      <c r="C59" t="s">
        <v>725</v>
      </c>
      <c r="D59" t="s">
        <v>726</v>
      </c>
      <c r="E59" t="s">
        <v>6</v>
      </c>
      <c r="F59" t="s">
        <v>727</v>
      </c>
      <c r="G59" t="s">
        <v>805</v>
      </c>
      <c r="H59" t="s">
        <v>7</v>
      </c>
      <c r="I59">
        <v>34</v>
      </c>
      <c r="J59" s="82">
        <v>6.97</v>
      </c>
      <c r="K59">
        <v>0</v>
      </c>
      <c r="L59">
        <v>0</v>
      </c>
      <c r="M59">
        <v>1</v>
      </c>
      <c r="N59">
        <v>0</v>
      </c>
      <c r="O59" s="95">
        <v>0</v>
      </c>
      <c r="P59">
        <v>396.98</v>
      </c>
      <c r="Q59">
        <v>4</v>
      </c>
      <c r="R59">
        <v>0</v>
      </c>
      <c r="S59" s="1">
        <v>0</v>
      </c>
      <c r="T59">
        <v>3</v>
      </c>
      <c r="U59" s="1">
        <v>42822</v>
      </c>
    </row>
    <row r="60" spans="1:21" x14ac:dyDescent="0.25">
      <c r="A60">
        <v>1001</v>
      </c>
      <c r="B60" t="s">
        <v>766</v>
      </c>
      <c r="C60" t="s">
        <v>725</v>
      </c>
      <c r="D60" t="s">
        <v>726</v>
      </c>
      <c r="E60" t="s">
        <v>6</v>
      </c>
      <c r="F60" t="s">
        <v>727</v>
      </c>
      <c r="G60" t="s">
        <v>806</v>
      </c>
      <c r="H60" t="s">
        <v>7</v>
      </c>
      <c r="I60">
        <v>34</v>
      </c>
      <c r="J60" s="82">
        <v>6.97</v>
      </c>
      <c r="K60">
        <v>0</v>
      </c>
      <c r="L60">
        <v>0</v>
      </c>
      <c r="M60">
        <v>1</v>
      </c>
      <c r="N60">
        <v>0</v>
      </c>
      <c r="O60" s="95">
        <v>0</v>
      </c>
      <c r="P60">
        <v>784</v>
      </c>
      <c r="Q60">
        <v>4</v>
      </c>
      <c r="R60">
        <v>0</v>
      </c>
      <c r="S60" s="1">
        <v>0</v>
      </c>
      <c r="T60">
        <v>2</v>
      </c>
      <c r="U60" s="1">
        <v>42822</v>
      </c>
    </row>
    <row r="61" spans="1:21" x14ac:dyDescent="0.25">
      <c r="A61">
        <v>1001</v>
      </c>
      <c r="B61" t="s">
        <v>766</v>
      </c>
      <c r="C61" t="s">
        <v>725</v>
      </c>
      <c r="D61" t="s">
        <v>726</v>
      </c>
      <c r="E61" t="s">
        <v>6</v>
      </c>
      <c r="F61" t="s">
        <v>727</v>
      </c>
      <c r="G61" t="s">
        <v>807</v>
      </c>
      <c r="H61" t="s">
        <v>7</v>
      </c>
      <c r="I61">
        <v>34</v>
      </c>
      <c r="J61" s="82">
        <v>6.97</v>
      </c>
      <c r="K61">
        <v>0</v>
      </c>
      <c r="L61">
        <v>0</v>
      </c>
      <c r="M61">
        <v>1</v>
      </c>
      <c r="N61">
        <v>0</v>
      </c>
      <c r="O61" s="95">
        <v>0</v>
      </c>
      <c r="P61">
        <v>12.98</v>
      </c>
      <c r="Q61">
        <v>4</v>
      </c>
      <c r="R61">
        <v>0</v>
      </c>
      <c r="S61" s="1">
        <v>0</v>
      </c>
      <c r="T61">
        <v>2</v>
      </c>
      <c r="U61" s="1">
        <v>42822</v>
      </c>
    </row>
    <row r="62" spans="1:21" x14ac:dyDescent="0.25">
      <c r="A62">
        <v>1001</v>
      </c>
      <c r="B62" t="s">
        <v>766</v>
      </c>
      <c r="C62" t="s">
        <v>725</v>
      </c>
      <c r="D62" t="s">
        <v>726</v>
      </c>
      <c r="E62" t="s">
        <v>6</v>
      </c>
      <c r="F62" t="s">
        <v>727</v>
      </c>
      <c r="G62" t="s">
        <v>808</v>
      </c>
      <c r="H62" t="s">
        <v>7</v>
      </c>
      <c r="I62">
        <v>34</v>
      </c>
      <c r="J62" s="82">
        <v>6.97</v>
      </c>
      <c r="K62">
        <v>0</v>
      </c>
      <c r="L62">
        <v>0</v>
      </c>
      <c r="M62">
        <v>1</v>
      </c>
      <c r="N62">
        <v>0</v>
      </c>
      <c r="O62" s="95">
        <v>0</v>
      </c>
      <c r="P62">
        <v>11500</v>
      </c>
      <c r="Q62">
        <v>4</v>
      </c>
      <c r="R62">
        <v>0</v>
      </c>
      <c r="S62" s="1">
        <v>0</v>
      </c>
      <c r="T62">
        <v>1</v>
      </c>
      <c r="U62" s="1">
        <v>42822</v>
      </c>
    </row>
    <row r="63" spans="1:21" x14ac:dyDescent="0.25">
      <c r="A63">
        <v>1001</v>
      </c>
      <c r="B63" t="s">
        <v>766</v>
      </c>
      <c r="C63" t="s">
        <v>725</v>
      </c>
      <c r="D63" t="s">
        <v>726</v>
      </c>
      <c r="E63" t="s">
        <v>6</v>
      </c>
      <c r="F63" t="s">
        <v>727</v>
      </c>
      <c r="G63" t="s">
        <v>809</v>
      </c>
      <c r="H63" t="s">
        <v>7</v>
      </c>
      <c r="I63">
        <v>34</v>
      </c>
      <c r="J63" s="82">
        <v>6.97</v>
      </c>
      <c r="K63">
        <v>0</v>
      </c>
      <c r="L63">
        <v>0</v>
      </c>
      <c r="M63">
        <v>1</v>
      </c>
      <c r="N63">
        <v>0</v>
      </c>
      <c r="O63" s="95">
        <v>0</v>
      </c>
      <c r="P63">
        <v>36243.24</v>
      </c>
      <c r="Q63">
        <v>4</v>
      </c>
      <c r="R63">
        <v>0</v>
      </c>
      <c r="S63" s="1">
        <v>0</v>
      </c>
      <c r="T63">
        <v>4</v>
      </c>
      <c r="U63" s="1">
        <v>42822</v>
      </c>
    </row>
    <row r="64" spans="1:21" x14ac:dyDescent="0.25">
      <c r="A64">
        <v>1001</v>
      </c>
      <c r="B64" t="s">
        <v>766</v>
      </c>
      <c r="C64" t="s">
        <v>725</v>
      </c>
      <c r="D64" t="s">
        <v>726</v>
      </c>
      <c r="E64" t="s">
        <v>6</v>
      </c>
      <c r="F64" t="s">
        <v>727</v>
      </c>
      <c r="G64" t="s">
        <v>810</v>
      </c>
      <c r="H64" t="s">
        <v>7</v>
      </c>
      <c r="I64">
        <v>34</v>
      </c>
      <c r="J64" s="82">
        <v>6.97</v>
      </c>
      <c r="K64">
        <v>0</v>
      </c>
      <c r="L64">
        <v>0</v>
      </c>
      <c r="M64">
        <v>1</v>
      </c>
      <c r="N64">
        <v>0</v>
      </c>
      <c r="O64" s="95">
        <v>0</v>
      </c>
      <c r="P64">
        <v>19.98</v>
      </c>
      <c r="Q64">
        <v>4</v>
      </c>
      <c r="R64">
        <v>0</v>
      </c>
      <c r="S64" s="1">
        <v>0</v>
      </c>
      <c r="T64">
        <v>2</v>
      </c>
      <c r="U64" s="1">
        <v>42822</v>
      </c>
    </row>
    <row r="65" spans="1:21" x14ac:dyDescent="0.25">
      <c r="A65">
        <v>1001</v>
      </c>
      <c r="B65" t="s">
        <v>766</v>
      </c>
      <c r="C65" t="s">
        <v>725</v>
      </c>
      <c r="D65" t="s">
        <v>726</v>
      </c>
      <c r="E65" t="s">
        <v>6</v>
      </c>
      <c r="F65" t="s">
        <v>727</v>
      </c>
      <c r="G65" t="s">
        <v>811</v>
      </c>
      <c r="H65" t="s">
        <v>7</v>
      </c>
      <c r="I65">
        <v>34</v>
      </c>
      <c r="J65" s="82">
        <v>6.97</v>
      </c>
      <c r="K65">
        <v>0</v>
      </c>
      <c r="L65">
        <v>0</v>
      </c>
      <c r="M65">
        <v>1</v>
      </c>
      <c r="N65">
        <v>0</v>
      </c>
      <c r="O65" s="95">
        <v>0</v>
      </c>
      <c r="P65">
        <v>329.99</v>
      </c>
      <c r="Q65">
        <v>4</v>
      </c>
      <c r="R65">
        <v>0</v>
      </c>
      <c r="S65" s="1">
        <v>0</v>
      </c>
      <c r="T65">
        <v>1</v>
      </c>
      <c r="U65" s="1">
        <v>42822</v>
      </c>
    </row>
    <row r="66" spans="1:21" x14ac:dyDescent="0.25">
      <c r="A66">
        <v>1001</v>
      </c>
      <c r="B66" t="s">
        <v>766</v>
      </c>
      <c r="C66" t="s">
        <v>725</v>
      </c>
      <c r="D66" t="s">
        <v>726</v>
      </c>
      <c r="E66" t="s">
        <v>6</v>
      </c>
      <c r="F66" t="s">
        <v>727</v>
      </c>
      <c r="G66" t="s">
        <v>812</v>
      </c>
      <c r="H66" t="s">
        <v>7</v>
      </c>
      <c r="I66">
        <v>34</v>
      </c>
      <c r="J66" s="82">
        <v>6.97</v>
      </c>
      <c r="K66">
        <v>0</v>
      </c>
      <c r="L66">
        <v>0</v>
      </c>
      <c r="M66">
        <v>1</v>
      </c>
      <c r="N66">
        <v>0</v>
      </c>
      <c r="O66" s="95">
        <v>0</v>
      </c>
      <c r="P66">
        <v>1646.66</v>
      </c>
      <c r="Q66">
        <v>4</v>
      </c>
      <c r="R66">
        <v>0</v>
      </c>
      <c r="S66" s="1">
        <v>0</v>
      </c>
      <c r="T66">
        <v>1</v>
      </c>
      <c r="U66" s="1">
        <v>42822</v>
      </c>
    </row>
    <row r="67" spans="1:21" x14ac:dyDescent="0.25">
      <c r="A67">
        <v>1001</v>
      </c>
      <c r="B67" t="s">
        <v>766</v>
      </c>
      <c r="C67" t="s">
        <v>725</v>
      </c>
      <c r="D67" t="s">
        <v>726</v>
      </c>
      <c r="E67" t="s">
        <v>6</v>
      </c>
      <c r="F67" t="s">
        <v>727</v>
      </c>
      <c r="G67" t="s">
        <v>813</v>
      </c>
      <c r="H67" t="s">
        <v>7</v>
      </c>
      <c r="I67">
        <v>34</v>
      </c>
      <c r="J67" s="82">
        <v>6.97</v>
      </c>
      <c r="K67">
        <v>0</v>
      </c>
      <c r="L67">
        <v>0</v>
      </c>
      <c r="M67">
        <v>1</v>
      </c>
      <c r="N67">
        <v>0</v>
      </c>
      <c r="O67" s="95">
        <v>0</v>
      </c>
      <c r="P67">
        <v>674.34</v>
      </c>
      <c r="Q67">
        <v>4</v>
      </c>
      <c r="R67">
        <v>0</v>
      </c>
      <c r="S67" s="1">
        <v>0</v>
      </c>
      <c r="T67">
        <v>3</v>
      </c>
      <c r="U67" s="1">
        <v>42822</v>
      </c>
    </row>
    <row r="68" spans="1:21" x14ac:dyDescent="0.25">
      <c r="A68">
        <v>1001</v>
      </c>
      <c r="B68" t="s">
        <v>766</v>
      </c>
      <c r="C68" t="s">
        <v>725</v>
      </c>
      <c r="D68" t="s">
        <v>726</v>
      </c>
      <c r="E68" t="s">
        <v>6</v>
      </c>
      <c r="F68" t="s">
        <v>727</v>
      </c>
      <c r="G68" t="s">
        <v>814</v>
      </c>
      <c r="H68" t="s">
        <v>7</v>
      </c>
      <c r="I68">
        <v>34</v>
      </c>
      <c r="J68" s="82">
        <v>6.97</v>
      </c>
      <c r="K68">
        <v>0</v>
      </c>
      <c r="L68">
        <v>0</v>
      </c>
      <c r="M68">
        <v>1</v>
      </c>
      <c r="N68">
        <v>0</v>
      </c>
      <c r="O68" s="95">
        <v>0</v>
      </c>
      <c r="P68">
        <v>6008.61</v>
      </c>
      <c r="Q68">
        <v>4</v>
      </c>
      <c r="R68">
        <v>0</v>
      </c>
      <c r="S68" s="1">
        <v>0</v>
      </c>
      <c r="T68">
        <v>2</v>
      </c>
      <c r="U68" s="1">
        <v>42822</v>
      </c>
    </row>
    <row r="69" spans="1:21" x14ac:dyDescent="0.25">
      <c r="A69">
        <v>1001</v>
      </c>
      <c r="B69" t="s">
        <v>766</v>
      </c>
      <c r="C69" t="s">
        <v>725</v>
      </c>
      <c r="D69" t="s">
        <v>726</v>
      </c>
      <c r="E69" t="s">
        <v>6</v>
      </c>
      <c r="F69" t="s">
        <v>727</v>
      </c>
      <c r="G69" t="s">
        <v>815</v>
      </c>
      <c r="H69" t="s">
        <v>7</v>
      </c>
      <c r="I69">
        <v>34</v>
      </c>
      <c r="J69" s="82">
        <v>6.97</v>
      </c>
      <c r="K69">
        <v>0</v>
      </c>
      <c r="L69">
        <v>0</v>
      </c>
      <c r="M69">
        <v>1</v>
      </c>
      <c r="N69">
        <v>0</v>
      </c>
      <c r="O69" s="95">
        <v>0</v>
      </c>
      <c r="P69">
        <v>26761.86</v>
      </c>
      <c r="Q69">
        <v>4</v>
      </c>
      <c r="R69">
        <v>0</v>
      </c>
      <c r="S69" s="1">
        <v>0</v>
      </c>
      <c r="T69">
        <v>1</v>
      </c>
      <c r="U69" s="1">
        <v>42822</v>
      </c>
    </row>
    <row r="70" spans="1:21" x14ac:dyDescent="0.25">
      <c r="A70">
        <v>1001</v>
      </c>
      <c r="B70" t="s">
        <v>766</v>
      </c>
      <c r="C70" t="s">
        <v>725</v>
      </c>
      <c r="D70" t="s">
        <v>726</v>
      </c>
      <c r="E70" t="s">
        <v>6</v>
      </c>
      <c r="F70" t="s">
        <v>727</v>
      </c>
      <c r="G70" t="s">
        <v>816</v>
      </c>
      <c r="H70" t="s">
        <v>7</v>
      </c>
      <c r="I70">
        <v>34</v>
      </c>
      <c r="J70" s="82">
        <v>6.97</v>
      </c>
      <c r="K70">
        <v>0</v>
      </c>
      <c r="L70">
        <v>0</v>
      </c>
      <c r="M70">
        <v>1</v>
      </c>
      <c r="N70">
        <v>0</v>
      </c>
      <c r="O70" s="95">
        <v>0</v>
      </c>
      <c r="P70">
        <v>4949.58</v>
      </c>
      <c r="Q70">
        <v>4</v>
      </c>
      <c r="R70">
        <v>0</v>
      </c>
      <c r="S70" s="1">
        <v>0</v>
      </c>
      <c r="T70">
        <v>1</v>
      </c>
      <c r="U70" s="1">
        <v>42822</v>
      </c>
    </row>
    <row r="71" spans="1:21" x14ac:dyDescent="0.25">
      <c r="A71">
        <v>1001</v>
      </c>
      <c r="B71" t="s">
        <v>766</v>
      </c>
      <c r="C71" t="s">
        <v>725</v>
      </c>
      <c r="D71" t="s">
        <v>726</v>
      </c>
      <c r="E71" t="s">
        <v>6</v>
      </c>
      <c r="F71" t="s">
        <v>727</v>
      </c>
      <c r="G71" t="s">
        <v>817</v>
      </c>
      <c r="H71" t="s">
        <v>7</v>
      </c>
      <c r="I71">
        <v>34</v>
      </c>
      <c r="J71" s="82">
        <v>6.97</v>
      </c>
      <c r="K71">
        <v>0</v>
      </c>
      <c r="L71">
        <v>0</v>
      </c>
      <c r="M71">
        <v>1</v>
      </c>
      <c r="N71">
        <v>0</v>
      </c>
      <c r="O71" s="95">
        <v>0</v>
      </c>
      <c r="P71">
        <v>60.5</v>
      </c>
      <c r="Q71">
        <v>4</v>
      </c>
      <c r="R71">
        <v>0</v>
      </c>
      <c r="S71" s="1">
        <v>0</v>
      </c>
      <c r="T71">
        <v>2</v>
      </c>
      <c r="U71" s="1">
        <v>42822</v>
      </c>
    </row>
    <row r="72" spans="1:21" x14ac:dyDescent="0.25">
      <c r="A72">
        <v>1001</v>
      </c>
      <c r="B72" t="s">
        <v>766</v>
      </c>
      <c r="C72" t="s">
        <v>725</v>
      </c>
      <c r="D72" t="s">
        <v>726</v>
      </c>
      <c r="E72" t="s">
        <v>6</v>
      </c>
      <c r="F72" t="s">
        <v>727</v>
      </c>
      <c r="G72" t="s">
        <v>818</v>
      </c>
      <c r="H72" t="s">
        <v>7</v>
      </c>
      <c r="I72">
        <v>34</v>
      </c>
      <c r="J72" s="82">
        <v>6.97</v>
      </c>
      <c r="K72">
        <v>0</v>
      </c>
      <c r="L72">
        <v>0</v>
      </c>
      <c r="M72">
        <v>1</v>
      </c>
      <c r="N72">
        <v>0</v>
      </c>
      <c r="O72" s="95">
        <v>0</v>
      </c>
      <c r="P72">
        <v>55.67</v>
      </c>
      <c r="Q72">
        <v>4</v>
      </c>
      <c r="R72">
        <v>0</v>
      </c>
      <c r="S72" s="1">
        <v>0</v>
      </c>
      <c r="T72">
        <v>1</v>
      </c>
      <c r="U72" s="1">
        <v>42822</v>
      </c>
    </row>
    <row r="73" spans="1:21" x14ac:dyDescent="0.25">
      <c r="A73">
        <v>1001</v>
      </c>
      <c r="B73" t="s">
        <v>766</v>
      </c>
      <c r="C73" t="s">
        <v>725</v>
      </c>
      <c r="D73" t="s">
        <v>726</v>
      </c>
      <c r="E73" t="s">
        <v>6</v>
      </c>
      <c r="F73" t="s">
        <v>727</v>
      </c>
      <c r="G73" t="s">
        <v>835</v>
      </c>
      <c r="H73" t="s">
        <v>7</v>
      </c>
      <c r="I73">
        <v>34</v>
      </c>
      <c r="J73" s="82">
        <v>6.97</v>
      </c>
      <c r="K73">
        <v>0</v>
      </c>
      <c r="L73">
        <v>0</v>
      </c>
      <c r="M73">
        <v>1</v>
      </c>
      <c r="N73">
        <v>0</v>
      </c>
      <c r="O73" s="95">
        <v>0</v>
      </c>
      <c r="P73">
        <v>230000</v>
      </c>
      <c r="Q73">
        <v>4</v>
      </c>
      <c r="R73">
        <v>0</v>
      </c>
      <c r="S73" s="1">
        <v>0</v>
      </c>
      <c r="T73">
        <v>1</v>
      </c>
      <c r="U73" s="1">
        <v>42822</v>
      </c>
    </row>
    <row r="74" spans="1:21" x14ac:dyDescent="0.25">
      <c r="A74">
        <v>1001</v>
      </c>
      <c r="B74" t="s">
        <v>766</v>
      </c>
      <c r="C74" t="s">
        <v>725</v>
      </c>
      <c r="D74" t="s">
        <v>726</v>
      </c>
      <c r="E74" t="s">
        <v>6</v>
      </c>
      <c r="F74" t="s">
        <v>727</v>
      </c>
      <c r="G74" t="s">
        <v>836</v>
      </c>
      <c r="H74" t="s">
        <v>7</v>
      </c>
      <c r="I74">
        <v>34</v>
      </c>
      <c r="J74" s="82">
        <v>6.97</v>
      </c>
      <c r="K74">
        <v>0</v>
      </c>
      <c r="L74">
        <v>0</v>
      </c>
      <c r="M74">
        <v>1</v>
      </c>
      <c r="N74">
        <v>0</v>
      </c>
      <c r="O74" s="95">
        <v>0</v>
      </c>
      <c r="P74">
        <v>502.15</v>
      </c>
      <c r="Q74">
        <v>4</v>
      </c>
      <c r="R74">
        <v>0</v>
      </c>
      <c r="S74" s="1">
        <v>0</v>
      </c>
      <c r="T74">
        <v>1</v>
      </c>
      <c r="U74" s="1">
        <v>42822</v>
      </c>
    </row>
    <row r="75" spans="1:21" x14ac:dyDescent="0.25">
      <c r="A75">
        <v>1001</v>
      </c>
      <c r="B75" t="s">
        <v>766</v>
      </c>
      <c r="C75" t="s">
        <v>725</v>
      </c>
      <c r="D75" t="s">
        <v>726</v>
      </c>
      <c r="E75" t="s">
        <v>6</v>
      </c>
      <c r="F75" t="s">
        <v>727</v>
      </c>
      <c r="G75" t="s">
        <v>837</v>
      </c>
      <c r="H75" t="s">
        <v>7</v>
      </c>
      <c r="I75">
        <v>34</v>
      </c>
      <c r="J75" s="82">
        <v>6.97</v>
      </c>
      <c r="K75">
        <v>0</v>
      </c>
      <c r="L75">
        <v>0</v>
      </c>
      <c r="M75">
        <v>1</v>
      </c>
      <c r="N75">
        <v>0</v>
      </c>
      <c r="O75" s="95">
        <v>0</v>
      </c>
      <c r="P75">
        <v>1074.8900000000001</v>
      </c>
      <c r="Q75">
        <v>4</v>
      </c>
      <c r="R75">
        <v>0</v>
      </c>
      <c r="S75" s="1">
        <v>0</v>
      </c>
      <c r="T75">
        <v>1</v>
      </c>
      <c r="U75" s="1">
        <v>42822</v>
      </c>
    </row>
    <row r="76" spans="1:21" x14ac:dyDescent="0.25">
      <c r="A76">
        <v>1001</v>
      </c>
      <c r="B76" t="s">
        <v>766</v>
      </c>
      <c r="C76" t="s">
        <v>725</v>
      </c>
      <c r="D76" t="s">
        <v>726</v>
      </c>
      <c r="E76" t="s">
        <v>6</v>
      </c>
      <c r="F76" t="s">
        <v>727</v>
      </c>
      <c r="G76" t="s">
        <v>838</v>
      </c>
      <c r="H76" t="s">
        <v>7</v>
      </c>
      <c r="I76">
        <v>34</v>
      </c>
      <c r="J76" s="82">
        <v>6.97</v>
      </c>
      <c r="K76">
        <v>0</v>
      </c>
      <c r="L76">
        <v>0</v>
      </c>
      <c r="M76">
        <v>1</v>
      </c>
      <c r="N76">
        <v>0</v>
      </c>
      <c r="O76" s="95">
        <v>0</v>
      </c>
      <c r="P76">
        <v>16120</v>
      </c>
      <c r="Q76">
        <v>4</v>
      </c>
      <c r="R76">
        <v>0</v>
      </c>
      <c r="S76" s="1">
        <v>0</v>
      </c>
      <c r="T76">
        <v>1</v>
      </c>
      <c r="U76" s="1">
        <v>42822</v>
      </c>
    </row>
    <row r="77" spans="1:21" x14ac:dyDescent="0.25">
      <c r="A77">
        <v>1001</v>
      </c>
      <c r="B77" t="s">
        <v>766</v>
      </c>
      <c r="C77" t="s">
        <v>725</v>
      </c>
      <c r="D77" t="s">
        <v>726</v>
      </c>
      <c r="E77" t="s">
        <v>6</v>
      </c>
      <c r="F77" t="s">
        <v>727</v>
      </c>
      <c r="G77" t="s">
        <v>839</v>
      </c>
      <c r="H77" t="s">
        <v>7</v>
      </c>
      <c r="I77">
        <v>34</v>
      </c>
      <c r="J77" s="82">
        <v>6.97</v>
      </c>
      <c r="K77">
        <v>0</v>
      </c>
      <c r="L77">
        <v>0</v>
      </c>
      <c r="M77">
        <v>1</v>
      </c>
      <c r="N77">
        <v>0</v>
      </c>
      <c r="O77" s="95">
        <v>0</v>
      </c>
      <c r="P77">
        <v>4</v>
      </c>
      <c r="Q77">
        <v>4</v>
      </c>
      <c r="R77">
        <v>0</v>
      </c>
      <c r="S77" s="1">
        <v>0</v>
      </c>
      <c r="T77">
        <v>1</v>
      </c>
      <c r="U77" s="1">
        <v>42822</v>
      </c>
    </row>
    <row r="78" spans="1:21" x14ac:dyDescent="0.25">
      <c r="A78">
        <v>1001</v>
      </c>
      <c r="B78" t="s">
        <v>766</v>
      </c>
      <c r="C78" t="s">
        <v>725</v>
      </c>
      <c r="D78" t="s">
        <v>726</v>
      </c>
      <c r="E78" t="s">
        <v>6</v>
      </c>
      <c r="F78" t="s">
        <v>727</v>
      </c>
      <c r="G78" t="s">
        <v>840</v>
      </c>
      <c r="H78" t="s">
        <v>7</v>
      </c>
      <c r="I78">
        <v>34</v>
      </c>
      <c r="J78" s="82">
        <v>6.97</v>
      </c>
      <c r="K78">
        <v>0</v>
      </c>
      <c r="L78">
        <v>0</v>
      </c>
      <c r="M78">
        <v>1</v>
      </c>
      <c r="N78">
        <v>0</v>
      </c>
      <c r="O78" s="95">
        <v>0</v>
      </c>
      <c r="P78">
        <v>50</v>
      </c>
      <c r="Q78">
        <v>4</v>
      </c>
      <c r="R78">
        <v>0</v>
      </c>
      <c r="S78" s="1">
        <v>0</v>
      </c>
      <c r="T78">
        <v>1</v>
      </c>
      <c r="U78" s="1">
        <v>42822</v>
      </c>
    </row>
    <row r="79" spans="1:21" x14ac:dyDescent="0.25">
      <c r="A79">
        <v>1001</v>
      </c>
      <c r="B79" t="s">
        <v>766</v>
      </c>
      <c r="C79" t="s">
        <v>725</v>
      </c>
      <c r="D79" t="s">
        <v>726</v>
      </c>
      <c r="E79" t="s">
        <v>6</v>
      </c>
      <c r="F79" t="s">
        <v>727</v>
      </c>
      <c r="G79" t="s">
        <v>841</v>
      </c>
      <c r="H79" t="s">
        <v>7</v>
      </c>
      <c r="I79">
        <v>34</v>
      </c>
      <c r="J79" s="82">
        <v>6.97</v>
      </c>
      <c r="K79">
        <v>0</v>
      </c>
      <c r="L79">
        <v>0</v>
      </c>
      <c r="M79">
        <v>1</v>
      </c>
      <c r="N79">
        <v>0</v>
      </c>
      <c r="O79" s="95">
        <v>0</v>
      </c>
      <c r="P79">
        <v>10</v>
      </c>
      <c r="Q79">
        <v>4</v>
      </c>
      <c r="R79">
        <v>0</v>
      </c>
      <c r="S79" s="1">
        <v>0</v>
      </c>
      <c r="T79">
        <v>1</v>
      </c>
      <c r="U79" s="1">
        <v>42822</v>
      </c>
    </row>
    <row r="80" spans="1:21" x14ac:dyDescent="0.25">
      <c r="A80">
        <v>1001</v>
      </c>
      <c r="B80" t="s">
        <v>766</v>
      </c>
      <c r="C80" t="s">
        <v>725</v>
      </c>
      <c r="D80" t="s">
        <v>726</v>
      </c>
      <c r="E80" t="s">
        <v>6</v>
      </c>
      <c r="F80" t="s">
        <v>727</v>
      </c>
      <c r="G80" t="s">
        <v>842</v>
      </c>
      <c r="H80" t="s">
        <v>7</v>
      </c>
      <c r="I80">
        <v>34</v>
      </c>
      <c r="J80" s="82">
        <v>6.97</v>
      </c>
      <c r="K80">
        <v>0</v>
      </c>
      <c r="L80">
        <v>0</v>
      </c>
      <c r="M80">
        <v>1</v>
      </c>
      <c r="N80">
        <v>0</v>
      </c>
      <c r="O80" s="95">
        <v>0</v>
      </c>
      <c r="P80">
        <v>340</v>
      </c>
      <c r="Q80">
        <v>4</v>
      </c>
      <c r="R80">
        <v>0</v>
      </c>
      <c r="S80" s="1">
        <v>0</v>
      </c>
      <c r="T80">
        <v>1</v>
      </c>
      <c r="U80" s="1">
        <v>42822</v>
      </c>
    </row>
    <row r="81" spans="1:21" x14ac:dyDescent="0.25">
      <c r="A81">
        <v>1001</v>
      </c>
      <c r="B81" t="s">
        <v>766</v>
      </c>
      <c r="C81" t="s">
        <v>725</v>
      </c>
      <c r="D81" t="s">
        <v>726</v>
      </c>
      <c r="E81" t="s">
        <v>6</v>
      </c>
      <c r="F81" t="s">
        <v>727</v>
      </c>
      <c r="G81" t="s">
        <v>843</v>
      </c>
      <c r="H81" t="s">
        <v>7</v>
      </c>
      <c r="I81">
        <v>34</v>
      </c>
      <c r="J81" s="82">
        <v>6.97</v>
      </c>
      <c r="K81">
        <v>0</v>
      </c>
      <c r="L81">
        <v>0</v>
      </c>
      <c r="M81">
        <v>1</v>
      </c>
      <c r="N81">
        <v>0</v>
      </c>
      <c r="O81" s="95">
        <v>0</v>
      </c>
      <c r="P81">
        <v>49.73</v>
      </c>
      <c r="Q81">
        <v>4</v>
      </c>
      <c r="R81">
        <v>0</v>
      </c>
      <c r="S81" s="1">
        <v>0</v>
      </c>
      <c r="T81">
        <v>3</v>
      </c>
      <c r="U81" s="1">
        <v>42822</v>
      </c>
    </row>
    <row r="82" spans="1:21" x14ac:dyDescent="0.25">
      <c r="A82">
        <v>1001</v>
      </c>
      <c r="B82" t="s">
        <v>766</v>
      </c>
      <c r="C82" t="s">
        <v>725</v>
      </c>
      <c r="D82" t="s">
        <v>726</v>
      </c>
      <c r="E82" t="s">
        <v>6</v>
      </c>
      <c r="F82" t="s">
        <v>727</v>
      </c>
      <c r="G82" t="s">
        <v>844</v>
      </c>
      <c r="H82" t="s">
        <v>7</v>
      </c>
      <c r="I82">
        <v>34</v>
      </c>
      <c r="J82" s="82">
        <v>6.97</v>
      </c>
      <c r="K82">
        <v>0</v>
      </c>
      <c r="L82">
        <v>0</v>
      </c>
      <c r="M82">
        <v>1</v>
      </c>
      <c r="N82">
        <v>0</v>
      </c>
      <c r="O82" s="95">
        <v>0</v>
      </c>
      <c r="P82">
        <v>307.73</v>
      </c>
      <c r="Q82">
        <v>4</v>
      </c>
      <c r="R82">
        <v>0</v>
      </c>
      <c r="S82" s="1">
        <v>0</v>
      </c>
      <c r="T82">
        <v>3</v>
      </c>
      <c r="U82" s="1">
        <v>42822</v>
      </c>
    </row>
    <row r="83" spans="1:21" x14ac:dyDescent="0.25">
      <c r="A83">
        <v>1001</v>
      </c>
      <c r="B83" t="s">
        <v>766</v>
      </c>
      <c r="C83" t="s">
        <v>725</v>
      </c>
      <c r="D83" t="s">
        <v>726</v>
      </c>
      <c r="E83" t="s">
        <v>6</v>
      </c>
      <c r="F83" t="s">
        <v>727</v>
      </c>
      <c r="G83" t="s">
        <v>845</v>
      </c>
      <c r="H83" t="s">
        <v>7</v>
      </c>
      <c r="I83">
        <v>34</v>
      </c>
      <c r="J83" s="82">
        <v>6.97</v>
      </c>
      <c r="K83">
        <v>0</v>
      </c>
      <c r="L83">
        <v>0</v>
      </c>
      <c r="M83">
        <v>1</v>
      </c>
      <c r="N83">
        <v>0</v>
      </c>
      <c r="O83" s="95">
        <v>0</v>
      </c>
      <c r="P83">
        <v>250</v>
      </c>
      <c r="Q83">
        <v>4</v>
      </c>
      <c r="R83">
        <v>0</v>
      </c>
      <c r="S83" s="1">
        <v>0</v>
      </c>
      <c r="T83">
        <v>1</v>
      </c>
      <c r="U83" s="1">
        <v>42822</v>
      </c>
    </row>
    <row r="84" spans="1:21" x14ac:dyDescent="0.25">
      <c r="A84">
        <v>1001</v>
      </c>
      <c r="B84" t="s">
        <v>766</v>
      </c>
      <c r="C84" t="s">
        <v>725</v>
      </c>
      <c r="D84" t="s">
        <v>726</v>
      </c>
      <c r="E84" t="s">
        <v>6</v>
      </c>
      <c r="F84" t="s">
        <v>727</v>
      </c>
      <c r="G84" t="s">
        <v>846</v>
      </c>
      <c r="H84" t="s">
        <v>7</v>
      </c>
      <c r="I84">
        <v>34</v>
      </c>
      <c r="J84" s="82">
        <v>6.97</v>
      </c>
      <c r="K84">
        <v>0</v>
      </c>
      <c r="L84">
        <v>0</v>
      </c>
      <c r="M84">
        <v>1</v>
      </c>
      <c r="N84">
        <v>0</v>
      </c>
      <c r="O84" s="95">
        <v>0</v>
      </c>
      <c r="P84">
        <v>1000</v>
      </c>
      <c r="Q84">
        <v>4</v>
      </c>
      <c r="R84">
        <v>0</v>
      </c>
      <c r="S84" s="1">
        <v>0</v>
      </c>
      <c r="T84">
        <v>1</v>
      </c>
      <c r="U84" s="1">
        <v>42822</v>
      </c>
    </row>
    <row r="85" spans="1:21" x14ac:dyDescent="0.25">
      <c r="A85">
        <v>1001</v>
      </c>
      <c r="B85" t="s">
        <v>766</v>
      </c>
      <c r="C85" t="s">
        <v>725</v>
      </c>
      <c r="D85" t="s">
        <v>726</v>
      </c>
      <c r="E85" t="s">
        <v>6</v>
      </c>
      <c r="F85" t="s">
        <v>727</v>
      </c>
      <c r="G85" t="s">
        <v>847</v>
      </c>
      <c r="H85" t="s">
        <v>7</v>
      </c>
      <c r="I85">
        <v>34</v>
      </c>
      <c r="J85" s="82">
        <v>6.97</v>
      </c>
      <c r="K85">
        <v>0</v>
      </c>
      <c r="L85">
        <v>0</v>
      </c>
      <c r="M85">
        <v>1</v>
      </c>
      <c r="N85">
        <v>0</v>
      </c>
      <c r="O85" s="95">
        <v>0</v>
      </c>
      <c r="P85">
        <v>100</v>
      </c>
      <c r="Q85">
        <v>4</v>
      </c>
      <c r="R85">
        <v>0</v>
      </c>
      <c r="S85" s="1">
        <v>0</v>
      </c>
      <c r="T85">
        <v>1</v>
      </c>
      <c r="U85" s="1">
        <v>42822</v>
      </c>
    </row>
    <row r="86" spans="1:21" x14ac:dyDescent="0.25">
      <c r="A86">
        <v>1001</v>
      </c>
      <c r="B86" t="s">
        <v>766</v>
      </c>
      <c r="C86" t="s">
        <v>725</v>
      </c>
      <c r="D86" t="s">
        <v>726</v>
      </c>
      <c r="E86" t="s">
        <v>6</v>
      </c>
      <c r="F86" t="s">
        <v>727</v>
      </c>
      <c r="G86" t="s">
        <v>848</v>
      </c>
      <c r="H86" t="s">
        <v>7</v>
      </c>
      <c r="I86">
        <v>34</v>
      </c>
      <c r="J86" s="82">
        <v>6.97</v>
      </c>
      <c r="K86">
        <v>0</v>
      </c>
      <c r="L86">
        <v>0</v>
      </c>
      <c r="M86">
        <v>1</v>
      </c>
      <c r="N86">
        <v>0</v>
      </c>
      <c r="O86" s="95">
        <v>0</v>
      </c>
      <c r="P86">
        <v>131.88</v>
      </c>
      <c r="Q86">
        <v>4</v>
      </c>
      <c r="R86">
        <v>0</v>
      </c>
      <c r="S86" s="1">
        <v>0</v>
      </c>
      <c r="T86">
        <v>2</v>
      </c>
      <c r="U86" s="1">
        <v>42822</v>
      </c>
    </row>
    <row r="87" spans="1:21" x14ac:dyDescent="0.25">
      <c r="A87">
        <v>1001</v>
      </c>
      <c r="B87" t="s">
        <v>766</v>
      </c>
      <c r="C87" t="s">
        <v>725</v>
      </c>
      <c r="D87" t="s">
        <v>726</v>
      </c>
      <c r="E87" t="s">
        <v>6</v>
      </c>
      <c r="F87" t="s">
        <v>727</v>
      </c>
      <c r="G87" t="s">
        <v>849</v>
      </c>
      <c r="H87" t="s">
        <v>7</v>
      </c>
      <c r="I87">
        <v>34</v>
      </c>
      <c r="J87" s="82">
        <v>6.97</v>
      </c>
      <c r="K87">
        <v>0</v>
      </c>
      <c r="L87">
        <v>0</v>
      </c>
      <c r="M87">
        <v>1</v>
      </c>
      <c r="N87">
        <v>0</v>
      </c>
      <c r="O87" s="95">
        <v>0</v>
      </c>
      <c r="P87">
        <v>4400</v>
      </c>
      <c r="Q87">
        <v>4</v>
      </c>
      <c r="R87">
        <v>0</v>
      </c>
      <c r="S87" s="1">
        <v>0</v>
      </c>
      <c r="T87">
        <v>1</v>
      </c>
      <c r="U87" s="1">
        <v>42822</v>
      </c>
    </row>
    <row r="88" spans="1:21" x14ac:dyDescent="0.25">
      <c r="A88">
        <v>1001</v>
      </c>
      <c r="B88" t="s">
        <v>766</v>
      </c>
      <c r="C88" t="s">
        <v>725</v>
      </c>
      <c r="D88" t="s">
        <v>726</v>
      </c>
      <c r="E88" t="s">
        <v>6</v>
      </c>
      <c r="F88" t="s">
        <v>727</v>
      </c>
      <c r="G88" t="s">
        <v>850</v>
      </c>
      <c r="H88" t="s">
        <v>7</v>
      </c>
      <c r="I88">
        <v>34</v>
      </c>
      <c r="J88" s="82">
        <v>6.97</v>
      </c>
      <c r="K88">
        <v>0</v>
      </c>
      <c r="L88">
        <v>0</v>
      </c>
      <c r="M88">
        <v>1</v>
      </c>
      <c r="N88">
        <v>0</v>
      </c>
      <c r="O88" s="95">
        <v>0</v>
      </c>
      <c r="P88">
        <v>1311.34</v>
      </c>
      <c r="Q88">
        <v>4</v>
      </c>
      <c r="R88">
        <v>0</v>
      </c>
      <c r="S88" s="1">
        <v>0</v>
      </c>
      <c r="T88">
        <v>2</v>
      </c>
      <c r="U88" s="1">
        <v>42822</v>
      </c>
    </row>
    <row r="89" spans="1:21" x14ac:dyDescent="0.25">
      <c r="A89">
        <v>1001</v>
      </c>
      <c r="B89" t="s">
        <v>766</v>
      </c>
      <c r="C89" t="s">
        <v>725</v>
      </c>
      <c r="D89" t="s">
        <v>726</v>
      </c>
      <c r="E89" t="s">
        <v>6</v>
      </c>
      <c r="F89" t="s">
        <v>727</v>
      </c>
      <c r="G89" t="s">
        <v>851</v>
      </c>
      <c r="H89" t="s">
        <v>7</v>
      </c>
      <c r="I89">
        <v>34</v>
      </c>
      <c r="J89" s="82">
        <v>6.97</v>
      </c>
      <c r="K89">
        <v>0</v>
      </c>
      <c r="L89">
        <v>0</v>
      </c>
      <c r="M89">
        <v>1</v>
      </c>
      <c r="N89">
        <v>0</v>
      </c>
      <c r="O89" s="95">
        <v>0</v>
      </c>
      <c r="P89">
        <v>1560</v>
      </c>
      <c r="Q89">
        <v>4</v>
      </c>
      <c r="R89">
        <v>0</v>
      </c>
      <c r="S89" s="1">
        <v>0</v>
      </c>
      <c r="T89">
        <v>3</v>
      </c>
      <c r="U89" s="1">
        <v>42822</v>
      </c>
    </row>
    <row r="90" spans="1:21" x14ac:dyDescent="0.25">
      <c r="A90">
        <v>1001</v>
      </c>
      <c r="B90" t="s">
        <v>766</v>
      </c>
      <c r="C90" t="s">
        <v>725</v>
      </c>
      <c r="D90" t="s">
        <v>726</v>
      </c>
      <c r="E90" t="s">
        <v>6</v>
      </c>
      <c r="F90" t="s">
        <v>727</v>
      </c>
      <c r="G90" t="s">
        <v>852</v>
      </c>
      <c r="H90" t="s">
        <v>7</v>
      </c>
      <c r="I90">
        <v>34</v>
      </c>
      <c r="J90" s="82">
        <v>6.97</v>
      </c>
      <c r="K90">
        <v>0</v>
      </c>
      <c r="L90">
        <v>0</v>
      </c>
      <c r="M90">
        <v>1</v>
      </c>
      <c r="N90">
        <v>0</v>
      </c>
      <c r="O90" s="95">
        <v>0</v>
      </c>
      <c r="P90">
        <v>112.52</v>
      </c>
      <c r="Q90">
        <v>4</v>
      </c>
      <c r="R90">
        <v>0</v>
      </c>
      <c r="S90" s="1">
        <v>0</v>
      </c>
      <c r="T90">
        <v>6</v>
      </c>
      <c r="U90" s="1">
        <v>42822</v>
      </c>
    </row>
    <row r="91" spans="1:21" x14ac:dyDescent="0.25">
      <c r="A91">
        <v>1001</v>
      </c>
      <c r="B91" t="s">
        <v>766</v>
      </c>
      <c r="C91" t="s">
        <v>725</v>
      </c>
      <c r="D91" t="s">
        <v>726</v>
      </c>
      <c r="E91" t="s">
        <v>6</v>
      </c>
      <c r="F91" t="s">
        <v>727</v>
      </c>
      <c r="G91" t="s">
        <v>853</v>
      </c>
      <c r="H91" t="s">
        <v>7</v>
      </c>
      <c r="I91">
        <v>34</v>
      </c>
      <c r="J91" s="82">
        <v>6.97</v>
      </c>
      <c r="K91">
        <v>0</v>
      </c>
      <c r="L91">
        <v>0</v>
      </c>
      <c r="M91">
        <v>1</v>
      </c>
      <c r="N91">
        <v>0</v>
      </c>
      <c r="O91" s="95">
        <v>0</v>
      </c>
      <c r="P91">
        <v>573.89</v>
      </c>
      <c r="Q91">
        <v>4</v>
      </c>
      <c r="R91">
        <v>0</v>
      </c>
      <c r="S91" s="1">
        <v>0</v>
      </c>
      <c r="T91">
        <v>1</v>
      </c>
      <c r="U91" s="1">
        <v>42822</v>
      </c>
    </row>
    <row r="92" spans="1:21" x14ac:dyDescent="0.25">
      <c r="A92">
        <v>1001</v>
      </c>
      <c r="B92" t="s">
        <v>766</v>
      </c>
      <c r="C92" t="s">
        <v>725</v>
      </c>
      <c r="D92" t="s">
        <v>726</v>
      </c>
      <c r="E92" t="s">
        <v>6</v>
      </c>
      <c r="F92" t="s">
        <v>727</v>
      </c>
      <c r="G92" t="s">
        <v>854</v>
      </c>
      <c r="H92" t="s">
        <v>7</v>
      </c>
      <c r="I92">
        <v>34</v>
      </c>
      <c r="J92" s="82">
        <v>6.97</v>
      </c>
      <c r="K92">
        <v>0</v>
      </c>
      <c r="L92">
        <v>0</v>
      </c>
      <c r="M92">
        <v>1</v>
      </c>
      <c r="N92">
        <v>0</v>
      </c>
      <c r="O92" s="95">
        <v>0</v>
      </c>
      <c r="P92">
        <v>14</v>
      </c>
      <c r="Q92">
        <v>4</v>
      </c>
      <c r="R92">
        <v>0</v>
      </c>
      <c r="S92" s="1">
        <v>0</v>
      </c>
      <c r="T92">
        <v>1</v>
      </c>
      <c r="U92" s="1">
        <v>42822</v>
      </c>
    </row>
    <row r="93" spans="1:21" x14ac:dyDescent="0.25">
      <c r="A93">
        <v>1001</v>
      </c>
      <c r="B93" t="s">
        <v>766</v>
      </c>
      <c r="C93" t="s">
        <v>725</v>
      </c>
      <c r="D93" t="s">
        <v>726</v>
      </c>
      <c r="E93" t="s">
        <v>6</v>
      </c>
      <c r="F93" t="s">
        <v>727</v>
      </c>
      <c r="G93" t="s">
        <v>855</v>
      </c>
      <c r="H93" t="s">
        <v>7</v>
      </c>
      <c r="I93">
        <v>34</v>
      </c>
      <c r="J93" s="82">
        <v>6.97</v>
      </c>
      <c r="K93">
        <v>0</v>
      </c>
      <c r="L93">
        <v>0</v>
      </c>
      <c r="M93">
        <v>1</v>
      </c>
      <c r="N93">
        <v>0</v>
      </c>
      <c r="O93" s="95">
        <v>0</v>
      </c>
      <c r="P93">
        <v>15244.65</v>
      </c>
      <c r="Q93">
        <v>4</v>
      </c>
      <c r="R93">
        <v>0</v>
      </c>
      <c r="S93" s="1">
        <v>0</v>
      </c>
      <c r="T93">
        <v>2</v>
      </c>
      <c r="U93" s="1">
        <v>42822</v>
      </c>
    </row>
    <row r="94" spans="1:21" x14ac:dyDescent="0.25">
      <c r="A94">
        <v>1001</v>
      </c>
      <c r="B94" t="s">
        <v>766</v>
      </c>
      <c r="C94" t="s">
        <v>725</v>
      </c>
      <c r="D94" t="s">
        <v>726</v>
      </c>
      <c r="E94" t="s">
        <v>6</v>
      </c>
      <c r="F94" t="s">
        <v>727</v>
      </c>
      <c r="G94" t="s">
        <v>856</v>
      </c>
      <c r="H94" t="s">
        <v>7</v>
      </c>
      <c r="I94">
        <v>34</v>
      </c>
      <c r="J94" s="82">
        <v>6.97</v>
      </c>
      <c r="K94">
        <v>0</v>
      </c>
      <c r="L94">
        <v>0</v>
      </c>
      <c r="M94">
        <v>1</v>
      </c>
      <c r="N94">
        <v>0</v>
      </c>
      <c r="O94" s="95">
        <v>0</v>
      </c>
      <c r="P94">
        <v>37917.199999999997</v>
      </c>
      <c r="Q94">
        <v>4</v>
      </c>
      <c r="R94">
        <v>0</v>
      </c>
      <c r="S94" s="1">
        <v>0</v>
      </c>
      <c r="T94">
        <v>13</v>
      </c>
      <c r="U94" s="1">
        <v>42822</v>
      </c>
    </row>
    <row r="95" spans="1:21" x14ac:dyDescent="0.25">
      <c r="A95">
        <v>1001</v>
      </c>
      <c r="B95" t="s">
        <v>766</v>
      </c>
      <c r="C95" t="s">
        <v>725</v>
      </c>
      <c r="D95" t="s">
        <v>726</v>
      </c>
      <c r="E95" t="s">
        <v>6</v>
      </c>
      <c r="F95" t="s">
        <v>727</v>
      </c>
      <c r="G95" t="s">
        <v>857</v>
      </c>
      <c r="H95" t="s">
        <v>7</v>
      </c>
      <c r="I95">
        <v>34</v>
      </c>
      <c r="J95" s="82">
        <v>6.97</v>
      </c>
      <c r="K95">
        <v>0</v>
      </c>
      <c r="L95">
        <v>0</v>
      </c>
      <c r="M95">
        <v>1</v>
      </c>
      <c r="N95">
        <v>0</v>
      </c>
      <c r="O95" s="95">
        <v>0</v>
      </c>
      <c r="P95">
        <v>20187.86</v>
      </c>
      <c r="Q95">
        <v>4</v>
      </c>
      <c r="R95">
        <v>0</v>
      </c>
      <c r="S95" s="1">
        <v>0</v>
      </c>
      <c r="T95">
        <v>153</v>
      </c>
      <c r="U95" s="1">
        <v>42822</v>
      </c>
    </row>
    <row r="96" spans="1:21" x14ac:dyDescent="0.25">
      <c r="A96">
        <v>1001</v>
      </c>
      <c r="B96" t="s">
        <v>766</v>
      </c>
      <c r="C96" t="s">
        <v>725</v>
      </c>
      <c r="D96" t="s">
        <v>726</v>
      </c>
      <c r="E96" t="s">
        <v>6</v>
      </c>
      <c r="F96" t="s">
        <v>727</v>
      </c>
      <c r="G96" t="s">
        <v>858</v>
      </c>
      <c r="H96" t="s">
        <v>7</v>
      </c>
      <c r="I96">
        <v>34</v>
      </c>
      <c r="J96" s="82">
        <v>6.97</v>
      </c>
      <c r="K96">
        <v>0</v>
      </c>
      <c r="L96">
        <v>0</v>
      </c>
      <c r="M96">
        <v>1</v>
      </c>
      <c r="N96">
        <v>0</v>
      </c>
      <c r="O96" s="95">
        <v>0</v>
      </c>
      <c r="P96">
        <v>463.8</v>
      </c>
      <c r="Q96">
        <v>4</v>
      </c>
      <c r="R96">
        <v>0</v>
      </c>
      <c r="S96" s="1">
        <v>0</v>
      </c>
      <c r="T96">
        <v>3</v>
      </c>
      <c r="U96" s="1">
        <v>42822</v>
      </c>
    </row>
    <row r="97" spans="1:21" x14ac:dyDescent="0.25">
      <c r="A97">
        <v>1001</v>
      </c>
      <c r="B97" t="s">
        <v>766</v>
      </c>
      <c r="C97" t="s">
        <v>725</v>
      </c>
      <c r="D97" t="s">
        <v>726</v>
      </c>
      <c r="E97" t="s">
        <v>6</v>
      </c>
      <c r="F97" t="s">
        <v>727</v>
      </c>
      <c r="G97" t="s">
        <v>859</v>
      </c>
      <c r="H97" t="s">
        <v>7</v>
      </c>
      <c r="I97">
        <v>34</v>
      </c>
      <c r="J97" s="82">
        <v>6.97</v>
      </c>
      <c r="K97">
        <v>0</v>
      </c>
      <c r="L97">
        <v>0</v>
      </c>
      <c r="M97">
        <v>1</v>
      </c>
      <c r="N97">
        <v>0</v>
      </c>
      <c r="O97" s="95">
        <v>0</v>
      </c>
      <c r="P97">
        <v>1300</v>
      </c>
      <c r="Q97">
        <v>4</v>
      </c>
      <c r="R97">
        <v>0</v>
      </c>
      <c r="S97" s="1">
        <v>0</v>
      </c>
      <c r="T97">
        <v>4</v>
      </c>
      <c r="U97" s="1">
        <v>42822</v>
      </c>
    </row>
    <row r="98" spans="1:21" x14ac:dyDescent="0.25">
      <c r="A98">
        <v>1001</v>
      </c>
      <c r="B98" t="s">
        <v>766</v>
      </c>
      <c r="C98" t="s">
        <v>725</v>
      </c>
      <c r="D98" t="s">
        <v>726</v>
      </c>
      <c r="E98" t="s">
        <v>6</v>
      </c>
      <c r="F98" t="s">
        <v>727</v>
      </c>
      <c r="G98" t="s">
        <v>860</v>
      </c>
      <c r="H98" t="s">
        <v>7</v>
      </c>
      <c r="I98">
        <v>34</v>
      </c>
      <c r="J98" s="82">
        <v>6.97</v>
      </c>
      <c r="K98">
        <v>0</v>
      </c>
      <c r="L98">
        <v>0</v>
      </c>
      <c r="M98">
        <v>1</v>
      </c>
      <c r="N98">
        <v>0</v>
      </c>
      <c r="O98" s="95">
        <v>0</v>
      </c>
      <c r="P98">
        <v>113612.39</v>
      </c>
      <c r="Q98">
        <v>4</v>
      </c>
      <c r="R98">
        <v>0</v>
      </c>
      <c r="S98" s="1">
        <v>0</v>
      </c>
      <c r="T98">
        <v>129</v>
      </c>
      <c r="U98" s="1">
        <v>42822</v>
      </c>
    </row>
    <row r="99" spans="1:21" x14ac:dyDescent="0.25">
      <c r="A99">
        <v>1001</v>
      </c>
      <c r="B99" t="s">
        <v>766</v>
      </c>
      <c r="C99" t="s">
        <v>725</v>
      </c>
      <c r="D99" t="s">
        <v>726</v>
      </c>
      <c r="E99" t="s">
        <v>6</v>
      </c>
      <c r="F99" t="s">
        <v>727</v>
      </c>
      <c r="G99" t="s">
        <v>861</v>
      </c>
      <c r="H99" t="s">
        <v>7</v>
      </c>
      <c r="I99">
        <v>34</v>
      </c>
      <c r="J99" s="82">
        <v>6.97</v>
      </c>
      <c r="K99">
        <v>0</v>
      </c>
      <c r="L99">
        <v>0</v>
      </c>
      <c r="M99">
        <v>1</v>
      </c>
      <c r="N99">
        <v>0</v>
      </c>
      <c r="O99" s="95">
        <v>0</v>
      </c>
      <c r="P99">
        <v>9500</v>
      </c>
      <c r="Q99">
        <v>4</v>
      </c>
      <c r="R99">
        <v>0</v>
      </c>
      <c r="S99" s="1">
        <v>0</v>
      </c>
      <c r="T99">
        <v>1</v>
      </c>
      <c r="U99" s="1">
        <v>42822</v>
      </c>
    </row>
    <row r="100" spans="1:21" x14ac:dyDescent="0.25">
      <c r="A100">
        <v>1001</v>
      </c>
      <c r="B100" t="s">
        <v>766</v>
      </c>
      <c r="C100" t="s">
        <v>725</v>
      </c>
      <c r="D100" t="s">
        <v>726</v>
      </c>
      <c r="E100" t="s">
        <v>6</v>
      </c>
      <c r="F100" t="s">
        <v>727</v>
      </c>
      <c r="G100" t="s">
        <v>862</v>
      </c>
      <c r="H100" t="s">
        <v>7</v>
      </c>
      <c r="I100">
        <v>34</v>
      </c>
      <c r="J100" s="82">
        <v>6.97</v>
      </c>
      <c r="K100">
        <v>0</v>
      </c>
      <c r="L100">
        <v>0</v>
      </c>
      <c r="M100">
        <v>1</v>
      </c>
      <c r="N100">
        <v>0</v>
      </c>
      <c r="O100" s="95">
        <v>0</v>
      </c>
      <c r="P100">
        <v>3290</v>
      </c>
      <c r="Q100">
        <v>4</v>
      </c>
      <c r="R100">
        <v>0</v>
      </c>
      <c r="S100" s="1">
        <v>0</v>
      </c>
      <c r="T100">
        <v>1</v>
      </c>
      <c r="U100" s="1">
        <v>42822</v>
      </c>
    </row>
    <row r="101" spans="1:21" x14ac:dyDescent="0.25">
      <c r="A101">
        <v>1001</v>
      </c>
      <c r="B101" t="s">
        <v>766</v>
      </c>
      <c r="C101" t="s">
        <v>725</v>
      </c>
      <c r="D101" t="s">
        <v>726</v>
      </c>
      <c r="E101" t="s">
        <v>6</v>
      </c>
      <c r="F101" t="s">
        <v>727</v>
      </c>
      <c r="G101" t="s">
        <v>863</v>
      </c>
      <c r="H101" t="s">
        <v>7</v>
      </c>
      <c r="I101">
        <v>34</v>
      </c>
      <c r="J101" s="82">
        <v>6.97</v>
      </c>
      <c r="K101">
        <v>0</v>
      </c>
      <c r="L101">
        <v>0</v>
      </c>
      <c r="M101">
        <v>1</v>
      </c>
      <c r="N101">
        <v>0</v>
      </c>
      <c r="O101" s="95">
        <v>0</v>
      </c>
      <c r="P101">
        <v>62</v>
      </c>
      <c r="Q101">
        <v>4</v>
      </c>
      <c r="R101">
        <v>0</v>
      </c>
      <c r="S101" s="1">
        <v>0</v>
      </c>
      <c r="T101">
        <v>1</v>
      </c>
      <c r="U101" s="1">
        <v>42822</v>
      </c>
    </row>
    <row r="102" spans="1:21" x14ac:dyDescent="0.25">
      <c r="A102">
        <v>1001</v>
      </c>
      <c r="B102" t="s">
        <v>766</v>
      </c>
      <c r="C102" t="s">
        <v>725</v>
      </c>
      <c r="D102" t="s">
        <v>726</v>
      </c>
      <c r="E102" t="s">
        <v>6</v>
      </c>
      <c r="F102" t="s">
        <v>727</v>
      </c>
      <c r="G102" t="s">
        <v>864</v>
      </c>
      <c r="H102" t="s">
        <v>7</v>
      </c>
      <c r="I102">
        <v>34</v>
      </c>
      <c r="J102" s="82">
        <v>6.97</v>
      </c>
      <c r="K102">
        <v>0</v>
      </c>
      <c r="L102">
        <v>0</v>
      </c>
      <c r="M102">
        <v>1</v>
      </c>
      <c r="N102">
        <v>0</v>
      </c>
      <c r="O102" s="95">
        <v>0</v>
      </c>
      <c r="P102">
        <v>5101.88</v>
      </c>
      <c r="Q102">
        <v>4</v>
      </c>
      <c r="R102">
        <v>0</v>
      </c>
      <c r="S102" s="1">
        <v>0</v>
      </c>
      <c r="T102">
        <v>78</v>
      </c>
      <c r="U102" s="1">
        <v>42822</v>
      </c>
    </row>
    <row r="103" spans="1:21" x14ac:dyDescent="0.25">
      <c r="A103">
        <v>1001</v>
      </c>
      <c r="B103" t="s">
        <v>766</v>
      </c>
      <c r="C103" t="s">
        <v>725</v>
      </c>
      <c r="D103" t="s">
        <v>726</v>
      </c>
      <c r="E103" t="s">
        <v>6</v>
      </c>
      <c r="F103" t="s">
        <v>727</v>
      </c>
      <c r="G103" t="s">
        <v>865</v>
      </c>
      <c r="H103" t="s">
        <v>7</v>
      </c>
      <c r="I103">
        <v>34</v>
      </c>
      <c r="J103" s="82">
        <v>6.97</v>
      </c>
      <c r="K103">
        <v>0</v>
      </c>
      <c r="L103">
        <v>0</v>
      </c>
      <c r="M103">
        <v>1</v>
      </c>
      <c r="N103">
        <v>0</v>
      </c>
      <c r="O103" s="95">
        <v>0</v>
      </c>
      <c r="P103">
        <v>4141.12</v>
      </c>
      <c r="Q103">
        <v>4</v>
      </c>
      <c r="R103">
        <v>0</v>
      </c>
      <c r="S103" s="1">
        <v>0</v>
      </c>
      <c r="T103">
        <v>1</v>
      </c>
      <c r="U103" s="1">
        <v>42822</v>
      </c>
    </row>
    <row r="104" spans="1:21" x14ac:dyDescent="0.25">
      <c r="A104">
        <v>1001</v>
      </c>
      <c r="B104" t="s">
        <v>766</v>
      </c>
      <c r="C104" t="s">
        <v>725</v>
      </c>
      <c r="D104" t="s">
        <v>726</v>
      </c>
      <c r="E104" t="s">
        <v>6</v>
      </c>
      <c r="F104" t="s">
        <v>727</v>
      </c>
      <c r="G104" t="s">
        <v>866</v>
      </c>
      <c r="H104" t="s">
        <v>7</v>
      </c>
      <c r="I104">
        <v>34</v>
      </c>
      <c r="J104" s="82">
        <v>6.97</v>
      </c>
      <c r="K104">
        <v>0</v>
      </c>
      <c r="L104">
        <v>0</v>
      </c>
      <c r="M104">
        <v>1</v>
      </c>
      <c r="N104">
        <v>0</v>
      </c>
      <c r="O104" s="95">
        <v>0</v>
      </c>
      <c r="P104">
        <v>9920.48</v>
      </c>
      <c r="Q104">
        <v>4</v>
      </c>
      <c r="R104">
        <v>0</v>
      </c>
      <c r="S104" s="1">
        <v>0</v>
      </c>
      <c r="T104">
        <v>215</v>
      </c>
      <c r="U104" s="1">
        <v>42822</v>
      </c>
    </row>
    <row r="105" spans="1:21" x14ac:dyDescent="0.25">
      <c r="A105">
        <v>1001</v>
      </c>
      <c r="B105" t="s">
        <v>766</v>
      </c>
      <c r="C105" t="s">
        <v>725</v>
      </c>
      <c r="D105" t="s">
        <v>726</v>
      </c>
      <c r="E105" t="s">
        <v>6</v>
      </c>
      <c r="F105" t="s">
        <v>727</v>
      </c>
      <c r="G105" t="s">
        <v>867</v>
      </c>
      <c r="H105" t="s">
        <v>7</v>
      </c>
      <c r="I105">
        <v>34</v>
      </c>
      <c r="J105" s="82">
        <v>6.97</v>
      </c>
      <c r="K105">
        <v>0</v>
      </c>
      <c r="L105">
        <v>0</v>
      </c>
      <c r="M105">
        <v>1</v>
      </c>
      <c r="N105">
        <v>0</v>
      </c>
      <c r="O105" s="95">
        <v>0</v>
      </c>
      <c r="P105">
        <v>19.98</v>
      </c>
      <c r="Q105">
        <v>4</v>
      </c>
      <c r="R105">
        <v>0</v>
      </c>
      <c r="S105" s="1">
        <v>0</v>
      </c>
      <c r="T105">
        <v>2</v>
      </c>
      <c r="U105" s="1">
        <v>42822</v>
      </c>
    </row>
    <row r="106" spans="1:21" x14ac:dyDescent="0.25">
      <c r="A106">
        <v>1001</v>
      </c>
      <c r="B106" t="s">
        <v>766</v>
      </c>
      <c r="C106" t="s">
        <v>725</v>
      </c>
      <c r="D106" t="s">
        <v>726</v>
      </c>
      <c r="E106" t="s">
        <v>6</v>
      </c>
      <c r="F106" t="s">
        <v>727</v>
      </c>
      <c r="G106" t="s">
        <v>868</v>
      </c>
      <c r="H106" t="s">
        <v>7</v>
      </c>
      <c r="I106">
        <v>34</v>
      </c>
      <c r="J106" s="82">
        <v>6.97</v>
      </c>
      <c r="K106">
        <v>0</v>
      </c>
      <c r="L106">
        <v>0</v>
      </c>
      <c r="M106">
        <v>1</v>
      </c>
      <c r="N106">
        <v>0</v>
      </c>
      <c r="O106" s="95">
        <v>0</v>
      </c>
      <c r="P106">
        <v>3000</v>
      </c>
      <c r="Q106">
        <v>4</v>
      </c>
      <c r="R106">
        <v>0</v>
      </c>
      <c r="S106" s="1">
        <v>0</v>
      </c>
      <c r="T106">
        <v>1</v>
      </c>
      <c r="U106" s="1">
        <v>42822</v>
      </c>
    </row>
    <row r="107" spans="1:21" x14ac:dyDescent="0.25">
      <c r="A107">
        <v>1001</v>
      </c>
      <c r="B107" t="s">
        <v>766</v>
      </c>
      <c r="C107" t="s">
        <v>725</v>
      </c>
      <c r="D107" t="s">
        <v>726</v>
      </c>
      <c r="E107" t="s">
        <v>6</v>
      </c>
      <c r="F107" t="s">
        <v>727</v>
      </c>
      <c r="G107" t="s">
        <v>869</v>
      </c>
      <c r="H107" t="s">
        <v>7</v>
      </c>
      <c r="I107">
        <v>34</v>
      </c>
      <c r="J107" s="82">
        <v>6.97</v>
      </c>
      <c r="K107">
        <v>0</v>
      </c>
      <c r="L107">
        <v>0</v>
      </c>
      <c r="M107">
        <v>1</v>
      </c>
      <c r="N107">
        <v>0</v>
      </c>
      <c r="O107" s="95">
        <v>0</v>
      </c>
      <c r="P107">
        <v>8507.9500000000007</v>
      </c>
      <c r="Q107">
        <v>4</v>
      </c>
      <c r="R107">
        <v>0</v>
      </c>
      <c r="S107" s="1">
        <v>0</v>
      </c>
      <c r="T107">
        <v>1</v>
      </c>
      <c r="U107" s="1">
        <v>42822</v>
      </c>
    </row>
    <row r="108" spans="1:21" x14ac:dyDescent="0.25">
      <c r="A108">
        <v>1001</v>
      </c>
      <c r="B108" t="s">
        <v>766</v>
      </c>
      <c r="C108" t="s">
        <v>725</v>
      </c>
      <c r="D108" t="s">
        <v>726</v>
      </c>
      <c r="E108" t="s">
        <v>6</v>
      </c>
      <c r="F108" t="s">
        <v>727</v>
      </c>
      <c r="G108" t="s">
        <v>870</v>
      </c>
      <c r="H108" t="s">
        <v>7</v>
      </c>
      <c r="I108">
        <v>34</v>
      </c>
      <c r="J108" s="82">
        <v>6.97</v>
      </c>
      <c r="K108">
        <v>0</v>
      </c>
      <c r="L108">
        <v>0</v>
      </c>
      <c r="M108">
        <v>1</v>
      </c>
      <c r="N108">
        <v>0</v>
      </c>
      <c r="O108" s="95">
        <v>0</v>
      </c>
      <c r="P108">
        <v>920</v>
      </c>
      <c r="Q108">
        <v>4</v>
      </c>
      <c r="R108">
        <v>0</v>
      </c>
      <c r="S108" s="1">
        <v>0</v>
      </c>
      <c r="T108">
        <v>3</v>
      </c>
      <c r="U108" s="1">
        <v>42822</v>
      </c>
    </row>
    <row r="109" spans="1:21" x14ac:dyDescent="0.25">
      <c r="A109">
        <v>1001</v>
      </c>
      <c r="B109" t="s">
        <v>766</v>
      </c>
      <c r="C109" t="s">
        <v>725</v>
      </c>
      <c r="D109" t="s">
        <v>726</v>
      </c>
      <c r="E109" t="s">
        <v>6</v>
      </c>
      <c r="F109" t="s">
        <v>727</v>
      </c>
      <c r="G109" t="s">
        <v>871</v>
      </c>
      <c r="H109" t="s">
        <v>7</v>
      </c>
      <c r="I109">
        <v>34</v>
      </c>
      <c r="J109" s="82">
        <v>6.97</v>
      </c>
      <c r="K109">
        <v>0</v>
      </c>
      <c r="L109">
        <v>0</v>
      </c>
      <c r="M109">
        <v>1</v>
      </c>
      <c r="N109">
        <v>0</v>
      </c>
      <c r="O109" s="95">
        <v>0</v>
      </c>
      <c r="P109">
        <v>192.4</v>
      </c>
      <c r="Q109">
        <v>4</v>
      </c>
      <c r="R109">
        <v>0</v>
      </c>
      <c r="S109" s="1">
        <v>0</v>
      </c>
      <c r="T109">
        <v>1</v>
      </c>
      <c r="U109" s="1">
        <v>42822</v>
      </c>
    </row>
    <row r="110" spans="1:21" x14ac:dyDescent="0.25">
      <c r="A110">
        <v>1001</v>
      </c>
      <c r="B110" t="s">
        <v>766</v>
      </c>
      <c r="C110" t="s">
        <v>725</v>
      </c>
      <c r="D110" t="s">
        <v>726</v>
      </c>
      <c r="E110" t="s">
        <v>6</v>
      </c>
      <c r="F110" t="s">
        <v>727</v>
      </c>
      <c r="G110" t="s">
        <v>872</v>
      </c>
      <c r="H110" t="s">
        <v>7</v>
      </c>
      <c r="I110">
        <v>34</v>
      </c>
      <c r="J110" s="82">
        <v>6.97</v>
      </c>
      <c r="K110">
        <v>0</v>
      </c>
      <c r="L110">
        <v>0</v>
      </c>
      <c r="M110">
        <v>1</v>
      </c>
      <c r="N110">
        <v>0</v>
      </c>
      <c r="O110" s="95">
        <v>0</v>
      </c>
      <c r="P110">
        <v>3420.24</v>
      </c>
      <c r="Q110">
        <v>4</v>
      </c>
      <c r="R110">
        <v>0</v>
      </c>
      <c r="S110" s="1">
        <v>0</v>
      </c>
      <c r="T110">
        <v>2</v>
      </c>
      <c r="U110" s="1">
        <v>42822</v>
      </c>
    </row>
    <row r="111" spans="1:21" x14ac:dyDescent="0.25">
      <c r="A111">
        <v>1001</v>
      </c>
      <c r="B111" t="s">
        <v>766</v>
      </c>
      <c r="C111" t="s">
        <v>725</v>
      </c>
      <c r="D111" t="s">
        <v>726</v>
      </c>
      <c r="E111" t="s">
        <v>6</v>
      </c>
      <c r="F111" t="s">
        <v>727</v>
      </c>
      <c r="G111" t="s">
        <v>873</v>
      </c>
      <c r="H111" t="s">
        <v>7</v>
      </c>
      <c r="I111">
        <v>34</v>
      </c>
      <c r="J111" s="82">
        <v>6.97</v>
      </c>
      <c r="K111">
        <v>0</v>
      </c>
      <c r="L111">
        <v>0</v>
      </c>
      <c r="M111">
        <v>1</v>
      </c>
      <c r="N111">
        <v>0</v>
      </c>
      <c r="O111" s="95">
        <v>0</v>
      </c>
      <c r="P111">
        <v>2.2000000000000002</v>
      </c>
      <c r="Q111">
        <v>4</v>
      </c>
      <c r="R111">
        <v>0</v>
      </c>
      <c r="S111" s="1">
        <v>0</v>
      </c>
      <c r="T111">
        <v>2</v>
      </c>
      <c r="U111" s="1">
        <v>42822</v>
      </c>
    </row>
    <row r="112" spans="1:21" x14ac:dyDescent="0.25">
      <c r="A112">
        <v>1001</v>
      </c>
      <c r="B112" t="s">
        <v>766</v>
      </c>
      <c r="C112" t="s">
        <v>725</v>
      </c>
      <c r="D112" t="s">
        <v>726</v>
      </c>
      <c r="E112" t="s">
        <v>6</v>
      </c>
      <c r="F112" t="s">
        <v>727</v>
      </c>
      <c r="G112" t="s">
        <v>874</v>
      </c>
      <c r="H112" t="s">
        <v>7</v>
      </c>
      <c r="I112">
        <v>34</v>
      </c>
      <c r="J112" s="82">
        <v>6.97</v>
      </c>
      <c r="K112">
        <v>0</v>
      </c>
      <c r="L112">
        <v>0</v>
      </c>
      <c r="M112">
        <v>1</v>
      </c>
      <c r="N112">
        <v>0</v>
      </c>
      <c r="O112" s="95">
        <v>0</v>
      </c>
      <c r="P112">
        <v>115</v>
      </c>
      <c r="Q112">
        <v>4</v>
      </c>
      <c r="R112">
        <v>0</v>
      </c>
      <c r="S112" s="1">
        <v>0</v>
      </c>
      <c r="T112">
        <v>2</v>
      </c>
      <c r="U112" s="1">
        <v>42822</v>
      </c>
    </row>
    <row r="113" spans="1:21" x14ac:dyDescent="0.25">
      <c r="A113">
        <v>1001</v>
      </c>
      <c r="B113" t="s">
        <v>766</v>
      </c>
      <c r="C113" t="s">
        <v>725</v>
      </c>
      <c r="D113" t="s">
        <v>726</v>
      </c>
      <c r="E113" t="s">
        <v>6</v>
      </c>
      <c r="F113" t="s">
        <v>727</v>
      </c>
      <c r="G113" t="s">
        <v>875</v>
      </c>
      <c r="H113" t="s">
        <v>7</v>
      </c>
      <c r="I113">
        <v>34</v>
      </c>
      <c r="J113" s="82">
        <v>6.97</v>
      </c>
      <c r="K113">
        <v>0</v>
      </c>
      <c r="L113">
        <v>0</v>
      </c>
      <c r="M113">
        <v>1</v>
      </c>
      <c r="N113">
        <v>0</v>
      </c>
      <c r="O113" s="95">
        <v>0</v>
      </c>
      <c r="P113">
        <v>412.22</v>
      </c>
      <c r="Q113">
        <v>4</v>
      </c>
      <c r="R113">
        <v>0</v>
      </c>
      <c r="S113" s="1">
        <v>0</v>
      </c>
      <c r="T113">
        <v>8</v>
      </c>
      <c r="U113" s="1">
        <v>42822</v>
      </c>
    </row>
    <row r="114" spans="1:21" x14ac:dyDescent="0.25">
      <c r="A114">
        <v>1001</v>
      </c>
      <c r="B114" t="s">
        <v>766</v>
      </c>
      <c r="C114" t="s">
        <v>725</v>
      </c>
      <c r="D114" t="s">
        <v>726</v>
      </c>
      <c r="E114" t="s">
        <v>6</v>
      </c>
      <c r="F114" t="s">
        <v>727</v>
      </c>
      <c r="G114" t="s">
        <v>876</v>
      </c>
      <c r="H114" t="s">
        <v>7</v>
      </c>
      <c r="I114">
        <v>34</v>
      </c>
      <c r="J114" s="82">
        <v>6.97</v>
      </c>
      <c r="K114">
        <v>0</v>
      </c>
      <c r="L114">
        <v>0</v>
      </c>
      <c r="M114">
        <v>1</v>
      </c>
      <c r="N114">
        <v>0</v>
      </c>
      <c r="O114" s="95">
        <v>0</v>
      </c>
      <c r="P114">
        <v>8543.0400000000009</v>
      </c>
      <c r="Q114">
        <v>4</v>
      </c>
      <c r="R114">
        <v>0</v>
      </c>
      <c r="S114" s="1">
        <v>0</v>
      </c>
      <c r="T114">
        <v>4</v>
      </c>
      <c r="U114" s="1">
        <v>42822</v>
      </c>
    </row>
    <row r="115" spans="1:21" x14ac:dyDescent="0.25">
      <c r="A115">
        <v>1001</v>
      </c>
      <c r="B115" t="s">
        <v>766</v>
      </c>
      <c r="C115" t="s">
        <v>725</v>
      </c>
      <c r="D115" t="s">
        <v>726</v>
      </c>
      <c r="E115" t="s">
        <v>6</v>
      </c>
      <c r="F115" t="s">
        <v>727</v>
      </c>
      <c r="G115" t="s">
        <v>877</v>
      </c>
      <c r="H115" t="s">
        <v>7</v>
      </c>
      <c r="I115">
        <v>34</v>
      </c>
      <c r="J115" s="82">
        <v>6.97</v>
      </c>
      <c r="K115">
        <v>0</v>
      </c>
      <c r="L115">
        <v>0</v>
      </c>
      <c r="M115">
        <v>1</v>
      </c>
      <c r="N115">
        <v>0</v>
      </c>
      <c r="O115" s="95">
        <v>0</v>
      </c>
      <c r="P115">
        <v>286.94</v>
      </c>
      <c r="Q115">
        <v>4</v>
      </c>
      <c r="R115">
        <v>0</v>
      </c>
      <c r="S115" s="1">
        <v>0</v>
      </c>
      <c r="T115">
        <v>1</v>
      </c>
      <c r="U115" s="1">
        <v>42822</v>
      </c>
    </row>
    <row r="116" spans="1:21" x14ac:dyDescent="0.25">
      <c r="A116">
        <v>1001</v>
      </c>
      <c r="B116" t="s">
        <v>766</v>
      </c>
      <c r="C116" t="s">
        <v>725</v>
      </c>
      <c r="D116" t="s">
        <v>726</v>
      </c>
      <c r="E116" t="s">
        <v>6</v>
      </c>
      <c r="F116" t="s">
        <v>727</v>
      </c>
      <c r="G116" t="s">
        <v>878</v>
      </c>
      <c r="H116" t="s">
        <v>7</v>
      </c>
      <c r="I116">
        <v>34</v>
      </c>
      <c r="J116" s="82">
        <v>6.97</v>
      </c>
      <c r="K116">
        <v>0</v>
      </c>
      <c r="L116">
        <v>0</v>
      </c>
      <c r="M116">
        <v>1</v>
      </c>
      <c r="N116">
        <v>0</v>
      </c>
      <c r="O116" s="95">
        <v>0</v>
      </c>
      <c r="P116">
        <v>100</v>
      </c>
      <c r="Q116">
        <v>4</v>
      </c>
      <c r="R116">
        <v>0</v>
      </c>
      <c r="S116" s="1">
        <v>0</v>
      </c>
      <c r="T116">
        <v>1</v>
      </c>
      <c r="U116" s="1">
        <v>42822</v>
      </c>
    </row>
    <row r="117" spans="1:21" x14ac:dyDescent="0.25">
      <c r="A117">
        <v>1001</v>
      </c>
      <c r="B117" t="s">
        <v>766</v>
      </c>
      <c r="C117" t="s">
        <v>725</v>
      </c>
      <c r="D117" t="s">
        <v>726</v>
      </c>
      <c r="E117" t="s">
        <v>6</v>
      </c>
      <c r="F117" t="s">
        <v>727</v>
      </c>
      <c r="G117" t="s">
        <v>879</v>
      </c>
      <c r="H117" t="s">
        <v>7</v>
      </c>
      <c r="I117">
        <v>34</v>
      </c>
      <c r="J117" s="82">
        <v>6.97</v>
      </c>
      <c r="K117">
        <v>0</v>
      </c>
      <c r="L117">
        <v>0</v>
      </c>
      <c r="M117">
        <v>1</v>
      </c>
      <c r="N117">
        <v>0</v>
      </c>
      <c r="O117" s="95">
        <v>0</v>
      </c>
      <c r="P117">
        <v>345</v>
      </c>
      <c r="Q117">
        <v>4</v>
      </c>
      <c r="R117">
        <v>0</v>
      </c>
      <c r="S117" s="1">
        <v>0</v>
      </c>
      <c r="T117">
        <v>1</v>
      </c>
      <c r="U117" s="1">
        <v>42822</v>
      </c>
    </row>
    <row r="118" spans="1:21" x14ac:dyDescent="0.25">
      <c r="A118">
        <v>1001</v>
      </c>
      <c r="B118" t="s">
        <v>766</v>
      </c>
      <c r="C118" t="s">
        <v>725</v>
      </c>
      <c r="D118" t="s">
        <v>726</v>
      </c>
      <c r="E118" t="s">
        <v>6</v>
      </c>
      <c r="F118" t="s">
        <v>727</v>
      </c>
      <c r="G118" t="s">
        <v>880</v>
      </c>
      <c r="H118" t="s">
        <v>7</v>
      </c>
      <c r="I118">
        <v>34</v>
      </c>
      <c r="J118" s="82">
        <v>6.97</v>
      </c>
      <c r="K118">
        <v>0</v>
      </c>
      <c r="L118">
        <v>0</v>
      </c>
      <c r="M118">
        <v>1</v>
      </c>
      <c r="N118">
        <v>0</v>
      </c>
      <c r="O118" s="95">
        <v>0</v>
      </c>
      <c r="P118">
        <v>23.98</v>
      </c>
      <c r="Q118">
        <v>4</v>
      </c>
      <c r="R118">
        <v>0</v>
      </c>
      <c r="S118" s="1">
        <v>0</v>
      </c>
      <c r="T118">
        <v>14</v>
      </c>
      <c r="U118" s="1">
        <v>42822</v>
      </c>
    </row>
    <row r="119" spans="1:21" x14ac:dyDescent="0.25">
      <c r="A119">
        <v>1001</v>
      </c>
      <c r="B119" t="s">
        <v>766</v>
      </c>
      <c r="C119" t="s">
        <v>725</v>
      </c>
      <c r="D119" t="s">
        <v>726</v>
      </c>
      <c r="E119" t="s">
        <v>6</v>
      </c>
      <c r="F119" t="s">
        <v>727</v>
      </c>
      <c r="G119" t="s">
        <v>881</v>
      </c>
      <c r="H119" t="s">
        <v>7</v>
      </c>
      <c r="I119">
        <v>34</v>
      </c>
      <c r="J119" s="82">
        <v>6.97</v>
      </c>
      <c r="K119">
        <v>0</v>
      </c>
      <c r="L119">
        <v>0</v>
      </c>
      <c r="M119">
        <v>1</v>
      </c>
      <c r="N119">
        <v>0</v>
      </c>
      <c r="O119" s="95">
        <v>0</v>
      </c>
      <c r="P119">
        <v>1351.25</v>
      </c>
      <c r="Q119">
        <v>4</v>
      </c>
      <c r="R119">
        <v>0</v>
      </c>
      <c r="S119" s="1">
        <v>0</v>
      </c>
      <c r="T119">
        <v>3</v>
      </c>
      <c r="U119" s="1">
        <v>42822</v>
      </c>
    </row>
    <row r="120" spans="1:21" x14ac:dyDescent="0.25">
      <c r="A120">
        <v>1001</v>
      </c>
      <c r="B120" t="s">
        <v>766</v>
      </c>
      <c r="C120" t="s">
        <v>725</v>
      </c>
      <c r="D120" t="s">
        <v>726</v>
      </c>
      <c r="E120" t="s">
        <v>6</v>
      </c>
      <c r="F120" t="s">
        <v>727</v>
      </c>
      <c r="G120" t="s">
        <v>882</v>
      </c>
      <c r="H120" t="s">
        <v>7</v>
      </c>
      <c r="I120">
        <v>34</v>
      </c>
      <c r="J120" s="82">
        <v>6.97</v>
      </c>
      <c r="K120">
        <v>0</v>
      </c>
      <c r="L120">
        <v>0</v>
      </c>
      <c r="M120">
        <v>1</v>
      </c>
      <c r="N120">
        <v>0</v>
      </c>
      <c r="O120" s="95">
        <v>0</v>
      </c>
      <c r="P120">
        <v>23.9</v>
      </c>
      <c r="Q120">
        <v>4</v>
      </c>
      <c r="R120">
        <v>0</v>
      </c>
      <c r="S120" s="1">
        <v>0</v>
      </c>
      <c r="T120">
        <v>2</v>
      </c>
      <c r="U120" s="1">
        <v>42822</v>
      </c>
    </row>
    <row r="121" spans="1:21" x14ac:dyDescent="0.25">
      <c r="A121">
        <v>1001</v>
      </c>
      <c r="B121" t="s">
        <v>766</v>
      </c>
      <c r="C121" t="s">
        <v>725</v>
      </c>
      <c r="D121" t="s">
        <v>726</v>
      </c>
      <c r="E121" t="s">
        <v>6</v>
      </c>
      <c r="F121" t="s">
        <v>727</v>
      </c>
      <c r="G121" t="s">
        <v>883</v>
      </c>
      <c r="H121" t="s">
        <v>7</v>
      </c>
      <c r="I121">
        <v>34</v>
      </c>
      <c r="J121" s="82">
        <v>6.97</v>
      </c>
      <c r="K121">
        <v>0</v>
      </c>
      <c r="L121">
        <v>0</v>
      </c>
      <c r="M121">
        <v>1</v>
      </c>
      <c r="N121">
        <v>0</v>
      </c>
      <c r="O121" s="95">
        <v>0</v>
      </c>
      <c r="P121">
        <v>50</v>
      </c>
      <c r="Q121">
        <v>4</v>
      </c>
      <c r="R121">
        <v>0</v>
      </c>
      <c r="S121" s="1">
        <v>0</v>
      </c>
      <c r="T121">
        <v>2</v>
      </c>
      <c r="U121" s="1">
        <v>42822</v>
      </c>
    </row>
    <row r="122" spans="1:21" x14ac:dyDescent="0.25">
      <c r="A122">
        <v>1001</v>
      </c>
      <c r="B122" t="s">
        <v>766</v>
      </c>
      <c r="C122" t="s">
        <v>725</v>
      </c>
      <c r="D122" t="s">
        <v>726</v>
      </c>
      <c r="E122" t="s">
        <v>6</v>
      </c>
      <c r="F122" t="s">
        <v>727</v>
      </c>
      <c r="G122" t="s">
        <v>884</v>
      </c>
      <c r="H122" t="s">
        <v>7</v>
      </c>
      <c r="I122">
        <v>34</v>
      </c>
      <c r="J122" s="82">
        <v>6.97</v>
      </c>
      <c r="K122">
        <v>0</v>
      </c>
      <c r="L122">
        <v>0</v>
      </c>
      <c r="M122">
        <v>1</v>
      </c>
      <c r="N122">
        <v>0</v>
      </c>
      <c r="O122" s="95">
        <v>0</v>
      </c>
      <c r="P122">
        <v>40026.239999999998</v>
      </c>
      <c r="Q122">
        <v>4</v>
      </c>
      <c r="R122">
        <v>0</v>
      </c>
      <c r="S122" s="1">
        <v>0</v>
      </c>
      <c r="T122">
        <v>2</v>
      </c>
      <c r="U122" s="1">
        <v>42822</v>
      </c>
    </row>
    <row r="123" spans="1:21" x14ac:dyDescent="0.25">
      <c r="A123">
        <v>1001</v>
      </c>
      <c r="B123" t="s">
        <v>766</v>
      </c>
      <c r="C123" t="s">
        <v>725</v>
      </c>
      <c r="D123" t="s">
        <v>726</v>
      </c>
      <c r="E123" t="s">
        <v>6</v>
      </c>
      <c r="F123" t="s">
        <v>727</v>
      </c>
      <c r="G123" t="s">
        <v>885</v>
      </c>
      <c r="H123" t="s">
        <v>7</v>
      </c>
      <c r="I123">
        <v>34</v>
      </c>
      <c r="J123" s="82">
        <v>6.97</v>
      </c>
      <c r="K123">
        <v>0</v>
      </c>
      <c r="L123">
        <v>0</v>
      </c>
      <c r="M123">
        <v>1</v>
      </c>
      <c r="N123">
        <v>0</v>
      </c>
      <c r="O123" s="95">
        <v>0</v>
      </c>
      <c r="P123">
        <v>98.24</v>
      </c>
      <c r="Q123">
        <v>4</v>
      </c>
      <c r="R123">
        <v>0</v>
      </c>
      <c r="S123" s="1">
        <v>0</v>
      </c>
      <c r="T123">
        <v>6</v>
      </c>
      <c r="U123" s="1">
        <v>42822</v>
      </c>
    </row>
    <row r="124" spans="1:21" x14ac:dyDescent="0.25">
      <c r="A124">
        <v>1001</v>
      </c>
      <c r="B124" t="s">
        <v>766</v>
      </c>
      <c r="C124" t="s">
        <v>725</v>
      </c>
      <c r="D124" t="s">
        <v>726</v>
      </c>
      <c r="E124" t="s">
        <v>6</v>
      </c>
      <c r="F124" t="s">
        <v>727</v>
      </c>
      <c r="G124" t="s">
        <v>886</v>
      </c>
      <c r="H124" t="s">
        <v>7</v>
      </c>
      <c r="I124">
        <v>34</v>
      </c>
      <c r="J124" s="82">
        <v>6.97</v>
      </c>
      <c r="K124">
        <v>0</v>
      </c>
      <c r="L124">
        <v>0</v>
      </c>
      <c r="M124">
        <v>1</v>
      </c>
      <c r="N124">
        <v>0</v>
      </c>
      <c r="O124" s="95">
        <v>0</v>
      </c>
      <c r="P124">
        <v>2490.2399999999998</v>
      </c>
      <c r="Q124">
        <v>4</v>
      </c>
      <c r="R124">
        <v>0</v>
      </c>
      <c r="S124" s="1">
        <v>0</v>
      </c>
      <c r="T124">
        <v>15</v>
      </c>
      <c r="U124" s="1">
        <v>42822</v>
      </c>
    </row>
    <row r="125" spans="1:21" x14ac:dyDescent="0.25">
      <c r="A125">
        <v>1001</v>
      </c>
      <c r="B125" t="s">
        <v>766</v>
      </c>
      <c r="C125" t="s">
        <v>725</v>
      </c>
      <c r="D125" t="s">
        <v>726</v>
      </c>
      <c r="E125" t="s">
        <v>6</v>
      </c>
      <c r="F125" t="s">
        <v>727</v>
      </c>
      <c r="G125" t="s">
        <v>887</v>
      </c>
      <c r="H125" t="s">
        <v>7</v>
      </c>
      <c r="I125">
        <v>34</v>
      </c>
      <c r="J125" s="82">
        <v>6.97</v>
      </c>
      <c r="K125">
        <v>0</v>
      </c>
      <c r="L125">
        <v>0</v>
      </c>
      <c r="M125">
        <v>1</v>
      </c>
      <c r="N125">
        <v>0</v>
      </c>
      <c r="O125" s="95">
        <v>0</v>
      </c>
      <c r="P125">
        <v>3500</v>
      </c>
      <c r="Q125">
        <v>4</v>
      </c>
      <c r="R125">
        <v>0</v>
      </c>
      <c r="S125" s="1">
        <v>0</v>
      </c>
      <c r="T125">
        <v>1</v>
      </c>
      <c r="U125" s="1">
        <v>42822</v>
      </c>
    </row>
    <row r="126" spans="1:21" x14ac:dyDescent="0.25">
      <c r="A126">
        <v>1001</v>
      </c>
      <c r="B126" t="s">
        <v>766</v>
      </c>
      <c r="C126" t="s">
        <v>725</v>
      </c>
      <c r="D126" t="s">
        <v>726</v>
      </c>
      <c r="E126" t="s">
        <v>6</v>
      </c>
      <c r="F126" t="s">
        <v>727</v>
      </c>
      <c r="G126" t="s">
        <v>888</v>
      </c>
      <c r="H126" t="s">
        <v>7</v>
      </c>
      <c r="I126">
        <v>34</v>
      </c>
      <c r="J126" s="82">
        <v>6.97</v>
      </c>
      <c r="K126">
        <v>0</v>
      </c>
      <c r="L126">
        <v>0</v>
      </c>
      <c r="M126">
        <v>1</v>
      </c>
      <c r="N126">
        <v>0</v>
      </c>
      <c r="O126" s="95">
        <v>0</v>
      </c>
      <c r="P126">
        <v>19.98</v>
      </c>
      <c r="Q126">
        <v>4</v>
      </c>
      <c r="R126">
        <v>0</v>
      </c>
      <c r="S126" s="1">
        <v>0</v>
      </c>
      <c r="T126">
        <v>2</v>
      </c>
      <c r="U126" s="1">
        <v>42822</v>
      </c>
    </row>
    <row r="127" spans="1:21" x14ac:dyDescent="0.25">
      <c r="A127">
        <v>1001</v>
      </c>
      <c r="B127" t="s">
        <v>766</v>
      </c>
      <c r="C127" t="s">
        <v>725</v>
      </c>
      <c r="D127" t="s">
        <v>726</v>
      </c>
      <c r="E127" t="s">
        <v>6</v>
      </c>
      <c r="F127" t="s">
        <v>727</v>
      </c>
      <c r="G127" t="s">
        <v>889</v>
      </c>
      <c r="H127" t="s">
        <v>7</v>
      </c>
      <c r="I127">
        <v>34</v>
      </c>
      <c r="J127" s="82">
        <v>6.97</v>
      </c>
      <c r="K127">
        <v>0</v>
      </c>
      <c r="L127">
        <v>0</v>
      </c>
      <c r="M127">
        <v>1</v>
      </c>
      <c r="N127">
        <v>0</v>
      </c>
      <c r="O127" s="95">
        <v>0</v>
      </c>
      <c r="P127">
        <v>608627.68000000005</v>
      </c>
      <c r="Q127">
        <v>4</v>
      </c>
      <c r="R127">
        <v>0</v>
      </c>
      <c r="S127" s="1">
        <v>0</v>
      </c>
      <c r="T127">
        <v>59</v>
      </c>
      <c r="U127" s="1">
        <v>42822</v>
      </c>
    </row>
    <row r="128" spans="1:21" x14ac:dyDescent="0.25">
      <c r="A128">
        <v>1001</v>
      </c>
      <c r="B128" t="s">
        <v>766</v>
      </c>
      <c r="C128" t="s">
        <v>725</v>
      </c>
      <c r="D128" t="s">
        <v>726</v>
      </c>
      <c r="E128" t="s">
        <v>6</v>
      </c>
      <c r="F128" t="s">
        <v>727</v>
      </c>
      <c r="G128" t="s">
        <v>890</v>
      </c>
      <c r="H128" t="s">
        <v>7</v>
      </c>
      <c r="I128">
        <v>34</v>
      </c>
      <c r="J128" s="82">
        <v>6.97</v>
      </c>
      <c r="K128">
        <v>0</v>
      </c>
      <c r="L128">
        <v>0</v>
      </c>
      <c r="M128">
        <v>1</v>
      </c>
      <c r="N128">
        <v>0</v>
      </c>
      <c r="O128" s="95">
        <v>0</v>
      </c>
      <c r="P128">
        <v>11836.44</v>
      </c>
      <c r="Q128">
        <v>4</v>
      </c>
      <c r="R128">
        <v>0</v>
      </c>
      <c r="S128" s="1">
        <v>0</v>
      </c>
      <c r="T128">
        <v>6</v>
      </c>
      <c r="U128" s="1">
        <v>42822</v>
      </c>
    </row>
    <row r="129" spans="1:21" x14ac:dyDescent="0.25">
      <c r="A129">
        <v>1001</v>
      </c>
      <c r="B129" t="s">
        <v>766</v>
      </c>
      <c r="C129" t="s">
        <v>725</v>
      </c>
      <c r="D129" t="s">
        <v>726</v>
      </c>
      <c r="E129" t="s">
        <v>6</v>
      </c>
      <c r="F129" t="s">
        <v>727</v>
      </c>
      <c r="G129" t="s">
        <v>891</v>
      </c>
      <c r="H129" t="s">
        <v>7</v>
      </c>
      <c r="I129">
        <v>34</v>
      </c>
      <c r="J129" s="82">
        <v>6.97</v>
      </c>
      <c r="K129">
        <v>0</v>
      </c>
      <c r="L129">
        <v>0</v>
      </c>
      <c r="M129">
        <v>1</v>
      </c>
      <c r="N129">
        <v>0</v>
      </c>
      <c r="O129" s="95">
        <v>0</v>
      </c>
      <c r="P129">
        <v>21181.55</v>
      </c>
      <c r="Q129">
        <v>4</v>
      </c>
      <c r="R129">
        <v>0</v>
      </c>
      <c r="S129" s="1">
        <v>0</v>
      </c>
      <c r="T129">
        <v>176</v>
      </c>
      <c r="U129" s="1">
        <v>42822</v>
      </c>
    </row>
    <row r="130" spans="1:21" x14ac:dyDescent="0.25">
      <c r="A130">
        <v>1001</v>
      </c>
      <c r="B130" t="s">
        <v>766</v>
      </c>
      <c r="C130" t="s">
        <v>725</v>
      </c>
      <c r="D130" t="s">
        <v>726</v>
      </c>
      <c r="E130" t="s">
        <v>6</v>
      </c>
      <c r="F130" t="s">
        <v>727</v>
      </c>
      <c r="G130" t="s">
        <v>892</v>
      </c>
      <c r="H130" t="s">
        <v>7</v>
      </c>
      <c r="I130">
        <v>34</v>
      </c>
      <c r="J130" s="82">
        <v>6.97</v>
      </c>
      <c r="K130">
        <v>0</v>
      </c>
      <c r="L130">
        <v>0</v>
      </c>
      <c r="M130">
        <v>1</v>
      </c>
      <c r="N130">
        <v>0</v>
      </c>
      <c r="O130" s="95">
        <v>0</v>
      </c>
      <c r="P130">
        <v>360.1</v>
      </c>
      <c r="Q130">
        <v>4</v>
      </c>
      <c r="R130">
        <v>0</v>
      </c>
      <c r="S130" s="1">
        <v>0</v>
      </c>
      <c r="T130">
        <v>4</v>
      </c>
      <c r="U130" s="1">
        <v>42822</v>
      </c>
    </row>
    <row r="131" spans="1:21" x14ac:dyDescent="0.25">
      <c r="A131">
        <v>1001</v>
      </c>
      <c r="B131" t="s">
        <v>766</v>
      </c>
      <c r="C131" t="s">
        <v>725</v>
      </c>
      <c r="D131" t="s">
        <v>726</v>
      </c>
      <c r="E131" t="s">
        <v>6</v>
      </c>
      <c r="F131" t="s">
        <v>727</v>
      </c>
      <c r="G131" t="s">
        <v>893</v>
      </c>
      <c r="H131" t="s">
        <v>7</v>
      </c>
      <c r="I131">
        <v>34</v>
      </c>
      <c r="J131" s="82">
        <v>6.97</v>
      </c>
      <c r="K131">
        <v>0</v>
      </c>
      <c r="L131">
        <v>0</v>
      </c>
      <c r="M131">
        <v>1</v>
      </c>
      <c r="N131">
        <v>0</v>
      </c>
      <c r="O131" s="95">
        <v>0</v>
      </c>
      <c r="P131">
        <v>800</v>
      </c>
      <c r="Q131">
        <v>4</v>
      </c>
      <c r="R131">
        <v>0</v>
      </c>
      <c r="S131" s="1">
        <v>0</v>
      </c>
      <c r="T131">
        <v>1</v>
      </c>
      <c r="U131" s="1">
        <v>42822</v>
      </c>
    </row>
    <row r="132" spans="1:21" x14ac:dyDescent="0.25">
      <c r="A132">
        <v>1001</v>
      </c>
      <c r="B132" t="s">
        <v>766</v>
      </c>
      <c r="C132" t="s">
        <v>725</v>
      </c>
      <c r="D132" t="s">
        <v>726</v>
      </c>
      <c r="E132" t="s">
        <v>6</v>
      </c>
      <c r="F132" t="s">
        <v>727</v>
      </c>
      <c r="G132" t="s">
        <v>894</v>
      </c>
      <c r="H132" t="s">
        <v>7</v>
      </c>
      <c r="I132">
        <v>34</v>
      </c>
      <c r="J132" s="82">
        <v>6.97</v>
      </c>
      <c r="K132">
        <v>0</v>
      </c>
      <c r="L132">
        <v>0</v>
      </c>
      <c r="M132">
        <v>1</v>
      </c>
      <c r="N132">
        <v>0</v>
      </c>
      <c r="O132" s="95">
        <v>0</v>
      </c>
      <c r="P132">
        <v>113.7</v>
      </c>
      <c r="Q132">
        <v>4</v>
      </c>
      <c r="R132">
        <v>0</v>
      </c>
      <c r="S132" s="1">
        <v>0</v>
      </c>
      <c r="T132">
        <v>1</v>
      </c>
      <c r="U132" s="1">
        <v>42822</v>
      </c>
    </row>
    <row r="133" spans="1:21" x14ac:dyDescent="0.25">
      <c r="A133">
        <v>1001</v>
      </c>
      <c r="B133" t="s">
        <v>766</v>
      </c>
      <c r="C133" t="s">
        <v>725</v>
      </c>
      <c r="D133" t="s">
        <v>726</v>
      </c>
      <c r="E133" t="s">
        <v>6</v>
      </c>
      <c r="F133" t="s">
        <v>727</v>
      </c>
      <c r="G133" t="s">
        <v>895</v>
      </c>
      <c r="H133" t="s">
        <v>8</v>
      </c>
      <c r="I133">
        <v>34</v>
      </c>
      <c r="J133" s="82">
        <v>6.85</v>
      </c>
      <c r="K133">
        <v>0</v>
      </c>
      <c r="L133">
        <v>0</v>
      </c>
      <c r="M133">
        <v>1</v>
      </c>
      <c r="N133">
        <v>0</v>
      </c>
      <c r="O133" s="95">
        <v>2316.7800000000002</v>
      </c>
      <c r="P133">
        <v>0</v>
      </c>
      <c r="Q133">
        <v>4</v>
      </c>
      <c r="R133">
        <v>0</v>
      </c>
      <c r="S133" s="1">
        <v>0</v>
      </c>
      <c r="T133">
        <v>8</v>
      </c>
      <c r="U133" s="1">
        <v>42822</v>
      </c>
    </row>
    <row r="134" spans="1:21" x14ac:dyDescent="0.25">
      <c r="A134">
        <v>1001</v>
      </c>
      <c r="B134" t="s">
        <v>766</v>
      </c>
      <c r="C134" t="s">
        <v>725</v>
      </c>
      <c r="D134" t="s">
        <v>726</v>
      </c>
      <c r="E134" t="s">
        <v>6</v>
      </c>
      <c r="F134" t="s">
        <v>727</v>
      </c>
      <c r="G134" t="s">
        <v>896</v>
      </c>
      <c r="H134" t="s">
        <v>8</v>
      </c>
      <c r="I134">
        <v>34</v>
      </c>
      <c r="J134" s="82">
        <v>6.85</v>
      </c>
      <c r="K134">
        <v>0</v>
      </c>
      <c r="L134">
        <v>0</v>
      </c>
      <c r="M134">
        <v>1</v>
      </c>
      <c r="N134">
        <v>0</v>
      </c>
      <c r="O134" s="95">
        <v>36.5</v>
      </c>
      <c r="P134">
        <v>0</v>
      </c>
      <c r="Q134">
        <v>4</v>
      </c>
      <c r="R134">
        <v>0</v>
      </c>
      <c r="S134" s="1">
        <v>0</v>
      </c>
      <c r="T134">
        <v>1</v>
      </c>
      <c r="U134" s="1">
        <v>42822</v>
      </c>
    </row>
    <row r="135" spans="1:21" x14ac:dyDescent="0.25">
      <c r="A135">
        <v>1001</v>
      </c>
      <c r="B135" t="s">
        <v>766</v>
      </c>
      <c r="C135" t="s">
        <v>725</v>
      </c>
      <c r="D135" t="s">
        <v>726</v>
      </c>
      <c r="E135" t="s">
        <v>6</v>
      </c>
      <c r="F135" t="s">
        <v>727</v>
      </c>
      <c r="G135" t="s">
        <v>897</v>
      </c>
      <c r="H135" t="s">
        <v>8</v>
      </c>
      <c r="I135">
        <v>34</v>
      </c>
      <c r="J135" s="82">
        <v>6.85</v>
      </c>
      <c r="K135">
        <v>0</v>
      </c>
      <c r="L135">
        <v>0</v>
      </c>
      <c r="M135">
        <v>1</v>
      </c>
      <c r="N135">
        <v>0</v>
      </c>
      <c r="O135" s="95">
        <v>102.19</v>
      </c>
      <c r="P135">
        <v>0</v>
      </c>
      <c r="Q135">
        <v>4</v>
      </c>
      <c r="R135">
        <v>0</v>
      </c>
      <c r="S135" s="1">
        <v>0</v>
      </c>
      <c r="T135">
        <v>1</v>
      </c>
      <c r="U135" s="1">
        <v>42822</v>
      </c>
    </row>
    <row r="136" spans="1:21" x14ac:dyDescent="0.25">
      <c r="A136">
        <v>1001</v>
      </c>
      <c r="B136" t="s">
        <v>766</v>
      </c>
      <c r="C136" t="s">
        <v>725</v>
      </c>
      <c r="D136" t="s">
        <v>726</v>
      </c>
      <c r="E136" t="s">
        <v>6</v>
      </c>
      <c r="F136" t="s">
        <v>727</v>
      </c>
      <c r="G136" t="s">
        <v>898</v>
      </c>
      <c r="H136" t="s">
        <v>8</v>
      </c>
      <c r="I136">
        <v>34</v>
      </c>
      <c r="J136" s="82">
        <v>6.85</v>
      </c>
      <c r="K136">
        <v>0</v>
      </c>
      <c r="L136">
        <v>0</v>
      </c>
      <c r="M136">
        <v>1</v>
      </c>
      <c r="N136">
        <v>0</v>
      </c>
      <c r="O136" s="95">
        <v>654.38</v>
      </c>
      <c r="P136">
        <v>0</v>
      </c>
      <c r="Q136">
        <v>4</v>
      </c>
      <c r="R136">
        <v>0</v>
      </c>
      <c r="S136" s="1">
        <v>0</v>
      </c>
      <c r="T136">
        <v>3</v>
      </c>
      <c r="U136" s="1">
        <v>42822</v>
      </c>
    </row>
    <row r="137" spans="1:21" x14ac:dyDescent="0.25">
      <c r="A137">
        <v>1001</v>
      </c>
      <c r="B137" t="s">
        <v>766</v>
      </c>
      <c r="C137" t="s">
        <v>725</v>
      </c>
      <c r="D137" t="s">
        <v>726</v>
      </c>
      <c r="E137" t="s">
        <v>6</v>
      </c>
      <c r="F137" t="s">
        <v>727</v>
      </c>
      <c r="G137" t="s">
        <v>899</v>
      </c>
      <c r="H137" t="s">
        <v>8</v>
      </c>
      <c r="I137">
        <v>34</v>
      </c>
      <c r="J137" s="82">
        <v>6.85</v>
      </c>
      <c r="K137">
        <v>0</v>
      </c>
      <c r="L137">
        <v>0</v>
      </c>
      <c r="M137">
        <v>1</v>
      </c>
      <c r="N137">
        <v>0</v>
      </c>
      <c r="O137" s="95">
        <v>848</v>
      </c>
      <c r="P137">
        <v>0</v>
      </c>
      <c r="Q137">
        <v>4</v>
      </c>
      <c r="R137">
        <v>0</v>
      </c>
      <c r="S137" s="1">
        <v>0</v>
      </c>
      <c r="T137">
        <v>1</v>
      </c>
      <c r="U137" s="1">
        <v>42822</v>
      </c>
    </row>
    <row r="138" spans="1:21" x14ac:dyDescent="0.25">
      <c r="A138">
        <v>1001</v>
      </c>
      <c r="B138" t="s">
        <v>766</v>
      </c>
      <c r="C138" t="s">
        <v>725</v>
      </c>
      <c r="D138" t="s">
        <v>726</v>
      </c>
      <c r="E138" t="s">
        <v>6</v>
      </c>
      <c r="F138" t="s">
        <v>727</v>
      </c>
      <c r="G138" t="s">
        <v>900</v>
      </c>
      <c r="H138" t="s">
        <v>8</v>
      </c>
      <c r="I138">
        <v>34</v>
      </c>
      <c r="J138" s="82">
        <v>6.85</v>
      </c>
      <c r="K138">
        <v>0</v>
      </c>
      <c r="L138">
        <v>0</v>
      </c>
      <c r="M138">
        <v>1</v>
      </c>
      <c r="N138">
        <v>0</v>
      </c>
      <c r="O138" s="95">
        <v>291.97000000000003</v>
      </c>
      <c r="P138">
        <v>0</v>
      </c>
      <c r="Q138">
        <v>4</v>
      </c>
      <c r="R138">
        <v>0</v>
      </c>
      <c r="S138" s="1">
        <v>0</v>
      </c>
      <c r="T138">
        <v>1</v>
      </c>
      <c r="U138" s="1">
        <v>42822</v>
      </c>
    </row>
    <row r="139" spans="1:21" x14ac:dyDescent="0.25">
      <c r="A139">
        <v>1001</v>
      </c>
      <c r="B139" t="s">
        <v>766</v>
      </c>
      <c r="C139" t="s">
        <v>725</v>
      </c>
      <c r="D139" t="s">
        <v>726</v>
      </c>
      <c r="E139" t="s">
        <v>6</v>
      </c>
      <c r="F139" t="s">
        <v>727</v>
      </c>
      <c r="G139" t="s">
        <v>901</v>
      </c>
      <c r="H139" t="s">
        <v>8</v>
      </c>
      <c r="I139">
        <v>34</v>
      </c>
      <c r="J139" s="82">
        <v>6.85</v>
      </c>
      <c r="K139">
        <v>0</v>
      </c>
      <c r="L139">
        <v>0</v>
      </c>
      <c r="M139">
        <v>1</v>
      </c>
      <c r="N139">
        <v>0</v>
      </c>
      <c r="O139" s="95">
        <v>43.8</v>
      </c>
      <c r="P139">
        <v>0</v>
      </c>
      <c r="Q139">
        <v>4</v>
      </c>
      <c r="R139">
        <v>0</v>
      </c>
      <c r="S139" s="1">
        <v>0</v>
      </c>
      <c r="T139">
        <v>2</v>
      </c>
      <c r="U139" s="1">
        <v>42822</v>
      </c>
    </row>
    <row r="140" spans="1:21" x14ac:dyDescent="0.25">
      <c r="A140">
        <v>1001</v>
      </c>
      <c r="B140" t="s">
        <v>766</v>
      </c>
      <c r="C140" t="s">
        <v>725</v>
      </c>
      <c r="D140" t="s">
        <v>726</v>
      </c>
      <c r="E140" t="s">
        <v>6</v>
      </c>
      <c r="F140" t="s">
        <v>727</v>
      </c>
      <c r="G140" t="s">
        <v>902</v>
      </c>
      <c r="H140" t="s">
        <v>8</v>
      </c>
      <c r="I140">
        <v>34</v>
      </c>
      <c r="J140" s="82">
        <v>6.85</v>
      </c>
      <c r="K140">
        <v>0</v>
      </c>
      <c r="L140">
        <v>0</v>
      </c>
      <c r="M140">
        <v>1</v>
      </c>
      <c r="N140">
        <v>0</v>
      </c>
      <c r="O140" s="95">
        <v>160.58000000000001</v>
      </c>
      <c r="P140">
        <v>0</v>
      </c>
      <c r="Q140">
        <v>4</v>
      </c>
      <c r="R140">
        <v>0</v>
      </c>
      <c r="S140" s="1">
        <v>0</v>
      </c>
      <c r="T140">
        <v>1</v>
      </c>
      <c r="U140" s="1">
        <v>42822</v>
      </c>
    </row>
    <row r="141" spans="1:21" x14ac:dyDescent="0.25">
      <c r="A141">
        <v>1001</v>
      </c>
      <c r="B141" t="s">
        <v>766</v>
      </c>
      <c r="C141" t="s">
        <v>725</v>
      </c>
      <c r="D141" t="s">
        <v>726</v>
      </c>
      <c r="E141" t="s">
        <v>6</v>
      </c>
      <c r="F141" t="s">
        <v>727</v>
      </c>
      <c r="G141" t="s">
        <v>903</v>
      </c>
      <c r="H141" t="s">
        <v>8</v>
      </c>
      <c r="I141">
        <v>34</v>
      </c>
      <c r="J141" s="82">
        <v>6.85</v>
      </c>
      <c r="K141">
        <v>0</v>
      </c>
      <c r="L141">
        <v>0</v>
      </c>
      <c r="M141">
        <v>1</v>
      </c>
      <c r="N141">
        <v>0</v>
      </c>
      <c r="O141" s="95">
        <v>100</v>
      </c>
      <c r="P141">
        <v>0</v>
      </c>
      <c r="Q141">
        <v>4</v>
      </c>
      <c r="R141">
        <v>0</v>
      </c>
      <c r="S141" s="1">
        <v>0</v>
      </c>
      <c r="T141">
        <v>1</v>
      </c>
      <c r="U141" s="1">
        <v>42822</v>
      </c>
    </row>
    <row r="142" spans="1:21" x14ac:dyDescent="0.25">
      <c r="A142">
        <v>1001</v>
      </c>
      <c r="B142" t="s">
        <v>766</v>
      </c>
      <c r="C142" t="s">
        <v>725</v>
      </c>
      <c r="D142" t="s">
        <v>726</v>
      </c>
      <c r="E142" t="s">
        <v>6</v>
      </c>
      <c r="F142" t="s">
        <v>727</v>
      </c>
      <c r="G142" t="s">
        <v>904</v>
      </c>
      <c r="H142" t="s">
        <v>8</v>
      </c>
      <c r="I142">
        <v>34</v>
      </c>
      <c r="J142" s="82">
        <v>6.85</v>
      </c>
      <c r="K142">
        <v>0</v>
      </c>
      <c r="L142">
        <v>0</v>
      </c>
      <c r="M142">
        <v>1</v>
      </c>
      <c r="N142">
        <v>0</v>
      </c>
      <c r="O142" s="95">
        <v>204.38</v>
      </c>
      <c r="P142">
        <v>0</v>
      </c>
      <c r="Q142">
        <v>4</v>
      </c>
      <c r="R142">
        <v>0</v>
      </c>
      <c r="S142" s="1">
        <v>0</v>
      </c>
      <c r="T142">
        <v>1</v>
      </c>
      <c r="U142" s="1">
        <v>42822</v>
      </c>
    </row>
    <row r="143" spans="1:21" x14ac:dyDescent="0.25">
      <c r="A143">
        <v>1001</v>
      </c>
      <c r="B143" t="s">
        <v>766</v>
      </c>
      <c r="C143" t="s">
        <v>725</v>
      </c>
      <c r="D143" t="s">
        <v>726</v>
      </c>
      <c r="E143" t="s">
        <v>6</v>
      </c>
      <c r="F143" t="s">
        <v>727</v>
      </c>
      <c r="G143" t="s">
        <v>905</v>
      </c>
      <c r="H143" t="s">
        <v>8</v>
      </c>
      <c r="I143">
        <v>34</v>
      </c>
      <c r="J143" s="82">
        <v>6.85</v>
      </c>
      <c r="K143">
        <v>0</v>
      </c>
      <c r="L143">
        <v>0</v>
      </c>
      <c r="M143">
        <v>1</v>
      </c>
      <c r="N143">
        <v>0</v>
      </c>
      <c r="O143" s="95">
        <v>23357.66</v>
      </c>
      <c r="P143">
        <v>0</v>
      </c>
      <c r="Q143">
        <v>4</v>
      </c>
      <c r="R143">
        <v>0</v>
      </c>
      <c r="S143" s="1">
        <v>0</v>
      </c>
      <c r="T143">
        <v>2</v>
      </c>
      <c r="U143" s="1">
        <v>42822</v>
      </c>
    </row>
    <row r="144" spans="1:21" x14ac:dyDescent="0.25">
      <c r="A144">
        <v>1001</v>
      </c>
      <c r="B144" t="s">
        <v>766</v>
      </c>
      <c r="C144" t="s">
        <v>725</v>
      </c>
      <c r="D144" t="s">
        <v>726</v>
      </c>
      <c r="E144" t="s">
        <v>6</v>
      </c>
      <c r="F144" t="s">
        <v>727</v>
      </c>
      <c r="G144" t="s">
        <v>906</v>
      </c>
      <c r="H144" t="s">
        <v>8</v>
      </c>
      <c r="I144">
        <v>34</v>
      </c>
      <c r="J144" s="82">
        <v>6.85</v>
      </c>
      <c r="K144">
        <v>0</v>
      </c>
      <c r="L144">
        <v>0</v>
      </c>
      <c r="M144">
        <v>1</v>
      </c>
      <c r="N144">
        <v>0</v>
      </c>
      <c r="O144" s="95">
        <v>6197.9</v>
      </c>
      <c r="P144">
        <v>0</v>
      </c>
      <c r="Q144">
        <v>4</v>
      </c>
      <c r="R144">
        <v>0</v>
      </c>
      <c r="S144" s="1">
        <v>0</v>
      </c>
      <c r="T144">
        <v>1</v>
      </c>
      <c r="U144" s="1">
        <v>42822</v>
      </c>
    </row>
    <row r="145" spans="1:21" x14ac:dyDescent="0.25">
      <c r="A145">
        <v>1001</v>
      </c>
      <c r="B145" t="s">
        <v>766</v>
      </c>
      <c r="C145" t="s">
        <v>725</v>
      </c>
      <c r="D145" t="s">
        <v>726</v>
      </c>
      <c r="E145" t="s">
        <v>6</v>
      </c>
      <c r="F145" t="s">
        <v>727</v>
      </c>
      <c r="G145" t="s">
        <v>907</v>
      </c>
      <c r="H145" t="s">
        <v>8</v>
      </c>
      <c r="I145">
        <v>34</v>
      </c>
      <c r="J145" s="82">
        <v>6.85</v>
      </c>
      <c r="K145">
        <v>0</v>
      </c>
      <c r="L145">
        <v>0</v>
      </c>
      <c r="M145">
        <v>1</v>
      </c>
      <c r="N145">
        <v>0</v>
      </c>
      <c r="O145" s="95">
        <v>763.5</v>
      </c>
      <c r="P145">
        <v>0</v>
      </c>
      <c r="Q145">
        <v>4</v>
      </c>
      <c r="R145">
        <v>0</v>
      </c>
      <c r="S145" s="1">
        <v>0</v>
      </c>
      <c r="T145">
        <v>1</v>
      </c>
      <c r="U145" s="1">
        <v>42822</v>
      </c>
    </row>
    <row r="146" spans="1:21" x14ac:dyDescent="0.25">
      <c r="A146">
        <v>1001</v>
      </c>
      <c r="B146" t="s">
        <v>766</v>
      </c>
      <c r="C146" t="s">
        <v>725</v>
      </c>
      <c r="D146" t="s">
        <v>726</v>
      </c>
      <c r="E146" t="s">
        <v>6</v>
      </c>
      <c r="F146" t="s">
        <v>727</v>
      </c>
      <c r="G146" t="s">
        <v>908</v>
      </c>
      <c r="H146" t="s">
        <v>8</v>
      </c>
      <c r="I146">
        <v>34</v>
      </c>
      <c r="J146" s="82">
        <v>6.85</v>
      </c>
      <c r="K146">
        <v>0</v>
      </c>
      <c r="L146">
        <v>0</v>
      </c>
      <c r="M146">
        <v>1</v>
      </c>
      <c r="N146">
        <v>0</v>
      </c>
      <c r="O146" s="95">
        <v>2838.83</v>
      </c>
      <c r="P146">
        <v>0</v>
      </c>
      <c r="Q146">
        <v>4</v>
      </c>
      <c r="R146">
        <v>0</v>
      </c>
      <c r="S146" s="1">
        <v>0</v>
      </c>
      <c r="T146">
        <v>24</v>
      </c>
      <c r="U146" s="1">
        <v>42822</v>
      </c>
    </row>
    <row r="147" spans="1:21" x14ac:dyDescent="0.25">
      <c r="A147">
        <v>1001</v>
      </c>
      <c r="B147" t="s">
        <v>766</v>
      </c>
      <c r="C147" t="s">
        <v>725</v>
      </c>
      <c r="D147" t="s">
        <v>726</v>
      </c>
      <c r="E147" t="s">
        <v>6</v>
      </c>
      <c r="F147" t="s">
        <v>727</v>
      </c>
      <c r="G147" t="s">
        <v>909</v>
      </c>
      <c r="H147" t="s">
        <v>8</v>
      </c>
      <c r="I147">
        <v>34</v>
      </c>
      <c r="J147" s="82">
        <v>6.85</v>
      </c>
      <c r="K147">
        <v>0</v>
      </c>
      <c r="L147">
        <v>0</v>
      </c>
      <c r="M147">
        <v>1</v>
      </c>
      <c r="N147">
        <v>0</v>
      </c>
      <c r="O147" s="95">
        <v>15.26</v>
      </c>
      <c r="P147">
        <v>0</v>
      </c>
      <c r="Q147">
        <v>4</v>
      </c>
      <c r="R147">
        <v>0</v>
      </c>
      <c r="S147" s="1">
        <v>0</v>
      </c>
      <c r="T147">
        <v>1</v>
      </c>
      <c r="U147" s="1">
        <v>42822</v>
      </c>
    </row>
    <row r="148" spans="1:21" x14ac:dyDescent="0.25">
      <c r="A148">
        <v>1001</v>
      </c>
      <c r="B148" t="s">
        <v>766</v>
      </c>
      <c r="C148" t="s">
        <v>725</v>
      </c>
      <c r="D148" t="s">
        <v>726</v>
      </c>
      <c r="E148" t="s">
        <v>6</v>
      </c>
      <c r="F148" t="s">
        <v>727</v>
      </c>
      <c r="G148" t="s">
        <v>910</v>
      </c>
      <c r="H148" t="s">
        <v>8</v>
      </c>
      <c r="I148">
        <v>34</v>
      </c>
      <c r="J148" s="82">
        <v>6.85</v>
      </c>
      <c r="K148">
        <v>0</v>
      </c>
      <c r="L148">
        <v>0</v>
      </c>
      <c r="M148">
        <v>1</v>
      </c>
      <c r="N148">
        <v>0</v>
      </c>
      <c r="O148" s="95">
        <v>1.1599999999999999</v>
      </c>
      <c r="P148">
        <v>0</v>
      </c>
      <c r="Q148">
        <v>4</v>
      </c>
      <c r="R148">
        <v>0</v>
      </c>
      <c r="S148" s="1">
        <v>0</v>
      </c>
      <c r="T148">
        <v>1</v>
      </c>
      <c r="U148" s="1">
        <v>42822</v>
      </c>
    </row>
    <row r="149" spans="1:21" x14ac:dyDescent="0.25">
      <c r="A149">
        <v>1001</v>
      </c>
      <c r="B149" t="s">
        <v>766</v>
      </c>
      <c r="C149" t="s">
        <v>725</v>
      </c>
      <c r="D149" t="s">
        <v>726</v>
      </c>
      <c r="E149" t="s">
        <v>6</v>
      </c>
      <c r="F149" t="s">
        <v>727</v>
      </c>
      <c r="G149" t="s">
        <v>911</v>
      </c>
      <c r="H149" t="s">
        <v>8</v>
      </c>
      <c r="I149">
        <v>34</v>
      </c>
      <c r="J149" s="82">
        <v>6.85</v>
      </c>
      <c r="K149">
        <v>0</v>
      </c>
      <c r="L149">
        <v>0</v>
      </c>
      <c r="M149">
        <v>1</v>
      </c>
      <c r="N149">
        <v>0</v>
      </c>
      <c r="O149" s="95">
        <v>8.76</v>
      </c>
      <c r="P149">
        <v>0</v>
      </c>
      <c r="Q149">
        <v>4</v>
      </c>
      <c r="R149">
        <v>0</v>
      </c>
      <c r="S149" s="1">
        <v>0</v>
      </c>
      <c r="T149">
        <v>1</v>
      </c>
      <c r="U149" s="1">
        <v>42822</v>
      </c>
    </row>
    <row r="150" spans="1:21" x14ac:dyDescent="0.25">
      <c r="A150">
        <v>1001</v>
      </c>
      <c r="B150" t="s">
        <v>766</v>
      </c>
      <c r="C150" t="s">
        <v>725</v>
      </c>
      <c r="D150" t="s">
        <v>726</v>
      </c>
      <c r="E150" t="s">
        <v>6</v>
      </c>
      <c r="F150" t="s">
        <v>727</v>
      </c>
      <c r="G150" t="s">
        <v>912</v>
      </c>
      <c r="H150" t="s">
        <v>8</v>
      </c>
      <c r="I150">
        <v>34</v>
      </c>
      <c r="J150" s="82">
        <v>6.85</v>
      </c>
      <c r="K150">
        <v>0</v>
      </c>
      <c r="L150">
        <v>0</v>
      </c>
      <c r="M150">
        <v>1</v>
      </c>
      <c r="N150">
        <v>0</v>
      </c>
      <c r="O150" s="95">
        <v>9353.33</v>
      </c>
      <c r="P150">
        <v>0</v>
      </c>
      <c r="Q150">
        <v>4</v>
      </c>
      <c r="R150">
        <v>0</v>
      </c>
      <c r="S150" s="1">
        <v>0</v>
      </c>
      <c r="T150">
        <v>75</v>
      </c>
      <c r="U150" s="1">
        <v>42822</v>
      </c>
    </row>
    <row r="151" spans="1:21" x14ac:dyDescent="0.25">
      <c r="A151">
        <v>1001</v>
      </c>
      <c r="B151" t="s">
        <v>766</v>
      </c>
      <c r="C151" t="s">
        <v>725</v>
      </c>
      <c r="D151" t="s">
        <v>726</v>
      </c>
      <c r="E151" t="s">
        <v>6</v>
      </c>
      <c r="F151" t="s">
        <v>727</v>
      </c>
      <c r="G151" t="s">
        <v>913</v>
      </c>
      <c r="H151" t="s">
        <v>7</v>
      </c>
      <c r="I151">
        <v>34</v>
      </c>
      <c r="J151" s="82">
        <v>6.97</v>
      </c>
      <c r="K151">
        <v>0</v>
      </c>
      <c r="L151">
        <v>0</v>
      </c>
      <c r="M151">
        <v>1</v>
      </c>
      <c r="N151">
        <v>0</v>
      </c>
      <c r="O151" s="95">
        <v>0</v>
      </c>
      <c r="P151">
        <v>71.040000000000006</v>
      </c>
      <c r="Q151">
        <v>4</v>
      </c>
      <c r="R151">
        <v>0</v>
      </c>
      <c r="S151" s="1">
        <v>0</v>
      </c>
      <c r="T151">
        <v>1</v>
      </c>
      <c r="U151" s="1">
        <v>42822</v>
      </c>
    </row>
    <row r="152" spans="1:21" x14ac:dyDescent="0.25">
      <c r="A152">
        <v>1001</v>
      </c>
      <c r="B152" t="s">
        <v>766</v>
      </c>
      <c r="C152" t="s">
        <v>725</v>
      </c>
      <c r="D152" t="s">
        <v>726</v>
      </c>
      <c r="E152" t="s">
        <v>6</v>
      </c>
      <c r="F152" t="s">
        <v>727</v>
      </c>
      <c r="G152" t="s">
        <v>914</v>
      </c>
      <c r="H152" t="s">
        <v>8</v>
      </c>
      <c r="I152">
        <v>34</v>
      </c>
      <c r="J152" s="82">
        <v>6.85</v>
      </c>
      <c r="K152">
        <v>0</v>
      </c>
      <c r="L152">
        <v>0</v>
      </c>
      <c r="M152">
        <v>1</v>
      </c>
      <c r="N152">
        <v>0</v>
      </c>
      <c r="O152" s="95">
        <v>729.93</v>
      </c>
      <c r="P152">
        <v>0</v>
      </c>
      <c r="Q152">
        <v>4</v>
      </c>
      <c r="R152">
        <v>0</v>
      </c>
      <c r="S152" s="1">
        <v>0</v>
      </c>
      <c r="T152">
        <v>1</v>
      </c>
      <c r="U152" s="1">
        <v>42822</v>
      </c>
    </row>
    <row r="153" spans="1:21" x14ac:dyDescent="0.25">
      <c r="A153">
        <v>1001</v>
      </c>
      <c r="B153" t="s">
        <v>766</v>
      </c>
      <c r="C153" t="s">
        <v>725</v>
      </c>
      <c r="D153" t="s">
        <v>726</v>
      </c>
      <c r="E153" t="s">
        <v>6</v>
      </c>
      <c r="F153" t="s">
        <v>727</v>
      </c>
      <c r="G153" t="s">
        <v>915</v>
      </c>
      <c r="H153" t="s">
        <v>8</v>
      </c>
      <c r="I153">
        <v>34</v>
      </c>
      <c r="J153" s="82">
        <v>6.85</v>
      </c>
      <c r="K153">
        <v>0</v>
      </c>
      <c r="L153">
        <v>0</v>
      </c>
      <c r="M153">
        <v>1</v>
      </c>
      <c r="N153">
        <v>0</v>
      </c>
      <c r="O153" s="95">
        <v>13.06</v>
      </c>
      <c r="P153">
        <v>0</v>
      </c>
      <c r="Q153">
        <v>4</v>
      </c>
      <c r="R153">
        <v>0</v>
      </c>
      <c r="S153" s="1">
        <v>0</v>
      </c>
      <c r="T153">
        <v>1</v>
      </c>
      <c r="U153" s="1">
        <v>42822</v>
      </c>
    </row>
    <row r="154" spans="1:21" x14ac:dyDescent="0.25">
      <c r="A154">
        <v>1001</v>
      </c>
      <c r="B154" t="s">
        <v>766</v>
      </c>
      <c r="C154" t="s">
        <v>725</v>
      </c>
      <c r="D154" t="s">
        <v>726</v>
      </c>
      <c r="E154" t="s">
        <v>6</v>
      </c>
      <c r="F154" t="s">
        <v>727</v>
      </c>
      <c r="G154" t="s">
        <v>916</v>
      </c>
      <c r="H154" t="s">
        <v>8</v>
      </c>
      <c r="I154">
        <v>34</v>
      </c>
      <c r="J154" s="82">
        <v>6.85</v>
      </c>
      <c r="K154">
        <v>0</v>
      </c>
      <c r="L154">
        <v>0</v>
      </c>
      <c r="M154">
        <v>1</v>
      </c>
      <c r="N154">
        <v>0</v>
      </c>
      <c r="O154" s="95">
        <v>218.98</v>
      </c>
      <c r="P154">
        <v>0</v>
      </c>
      <c r="Q154">
        <v>4</v>
      </c>
      <c r="R154">
        <v>0</v>
      </c>
      <c r="S154" s="1">
        <v>0</v>
      </c>
      <c r="T154">
        <v>1</v>
      </c>
      <c r="U154" s="1">
        <v>42822</v>
      </c>
    </row>
    <row r="155" spans="1:21" x14ac:dyDescent="0.25">
      <c r="A155">
        <v>1001</v>
      </c>
      <c r="B155" t="s">
        <v>766</v>
      </c>
      <c r="C155" t="s">
        <v>725</v>
      </c>
      <c r="D155" t="s">
        <v>726</v>
      </c>
      <c r="E155" t="s">
        <v>6</v>
      </c>
      <c r="F155" t="s">
        <v>727</v>
      </c>
      <c r="G155" t="s">
        <v>917</v>
      </c>
      <c r="H155" t="s">
        <v>8</v>
      </c>
      <c r="I155">
        <v>34</v>
      </c>
      <c r="J155" s="82">
        <v>6.85</v>
      </c>
      <c r="K155">
        <v>0</v>
      </c>
      <c r="L155">
        <v>0</v>
      </c>
      <c r="M155">
        <v>1</v>
      </c>
      <c r="N155">
        <v>0</v>
      </c>
      <c r="O155" s="95">
        <v>1000</v>
      </c>
      <c r="P155">
        <v>0</v>
      </c>
      <c r="Q155">
        <v>4</v>
      </c>
      <c r="R155">
        <v>0</v>
      </c>
      <c r="S155" s="1">
        <v>0</v>
      </c>
      <c r="T155">
        <v>1</v>
      </c>
      <c r="U155" s="1">
        <v>42822</v>
      </c>
    </row>
    <row r="156" spans="1:21" x14ac:dyDescent="0.25">
      <c r="A156">
        <v>1001</v>
      </c>
      <c r="B156" t="s">
        <v>766</v>
      </c>
      <c r="C156" t="s">
        <v>725</v>
      </c>
      <c r="D156" t="s">
        <v>726</v>
      </c>
      <c r="E156" t="s">
        <v>6</v>
      </c>
      <c r="F156" t="s">
        <v>727</v>
      </c>
      <c r="G156" t="s">
        <v>918</v>
      </c>
      <c r="H156" t="s">
        <v>8</v>
      </c>
      <c r="I156">
        <v>34</v>
      </c>
      <c r="J156" s="82">
        <v>6.85</v>
      </c>
      <c r="K156">
        <v>0</v>
      </c>
      <c r="L156">
        <v>0</v>
      </c>
      <c r="M156">
        <v>1</v>
      </c>
      <c r="N156">
        <v>0</v>
      </c>
      <c r="O156" s="95">
        <v>300</v>
      </c>
      <c r="P156">
        <v>0</v>
      </c>
      <c r="Q156">
        <v>4</v>
      </c>
      <c r="R156">
        <v>0</v>
      </c>
      <c r="S156" s="1">
        <v>0</v>
      </c>
      <c r="T156">
        <v>1</v>
      </c>
      <c r="U156" s="1">
        <v>42822</v>
      </c>
    </row>
    <row r="157" spans="1:21" x14ac:dyDescent="0.25">
      <c r="A157">
        <v>1001</v>
      </c>
      <c r="B157" t="s">
        <v>766</v>
      </c>
      <c r="C157" t="s">
        <v>725</v>
      </c>
      <c r="D157" t="s">
        <v>726</v>
      </c>
      <c r="E157" t="s">
        <v>6</v>
      </c>
      <c r="F157" t="s">
        <v>727</v>
      </c>
      <c r="G157" t="s">
        <v>919</v>
      </c>
      <c r="H157" t="s">
        <v>8</v>
      </c>
      <c r="I157">
        <v>34</v>
      </c>
      <c r="J157" s="82">
        <v>6.85</v>
      </c>
      <c r="K157">
        <v>0</v>
      </c>
      <c r="L157">
        <v>0</v>
      </c>
      <c r="M157">
        <v>1</v>
      </c>
      <c r="N157">
        <v>0</v>
      </c>
      <c r="O157" s="95">
        <v>100</v>
      </c>
      <c r="P157">
        <v>0</v>
      </c>
      <c r="Q157">
        <v>4</v>
      </c>
      <c r="R157">
        <v>0</v>
      </c>
      <c r="S157" s="1">
        <v>0</v>
      </c>
      <c r="T157">
        <v>1</v>
      </c>
      <c r="U157" s="1">
        <v>42822</v>
      </c>
    </row>
    <row r="158" spans="1:21" x14ac:dyDescent="0.25">
      <c r="A158">
        <v>1001</v>
      </c>
      <c r="B158" t="s">
        <v>766</v>
      </c>
      <c r="C158" t="s">
        <v>725</v>
      </c>
      <c r="D158" t="s">
        <v>726</v>
      </c>
      <c r="E158" t="s">
        <v>6</v>
      </c>
      <c r="F158" t="s">
        <v>727</v>
      </c>
      <c r="G158" t="s">
        <v>920</v>
      </c>
      <c r="H158" t="s">
        <v>8</v>
      </c>
      <c r="I158">
        <v>34</v>
      </c>
      <c r="J158" s="82">
        <v>6.85</v>
      </c>
      <c r="K158">
        <v>0</v>
      </c>
      <c r="L158">
        <v>0</v>
      </c>
      <c r="M158">
        <v>1</v>
      </c>
      <c r="N158">
        <v>0</v>
      </c>
      <c r="O158" s="95">
        <v>182.49</v>
      </c>
      <c r="P158">
        <v>0</v>
      </c>
      <c r="Q158">
        <v>4</v>
      </c>
      <c r="R158">
        <v>0</v>
      </c>
      <c r="S158" s="1">
        <v>0</v>
      </c>
      <c r="T158">
        <v>2</v>
      </c>
      <c r="U158" s="1">
        <v>42822</v>
      </c>
    </row>
    <row r="159" spans="1:21" x14ac:dyDescent="0.25">
      <c r="A159">
        <v>1001</v>
      </c>
      <c r="B159" t="s">
        <v>766</v>
      </c>
      <c r="C159" t="s">
        <v>725</v>
      </c>
      <c r="D159" t="s">
        <v>726</v>
      </c>
      <c r="E159" t="s">
        <v>6</v>
      </c>
      <c r="F159" t="s">
        <v>727</v>
      </c>
      <c r="G159" t="s">
        <v>921</v>
      </c>
      <c r="H159" t="s">
        <v>8</v>
      </c>
      <c r="I159">
        <v>34</v>
      </c>
      <c r="J159" s="82">
        <v>6.85</v>
      </c>
      <c r="K159">
        <v>0</v>
      </c>
      <c r="L159">
        <v>0</v>
      </c>
      <c r="M159">
        <v>1</v>
      </c>
      <c r="N159">
        <v>0</v>
      </c>
      <c r="O159" s="95">
        <v>875.91</v>
      </c>
      <c r="P159">
        <v>0</v>
      </c>
      <c r="Q159">
        <v>4</v>
      </c>
      <c r="R159">
        <v>0</v>
      </c>
      <c r="S159" s="1">
        <v>0</v>
      </c>
      <c r="T159">
        <v>1</v>
      </c>
      <c r="U159" s="1">
        <v>42822</v>
      </c>
    </row>
    <row r="160" spans="1:21" x14ac:dyDescent="0.25">
      <c r="A160">
        <v>1001</v>
      </c>
      <c r="B160" t="s">
        <v>766</v>
      </c>
      <c r="C160" t="s">
        <v>725</v>
      </c>
      <c r="D160" t="s">
        <v>726</v>
      </c>
      <c r="E160" t="s">
        <v>6</v>
      </c>
      <c r="F160" t="s">
        <v>727</v>
      </c>
      <c r="G160" t="s">
        <v>922</v>
      </c>
      <c r="H160" t="s">
        <v>8</v>
      </c>
      <c r="I160">
        <v>34</v>
      </c>
      <c r="J160" s="82">
        <v>6.85</v>
      </c>
      <c r="K160">
        <v>0</v>
      </c>
      <c r="L160">
        <v>0</v>
      </c>
      <c r="M160">
        <v>1</v>
      </c>
      <c r="N160">
        <v>0</v>
      </c>
      <c r="O160" s="95">
        <v>80.290000000000006</v>
      </c>
      <c r="P160">
        <v>0</v>
      </c>
      <c r="Q160">
        <v>4</v>
      </c>
      <c r="R160">
        <v>0</v>
      </c>
      <c r="S160" s="1">
        <v>0</v>
      </c>
      <c r="T160">
        <v>2</v>
      </c>
      <c r="U160" s="1">
        <v>42822</v>
      </c>
    </row>
    <row r="161" spans="1:21" x14ac:dyDescent="0.25">
      <c r="A161">
        <v>1001</v>
      </c>
      <c r="B161" t="s">
        <v>766</v>
      </c>
      <c r="C161" t="s">
        <v>725</v>
      </c>
      <c r="D161" t="s">
        <v>726</v>
      </c>
      <c r="E161" t="s">
        <v>6</v>
      </c>
      <c r="F161" t="s">
        <v>727</v>
      </c>
      <c r="G161" t="s">
        <v>923</v>
      </c>
      <c r="H161" t="s">
        <v>8</v>
      </c>
      <c r="I161">
        <v>34</v>
      </c>
      <c r="J161" s="82">
        <v>6.85</v>
      </c>
      <c r="K161">
        <v>0</v>
      </c>
      <c r="L161">
        <v>0</v>
      </c>
      <c r="M161">
        <v>1</v>
      </c>
      <c r="N161">
        <v>0</v>
      </c>
      <c r="O161" s="95">
        <v>1000</v>
      </c>
      <c r="P161">
        <v>0</v>
      </c>
      <c r="Q161">
        <v>4</v>
      </c>
      <c r="R161">
        <v>0</v>
      </c>
      <c r="S161" s="1">
        <v>0</v>
      </c>
      <c r="T161">
        <v>1</v>
      </c>
      <c r="U161" s="1">
        <v>42822</v>
      </c>
    </row>
    <row r="162" spans="1:21" x14ac:dyDescent="0.25">
      <c r="A162">
        <v>1001</v>
      </c>
      <c r="B162" t="s">
        <v>766</v>
      </c>
      <c r="C162" t="s">
        <v>725</v>
      </c>
      <c r="D162" t="s">
        <v>726</v>
      </c>
      <c r="E162" t="s">
        <v>6</v>
      </c>
      <c r="F162" t="s">
        <v>727</v>
      </c>
      <c r="G162" t="s">
        <v>924</v>
      </c>
      <c r="H162" t="s">
        <v>8</v>
      </c>
      <c r="I162">
        <v>34</v>
      </c>
      <c r="J162" s="82">
        <v>6.85</v>
      </c>
      <c r="K162">
        <v>0</v>
      </c>
      <c r="L162">
        <v>0</v>
      </c>
      <c r="M162">
        <v>1</v>
      </c>
      <c r="N162">
        <v>0</v>
      </c>
      <c r="O162" s="95">
        <v>7.28</v>
      </c>
      <c r="P162">
        <v>0</v>
      </c>
      <c r="Q162">
        <v>4</v>
      </c>
      <c r="R162">
        <v>0</v>
      </c>
      <c r="S162" s="1">
        <v>0</v>
      </c>
      <c r="T162">
        <v>2</v>
      </c>
      <c r="U162" s="1">
        <v>42822</v>
      </c>
    </row>
    <row r="163" spans="1:21" x14ac:dyDescent="0.25">
      <c r="A163">
        <v>1001</v>
      </c>
      <c r="B163" t="s">
        <v>766</v>
      </c>
      <c r="C163" t="s">
        <v>725</v>
      </c>
      <c r="D163" t="s">
        <v>726</v>
      </c>
      <c r="E163" t="s">
        <v>6</v>
      </c>
      <c r="F163" t="s">
        <v>727</v>
      </c>
      <c r="G163" t="s">
        <v>925</v>
      </c>
      <c r="H163" t="s">
        <v>8</v>
      </c>
      <c r="I163">
        <v>34</v>
      </c>
      <c r="J163" s="82">
        <v>6.85</v>
      </c>
      <c r="K163">
        <v>0</v>
      </c>
      <c r="L163">
        <v>0</v>
      </c>
      <c r="M163">
        <v>1</v>
      </c>
      <c r="N163">
        <v>0</v>
      </c>
      <c r="O163" s="95">
        <v>40</v>
      </c>
      <c r="P163">
        <v>0</v>
      </c>
      <c r="Q163">
        <v>4</v>
      </c>
      <c r="R163">
        <v>0</v>
      </c>
      <c r="S163" s="1">
        <v>0</v>
      </c>
      <c r="T163">
        <v>1</v>
      </c>
      <c r="U163" s="1">
        <v>42822</v>
      </c>
    </row>
    <row r="164" spans="1:21" x14ac:dyDescent="0.25">
      <c r="A164">
        <v>1001</v>
      </c>
      <c r="B164" t="s">
        <v>766</v>
      </c>
      <c r="C164" t="s">
        <v>725</v>
      </c>
      <c r="D164" t="s">
        <v>726</v>
      </c>
      <c r="E164" t="s">
        <v>6</v>
      </c>
      <c r="F164" t="s">
        <v>727</v>
      </c>
      <c r="G164" t="s">
        <v>926</v>
      </c>
      <c r="H164" t="s">
        <v>8</v>
      </c>
      <c r="I164">
        <v>34</v>
      </c>
      <c r="J164" s="82">
        <v>6.85</v>
      </c>
      <c r="K164">
        <v>0</v>
      </c>
      <c r="L164">
        <v>0</v>
      </c>
      <c r="M164">
        <v>1</v>
      </c>
      <c r="N164">
        <v>0</v>
      </c>
      <c r="O164" s="95">
        <v>5.1100000000000003</v>
      </c>
      <c r="P164">
        <v>0</v>
      </c>
      <c r="Q164">
        <v>4</v>
      </c>
      <c r="R164">
        <v>0</v>
      </c>
      <c r="S164" s="1">
        <v>0</v>
      </c>
      <c r="T164">
        <v>1</v>
      </c>
      <c r="U164" s="1">
        <v>42822</v>
      </c>
    </row>
    <row r="165" spans="1:21" x14ac:dyDescent="0.25">
      <c r="A165">
        <v>1001</v>
      </c>
      <c r="B165" t="s">
        <v>766</v>
      </c>
      <c r="C165" t="s">
        <v>725</v>
      </c>
      <c r="D165" t="s">
        <v>726</v>
      </c>
      <c r="E165" t="s">
        <v>6</v>
      </c>
      <c r="F165" t="s">
        <v>727</v>
      </c>
      <c r="G165" t="s">
        <v>927</v>
      </c>
      <c r="H165" t="s">
        <v>8</v>
      </c>
      <c r="I165">
        <v>34</v>
      </c>
      <c r="J165" s="82">
        <v>6.85</v>
      </c>
      <c r="K165">
        <v>0</v>
      </c>
      <c r="L165">
        <v>0</v>
      </c>
      <c r="M165">
        <v>1</v>
      </c>
      <c r="N165">
        <v>0</v>
      </c>
      <c r="O165" s="95">
        <v>31.93</v>
      </c>
      <c r="P165">
        <v>0</v>
      </c>
      <c r="Q165">
        <v>4</v>
      </c>
      <c r="R165">
        <v>0</v>
      </c>
      <c r="S165" s="1">
        <v>0</v>
      </c>
      <c r="T165">
        <v>1</v>
      </c>
      <c r="U165" s="1">
        <v>42822</v>
      </c>
    </row>
    <row r="166" spans="1:21" x14ac:dyDescent="0.25">
      <c r="A166">
        <v>1001</v>
      </c>
      <c r="B166" t="s">
        <v>766</v>
      </c>
      <c r="C166" t="s">
        <v>725</v>
      </c>
      <c r="D166" t="s">
        <v>726</v>
      </c>
      <c r="E166" t="s">
        <v>6</v>
      </c>
      <c r="F166" t="s">
        <v>727</v>
      </c>
      <c r="G166" t="s">
        <v>928</v>
      </c>
      <c r="H166" t="s">
        <v>8</v>
      </c>
      <c r="I166">
        <v>34</v>
      </c>
      <c r="J166" s="82">
        <v>6.85</v>
      </c>
      <c r="K166">
        <v>0</v>
      </c>
      <c r="L166">
        <v>0</v>
      </c>
      <c r="M166">
        <v>1</v>
      </c>
      <c r="N166">
        <v>0</v>
      </c>
      <c r="O166" s="95">
        <v>87.59</v>
      </c>
      <c r="P166">
        <v>0</v>
      </c>
      <c r="Q166">
        <v>4</v>
      </c>
      <c r="R166">
        <v>0</v>
      </c>
      <c r="S166" s="1">
        <v>0</v>
      </c>
      <c r="T166">
        <v>1</v>
      </c>
      <c r="U166" s="1">
        <v>42822</v>
      </c>
    </row>
    <row r="167" spans="1:21" x14ac:dyDescent="0.25">
      <c r="A167">
        <v>1001</v>
      </c>
      <c r="B167" t="s">
        <v>766</v>
      </c>
      <c r="C167" t="s">
        <v>725</v>
      </c>
      <c r="D167" t="s">
        <v>726</v>
      </c>
      <c r="E167" t="s">
        <v>6</v>
      </c>
      <c r="F167" t="s">
        <v>727</v>
      </c>
      <c r="G167" t="s">
        <v>929</v>
      </c>
      <c r="H167" t="s">
        <v>8</v>
      </c>
      <c r="I167">
        <v>34</v>
      </c>
      <c r="J167" s="82">
        <v>6.85</v>
      </c>
      <c r="K167">
        <v>0</v>
      </c>
      <c r="L167">
        <v>0</v>
      </c>
      <c r="M167">
        <v>1</v>
      </c>
      <c r="N167">
        <v>0</v>
      </c>
      <c r="O167" s="95">
        <v>100</v>
      </c>
      <c r="P167">
        <v>0</v>
      </c>
      <c r="Q167">
        <v>4</v>
      </c>
      <c r="R167">
        <v>0</v>
      </c>
      <c r="S167" s="1">
        <v>0</v>
      </c>
      <c r="T167">
        <v>1</v>
      </c>
      <c r="U167" s="1">
        <v>42822</v>
      </c>
    </row>
    <row r="168" spans="1:21" x14ac:dyDescent="0.25">
      <c r="A168">
        <v>1001</v>
      </c>
      <c r="B168" t="s">
        <v>766</v>
      </c>
      <c r="C168" t="s">
        <v>725</v>
      </c>
      <c r="D168" t="s">
        <v>726</v>
      </c>
      <c r="E168" t="s">
        <v>6</v>
      </c>
      <c r="F168" t="s">
        <v>727</v>
      </c>
      <c r="G168" t="s">
        <v>930</v>
      </c>
      <c r="H168" t="s">
        <v>8</v>
      </c>
      <c r="I168">
        <v>34</v>
      </c>
      <c r="J168" s="82">
        <v>6.85</v>
      </c>
      <c r="K168">
        <v>0</v>
      </c>
      <c r="L168">
        <v>0</v>
      </c>
      <c r="M168">
        <v>1</v>
      </c>
      <c r="N168">
        <v>0</v>
      </c>
      <c r="O168" s="95">
        <v>742.26</v>
      </c>
      <c r="P168">
        <v>0</v>
      </c>
      <c r="Q168">
        <v>4</v>
      </c>
      <c r="R168">
        <v>0</v>
      </c>
      <c r="S168" s="1">
        <v>0</v>
      </c>
      <c r="T168">
        <v>10</v>
      </c>
      <c r="U168" s="1">
        <v>42822</v>
      </c>
    </row>
    <row r="169" spans="1:21" x14ac:dyDescent="0.25">
      <c r="A169">
        <v>1001</v>
      </c>
      <c r="B169" t="s">
        <v>766</v>
      </c>
      <c r="C169" t="s">
        <v>725</v>
      </c>
      <c r="D169" t="s">
        <v>726</v>
      </c>
      <c r="E169" t="s">
        <v>6</v>
      </c>
      <c r="F169" t="s">
        <v>727</v>
      </c>
      <c r="G169" t="s">
        <v>931</v>
      </c>
      <c r="H169" t="s">
        <v>8</v>
      </c>
      <c r="I169">
        <v>34</v>
      </c>
      <c r="J169" s="82">
        <v>6.85</v>
      </c>
      <c r="K169">
        <v>0</v>
      </c>
      <c r="L169">
        <v>0</v>
      </c>
      <c r="M169">
        <v>1</v>
      </c>
      <c r="N169">
        <v>0</v>
      </c>
      <c r="O169" s="95">
        <v>17.52</v>
      </c>
      <c r="P169">
        <v>0</v>
      </c>
      <c r="Q169">
        <v>4</v>
      </c>
      <c r="R169">
        <v>0</v>
      </c>
      <c r="S169" s="1">
        <v>0</v>
      </c>
      <c r="T169">
        <v>1</v>
      </c>
      <c r="U169" s="1">
        <v>42822</v>
      </c>
    </row>
    <row r="170" spans="1:21" x14ac:dyDescent="0.25">
      <c r="A170">
        <v>1001</v>
      </c>
      <c r="B170" t="s">
        <v>766</v>
      </c>
      <c r="C170" t="s">
        <v>725</v>
      </c>
      <c r="D170" t="s">
        <v>726</v>
      </c>
      <c r="E170" t="s">
        <v>6</v>
      </c>
      <c r="F170" t="s">
        <v>727</v>
      </c>
      <c r="G170" t="s">
        <v>932</v>
      </c>
      <c r="H170" t="s">
        <v>8</v>
      </c>
      <c r="I170">
        <v>34</v>
      </c>
      <c r="J170" s="82">
        <v>6.85</v>
      </c>
      <c r="K170">
        <v>0</v>
      </c>
      <c r="L170">
        <v>0</v>
      </c>
      <c r="M170">
        <v>1</v>
      </c>
      <c r="N170">
        <v>0</v>
      </c>
      <c r="O170" s="95">
        <v>100</v>
      </c>
      <c r="P170">
        <v>0</v>
      </c>
      <c r="Q170">
        <v>4</v>
      </c>
      <c r="R170">
        <v>0</v>
      </c>
      <c r="S170" s="1">
        <v>0</v>
      </c>
      <c r="T170">
        <v>1</v>
      </c>
      <c r="U170" s="1">
        <v>42822</v>
      </c>
    </row>
    <row r="171" spans="1:21" x14ac:dyDescent="0.25">
      <c r="A171">
        <v>1001</v>
      </c>
      <c r="B171" t="s">
        <v>766</v>
      </c>
      <c r="C171" t="s">
        <v>725</v>
      </c>
      <c r="D171" t="s">
        <v>726</v>
      </c>
      <c r="E171" t="s">
        <v>6</v>
      </c>
      <c r="F171" t="s">
        <v>727</v>
      </c>
      <c r="G171" t="s">
        <v>933</v>
      </c>
      <c r="H171" t="s">
        <v>8</v>
      </c>
      <c r="I171">
        <v>34</v>
      </c>
      <c r="J171" s="82">
        <v>6.85</v>
      </c>
      <c r="K171">
        <v>0</v>
      </c>
      <c r="L171">
        <v>0</v>
      </c>
      <c r="M171">
        <v>1</v>
      </c>
      <c r="N171">
        <v>0</v>
      </c>
      <c r="O171" s="95">
        <v>288</v>
      </c>
      <c r="P171">
        <v>0</v>
      </c>
      <c r="Q171">
        <v>4</v>
      </c>
      <c r="R171">
        <v>0</v>
      </c>
      <c r="S171" s="1">
        <v>0</v>
      </c>
      <c r="T171">
        <v>1</v>
      </c>
      <c r="U171" s="1">
        <v>42822</v>
      </c>
    </row>
    <row r="172" spans="1:21" x14ac:dyDescent="0.25">
      <c r="A172">
        <v>1001</v>
      </c>
      <c r="B172" t="s">
        <v>766</v>
      </c>
      <c r="C172" t="s">
        <v>725</v>
      </c>
      <c r="D172" t="s">
        <v>726</v>
      </c>
      <c r="E172" t="s">
        <v>6</v>
      </c>
      <c r="F172" t="s">
        <v>727</v>
      </c>
      <c r="G172" t="s">
        <v>934</v>
      </c>
      <c r="H172" t="s">
        <v>8</v>
      </c>
      <c r="I172">
        <v>34</v>
      </c>
      <c r="J172" s="82">
        <v>6.85</v>
      </c>
      <c r="K172">
        <v>0</v>
      </c>
      <c r="L172">
        <v>0</v>
      </c>
      <c r="M172">
        <v>1</v>
      </c>
      <c r="N172">
        <v>0</v>
      </c>
      <c r="O172" s="95">
        <v>58.39</v>
      </c>
      <c r="P172">
        <v>0</v>
      </c>
      <c r="Q172">
        <v>4</v>
      </c>
      <c r="R172">
        <v>0</v>
      </c>
      <c r="S172" s="1">
        <v>0</v>
      </c>
      <c r="T172">
        <v>1</v>
      </c>
      <c r="U172" s="1">
        <v>42822</v>
      </c>
    </row>
    <row r="173" spans="1:21" x14ac:dyDescent="0.25">
      <c r="A173">
        <v>1001</v>
      </c>
      <c r="B173" t="s">
        <v>766</v>
      </c>
      <c r="C173" t="s">
        <v>725</v>
      </c>
      <c r="D173" t="s">
        <v>726</v>
      </c>
      <c r="E173" t="s">
        <v>6</v>
      </c>
      <c r="F173" t="s">
        <v>727</v>
      </c>
      <c r="G173" t="s">
        <v>935</v>
      </c>
      <c r="H173" t="s">
        <v>7</v>
      </c>
      <c r="I173">
        <v>34</v>
      </c>
      <c r="J173" s="82">
        <v>6.97</v>
      </c>
      <c r="K173">
        <v>0</v>
      </c>
      <c r="L173">
        <v>0</v>
      </c>
      <c r="M173">
        <v>1</v>
      </c>
      <c r="N173">
        <v>0</v>
      </c>
      <c r="O173" s="95">
        <v>0</v>
      </c>
      <c r="P173">
        <v>258275.17</v>
      </c>
      <c r="Q173">
        <v>4</v>
      </c>
      <c r="R173">
        <v>0</v>
      </c>
      <c r="S173" s="1">
        <v>0</v>
      </c>
      <c r="T173">
        <v>1</v>
      </c>
      <c r="U173" s="1">
        <v>42822</v>
      </c>
    </row>
    <row r="174" spans="1:21" x14ac:dyDescent="0.25">
      <c r="A174">
        <v>1001</v>
      </c>
      <c r="B174" t="s">
        <v>766</v>
      </c>
      <c r="C174" t="s">
        <v>725</v>
      </c>
      <c r="D174" t="s">
        <v>726</v>
      </c>
      <c r="E174" t="s">
        <v>6</v>
      </c>
      <c r="F174" t="s">
        <v>727</v>
      </c>
      <c r="G174" t="s">
        <v>936</v>
      </c>
      <c r="H174" t="s">
        <v>8</v>
      </c>
      <c r="I174">
        <v>34</v>
      </c>
      <c r="J174" s="82">
        <v>6.85</v>
      </c>
      <c r="K174">
        <v>0</v>
      </c>
      <c r="L174">
        <v>0</v>
      </c>
      <c r="M174">
        <v>1</v>
      </c>
      <c r="N174">
        <v>0</v>
      </c>
      <c r="O174" s="95">
        <v>72.989999999999995</v>
      </c>
      <c r="P174">
        <v>0</v>
      </c>
      <c r="Q174">
        <v>4</v>
      </c>
      <c r="R174">
        <v>0</v>
      </c>
      <c r="S174" s="1">
        <v>0</v>
      </c>
      <c r="T174">
        <v>1</v>
      </c>
      <c r="U174" s="1">
        <v>42822</v>
      </c>
    </row>
    <row r="175" spans="1:21" x14ac:dyDescent="0.25">
      <c r="A175">
        <v>1001</v>
      </c>
      <c r="B175" t="s">
        <v>766</v>
      </c>
      <c r="C175" t="s">
        <v>725</v>
      </c>
      <c r="D175" t="s">
        <v>726</v>
      </c>
      <c r="E175" t="s">
        <v>6</v>
      </c>
      <c r="F175" t="s">
        <v>727</v>
      </c>
      <c r="G175" t="s">
        <v>937</v>
      </c>
      <c r="H175" t="s">
        <v>7</v>
      </c>
      <c r="I175">
        <v>34</v>
      </c>
      <c r="J175" s="82">
        <v>6.97</v>
      </c>
      <c r="K175">
        <v>0</v>
      </c>
      <c r="L175">
        <v>0</v>
      </c>
      <c r="M175">
        <v>1</v>
      </c>
      <c r="N175">
        <v>0</v>
      </c>
      <c r="O175" s="95">
        <v>0</v>
      </c>
      <c r="P175">
        <v>462.34</v>
      </c>
      <c r="Q175">
        <v>4</v>
      </c>
      <c r="R175">
        <v>0</v>
      </c>
      <c r="S175" s="1">
        <v>0</v>
      </c>
      <c r="T175">
        <v>1</v>
      </c>
      <c r="U175" s="1">
        <v>42822</v>
      </c>
    </row>
    <row r="176" spans="1:21" x14ac:dyDescent="0.25">
      <c r="A176">
        <v>1001</v>
      </c>
      <c r="B176" t="s">
        <v>766</v>
      </c>
      <c r="C176" t="s">
        <v>725</v>
      </c>
      <c r="D176" t="s">
        <v>726</v>
      </c>
      <c r="E176" t="s">
        <v>6</v>
      </c>
      <c r="F176" t="s">
        <v>727</v>
      </c>
      <c r="G176" t="s">
        <v>938</v>
      </c>
      <c r="H176" t="s">
        <v>7</v>
      </c>
      <c r="I176">
        <v>34</v>
      </c>
      <c r="J176" s="82">
        <v>6.97</v>
      </c>
      <c r="K176">
        <v>0</v>
      </c>
      <c r="L176">
        <v>0</v>
      </c>
      <c r="M176">
        <v>1</v>
      </c>
      <c r="N176">
        <v>0</v>
      </c>
      <c r="O176" s="95">
        <v>0</v>
      </c>
      <c r="P176">
        <v>23.98</v>
      </c>
      <c r="Q176">
        <v>4</v>
      </c>
      <c r="R176">
        <v>0</v>
      </c>
      <c r="S176" s="1">
        <v>0</v>
      </c>
      <c r="T176">
        <v>2</v>
      </c>
      <c r="U176" s="1">
        <v>42822</v>
      </c>
    </row>
    <row r="177" spans="1:21" x14ac:dyDescent="0.25">
      <c r="A177">
        <v>1001</v>
      </c>
      <c r="B177" t="s">
        <v>766</v>
      </c>
      <c r="C177" t="s">
        <v>725</v>
      </c>
      <c r="D177" t="s">
        <v>726</v>
      </c>
      <c r="E177" t="s">
        <v>6</v>
      </c>
      <c r="F177" t="s">
        <v>727</v>
      </c>
      <c r="G177" t="s">
        <v>939</v>
      </c>
      <c r="H177" t="s">
        <v>7</v>
      </c>
      <c r="I177">
        <v>34</v>
      </c>
      <c r="J177" s="82">
        <v>6.97</v>
      </c>
      <c r="K177">
        <v>0</v>
      </c>
      <c r="L177">
        <v>0</v>
      </c>
      <c r="M177">
        <v>1</v>
      </c>
      <c r="N177">
        <v>0</v>
      </c>
      <c r="O177" s="95">
        <v>0</v>
      </c>
      <c r="P177">
        <v>6606.33</v>
      </c>
      <c r="Q177">
        <v>4</v>
      </c>
      <c r="R177">
        <v>0</v>
      </c>
      <c r="S177" s="1">
        <v>0</v>
      </c>
      <c r="T177">
        <v>1</v>
      </c>
      <c r="U177" s="1">
        <v>42822</v>
      </c>
    </row>
    <row r="178" spans="1:21" x14ac:dyDescent="0.25">
      <c r="A178">
        <v>1001</v>
      </c>
      <c r="B178" t="s">
        <v>766</v>
      </c>
      <c r="C178" t="s">
        <v>725</v>
      </c>
      <c r="D178" t="s">
        <v>726</v>
      </c>
      <c r="E178" t="s">
        <v>6</v>
      </c>
      <c r="F178" t="s">
        <v>727</v>
      </c>
      <c r="G178" t="s">
        <v>940</v>
      </c>
      <c r="H178" t="s">
        <v>7</v>
      </c>
      <c r="I178">
        <v>34</v>
      </c>
      <c r="J178" s="82">
        <v>6.97</v>
      </c>
      <c r="K178">
        <v>0</v>
      </c>
      <c r="L178">
        <v>0</v>
      </c>
      <c r="M178">
        <v>1</v>
      </c>
      <c r="N178">
        <v>0</v>
      </c>
      <c r="O178" s="95">
        <v>0</v>
      </c>
      <c r="P178">
        <v>18823.2</v>
      </c>
      <c r="Q178">
        <v>4</v>
      </c>
      <c r="R178">
        <v>0</v>
      </c>
      <c r="S178" s="1">
        <v>0</v>
      </c>
      <c r="T178">
        <v>1</v>
      </c>
      <c r="U178" s="1">
        <v>42822</v>
      </c>
    </row>
    <row r="179" spans="1:21" x14ac:dyDescent="0.25">
      <c r="A179">
        <v>1001</v>
      </c>
      <c r="B179" t="s">
        <v>766</v>
      </c>
      <c r="C179" t="s">
        <v>725</v>
      </c>
      <c r="D179" t="s">
        <v>726</v>
      </c>
      <c r="E179" t="s">
        <v>6</v>
      </c>
      <c r="F179" t="s">
        <v>727</v>
      </c>
      <c r="G179" t="s">
        <v>941</v>
      </c>
      <c r="H179" t="s">
        <v>7</v>
      </c>
      <c r="I179">
        <v>34</v>
      </c>
      <c r="J179" s="82">
        <v>6.97</v>
      </c>
      <c r="K179">
        <v>0</v>
      </c>
      <c r="L179">
        <v>0</v>
      </c>
      <c r="M179">
        <v>1</v>
      </c>
      <c r="N179">
        <v>0</v>
      </c>
      <c r="O179" s="95">
        <v>0</v>
      </c>
      <c r="P179">
        <v>2348.5700000000002</v>
      </c>
      <c r="Q179">
        <v>4</v>
      </c>
      <c r="R179">
        <v>0</v>
      </c>
      <c r="S179" s="1">
        <v>0</v>
      </c>
      <c r="T179">
        <v>2</v>
      </c>
      <c r="U179" s="1">
        <v>42822</v>
      </c>
    </row>
    <row r="180" spans="1:21" x14ac:dyDescent="0.25">
      <c r="A180">
        <v>1001</v>
      </c>
      <c r="B180" t="s">
        <v>766</v>
      </c>
      <c r="C180" t="s">
        <v>725</v>
      </c>
      <c r="D180" t="s">
        <v>726</v>
      </c>
      <c r="E180" t="s">
        <v>6</v>
      </c>
      <c r="F180" t="s">
        <v>727</v>
      </c>
      <c r="G180" t="s">
        <v>942</v>
      </c>
      <c r="H180" t="s">
        <v>7</v>
      </c>
      <c r="I180">
        <v>34</v>
      </c>
      <c r="J180" s="82">
        <v>6.97</v>
      </c>
      <c r="K180">
        <v>0</v>
      </c>
      <c r="L180">
        <v>0</v>
      </c>
      <c r="M180">
        <v>1</v>
      </c>
      <c r="N180">
        <v>0</v>
      </c>
      <c r="O180" s="95">
        <v>0</v>
      </c>
      <c r="P180">
        <v>0.11</v>
      </c>
      <c r="Q180">
        <v>4</v>
      </c>
      <c r="R180">
        <v>0</v>
      </c>
      <c r="S180" s="1">
        <v>0</v>
      </c>
      <c r="T180">
        <v>1</v>
      </c>
      <c r="U180" s="1">
        <v>42822</v>
      </c>
    </row>
    <row r="181" spans="1:21" x14ac:dyDescent="0.25">
      <c r="A181">
        <v>1001</v>
      </c>
      <c r="B181" t="s">
        <v>766</v>
      </c>
      <c r="C181" t="s">
        <v>725</v>
      </c>
      <c r="D181" t="s">
        <v>726</v>
      </c>
      <c r="E181" t="s">
        <v>6</v>
      </c>
      <c r="F181" t="s">
        <v>727</v>
      </c>
      <c r="G181" t="s">
        <v>943</v>
      </c>
      <c r="H181" t="s">
        <v>7</v>
      </c>
      <c r="I181">
        <v>34</v>
      </c>
      <c r="J181" s="82">
        <v>6.9690000000000003</v>
      </c>
      <c r="K181">
        <v>0</v>
      </c>
      <c r="L181">
        <v>0</v>
      </c>
      <c r="M181">
        <v>1</v>
      </c>
      <c r="N181">
        <v>0</v>
      </c>
      <c r="O181" s="95">
        <v>0</v>
      </c>
      <c r="P181">
        <v>14.35</v>
      </c>
      <c r="Q181">
        <v>4</v>
      </c>
      <c r="R181">
        <v>0</v>
      </c>
      <c r="S181" s="1">
        <v>0</v>
      </c>
      <c r="T181">
        <v>1</v>
      </c>
      <c r="U181" s="1">
        <v>42822</v>
      </c>
    </row>
    <row r="182" spans="1:21" x14ac:dyDescent="0.25">
      <c r="A182">
        <v>1001</v>
      </c>
      <c r="B182" t="s">
        <v>766</v>
      </c>
      <c r="C182" t="s">
        <v>725</v>
      </c>
      <c r="D182" t="s">
        <v>726</v>
      </c>
      <c r="E182" t="s">
        <v>6</v>
      </c>
      <c r="F182" t="s">
        <v>727</v>
      </c>
      <c r="G182" t="s">
        <v>944</v>
      </c>
      <c r="H182" t="s">
        <v>7</v>
      </c>
      <c r="I182">
        <v>34</v>
      </c>
      <c r="J182" s="82">
        <v>6.97</v>
      </c>
      <c r="K182">
        <v>0</v>
      </c>
      <c r="L182">
        <v>0</v>
      </c>
      <c r="M182">
        <v>1</v>
      </c>
      <c r="N182">
        <v>0</v>
      </c>
      <c r="O182" s="95">
        <v>0</v>
      </c>
      <c r="P182">
        <v>18.190000000000001</v>
      </c>
      <c r="Q182">
        <v>4</v>
      </c>
      <c r="R182">
        <v>0</v>
      </c>
      <c r="S182" s="1">
        <v>0</v>
      </c>
      <c r="T182">
        <v>1</v>
      </c>
      <c r="U182" s="1">
        <v>42822</v>
      </c>
    </row>
    <row r="183" spans="1:21" x14ac:dyDescent="0.25">
      <c r="A183">
        <v>1001</v>
      </c>
      <c r="B183" t="s">
        <v>766</v>
      </c>
      <c r="C183" t="s">
        <v>725</v>
      </c>
      <c r="D183" t="s">
        <v>726</v>
      </c>
      <c r="E183" t="s">
        <v>6</v>
      </c>
      <c r="F183" t="s">
        <v>727</v>
      </c>
      <c r="G183" t="s">
        <v>945</v>
      </c>
      <c r="H183" t="s">
        <v>8</v>
      </c>
      <c r="I183">
        <v>34</v>
      </c>
      <c r="J183" s="82">
        <v>6.85</v>
      </c>
      <c r="K183">
        <v>0</v>
      </c>
      <c r="L183">
        <v>0</v>
      </c>
      <c r="M183">
        <v>1</v>
      </c>
      <c r="N183">
        <v>0</v>
      </c>
      <c r="O183" s="95">
        <v>175.18</v>
      </c>
      <c r="P183">
        <v>0</v>
      </c>
      <c r="Q183">
        <v>4</v>
      </c>
      <c r="R183">
        <v>0</v>
      </c>
      <c r="S183" s="1">
        <v>0</v>
      </c>
      <c r="T183">
        <v>1</v>
      </c>
      <c r="U183" s="1">
        <v>42822</v>
      </c>
    </row>
    <row r="184" spans="1:21" x14ac:dyDescent="0.25">
      <c r="A184">
        <v>1001</v>
      </c>
      <c r="B184" t="s">
        <v>766</v>
      </c>
      <c r="C184" t="s">
        <v>725</v>
      </c>
      <c r="D184" t="s">
        <v>726</v>
      </c>
      <c r="E184" t="s">
        <v>6</v>
      </c>
      <c r="F184" t="s">
        <v>727</v>
      </c>
      <c r="G184" t="s">
        <v>946</v>
      </c>
      <c r="H184" t="s">
        <v>7</v>
      </c>
      <c r="I184">
        <v>34</v>
      </c>
      <c r="J184" s="82">
        <v>6.97</v>
      </c>
      <c r="K184">
        <v>0</v>
      </c>
      <c r="L184">
        <v>0</v>
      </c>
      <c r="M184">
        <v>1</v>
      </c>
      <c r="N184">
        <v>0</v>
      </c>
      <c r="O184" s="95">
        <v>0</v>
      </c>
      <c r="P184">
        <v>3012.91</v>
      </c>
      <c r="Q184">
        <v>4</v>
      </c>
      <c r="R184">
        <v>0</v>
      </c>
      <c r="S184" s="1">
        <v>0</v>
      </c>
      <c r="T184">
        <v>1</v>
      </c>
      <c r="U184" s="1">
        <v>42822</v>
      </c>
    </row>
    <row r="185" spans="1:21" x14ac:dyDescent="0.25">
      <c r="A185">
        <v>1001</v>
      </c>
      <c r="B185" t="s">
        <v>766</v>
      </c>
      <c r="C185" t="s">
        <v>725</v>
      </c>
      <c r="D185" t="s">
        <v>726</v>
      </c>
      <c r="E185" t="s">
        <v>6</v>
      </c>
      <c r="F185" t="s">
        <v>727</v>
      </c>
      <c r="G185" t="s">
        <v>947</v>
      </c>
      <c r="H185" t="s">
        <v>7</v>
      </c>
      <c r="I185">
        <v>34</v>
      </c>
      <c r="J185" s="82">
        <v>6.97</v>
      </c>
      <c r="K185">
        <v>0</v>
      </c>
      <c r="L185">
        <v>0</v>
      </c>
      <c r="M185">
        <v>1</v>
      </c>
      <c r="N185">
        <v>0</v>
      </c>
      <c r="O185" s="95">
        <v>0</v>
      </c>
      <c r="P185">
        <v>94811.76</v>
      </c>
      <c r="Q185">
        <v>4</v>
      </c>
      <c r="R185">
        <v>0</v>
      </c>
      <c r="S185" s="1">
        <v>0</v>
      </c>
      <c r="T185">
        <v>2</v>
      </c>
      <c r="U185" s="1">
        <v>42822</v>
      </c>
    </row>
    <row r="186" spans="1:21" x14ac:dyDescent="0.25">
      <c r="A186">
        <v>1001</v>
      </c>
      <c r="B186" t="s">
        <v>766</v>
      </c>
      <c r="C186" t="s">
        <v>725</v>
      </c>
      <c r="D186" t="s">
        <v>726</v>
      </c>
      <c r="E186" t="s">
        <v>6</v>
      </c>
      <c r="F186" t="s">
        <v>727</v>
      </c>
      <c r="G186" t="s">
        <v>948</v>
      </c>
      <c r="H186" t="s">
        <v>7</v>
      </c>
      <c r="I186">
        <v>34</v>
      </c>
      <c r="J186" s="82">
        <v>6.97</v>
      </c>
      <c r="K186">
        <v>0</v>
      </c>
      <c r="L186">
        <v>0</v>
      </c>
      <c r="M186">
        <v>1</v>
      </c>
      <c r="N186">
        <v>0</v>
      </c>
      <c r="O186" s="95">
        <v>0</v>
      </c>
      <c r="P186">
        <v>115.8</v>
      </c>
      <c r="Q186">
        <v>4</v>
      </c>
      <c r="R186">
        <v>0</v>
      </c>
      <c r="S186" s="1">
        <v>0</v>
      </c>
      <c r="T186">
        <v>4</v>
      </c>
      <c r="U186" s="1">
        <v>42822</v>
      </c>
    </row>
    <row r="187" spans="1:21" x14ac:dyDescent="0.25">
      <c r="A187">
        <v>1001</v>
      </c>
      <c r="B187" t="s">
        <v>766</v>
      </c>
      <c r="C187" t="s">
        <v>725</v>
      </c>
      <c r="D187" t="s">
        <v>726</v>
      </c>
      <c r="E187" t="s">
        <v>6</v>
      </c>
      <c r="F187" t="s">
        <v>727</v>
      </c>
      <c r="G187" t="s">
        <v>949</v>
      </c>
      <c r="H187" t="s">
        <v>7</v>
      </c>
      <c r="I187">
        <v>34</v>
      </c>
      <c r="J187" s="82">
        <v>6.97</v>
      </c>
      <c r="K187">
        <v>0</v>
      </c>
      <c r="L187">
        <v>0</v>
      </c>
      <c r="M187">
        <v>1</v>
      </c>
      <c r="N187">
        <v>0</v>
      </c>
      <c r="O187" s="95">
        <v>0</v>
      </c>
      <c r="P187">
        <v>4.12</v>
      </c>
      <c r="Q187">
        <v>4</v>
      </c>
      <c r="R187">
        <v>0</v>
      </c>
      <c r="S187" s="1">
        <v>0</v>
      </c>
      <c r="T187">
        <v>2</v>
      </c>
      <c r="U187" s="1">
        <v>42822</v>
      </c>
    </row>
    <row r="188" spans="1:21" x14ac:dyDescent="0.25">
      <c r="A188">
        <v>1001</v>
      </c>
      <c r="B188" t="s">
        <v>766</v>
      </c>
      <c r="C188" t="s">
        <v>725</v>
      </c>
      <c r="D188" t="s">
        <v>726</v>
      </c>
      <c r="E188" t="s">
        <v>6</v>
      </c>
      <c r="F188" t="s">
        <v>727</v>
      </c>
      <c r="G188" t="s">
        <v>950</v>
      </c>
      <c r="H188" t="s">
        <v>7</v>
      </c>
      <c r="I188">
        <v>34</v>
      </c>
      <c r="J188" s="82">
        <v>6.97</v>
      </c>
      <c r="K188">
        <v>0</v>
      </c>
      <c r="L188">
        <v>0</v>
      </c>
      <c r="M188">
        <v>1</v>
      </c>
      <c r="N188">
        <v>0</v>
      </c>
      <c r="O188" s="95">
        <v>0</v>
      </c>
      <c r="P188">
        <v>501.98</v>
      </c>
      <c r="Q188">
        <v>4</v>
      </c>
      <c r="R188">
        <v>0</v>
      </c>
      <c r="S188" s="1">
        <v>0</v>
      </c>
      <c r="T188">
        <v>3</v>
      </c>
      <c r="U188" s="1">
        <v>42822</v>
      </c>
    </row>
    <row r="189" spans="1:21" x14ac:dyDescent="0.25">
      <c r="A189">
        <v>1001</v>
      </c>
      <c r="B189" t="s">
        <v>766</v>
      </c>
      <c r="C189" t="s">
        <v>725</v>
      </c>
      <c r="D189" t="s">
        <v>726</v>
      </c>
      <c r="E189" t="s">
        <v>6</v>
      </c>
      <c r="F189" t="s">
        <v>727</v>
      </c>
      <c r="G189" t="s">
        <v>951</v>
      </c>
      <c r="H189" t="s">
        <v>7</v>
      </c>
      <c r="I189">
        <v>34</v>
      </c>
      <c r="J189" s="82">
        <v>6.97</v>
      </c>
      <c r="K189">
        <v>0</v>
      </c>
      <c r="L189">
        <v>0</v>
      </c>
      <c r="M189">
        <v>1</v>
      </c>
      <c r="N189">
        <v>0</v>
      </c>
      <c r="O189" s="95">
        <v>0</v>
      </c>
      <c r="P189">
        <v>100</v>
      </c>
      <c r="Q189">
        <v>4</v>
      </c>
      <c r="R189">
        <v>0</v>
      </c>
      <c r="S189" s="1">
        <v>0</v>
      </c>
      <c r="T189">
        <v>1</v>
      </c>
      <c r="U189" s="1">
        <v>42822</v>
      </c>
    </row>
    <row r="190" spans="1:21" x14ac:dyDescent="0.25">
      <c r="A190">
        <v>1001</v>
      </c>
      <c r="B190" t="s">
        <v>766</v>
      </c>
      <c r="C190" t="s">
        <v>725</v>
      </c>
      <c r="D190" t="s">
        <v>726</v>
      </c>
      <c r="E190" t="s">
        <v>6</v>
      </c>
      <c r="F190" t="s">
        <v>727</v>
      </c>
      <c r="G190" t="s">
        <v>952</v>
      </c>
      <c r="H190" t="s">
        <v>7</v>
      </c>
      <c r="I190">
        <v>34</v>
      </c>
      <c r="J190" s="82">
        <v>6.97</v>
      </c>
      <c r="K190">
        <v>0</v>
      </c>
      <c r="L190">
        <v>0</v>
      </c>
      <c r="M190">
        <v>1</v>
      </c>
      <c r="N190">
        <v>0</v>
      </c>
      <c r="O190" s="95">
        <v>0</v>
      </c>
      <c r="P190">
        <v>0</v>
      </c>
      <c r="Q190">
        <v>4</v>
      </c>
      <c r="R190">
        <v>0</v>
      </c>
      <c r="S190" s="1">
        <v>0</v>
      </c>
      <c r="T190">
        <v>4</v>
      </c>
      <c r="U190" s="1">
        <v>42822</v>
      </c>
    </row>
    <row r="191" spans="1:21" x14ac:dyDescent="0.25">
      <c r="A191">
        <v>1001</v>
      </c>
      <c r="B191" t="s">
        <v>766</v>
      </c>
      <c r="C191" t="s">
        <v>725</v>
      </c>
      <c r="D191" t="s">
        <v>726</v>
      </c>
      <c r="E191" t="s">
        <v>6</v>
      </c>
      <c r="F191" t="s">
        <v>727</v>
      </c>
      <c r="G191" t="s">
        <v>953</v>
      </c>
      <c r="H191" t="s">
        <v>7</v>
      </c>
      <c r="I191">
        <v>34</v>
      </c>
      <c r="J191" s="82">
        <v>6.97</v>
      </c>
      <c r="K191">
        <v>0</v>
      </c>
      <c r="L191">
        <v>0</v>
      </c>
      <c r="M191">
        <v>1</v>
      </c>
      <c r="N191">
        <v>0</v>
      </c>
      <c r="O191" s="95">
        <v>0</v>
      </c>
      <c r="P191">
        <v>15.98</v>
      </c>
      <c r="Q191">
        <v>4</v>
      </c>
      <c r="R191">
        <v>0</v>
      </c>
      <c r="S191" s="1">
        <v>0</v>
      </c>
      <c r="T191">
        <v>2</v>
      </c>
      <c r="U191" s="1">
        <v>42822</v>
      </c>
    </row>
    <row r="192" spans="1:21" x14ac:dyDescent="0.25">
      <c r="A192">
        <v>1001</v>
      </c>
      <c r="B192" t="s">
        <v>766</v>
      </c>
      <c r="C192" t="s">
        <v>725</v>
      </c>
      <c r="D192" t="s">
        <v>726</v>
      </c>
      <c r="E192" t="s">
        <v>6</v>
      </c>
      <c r="F192" t="s">
        <v>727</v>
      </c>
      <c r="G192" t="s">
        <v>954</v>
      </c>
      <c r="H192" t="s">
        <v>7</v>
      </c>
      <c r="I192">
        <v>34</v>
      </c>
      <c r="J192" s="82">
        <v>6.97</v>
      </c>
      <c r="K192">
        <v>0</v>
      </c>
      <c r="L192">
        <v>0</v>
      </c>
      <c r="M192">
        <v>1</v>
      </c>
      <c r="N192">
        <v>0</v>
      </c>
      <c r="O192" s="95">
        <v>0</v>
      </c>
      <c r="P192">
        <v>7.0000000000000007E-2</v>
      </c>
      <c r="Q192">
        <v>4</v>
      </c>
      <c r="R192">
        <v>0</v>
      </c>
      <c r="S192" s="1">
        <v>0</v>
      </c>
      <c r="T192">
        <v>1</v>
      </c>
      <c r="U192" s="1">
        <v>42822</v>
      </c>
    </row>
    <row r="193" spans="1:21" x14ac:dyDescent="0.25">
      <c r="A193">
        <v>1001</v>
      </c>
      <c r="B193" t="s">
        <v>766</v>
      </c>
      <c r="C193" t="s">
        <v>725</v>
      </c>
      <c r="D193" t="s">
        <v>726</v>
      </c>
      <c r="E193" t="s">
        <v>6</v>
      </c>
      <c r="F193" t="s">
        <v>727</v>
      </c>
      <c r="G193" t="s">
        <v>955</v>
      </c>
      <c r="H193" t="s">
        <v>8</v>
      </c>
      <c r="I193">
        <v>34</v>
      </c>
      <c r="J193" s="82">
        <v>6.85</v>
      </c>
      <c r="K193">
        <v>0</v>
      </c>
      <c r="L193">
        <v>0</v>
      </c>
      <c r="M193">
        <v>1</v>
      </c>
      <c r="N193">
        <v>0</v>
      </c>
      <c r="O193" s="95">
        <v>4203.07</v>
      </c>
      <c r="P193">
        <v>0</v>
      </c>
      <c r="Q193">
        <v>4</v>
      </c>
      <c r="R193">
        <v>0</v>
      </c>
      <c r="S193" s="1">
        <v>0</v>
      </c>
      <c r="T193">
        <v>10</v>
      </c>
      <c r="U193" s="1">
        <v>42822</v>
      </c>
    </row>
    <row r="194" spans="1:21" x14ac:dyDescent="0.25">
      <c r="A194">
        <v>1001</v>
      </c>
      <c r="B194" t="s">
        <v>766</v>
      </c>
      <c r="C194" t="s">
        <v>725</v>
      </c>
      <c r="D194" t="s">
        <v>726</v>
      </c>
      <c r="E194" t="s">
        <v>6</v>
      </c>
      <c r="F194" t="s">
        <v>727</v>
      </c>
      <c r="G194" t="s">
        <v>956</v>
      </c>
      <c r="H194" t="s">
        <v>8</v>
      </c>
      <c r="I194">
        <v>34</v>
      </c>
      <c r="J194" s="82">
        <v>6.85</v>
      </c>
      <c r="K194">
        <v>0</v>
      </c>
      <c r="L194">
        <v>0</v>
      </c>
      <c r="M194">
        <v>1</v>
      </c>
      <c r="N194">
        <v>0</v>
      </c>
      <c r="O194" s="95">
        <v>51.09</v>
      </c>
      <c r="P194">
        <v>0</v>
      </c>
      <c r="Q194">
        <v>4</v>
      </c>
      <c r="R194">
        <v>0</v>
      </c>
      <c r="S194" s="1">
        <v>0</v>
      </c>
      <c r="T194">
        <v>1</v>
      </c>
      <c r="U194" s="1">
        <v>42822</v>
      </c>
    </row>
    <row r="195" spans="1:21" x14ac:dyDescent="0.25">
      <c r="A195">
        <v>1001</v>
      </c>
      <c r="B195" t="s">
        <v>766</v>
      </c>
      <c r="C195" t="s">
        <v>725</v>
      </c>
      <c r="D195" t="s">
        <v>726</v>
      </c>
      <c r="E195" t="s">
        <v>6</v>
      </c>
      <c r="F195" t="s">
        <v>727</v>
      </c>
      <c r="G195" t="s">
        <v>957</v>
      </c>
      <c r="H195" t="s">
        <v>8</v>
      </c>
      <c r="I195">
        <v>34</v>
      </c>
      <c r="J195" s="82">
        <v>6.85</v>
      </c>
      <c r="K195">
        <v>0</v>
      </c>
      <c r="L195">
        <v>0</v>
      </c>
      <c r="M195">
        <v>1</v>
      </c>
      <c r="N195">
        <v>0</v>
      </c>
      <c r="O195" s="95">
        <v>258.39999999999998</v>
      </c>
      <c r="P195">
        <v>0</v>
      </c>
      <c r="Q195">
        <v>4</v>
      </c>
      <c r="R195">
        <v>0</v>
      </c>
      <c r="S195" s="1">
        <v>0</v>
      </c>
      <c r="T195">
        <v>4</v>
      </c>
      <c r="U195" s="1">
        <v>42822</v>
      </c>
    </row>
    <row r="196" spans="1:21" x14ac:dyDescent="0.25">
      <c r="A196">
        <v>1001</v>
      </c>
      <c r="B196" t="s">
        <v>766</v>
      </c>
      <c r="C196" t="s">
        <v>725</v>
      </c>
      <c r="D196" t="s">
        <v>726</v>
      </c>
      <c r="E196" t="s">
        <v>6</v>
      </c>
      <c r="F196" t="s">
        <v>727</v>
      </c>
      <c r="G196" t="s">
        <v>958</v>
      </c>
      <c r="H196" t="s">
        <v>8</v>
      </c>
      <c r="I196">
        <v>34</v>
      </c>
      <c r="J196" s="82">
        <v>6.85</v>
      </c>
      <c r="K196">
        <v>0</v>
      </c>
      <c r="L196">
        <v>0</v>
      </c>
      <c r="M196">
        <v>1</v>
      </c>
      <c r="N196">
        <v>0</v>
      </c>
      <c r="O196" s="95">
        <v>72.989999999999995</v>
      </c>
      <c r="P196">
        <v>0</v>
      </c>
      <c r="Q196">
        <v>4</v>
      </c>
      <c r="R196">
        <v>0</v>
      </c>
      <c r="S196" s="1">
        <v>0</v>
      </c>
      <c r="T196">
        <v>1</v>
      </c>
      <c r="U196" s="1">
        <v>42822</v>
      </c>
    </row>
    <row r="197" spans="1:21" x14ac:dyDescent="0.25">
      <c r="A197">
        <v>1001</v>
      </c>
      <c r="B197" t="s">
        <v>766</v>
      </c>
      <c r="C197" t="s">
        <v>725</v>
      </c>
      <c r="D197" t="s">
        <v>726</v>
      </c>
      <c r="E197" t="s">
        <v>6</v>
      </c>
      <c r="F197" t="s">
        <v>727</v>
      </c>
      <c r="G197" t="s">
        <v>959</v>
      </c>
      <c r="H197" t="s">
        <v>8</v>
      </c>
      <c r="I197">
        <v>34</v>
      </c>
      <c r="J197" s="82">
        <v>6.85</v>
      </c>
      <c r="K197">
        <v>0</v>
      </c>
      <c r="L197">
        <v>0</v>
      </c>
      <c r="M197">
        <v>1</v>
      </c>
      <c r="N197">
        <v>0</v>
      </c>
      <c r="O197" s="95">
        <v>21.9</v>
      </c>
      <c r="P197">
        <v>0</v>
      </c>
      <c r="Q197">
        <v>4</v>
      </c>
      <c r="R197">
        <v>0</v>
      </c>
      <c r="S197" s="1">
        <v>0</v>
      </c>
      <c r="T197">
        <v>1</v>
      </c>
      <c r="U197" s="1">
        <v>42822</v>
      </c>
    </row>
    <row r="198" spans="1:21" x14ac:dyDescent="0.25">
      <c r="A198">
        <v>1001</v>
      </c>
      <c r="B198" t="s">
        <v>766</v>
      </c>
      <c r="C198" t="s">
        <v>725</v>
      </c>
      <c r="D198" t="s">
        <v>726</v>
      </c>
      <c r="E198" t="s">
        <v>6</v>
      </c>
      <c r="F198" t="s">
        <v>727</v>
      </c>
      <c r="G198" t="s">
        <v>960</v>
      </c>
      <c r="H198" t="s">
        <v>8</v>
      </c>
      <c r="I198">
        <v>34</v>
      </c>
      <c r="J198" s="82">
        <v>6.85</v>
      </c>
      <c r="K198">
        <v>0</v>
      </c>
      <c r="L198">
        <v>0</v>
      </c>
      <c r="M198">
        <v>1</v>
      </c>
      <c r="N198">
        <v>0</v>
      </c>
      <c r="O198" s="95">
        <v>25</v>
      </c>
      <c r="P198">
        <v>0</v>
      </c>
      <c r="Q198">
        <v>4</v>
      </c>
      <c r="R198">
        <v>0</v>
      </c>
      <c r="S198" s="1">
        <v>0</v>
      </c>
      <c r="T198">
        <v>1</v>
      </c>
      <c r="U198" s="1">
        <v>42822</v>
      </c>
    </row>
    <row r="199" spans="1:21" x14ac:dyDescent="0.25">
      <c r="A199">
        <v>1001</v>
      </c>
      <c r="B199" t="s">
        <v>766</v>
      </c>
      <c r="C199" t="s">
        <v>725</v>
      </c>
      <c r="D199" t="s">
        <v>726</v>
      </c>
      <c r="E199" t="s">
        <v>6</v>
      </c>
      <c r="F199" t="s">
        <v>727</v>
      </c>
      <c r="G199" t="s">
        <v>961</v>
      </c>
      <c r="H199" t="s">
        <v>8</v>
      </c>
      <c r="I199">
        <v>34</v>
      </c>
      <c r="J199" s="82">
        <v>6.85</v>
      </c>
      <c r="K199">
        <v>0</v>
      </c>
      <c r="L199">
        <v>0</v>
      </c>
      <c r="M199">
        <v>1</v>
      </c>
      <c r="N199">
        <v>0</v>
      </c>
      <c r="O199" s="95">
        <v>30</v>
      </c>
      <c r="P199">
        <v>0</v>
      </c>
      <c r="Q199">
        <v>4</v>
      </c>
      <c r="R199">
        <v>0</v>
      </c>
      <c r="S199" s="1">
        <v>0</v>
      </c>
      <c r="T199">
        <v>1</v>
      </c>
      <c r="U199" s="1">
        <v>42822</v>
      </c>
    </row>
    <row r="200" spans="1:21" x14ac:dyDescent="0.25">
      <c r="A200">
        <v>1001</v>
      </c>
      <c r="B200" t="s">
        <v>766</v>
      </c>
      <c r="C200" t="s">
        <v>725</v>
      </c>
      <c r="D200" t="s">
        <v>726</v>
      </c>
      <c r="E200" t="s">
        <v>6</v>
      </c>
      <c r="F200" t="s">
        <v>727</v>
      </c>
      <c r="G200" t="s">
        <v>962</v>
      </c>
      <c r="H200" t="s">
        <v>8</v>
      </c>
      <c r="I200">
        <v>34</v>
      </c>
      <c r="J200" s="82">
        <v>6.85</v>
      </c>
      <c r="K200">
        <v>0</v>
      </c>
      <c r="L200">
        <v>0</v>
      </c>
      <c r="M200">
        <v>1</v>
      </c>
      <c r="N200">
        <v>0</v>
      </c>
      <c r="O200" s="95">
        <v>3402.33</v>
      </c>
      <c r="P200">
        <v>0</v>
      </c>
      <c r="Q200">
        <v>4</v>
      </c>
      <c r="R200">
        <v>0</v>
      </c>
      <c r="S200" s="1">
        <v>0</v>
      </c>
      <c r="T200">
        <v>16</v>
      </c>
      <c r="U200" s="1">
        <v>42822</v>
      </c>
    </row>
    <row r="201" spans="1:21" x14ac:dyDescent="0.25">
      <c r="A201">
        <v>1001</v>
      </c>
      <c r="B201" t="s">
        <v>766</v>
      </c>
      <c r="C201" t="s">
        <v>725</v>
      </c>
      <c r="D201" t="s">
        <v>726</v>
      </c>
      <c r="E201" t="s">
        <v>6</v>
      </c>
      <c r="F201" t="s">
        <v>727</v>
      </c>
      <c r="G201" t="s">
        <v>963</v>
      </c>
      <c r="H201" t="s">
        <v>7</v>
      </c>
      <c r="I201">
        <v>34</v>
      </c>
      <c r="J201" s="82">
        <v>6.97</v>
      </c>
      <c r="K201">
        <v>0</v>
      </c>
      <c r="L201">
        <v>0</v>
      </c>
      <c r="M201">
        <v>1</v>
      </c>
      <c r="N201">
        <v>0</v>
      </c>
      <c r="O201" s="95">
        <v>0</v>
      </c>
      <c r="P201">
        <v>21020.62</v>
      </c>
      <c r="Q201">
        <v>4</v>
      </c>
      <c r="R201">
        <v>0</v>
      </c>
      <c r="S201" s="1">
        <v>0</v>
      </c>
      <c r="T201">
        <v>1</v>
      </c>
      <c r="U201" s="1">
        <v>42822</v>
      </c>
    </row>
    <row r="202" spans="1:21" x14ac:dyDescent="0.25">
      <c r="A202">
        <v>1001</v>
      </c>
      <c r="B202" t="s">
        <v>766</v>
      </c>
      <c r="C202" t="s">
        <v>725</v>
      </c>
      <c r="D202" t="s">
        <v>726</v>
      </c>
      <c r="E202" t="s">
        <v>6</v>
      </c>
      <c r="F202" t="s">
        <v>727</v>
      </c>
      <c r="G202" t="s">
        <v>964</v>
      </c>
      <c r="H202" t="s">
        <v>8</v>
      </c>
      <c r="I202">
        <v>34</v>
      </c>
      <c r="J202" s="82">
        <v>6.85</v>
      </c>
      <c r="K202">
        <v>0</v>
      </c>
      <c r="L202">
        <v>0</v>
      </c>
      <c r="M202">
        <v>1</v>
      </c>
      <c r="N202">
        <v>0</v>
      </c>
      <c r="O202" s="95">
        <v>4166.05</v>
      </c>
      <c r="P202">
        <v>0</v>
      </c>
      <c r="Q202">
        <v>4</v>
      </c>
      <c r="R202">
        <v>0</v>
      </c>
      <c r="S202" s="1">
        <v>0</v>
      </c>
      <c r="T202">
        <v>27</v>
      </c>
      <c r="U202" s="1">
        <v>42822</v>
      </c>
    </row>
    <row r="203" spans="1:21" x14ac:dyDescent="0.25">
      <c r="A203">
        <v>1001</v>
      </c>
      <c r="B203" t="s">
        <v>766</v>
      </c>
      <c r="C203" t="s">
        <v>725</v>
      </c>
      <c r="D203" t="s">
        <v>726</v>
      </c>
      <c r="E203" t="s">
        <v>6</v>
      </c>
      <c r="F203" t="s">
        <v>727</v>
      </c>
      <c r="G203" t="s">
        <v>965</v>
      </c>
      <c r="H203" t="s">
        <v>7</v>
      </c>
      <c r="I203">
        <v>34</v>
      </c>
      <c r="J203" s="82">
        <v>6.97</v>
      </c>
      <c r="K203">
        <v>0</v>
      </c>
      <c r="L203">
        <v>0</v>
      </c>
      <c r="M203">
        <v>1</v>
      </c>
      <c r="N203">
        <v>0</v>
      </c>
      <c r="O203" s="95">
        <v>0</v>
      </c>
      <c r="P203">
        <v>31563.85</v>
      </c>
      <c r="Q203">
        <v>4</v>
      </c>
      <c r="R203">
        <v>0</v>
      </c>
      <c r="S203" s="1">
        <v>0</v>
      </c>
      <c r="T203">
        <v>1</v>
      </c>
      <c r="U203" s="1">
        <v>42822</v>
      </c>
    </row>
    <row r="204" spans="1:21" x14ac:dyDescent="0.25">
      <c r="A204">
        <v>1001</v>
      </c>
      <c r="B204" t="s">
        <v>766</v>
      </c>
      <c r="C204" t="s">
        <v>725</v>
      </c>
      <c r="D204" t="s">
        <v>726</v>
      </c>
      <c r="E204" t="s">
        <v>6</v>
      </c>
      <c r="F204" t="s">
        <v>727</v>
      </c>
      <c r="G204" t="s">
        <v>966</v>
      </c>
      <c r="H204" t="s">
        <v>8</v>
      </c>
      <c r="I204">
        <v>34</v>
      </c>
      <c r="J204" s="82">
        <v>6.85</v>
      </c>
      <c r="K204">
        <v>0</v>
      </c>
      <c r="L204">
        <v>0</v>
      </c>
      <c r="M204">
        <v>1</v>
      </c>
      <c r="N204">
        <v>0</v>
      </c>
      <c r="O204" s="95">
        <v>200</v>
      </c>
      <c r="P204">
        <v>0</v>
      </c>
      <c r="Q204">
        <v>4</v>
      </c>
      <c r="R204">
        <v>0</v>
      </c>
      <c r="S204" s="1">
        <v>0</v>
      </c>
      <c r="T204">
        <v>1</v>
      </c>
      <c r="U204" s="1">
        <v>42822</v>
      </c>
    </row>
    <row r="205" spans="1:21" x14ac:dyDescent="0.25">
      <c r="A205">
        <v>1001</v>
      </c>
      <c r="B205" t="s">
        <v>766</v>
      </c>
      <c r="C205" t="s">
        <v>725</v>
      </c>
      <c r="D205" t="s">
        <v>726</v>
      </c>
      <c r="E205" t="s">
        <v>6</v>
      </c>
      <c r="F205" t="s">
        <v>727</v>
      </c>
      <c r="G205" t="s">
        <v>967</v>
      </c>
      <c r="H205" t="s">
        <v>8</v>
      </c>
      <c r="I205">
        <v>34</v>
      </c>
      <c r="J205" s="82">
        <v>6.85</v>
      </c>
      <c r="K205">
        <v>0</v>
      </c>
      <c r="L205">
        <v>0</v>
      </c>
      <c r="M205">
        <v>1</v>
      </c>
      <c r="N205">
        <v>0</v>
      </c>
      <c r="O205" s="95">
        <v>12833.25</v>
      </c>
      <c r="P205">
        <v>0</v>
      </c>
      <c r="Q205">
        <v>4</v>
      </c>
      <c r="R205">
        <v>0</v>
      </c>
      <c r="S205" s="1">
        <v>0</v>
      </c>
      <c r="T205">
        <v>98</v>
      </c>
      <c r="U205" s="1">
        <v>42822</v>
      </c>
    </row>
    <row r="206" spans="1:21" x14ac:dyDescent="0.25">
      <c r="A206">
        <v>1001</v>
      </c>
      <c r="B206" t="s">
        <v>766</v>
      </c>
      <c r="C206" t="s">
        <v>725</v>
      </c>
      <c r="D206" t="s">
        <v>726</v>
      </c>
      <c r="E206" t="s">
        <v>6</v>
      </c>
      <c r="F206" t="s">
        <v>727</v>
      </c>
      <c r="G206" t="s">
        <v>968</v>
      </c>
      <c r="H206" t="s">
        <v>8</v>
      </c>
      <c r="I206">
        <v>34</v>
      </c>
      <c r="J206" s="82">
        <v>6.85</v>
      </c>
      <c r="K206">
        <v>0</v>
      </c>
      <c r="L206">
        <v>0</v>
      </c>
      <c r="M206">
        <v>1</v>
      </c>
      <c r="N206">
        <v>0</v>
      </c>
      <c r="O206" s="95">
        <v>600</v>
      </c>
      <c r="P206">
        <v>0</v>
      </c>
      <c r="Q206">
        <v>4</v>
      </c>
      <c r="R206">
        <v>0</v>
      </c>
      <c r="S206" s="1">
        <v>0</v>
      </c>
      <c r="T206">
        <v>1</v>
      </c>
      <c r="U206" s="1">
        <v>42822</v>
      </c>
    </row>
    <row r="207" spans="1:21" x14ac:dyDescent="0.25">
      <c r="A207">
        <v>1001</v>
      </c>
      <c r="B207" t="s">
        <v>766</v>
      </c>
      <c r="C207" t="s">
        <v>725</v>
      </c>
      <c r="D207" t="s">
        <v>726</v>
      </c>
      <c r="E207" t="s">
        <v>6</v>
      </c>
      <c r="F207" t="s">
        <v>727</v>
      </c>
      <c r="G207" t="s">
        <v>969</v>
      </c>
      <c r="H207" t="s">
        <v>8</v>
      </c>
      <c r="I207">
        <v>34</v>
      </c>
      <c r="J207" s="82">
        <v>6.85</v>
      </c>
      <c r="K207">
        <v>0</v>
      </c>
      <c r="L207">
        <v>0</v>
      </c>
      <c r="M207">
        <v>1</v>
      </c>
      <c r="N207">
        <v>0</v>
      </c>
      <c r="O207" s="95">
        <v>145.99</v>
      </c>
      <c r="P207">
        <v>0</v>
      </c>
      <c r="Q207">
        <v>4</v>
      </c>
      <c r="R207">
        <v>0</v>
      </c>
      <c r="S207" s="1">
        <v>0</v>
      </c>
      <c r="T207">
        <v>1</v>
      </c>
      <c r="U207" s="1">
        <v>42822</v>
      </c>
    </row>
    <row r="208" spans="1:21" x14ac:dyDescent="0.25">
      <c r="A208">
        <v>1001</v>
      </c>
      <c r="B208" t="s">
        <v>766</v>
      </c>
      <c r="C208" t="s">
        <v>725</v>
      </c>
      <c r="D208" t="s">
        <v>726</v>
      </c>
      <c r="E208" t="s">
        <v>6</v>
      </c>
      <c r="F208" t="s">
        <v>727</v>
      </c>
      <c r="G208" t="s">
        <v>970</v>
      </c>
      <c r="H208" t="s">
        <v>8</v>
      </c>
      <c r="I208">
        <v>34</v>
      </c>
      <c r="J208" s="82">
        <v>6.85</v>
      </c>
      <c r="K208">
        <v>0</v>
      </c>
      <c r="L208">
        <v>0</v>
      </c>
      <c r="M208">
        <v>1</v>
      </c>
      <c r="N208">
        <v>0</v>
      </c>
      <c r="O208" s="95">
        <v>328.58</v>
      </c>
      <c r="P208">
        <v>0</v>
      </c>
      <c r="Q208">
        <v>4</v>
      </c>
      <c r="R208">
        <v>0</v>
      </c>
      <c r="S208" s="1">
        <v>0</v>
      </c>
      <c r="T208">
        <v>4</v>
      </c>
      <c r="U208" s="1">
        <v>42822</v>
      </c>
    </row>
    <row r="209" spans="1:21" x14ac:dyDescent="0.25">
      <c r="A209">
        <v>1001</v>
      </c>
      <c r="B209" t="s">
        <v>766</v>
      </c>
      <c r="C209" t="s">
        <v>725</v>
      </c>
      <c r="D209" t="s">
        <v>726</v>
      </c>
      <c r="E209" t="s">
        <v>6</v>
      </c>
      <c r="F209" t="s">
        <v>727</v>
      </c>
      <c r="G209" t="s">
        <v>971</v>
      </c>
      <c r="H209" t="s">
        <v>8</v>
      </c>
      <c r="I209">
        <v>34</v>
      </c>
      <c r="J209" s="82">
        <v>6.85</v>
      </c>
      <c r="K209">
        <v>0</v>
      </c>
      <c r="L209">
        <v>0</v>
      </c>
      <c r="M209">
        <v>1</v>
      </c>
      <c r="N209">
        <v>0</v>
      </c>
      <c r="O209" s="95">
        <v>1434.46</v>
      </c>
      <c r="P209">
        <v>0</v>
      </c>
      <c r="Q209">
        <v>4</v>
      </c>
      <c r="R209">
        <v>0</v>
      </c>
      <c r="S209" s="1">
        <v>0</v>
      </c>
      <c r="T209">
        <v>5</v>
      </c>
      <c r="U209" s="1">
        <v>42822</v>
      </c>
    </row>
    <row r="210" spans="1:21" x14ac:dyDescent="0.25">
      <c r="A210">
        <v>1001</v>
      </c>
      <c r="B210" t="s">
        <v>766</v>
      </c>
      <c r="C210" t="s">
        <v>725</v>
      </c>
      <c r="D210" t="s">
        <v>726</v>
      </c>
      <c r="E210" t="s">
        <v>6</v>
      </c>
      <c r="F210" t="s">
        <v>727</v>
      </c>
      <c r="G210" t="s">
        <v>972</v>
      </c>
      <c r="H210" t="s">
        <v>8</v>
      </c>
      <c r="I210">
        <v>34</v>
      </c>
      <c r="J210" s="82">
        <v>6.85</v>
      </c>
      <c r="K210">
        <v>0</v>
      </c>
      <c r="L210">
        <v>0</v>
      </c>
      <c r="M210">
        <v>1</v>
      </c>
      <c r="N210">
        <v>0</v>
      </c>
      <c r="O210" s="95">
        <v>116.78</v>
      </c>
      <c r="P210">
        <v>0</v>
      </c>
      <c r="Q210">
        <v>4</v>
      </c>
      <c r="R210">
        <v>0</v>
      </c>
      <c r="S210" s="1">
        <v>0</v>
      </c>
      <c r="T210">
        <v>2</v>
      </c>
      <c r="U210" s="1">
        <v>42822</v>
      </c>
    </row>
    <row r="211" spans="1:21" x14ac:dyDescent="0.25">
      <c r="A211">
        <v>1001</v>
      </c>
      <c r="B211" t="s">
        <v>766</v>
      </c>
      <c r="C211" t="s">
        <v>725</v>
      </c>
      <c r="D211" t="s">
        <v>726</v>
      </c>
      <c r="E211" t="s">
        <v>6</v>
      </c>
      <c r="F211" t="s">
        <v>727</v>
      </c>
      <c r="G211" t="s">
        <v>973</v>
      </c>
      <c r="H211" t="s">
        <v>8</v>
      </c>
      <c r="I211">
        <v>34</v>
      </c>
      <c r="J211" s="82">
        <v>6.85</v>
      </c>
      <c r="K211">
        <v>0</v>
      </c>
      <c r="L211">
        <v>0</v>
      </c>
      <c r="M211">
        <v>1</v>
      </c>
      <c r="N211">
        <v>0</v>
      </c>
      <c r="O211" s="95">
        <v>1073.54</v>
      </c>
      <c r="P211">
        <v>0</v>
      </c>
      <c r="Q211">
        <v>4</v>
      </c>
      <c r="R211">
        <v>0</v>
      </c>
      <c r="S211" s="1">
        <v>0</v>
      </c>
      <c r="T211">
        <v>20</v>
      </c>
      <c r="U211" s="1">
        <v>42822</v>
      </c>
    </row>
    <row r="212" spans="1:21" x14ac:dyDescent="0.25">
      <c r="A212">
        <v>1001</v>
      </c>
      <c r="B212" t="s">
        <v>766</v>
      </c>
      <c r="C212" t="s">
        <v>725</v>
      </c>
      <c r="D212" t="s">
        <v>726</v>
      </c>
      <c r="E212" t="s">
        <v>6</v>
      </c>
      <c r="F212" t="s">
        <v>727</v>
      </c>
      <c r="G212" t="s">
        <v>974</v>
      </c>
      <c r="H212" t="s">
        <v>8</v>
      </c>
      <c r="I212">
        <v>34</v>
      </c>
      <c r="J212" s="82">
        <v>6.85</v>
      </c>
      <c r="K212">
        <v>0</v>
      </c>
      <c r="L212">
        <v>0</v>
      </c>
      <c r="M212">
        <v>1</v>
      </c>
      <c r="N212">
        <v>0</v>
      </c>
      <c r="O212" s="95">
        <v>30.78</v>
      </c>
      <c r="P212">
        <v>0</v>
      </c>
      <c r="Q212">
        <v>4</v>
      </c>
      <c r="R212">
        <v>0</v>
      </c>
      <c r="S212" s="1">
        <v>0</v>
      </c>
      <c r="T212">
        <v>2</v>
      </c>
      <c r="U212" s="1">
        <v>42822</v>
      </c>
    </row>
    <row r="213" spans="1:21" x14ac:dyDescent="0.25">
      <c r="A213">
        <v>1001</v>
      </c>
      <c r="B213" t="s">
        <v>766</v>
      </c>
      <c r="C213" t="s">
        <v>725</v>
      </c>
      <c r="D213" t="s">
        <v>726</v>
      </c>
      <c r="E213" t="s">
        <v>6</v>
      </c>
      <c r="F213" t="s">
        <v>727</v>
      </c>
      <c r="G213" t="s">
        <v>975</v>
      </c>
      <c r="H213" t="s">
        <v>7</v>
      </c>
      <c r="I213">
        <v>53</v>
      </c>
      <c r="J213" s="82">
        <v>7.1070000000000002</v>
      </c>
      <c r="K213">
        <v>0</v>
      </c>
      <c r="L213">
        <v>0</v>
      </c>
      <c r="M213">
        <v>1</v>
      </c>
      <c r="N213">
        <v>0</v>
      </c>
      <c r="O213" s="95">
        <v>0</v>
      </c>
      <c r="P213">
        <v>165.23</v>
      </c>
      <c r="Q213">
        <v>4</v>
      </c>
      <c r="R213">
        <v>0</v>
      </c>
      <c r="S213" s="1">
        <v>0</v>
      </c>
      <c r="T213">
        <v>1</v>
      </c>
      <c r="U213" s="1">
        <v>42822</v>
      </c>
    </row>
    <row r="214" spans="1:21" x14ac:dyDescent="0.25">
      <c r="A214">
        <v>1001</v>
      </c>
      <c r="B214" t="s">
        <v>766</v>
      </c>
      <c r="C214" t="s">
        <v>725</v>
      </c>
      <c r="D214" t="s">
        <v>726</v>
      </c>
      <c r="E214" t="s">
        <v>6</v>
      </c>
      <c r="F214" t="s">
        <v>727</v>
      </c>
      <c r="G214" t="s">
        <v>976</v>
      </c>
      <c r="H214" t="s">
        <v>7</v>
      </c>
      <c r="I214">
        <v>53</v>
      </c>
      <c r="J214" s="82">
        <v>7.7720000000000002</v>
      </c>
      <c r="K214">
        <v>0</v>
      </c>
      <c r="L214">
        <v>0</v>
      </c>
      <c r="M214">
        <v>1</v>
      </c>
      <c r="N214">
        <v>0</v>
      </c>
      <c r="O214" s="95">
        <v>0</v>
      </c>
      <c r="P214">
        <v>514.66999999999996</v>
      </c>
      <c r="Q214">
        <v>4</v>
      </c>
      <c r="R214">
        <v>0</v>
      </c>
      <c r="S214" s="1">
        <v>0</v>
      </c>
      <c r="T214">
        <v>1</v>
      </c>
      <c r="U214" s="1">
        <v>42822</v>
      </c>
    </row>
    <row r="215" spans="1:21" x14ac:dyDescent="0.25">
      <c r="A215">
        <v>1001</v>
      </c>
      <c r="B215" t="s">
        <v>766</v>
      </c>
      <c r="C215" t="s">
        <v>725</v>
      </c>
      <c r="D215" t="s">
        <v>726</v>
      </c>
      <c r="E215" t="s">
        <v>6</v>
      </c>
      <c r="F215" t="s">
        <v>727</v>
      </c>
      <c r="G215" t="s">
        <v>977</v>
      </c>
      <c r="H215" t="s">
        <v>7</v>
      </c>
      <c r="I215">
        <v>53</v>
      </c>
      <c r="J215" s="82">
        <v>7.1070000000000002</v>
      </c>
      <c r="K215">
        <v>0</v>
      </c>
      <c r="L215">
        <v>0</v>
      </c>
      <c r="M215">
        <v>1</v>
      </c>
      <c r="N215">
        <v>0</v>
      </c>
      <c r="O215" s="95">
        <v>0</v>
      </c>
      <c r="P215">
        <v>110.15</v>
      </c>
      <c r="Q215">
        <v>4</v>
      </c>
      <c r="R215">
        <v>0</v>
      </c>
      <c r="S215" s="1">
        <v>0</v>
      </c>
      <c r="T215">
        <v>1</v>
      </c>
      <c r="U215" s="1">
        <v>42822</v>
      </c>
    </row>
    <row r="216" spans="1:21" x14ac:dyDescent="0.25">
      <c r="A216">
        <v>1001</v>
      </c>
      <c r="B216" t="s">
        <v>766</v>
      </c>
      <c r="C216" t="s">
        <v>725</v>
      </c>
      <c r="D216" t="s">
        <v>726</v>
      </c>
      <c r="E216" t="s">
        <v>6</v>
      </c>
      <c r="F216" t="s">
        <v>727</v>
      </c>
      <c r="G216" t="s">
        <v>978</v>
      </c>
      <c r="H216" t="s">
        <v>8</v>
      </c>
      <c r="I216">
        <v>53</v>
      </c>
      <c r="J216" s="82">
        <v>7.1070000000000002</v>
      </c>
      <c r="K216">
        <v>0</v>
      </c>
      <c r="L216">
        <v>0</v>
      </c>
      <c r="M216">
        <v>1</v>
      </c>
      <c r="N216">
        <v>0</v>
      </c>
      <c r="O216" s="95">
        <v>100.61</v>
      </c>
      <c r="P216">
        <v>0</v>
      </c>
      <c r="Q216">
        <v>4</v>
      </c>
      <c r="R216">
        <v>0</v>
      </c>
      <c r="S216" s="1">
        <v>0</v>
      </c>
      <c r="T216">
        <v>1</v>
      </c>
      <c r="U216" s="1">
        <v>42822</v>
      </c>
    </row>
    <row r="217" spans="1:21" x14ac:dyDescent="0.25">
      <c r="A217">
        <v>1001</v>
      </c>
      <c r="B217" t="s">
        <v>766</v>
      </c>
      <c r="C217" t="s">
        <v>725</v>
      </c>
      <c r="D217" t="s">
        <v>726</v>
      </c>
      <c r="E217" t="s">
        <v>6</v>
      </c>
      <c r="F217" t="s">
        <v>727</v>
      </c>
      <c r="G217" t="s">
        <v>979</v>
      </c>
      <c r="H217" t="s">
        <v>8</v>
      </c>
      <c r="I217">
        <v>53</v>
      </c>
      <c r="J217" s="82">
        <v>7.1070000000000002</v>
      </c>
      <c r="K217">
        <v>0</v>
      </c>
      <c r="L217">
        <v>0</v>
      </c>
      <c r="M217">
        <v>1</v>
      </c>
      <c r="N217">
        <v>0</v>
      </c>
      <c r="O217" s="95">
        <v>226.67</v>
      </c>
      <c r="P217">
        <v>0</v>
      </c>
      <c r="Q217">
        <v>4</v>
      </c>
      <c r="R217">
        <v>0</v>
      </c>
      <c r="S217" s="1">
        <v>0</v>
      </c>
      <c r="T217">
        <v>4</v>
      </c>
      <c r="U217" s="1">
        <v>42822</v>
      </c>
    </row>
    <row r="218" spans="1:21" x14ac:dyDescent="0.25">
      <c r="A218">
        <v>1001</v>
      </c>
      <c r="B218" t="s">
        <v>766</v>
      </c>
      <c r="C218" t="s">
        <v>725</v>
      </c>
      <c r="D218" t="s">
        <v>726</v>
      </c>
      <c r="E218" t="s">
        <v>6</v>
      </c>
      <c r="F218" t="s">
        <v>727</v>
      </c>
      <c r="G218" t="s">
        <v>980</v>
      </c>
      <c r="H218" t="s">
        <v>8</v>
      </c>
      <c r="I218">
        <v>53</v>
      </c>
      <c r="J218" s="82">
        <v>7.1070000000000002</v>
      </c>
      <c r="K218">
        <v>0</v>
      </c>
      <c r="L218">
        <v>0</v>
      </c>
      <c r="M218">
        <v>1</v>
      </c>
      <c r="N218">
        <v>0</v>
      </c>
      <c r="O218" s="95">
        <v>28.14</v>
      </c>
      <c r="P218">
        <v>0</v>
      </c>
      <c r="Q218">
        <v>4</v>
      </c>
      <c r="R218">
        <v>0</v>
      </c>
      <c r="S218" s="1">
        <v>0</v>
      </c>
      <c r="T218">
        <v>1</v>
      </c>
      <c r="U218" s="1">
        <v>42822</v>
      </c>
    </row>
    <row r="219" spans="1:21" x14ac:dyDescent="0.25">
      <c r="A219">
        <v>1001</v>
      </c>
      <c r="B219" t="s">
        <v>766</v>
      </c>
      <c r="C219" t="s">
        <v>725</v>
      </c>
      <c r="D219" t="s">
        <v>726</v>
      </c>
      <c r="E219" t="s">
        <v>6</v>
      </c>
      <c r="F219" t="s">
        <v>727</v>
      </c>
      <c r="G219" t="s">
        <v>981</v>
      </c>
      <c r="H219" t="s">
        <v>7</v>
      </c>
      <c r="I219">
        <v>34</v>
      </c>
      <c r="J219" s="82">
        <v>6.97</v>
      </c>
      <c r="K219">
        <v>0</v>
      </c>
      <c r="L219">
        <v>0</v>
      </c>
      <c r="M219">
        <v>1</v>
      </c>
      <c r="N219">
        <v>0</v>
      </c>
      <c r="O219" s="95">
        <v>0</v>
      </c>
      <c r="P219">
        <v>117950.6</v>
      </c>
      <c r="Q219">
        <v>4</v>
      </c>
      <c r="R219">
        <v>0</v>
      </c>
      <c r="S219" s="1">
        <v>0</v>
      </c>
      <c r="T219">
        <v>2</v>
      </c>
      <c r="U219" s="1">
        <v>42822</v>
      </c>
    </row>
    <row r="220" spans="1:21" x14ac:dyDescent="0.25">
      <c r="A220">
        <v>1001</v>
      </c>
      <c r="B220" t="s">
        <v>766</v>
      </c>
      <c r="C220" t="s">
        <v>725</v>
      </c>
      <c r="D220" t="s">
        <v>726</v>
      </c>
      <c r="E220" t="s">
        <v>6</v>
      </c>
      <c r="F220" t="s">
        <v>727</v>
      </c>
      <c r="G220" t="s">
        <v>982</v>
      </c>
      <c r="H220" t="s">
        <v>7</v>
      </c>
      <c r="I220">
        <v>53</v>
      </c>
      <c r="J220" s="82">
        <v>7.1070000000000002</v>
      </c>
      <c r="K220">
        <v>0</v>
      </c>
      <c r="L220">
        <v>0</v>
      </c>
      <c r="M220">
        <v>1</v>
      </c>
      <c r="N220">
        <v>0</v>
      </c>
      <c r="O220" s="95">
        <v>0</v>
      </c>
      <c r="P220">
        <v>100</v>
      </c>
      <c r="Q220">
        <v>4</v>
      </c>
      <c r="R220">
        <v>0</v>
      </c>
      <c r="S220" s="1">
        <v>0</v>
      </c>
      <c r="T220">
        <v>1</v>
      </c>
      <c r="U220" s="1">
        <v>42822</v>
      </c>
    </row>
    <row r="221" spans="1:21" x14ac:dyDescent="0.25">
      <c r="A221">
        <v>1001</v>
      </c>
      <c r="B221" t="s">
        <v>767</v>
      </c>
      <c r="C221" t="s">
        <v>725</v>
      </c>
      <c r="D221" t="s">
        <v>726</v>
      </c>
      <c r="E221" t="s">
        <v>6</v>
      </c>
      <c r="F221" t="s">
        <v>727</v>
      </c>
      <c r="G221" t="s">
        <v>983</v>
      </c>
      <c r="H221" t="s">
        <v>8</v>
      </c>
      <c r="I221">
        <v>34</v>
      </c>
      <c r="J221" s="82">
        <v>6.85</v>
      </c>
      <c r="K221">
        <v>0</v>
      </c>
      <c r="L221">
        <v>0</v>
      </c>
      <c r="M221">
        <v>1</v>
      </c>
      <c r="N221">
        <v>0</v>
      </c>
      <c r="O221" s="95">
        <v>535.83000000000004</v>
      </c>
      <c r="P221">
        <v>0</v>
      </c>
      <c r="Q221">
        <v>4</v>
      </c>
      <c r="R221">
        <v>0</v>
      </c>
      <c r="S221" s="1">
        <v>0</v>
      </c>
      <c r="T221">
        <v>7</v>
      </c>
      <c r="U221" s="1">
        <v>42822</v>
      </c>
    </row>
    <row r="222" spans="1:21" x14ac:dyDescent="0.25">
      <c r="A222">
        <v>1001</v>
      </c>
      <c r="B222" t="s">
        <v>767</v>
      </c>
      <c r="C222" t="s">
        <v>725</v>
      </c>
      <c r="D222" t="s">
        <v>726</v>
      </c>
      <c r="E222" t="s">
        <v>6</v>
      </c>
      <c r="F222" t="s">
        <v>727</v>
      </c>
      <c r="G222" t="s">
        <v>984</v>
      </c>
      <c r="H222" t="s">
        <v>8</v>
      </c>
      <c r="I222">
        <v>34</v>
      </c>
      <c r="J222" s="82">
        <v>6.85</v>
      </c>
      <c r="K222">
        <v>0</v>
      </c>
      <c r="L222">
        <v>0</v>
      </c>
      <c r="M222">
        <v>1</v>
      </c>
      <c r="N222">
        <v>0</v>
      </c>
      <c r="O222" s="95">
        <v>3696.5</v>
      </c>
      <c r="P222">
        <v>0</v>
      </c>
      <c r="Q222">
        <v>4</v>
      </c>
      <c r="R222">
        <v>0</v>
      </c>
      <c r="S222" s="1">
        <v>0</v>
      </c>
      <c r="T222">
        <v>24</v>
      </c>
      <c r="U222" s="1">
        <v>42822</v>
      </c>
    </row>
    <row r="223" spans="1:21" x14ac:dyDescent="0.25">
      <c r="A223">
        <v>1001</v>
      </c>
      <c r="B223" t="s">
        <v>767</v>
      </c>
      <c r="C223" t="s">
        <v>725</v>
      </c>
      <c r="D223" t="s">
        <v>726</v>
      </c>
      <c r="E223" t="s">
        <v>6</v>
      </c>
      <c r="F223" t="s">
        <v>727</v>
      </c>
      <c r="G223" t="s">
        <v>985</v>
      </c>
      <c r="H223" t="s">
        <v>7</v>
      </c>
      <c r="I223">
        <v>34</v>
      </c>
      <c r="J223" s="82">
        <v>6.97</v>
      </c>
      <c r="K223">
        <v>0</v>
      </c>
      <c r="L223">
        <v>0</v>
      </c>
      <c r="M223">
        <v>1</v>
      </c>
      <c r="N223">
        <v>0</v>
      </c>
      <c r="O223" s="95">
        <v>0</v>
      </c>
      <c r="P223">
        <v>1000</v>
      </c>
      <c r="Q223">
        <v>4</v>
      </c>
      <c r="R223">
        <v>0</v>
      </c>
      <c r="S223" s="1">
        <v>0</v>
      </c>
      <c r="T223">
        <v>1</v>
      </c>
      <c r="U223" s="1">
        <v>42822</v>
      </c>
    </row>
    <row r="224" spans="1:21" x14ac:dyDescent="0.25">
      <c r="A224">
        <v>1001</v>
      </c>
      <c r="B224" t="s">
        <v>767</v>
      </c>
      <c r="C224" t="s">
        <v>725</v>
      </c>
      <c r="D224" t="s">
        <v>726</v>
      </c>
      <c r="E224" t="s">
        <v>6</v>
      </c>
      <c r="F224" t="s">
        <v>727</v>
      </c>
      <c r="G224" t="s">
        <v>986</v>
      </c>
      <c r="H224" t="s">
        <v>8</v>
      </c>
      <c r="I224">
        <v>34</v>
      </c>
      <c r="J224" s="82">
        <v>6.85</v>
      </c>
      <c r="K224">
        <v>0</v>
      </c>
      <c r="L224">
        <v>0</v>
      </c>
      <c r="M224">
        <v>1</v>
      </c>
      <c r="N224">
        <v>0</v>
      </c>
      <c r="O224" s="95">
        <v>364.97</v>
      </c>
      <c r="P224">
        <v>0</v>
      </c>
      <c r="Q224">
        <v>4</v>
      </c>
      <c r="R224">
        <v>0</v>
      </c>
      <c r="S224" s="1">
        <v>0</v>
      </c>
      <c r="T224">
        <v>2</v>
      </c>
      <c r="U224" s="1">
        <v>42822</v>
      </c>
    </row>
    <row r="225" spans="1:21" x14ac:dyDescent="0.25">
      <c r="A225">
        <v>1001</v>
      </c>
      <c r="B225" t="s">
        <v>767</v>
      </c>
      <c r="C225" t="s">
        <v>725</v>
      </c>
      <c r="D225" t="s">
        <v>726</v>
      </c>
      <c r="E225" t="s">
        <v>6</v>
      </c>
      <c r="F225" t="s">
        <v>727</v>
      </c>
      <c r="G225" t="s">
        <v>987</v>
      </c>
      <c r="H225" t="s">
        <v>8</v>
      </c>
      <c r="I225">
        <v>34</v>
      </c>
      <c r="J225" s="82">
        <v>6.9</v>
      </c>
      <c r="K225">
        <v>0</v>
      </c>
      <c r="L225">
        <v>0</v>
      </c>
      <c r="M225">
        <v>1</v>
      </c>
      <c r="N225">
        <v>0</v>
      </c>
      <c r="O225" s="95">
        <v>14107</v>
      </c>
      <c r="P225">
        <v>0</v>
      </c>
      <c r="Q225">
        <v>4</v>
      </c>
      <c r="R225">
        <v>0</v>
      </c>
      <c r="S225" s="1">
        <v>0</v>
      </c>
      <c r="T225">
        <v>3</v>
      </c>
      <c r="U225" s="1">
        <v>42822</v>
      </c>
    </row>
    <row r="226" spans="1:21" x14ac:dyDescent="0.25">
      <c r="A226">
        <v>1001</v>
      </c>
      <c r="B226" t="s">
        <v>767</v>
      </c>
      <c r="C226" t="s">
        <v>725</v>
      </c>
      <c r="D226" t="s">
        <v>726</v>
      </c>
      <c r="E226" t="s">
        <v>6</v>
      </c>
      <c r="F226" t="s">
        <v>727</v>
      </c>
      <c r="G226" t="s">
        <v>988</v>
      </c>
      <c r="H226" t="s">
        <v>8</v>
      </c>
      <c r="I226">
        <v>34</v>
      </c>
      <c r="J226" s="82">
        <v>6.85</v>
      </c>
      <c r="K226">
        <v>0</v>
      </c>
      <c r="L226">
        <v>0</v>
      </c>
      <c r="M226">
        <v>1</v>
      </c>
      <c r="N226">
        <v>0</v>
      </c>
      <c r="O226" s="95">
        <v>70.08</v>
      </c>
      <c r="P226">
        <v>0</v>
      </c>
      <c r="Q226">
        <v>4</v>
      </c>
      <c r="R226">
        <v>0</v>
      </c>
      <c r="S226" s="1">
        <v>0</v>
      </c>
      <c r="T226">
        <v>2</v>
      </c>
      <c r="U226" s="1">
        <v>42822</v>
      </c>
    </row>
    <row r="227" spans="1:21" x14ac:dyDescent="0.25">
      <c r="A227">
        <v>1001</v>
      </c>
      <c r="B227" t="s">
        <v>767</v>
      </c>
      <c r="C227" t="s">
        <v>725</v>
      </c>
      <c r="D227" t="s">
        <v>726</v>
      </c>
      <c r="E227" t="s">
        <v>6</v>
      </c>
      <c r="F227" t="s">
        <v>727</v>
      </c>
      <c r="G227" t="s">
        <v>989</v>
      </c>
      <c r="H227" t="s">
        <v>8</v>
      </c>
      <c r="I227">
        <v>34</v>
      </c>
      <c r="J227" s="82">
        <v>6.85</v>
      </c>
      <c r="K227">
        <v>0</v>
      </c>
      <c r="L227">
        <v>0</v>
      </c>
      <c r="M227">
        <v>1</v>
      </c>
      <c r="N227">
        <v>0</v>
      </c>
      <c r="O227" s="95">
        <v>1522.49</v>
      </c>
      <c r="P227">
        <v>0</v>
      </c>
      <c r="Q227">
        <v>4</v>
      </c>
      <c r="R227">
        <v>0</v>
      </c>
      <c r="S227" s="1">
        <v>0</v>
      </c>
      <c r="T227">
        <v>12</v>
      </c>
      <c r="U227" s="1">
        <v>42822</v>
      </c>
    </row>
    <row r="228" spans="1:21" x14ac:dyDescent="0.25">
      <c r="A228">
        <v>1001</v>
      </c>
      <c r="B228" t="s">
        <v>767</v>
      </c>
      <c r="C228" t="s">
        <v>725</v>
      </c>
      <c r="D228" t="s">
        <v>726</v>
      </c>
      <c r="E228" t="s">
        <v>6</v>
      </c>
      <c r="F228" t="s">
        <v>727</v>
      </c>
      <c r="G228" t="s">
        <v>990</v>
      </c>
      <c r="H228" t="s">
        <v>8</v>
      </c>
      <c r="I228">
        <v>34</v>
      </c>
      <c r="J228" s="82">
        <v>6.85</v>
      </c>
      <c r="K228">
        <v>0</v>
      </c>
      <c r="L228">
        <v>0</v>
      </c>
      <c r="M228">
        <v>1</v>
      </c>
      <c r="N228">
        <v>0</v>
      </c>
      <c r="O228" s="95">
        <v>167.89</v>
      </c>
      <c r="P228">
        <v>0</v>
      </c>
      <c r="Q228">
        <v>4</v>
      </c>
      <c r="R228">
        <v>0</v>
      </c>
      <c r="S228" s="1">
        <v>0</v>
      </c>
      <c r="T228">
        <v>2</v>
      </c>
      <c r="U228" s="1">
        <v>42822</v>
      </c>
    </row>
    <row r="229" spans="1:21" x14ac:dyDescent="0.25">
      <c r="A229">
        <v>1001</v>
      </c>
      <c r="B229" t="s">
        <v>767</v>
      </c>
      <c r="C229" t="s">
        <v>725</v>
      </c>
      <c r="D229" t="s">
        <v>726</v>
      </c>
      <c r="E229" t="s">
        <v>6</v>
      </c>
      <c r="F229" t="s">
        <v>727</v>
      </c>
      <c r="G229" t="s">
        <v>991</v>
      </c>
      <c r="H229" t="s">
        <v>8</v>
      </c>
      <c r="I229">
        <v>34</v>
      </c>
      <c r="J229" s="82">
        <v>6.85</v>
      </c>
      <c r="K229">
        <v>0</v>
      </c>
      <c r="L229">
        <v>0</v>
      </c>
      <c r="M229">
        <v>1</v>
      </c>
      <c r="N229">
        <v>0</v>
      </c>
      <c r="O229" s="95">
        <v>66172.17</v>
      </c>
      <c r="P229">
        <v>0</v>
      </c>
      <c r="Q229">
        <v>4</v>
      </c>
      <c r="R229">
        <v>0</v>
      </c>
      <c r="S229" s="1">
        <v>0</v>
      </c>
      <c r="T229">
        <v>78</v>
      </c>
      <c r="U229" s="1">
        <v>42822</v>
      </c>
    </row>
    <row r="230" spans="1:21" x14ac:dyDescent="0.25">
      <c r="A230">
        <v>1001</v>
      </c>
      <c r="B230" t="s">
        <v>767</v>
      </c>
      <c r="C230" t="s">
        <v>725</v>
      </c>
      <c r="D230" t="s">
        <v>726</v>
      </c>
      <c r="E230" t="s">
        <v>6</v>
      </c>
      <c r="F230" t="s">
        <v>727</v>
      </c>
      <c r="G230" t="s">
        <v>992</v>
      </c>
      <c r="H230" t="s">
        <v>8</v>
      </c>
      <c r="I230">
        <v>34</v>
      </c>
      <c r="J230" s="82">
        <v>6.85</v>
      </c>
      <c r="K230">
        <v>0</v>
      </c>
      <c r="L230">
        <v>0</v>
      </c>
      <c r="M230">
        <v>1</v>
      </c>
      <c r="N230">
        <v>0</v>
      </c>
      <c r="O230" s="95">
        <v>21.9</v>
      </c>
      <c r="P230">
        <v>0</v>
      </c>
      <c r="Q230">
        <v>4</v>
      </c>
      <c r="R230">
        <v>0</v>
      </c>
      <c r="S230" s="1">
        <v>0</v>
      </c>
      <c r="T230">
        <v>1</v>
      </c>
      <c r="U230" s="1">
        <v>42822</v>
      </c>
    </row>
    <row r="231" spans="1:21" x14ac:dyDescent="0.25">
      <c r="A231">
        <v>1001</v>
      </c>
      <c r="B231" t="s">
        <v>767</v>
      </c>
      <c r="C231" t="s">
        <v>725</v>
      </c>
      <c r="D231" t="s">
        <v>726</v>
      </c>
      <c r="E231" t="s">
        <v>6</v>
      </c>
      <c r="F231" t="s">
        <v>727</v>
      </c>
      <c r="G231" t="s">
        <v>993</v>
      </c>
      <c r="H231" t="s">
        <v>8</v>
      </c>
      <c r="I231">
        <v>34</v>
      </c>
      <c r="J231" s="82">
        <v>6.85</v>
      </c>
      <c r="K231">
        <v>0</v>
      </c>
      <c r="L231">
        <v>0</v>
      </c>
      <c r="M231">
        <v>1</v>
      </c>
      <c r="N231">
        <v>0</v>
      </c>
      <c r="O231" s="95">
        <v>2548.4699999999998</v>
      </c>
      <c r="P231">
        <v>0</v>
      </c>
      <c r="Q231">
        <v>4</v>
      </c>
      <c r="R231">
        <v>0</v>
      </c>
      <c r="S231" s="1">
        <v>0</v>
      </c>
      <c r="T231">
        <v>4</v>
      </c>
      <c r="U231" s="1">
        <v>42822</v>
      </c>
    </row>
    <row r="232" spans="1:21" x14ac:dyDescent="0.25">
      <c r="A232">
        <v>1001</v>
      </c>
      <c r="B232" t="s">
        <v>767</v>
      </c>
      <c r="C232" t="s">
        <v>725</v>
      </c>
      <c r="D232" t="s">
        <v>726</v>
      </c>
      <c r="E232" t="s">
        <v>6</v>
      </c>
      <c r="F232" t="s">
        <v>727</v>
      </c>
      <c r="G232" t="s">
        <v>994</v>
      </c>
      <c r="H232" t="s">
        <v>8</v>
      </c>
      <c r="I232">
        <v>34</v>
      </c>
      <c r="J232" s="82">
        <v>6.85</v>
      </c>
      <c r="K232">
        <v>0</v>
      </c>
      <c r="L232">
        <v>0</v>
      </c>
      <c r="M232">
        <v>1</v>
      </c>
      <c r="N232">
        <v>0</v>
      </c>
      <c r="O232" s="95">
        <v>803.93</v>
      </c>
      <c r="P232">
        <v>0</v>
      </c>
      <c r="Q232">
        <v>4</v>
      </c>
      <c r="R232">
        <v>0</v>
      </c>
      <c r="S232" s="1">
        <v>0</v>
      </c>
      <c r="T232">
        <v>4</v>
      </c>
      <c r="U232" s="1">
        <v>42822</v>
      </c>
    </row>
    <row r="233" spans="1:21" x14ac:dyDescent="0.25">
      <c r="A233">
        <v>1001</v>
      </c>
      <c r="B233" t="s">
        <v>767</v>
      </c>
      <c r="C233" t="s">
        <v>725</v>
      </c>
      <c r="D233" t="s">
        <v>726</v>
      </c>
      <c r="E233" t="s">
        <v>6</v>
      </c>
      <c r="F233" t="s">
        <v>727</v>
      </c>
      <c r="G233" t="s">
        <v>995</v>
      </c>
      <c r="H233" t="s">
        <v>8</v>
      </c>
      <c r="I233">
        <v>34</v>
      </c>
      <c r="J233" s="82">
        <v>6.85</v>
      </c>
      <c r="K233">
        <v>0</v>
      </c>
      <c r="L233">
        <v>0</v>
      </c>
      <c r="M233">
        <v>1</v>
      </c>
      <c r="N233">
        <v>0</v>
      </c>
      <c r="O233" s="95">
        <v>72.989999999999995</v>
      </c>
      <c r="P233">
        <v>0</v>
      </c>
      <c r="Q233">
        <v>4</v>
      </c>
      <c r="R233">
        <v>0</v>
      </c>
      <c r="S233" s="1">
        <v>0</v>
      </c>
      <c r="T233">
        <v>1</v>
      </c>
      <c r="U233" s="1">
        <v>42822</v>
      </c>
    </row>
    <row r="234" spans="1:21" x14ac:dyDescent="0.25">
      <c r="A234">
        <v>1001</v>
      </c>
      <c r="B234" t="s">
        <v>767</v>
      </c>
      <c r="C234" t="s">
        <v>725</v>
      </c>
      <c r="D234" t="s">
        <v>726</v>
      </c>
      <c r="E234" t="s">
        <v>6</v>
      </c>
      <c r="F234" t="s">
        <v>727</v>
      </c>
      <c r="G234" t="s">
        <v>996</v>
      </c>
      <c r="H234" t="s">
        <v>8</v>
      </c>
      <c r="I234">
        <v>34</v>
      </c>
      <c r="J234" s="82">
        <v>6.85</v>
      </c>
      <c r="K234">
        <v>0</v>
      </c>
      <c r="L234">
        <v>0</v>
      </c>
      <c r="M234">
        <v>1</v>
      </c>
      <c r="N234">
        <v>0</v>
      </c>
      <c r="O234" s="95">
        <v>4483.26</v>
      </c>
      <c r="P234">
        <v>0</v>
      </c>
      <c r="Q234">
        <v>4</v>
      </c>
      <c r="R234">
        <v>0</v>
      </c>
      <c r="S234" s="1">
        <v>0</v>
      </c>
      <c r="T234">
        <v>58</v>
      </c>
      <c r="U234" s="1">
        <v>42822</v>
      </c>
    </row>
    <row r="235" spans="1:21" x14ac:dyDescent="0.25">
      <c r="A235">
        <v>1001</v>
      </c>
      <c r="B235" t="s">
        <v>767</v>
      </c>
      <c r="C235" t="s">
        <v>725</v>
      </c>
      <c r="D235" t="s">
        <v>726</v>
      </c>
      <c r="E235" t="s">
        <v>6</v>
      </c>
      <c r="F235" t="s">
        <v>727</v>
      </c>
      <c r="G235" t="s">
        <v>997</v>
      </c>
      <c r="H235" t="s">
        <v>8</v>
      </c>
      <c r="I235">
        <v>34</v>
      </c>
      <c r="J235" s="82">
        <v>6.85</v>
      </c>
      <c r="K235">
        <v>0</v>
      </c>
      <c r="L235">
        <v>0</v>
      </c>
      <c r="M235">
        <v>1</v>
      </c>
      <c r="N235">
        <v>0</v>
      </c>
      <c r="O235" s="95">
        <v>1462.92</v>
      </c>
      <c r="P235">
        <v>0</v>
      </c>
      <c r="Q235">
        <v>4</v>
      </c>
      <c r="R235">
        <v>0</v>
      </c>
      <c r="S235" s="1">
        <v>0</v>
      </c>
      <c r="T235">
        <v>7</v>
      </c>
      <c r="U235" s="1">
        <v>42822</v>
      </c>
    </row>
    <row r="236" spans="1:21" x14ac:dyDescent="0.25">
      <c r="A236">
        <v>1001</v>
      </c>
      <c r="B236" t="s">
        <v>767</v>
      </c>
      <c r="C236" t="s">
        <v>725</v>
      </c>
      <c r="D236" t="s">
        <v>726</v>
      </c>
      <c r="E236" t="s">
        <v>6</v>
      </c>
      <c r="F236" t="s">
        <v>727</v>
      </c>
      <c r="G236" t="s">
        <v>998</v>
      </c>
      <c r="H236" t="s">
        <v>8</v>
      </c>
      <c r="I236">
        <v>34</v>
      </c>
      <c r="J236" s="82">
        <v>6.85</v>
      </c>
      <c r="K236">
        <v>0</v>
      </c>
      <c r="L236">
        <v>0</v>
      </c>
      <c r="M236">
        <v>1</v>
      </c>
      <c r="N236">
        <v>0</v>
      </c>
      <c r="O236" s="95">
        <v>29.2</v>
      </c>
      <c r="P236">
        <v>0</v>
      </c>
      <c r="Q236">
        <v>4</v>
      </c>
      <c r="R236">
        <v>0</v>
      </c>
      <c r="S236" s="1">
        <v>0</v>
      </c>
      <c r="T236">
        <v>1</v>
      </c>
      <c r="U236" s="1">
        <v>42822</v>
      </c>
    </row>
    <row r="237" spans="1:21" x14ac:dyDescent="0.25">
      <c r="A237">
        <v>1001</v>
      </c>
      <c r="B237" t="s">
        <v>767</v>
      </c>
      <c r="C237" t="s">
        <v>725</v>
      </c>
      <c r="D237" t="s">
        <v>726</v>
      </c>
      <c r="E237" t="s">
        <v>6</v>
      </c>
      <c r="F237" t="s">
        <v>727</v>
      </c>
      <c r="G237" t="s">
        <v>999</v>
      </c>
      <c r="H237" t="s">
        <v>8</v>
      </c>
      <c r="I237">
        <v>34</v>
      </c>
      <c r="J237" s="82">
        <v>6.85</v>
      </c>
      <c r="K237">
        <v>0</v>
      </c>
      <c r="L237">
        <v>0</v>
      </c>
      <c r="M237">
        <v>1</v>
      </c>
      <c r="N237">
        <v>0</v>
      </c>
      <c r="O237" s="95">
        <v>661.75</v>
      </c>
      <c r="P237">
        <v>0</v>
      </c>
      <c r="Q237">
        <v>4</v>
      </c>
      <c r="R237">
        <v>0</v>
      </c>
      <c r="S237" s="1">
        <v>0</v>
      </c>
      <c r="T237">
        <v>1</v>
      </c>
      <c r="U237" s="1">
        <v>42822</v>
      </c>
    </row>
    <row r="238" spans="1:21" x14ac:dyDescent="0.25">
      <c r="A238">
        <v>1001</v>
      </c>
      <c r="B238" t="s">
        <v>767</v>
      </c>
      <c r="C238" t="s">
        <v>725</v>
      </c>
      <c r="D238" t="s">
        <v>726</v>
      </c>
      <c r="E238" t="s">
        <v>6</v>
      </c>
      <c r="F238" t="s">
        <v>727</v>
      </c>
      <c r="G238" t="s">
        <v>1000</v>
      </c>
      <c r="H238" t="s">
        <v>8</v>
      </c>
      <c r="I238">
        <v>34</v>
      </c>
      <c r="J238" s="82">
        <v>6.85</v>
      </c>
      <c r="K238">
        <v>0</v>
      </c>
      <c r="L238">
        <v>0</v>
      </c>
      <c r="M238">
        <v>1</v>
      </c>
      <c r="N238">
        <v>0</v>
      </c>
      <c r="O238" s="95">
        <v>272.77</v>
      </c>
      <c r="P238">
        <v>0</v>
      </c>
      <c r="Q238">
        <v>4</v>
      </c>
      <c r="R238">
        <v>0</v>
      </c>
      <c r="S238" s="1">
        <v>0</v>
      </c>
      <c r="T238">
        <v>2</v>
      </c>
      <c r="U238" s="1">
        <v>42822</v>
      </c>
    </row>
    <row r="239" spans="1:21" x14ac:dyDescent="0.25">
      <c r="A239">
        <v>1001</v>
      </c>
      <c r="B239" t="s">
        <v>767</v>
      </c>
      <c r="C239" t="s">
        <v>725</v>
      </c>
      <c r="D239" t="s">
        <v>726</v>
      </c>
      <c r="E239" t="s">
        <v>6</v>
      </c>
      <c r="F239" t="s">
        <v>727</v>
      </c>
      <c r="G239" t="s">
        <v>1001</v>
      </c>
      <c r="H239" t="s">
        <v>7</v>
      </c>
      <c r="I239">
        <v>34</v>
      </c>
      <c r="J239" s="82">
        <v>6.9690000000000003</v>
      </c>
      <c r="K239">
        <v>0</v>
      </c>
      <c r="L239">
        <v>0</v>
      </c>
      <c r="M239">
        <v>1</v>
      </c>
      <c r="N239">
        <v>0</v>
      </c>
      <c r="O239" s="95">
        <v>0</v>
      </c>
      <c r="P239">
        <v>50.22</v>
      </c>
      <c r="Q239">
        <v>4</v>
      </c>
      <c r="R239">
        <v>0</v>
      </c>
      <c r="S239" s="1">
        <v>0</v>
      </c>
      <c r="T239">
        <v>1</v>
      </c>
      <c r="U239" s="1">
        <v>42822</v>
      </c>
    </row>
    <row r="240" spans="1:21" x14ac:dyDescent="0.25">
      <c r="A240">
        <v>1001</v>
      </c>
      <c r="B240" t="s">
        <v>767</v>
      </c>
      <c r="C240" t="s">
        <v>725</v>
      </c>
      <c r="D240" t="s">
        <v>726</v>
      </c>
      <c r="E240" t="s">
        <v>6</v>
      </c>
      <c r="F240" t="s">
        <v>727</v>
      </c>
      <c r="G240" t="s">
        <v>1002</v>
      </c>
      <c r="H240" t="s">
        <v>7</v>
      </c>
      <c r="I240">
        <v>34</v>
      </c>
      <c r="J240" s="82">
        <v>6.9690000000000003</v>
      </c>
      <c r="K240">
        <v>0</v>
      </c>
      <c r="L240">
        <v>0</v>
      </c>
      <c r="M240">
        <v>1</v>
      </c>
      <c r="N240">
        <v>0</v>
      </c>
      <c r="O240" s="95">
        <v>0</v>
      </c>
      <c r="P240">
        <v>50.22</v>
      </c>
      <c r="Q240">
        <v>4</v>
      </c>
      <c r="R240">
        <v>0</v>
      </c>
      <c r="S240" s="1">
        <v>0</v>
      </c>
      <c r="T240">
        <v>1</v>
      </c>
      <c r="U240" s="1">
        <v>42822</v>
      </c>
    </row>
    <row r="241" spans="1:21" x14ac:dyDescent="0.25">
      <c r="A241">
        <v>1001</v>
      </c>
      <c r="B241" t="s">
        <v>767</v>
      </c>
      <c r="C241" t="s">
        <v>725</v>
      </c>
      <c r="D241" t="s">
        <v>726</v>
      </c>
      <c r="E241" t="s">
        <v>6</v>
      </c>
      <c r="F241" t="s">
        <v>727</v>
      </c>
      <c r="G241" t="s">
        <v>1003</v>
      </c>
      <c r="H241" t="s">
        <v>8</v>
      </c>
      <c r="I241">
        <v>34</v>
      </c>
      <c r="J241" s="82">
        <v>6.85</v>
      </c>
      <c r="K241">
        <v>0</v>
      </c>
      <c r="L241">
        <v>0</v>
      </c>
      <c r="M241">
        <v>1</v>
      </c>
      <c r="N241">
        <v>0</v>
      </c>
      <c r="O241" s="95">
        <v>214.6</v>
      </c>
      <c r="P241">
        <v>0</v>
      </c>
      <c r="Q241">
        <v>4</v>
      </c>
      <c r="R241">
        <v>0</v>
      </c>
      <c r="S241" s="1">
        <v>0</v>
      </c>
      <c r="T241">
        <v>2</v>
      </c>
      <c r="U241" s="1">
        <v>42822</v>
      </c>
    </row>
    <row r="242" spans="1:21" x14ac:dyDescent="0.25">
      <c r="A242">
        <v>1001</v>
      </c>
      <c r="B242" t="s">
        <v>767</v>
      </c>
      <c r="C242" t="s">
        <v>725</v>
      </c>
      <c r="D242" t="s">
        <v>726</v>
      </c>
      <c r="E242" t="s">
        <v>6</v>
      </c>
      <c r="F242" t="s">
        <v>727</v>
      </c>
      <c r="G242" t="s">
        <v>1004</v>
      </c>
      <c r="H242" t="s">
        <v>8</v>
      </c>
      <c r="I242">
        <v>34</v>
      </c>
      <c r="J242" s="82">
        <v>6.85</v>
      </c>
      <c r="K242">
        <v>0</v>
      </c>
      <c r="L242">
        <v>0</v>
      </c>
      <c r="M242">
        <v>1</v>
      </c>
      <c r="N242">
        <v>0</v>
      </c>
      <c r="O242" s="95">
        <v>350</v>
      </c>
      <c r="P242">
        <v>0</v>
      </c>
      <c r="Q242">
        <v>4</v>
      </c>
      <c r="R242">
        <v>0</v>
      </c>
      <c r="S242" s="1">
        <v>0</v>
      </c>
      <c r="T242">
        <v>1</v>
      </c>
      <c r="U242" s="1">
        <v>42822</v>
      </c>
    </row>
    <row r="243" spans="1:21" x14ac:dyDescent="0.25">
      <c r="A243">
        <v>1001</v>
      </c>
      <c r="B243" t="s">
        <v>767</v>
      </c>
      <c r="C243" t="s">
        <v>725</v>
      </c>
      <c r="D243" t="s">
        <v>726</v>
      </c>
      <c r="E243" t="s">
        <v>6</v>
      </c>
      <c r="F243" t="s">
        <v>727</v>
      </c>
      <c r="G243" t="s">
        <v>1005</v>
      </c>
      <c r="H243" t="s">
        <v>8</v>
      </c>
      <c r="I243">
        <v>34</v>
      </c>
      <c r="J243" s="82">
        <v>6.85</v>
      </c>
      <c r="K243">
        <v>0</v>
      </c>
      <c r="L243">
        <v>0</v>
      </c>
      <c r="M243">
        <v>1</v>
      </c>
      <c r="N243">
        <v>0</v>
      </c>
      <c r="O243" s="95">
        <v>335.77</v>
      </c>
      <c r="P243">
        <v>0</v>
      </c>
      <c r="Q243">
        <v>4</v>
      </c>
      <c r="R243">
        <v>0</v>
      </c>
      <c r="S243" s="1">
        <v>0</v>
      </c>
      <c r="T243">
        <v>2</v>
      </c>
      <c r="U243" s="1">
        <v>42822</v>
      </c>
    </row>
    <row r="244" spans="1:21" x14ac:dyDescent="0.25">
      <c r="A244">
        <v>1001</v>
      </c>
      <c r="B244" t="s">
        <v>767</v>
      </c>
      <c r="C244" t="s">
        <v>725</v>
      </c>
      <c r="D244" t="s">
        <v>726</v>
      </c>
      <c r="E244" t="s">
        <v>6</v>
      </c>
      <c r="F244" t="s">
        <v>727</v>
      </c>
      <c r="G244" t="s">
        <v>1006</v>
      </c>
      <c r="H244" t="s">
        <v>8</v>
      </c>
      <c r="I244">
        <v>34</v>
      </c>
      <c r="J244" s="82">
        <v>6.85</v>
      </c>
      <c r="K244">
        <v>0</v>
      </c>
      <c r="L244">
        <v>0</v>
      </c>
      <c r="M244">
        <v>1</v>
      </c>
      <c r="N244">
        <v>0</v>
      </c>
      <c r="O244" s="95">
        <v>102.19</v>
      </c>
      <c r="P244">
        <v>0</v>
      </c>
      <c r="Q244">
        <v>4</v>
      </c>
      <c r="R244">
        <v>0</v>
      </c>
      <c r="S244" s="1">
        <v>0</v>
      </c>
      <c r="T244">
        <v>1</v>
      </c>
      <c r="U244" s="1">
        <v>42822</v>
      </c>
    </row>
    <row r="245" spans="1:21" x14ac:dyDescent="0.25">
      <c r="A245">
        <v>1001</v>
      </c>
      <c r="B245" t="s">
        <v>767</v>
      </c>
      <c r="C245" t="s">
        <v>725</v>
      </c>
      <c r="D245" t="s">
        <v>726</v>
      </c>
      <c r="E245" t="s">
        <v>6</v>
      </c>
      <c r="F245" t="s">
        <v>727</v>
      </c>
      <c r="G245" t="s">
        <v>1007</v>
      </c>
      <c r="H245" t="s">
        <v>8</v>
      </c>
      <c r="I245">
        <v>34</v>
      </c>
      <c r="J245" s="82">
        <v>6.85</v>
      </c>
      <c r="K245">
        <v>0</v>
      </c>
      <c r="L245">
        <v>0</v>
      </c>
      <c r="M245">
        <v>1</v>
      </c>
      <c r="N245">
        <v>0</v>
      </c>
      <c r="O245" s="95">
        <v>55.27</v>
      </c>
      <c r="P245">
        <v>0</v>
      </c>
      <c r="Q245">
        <v>4</v>
      </c>
      <c r="R245">
        <v>0</v>
      </c>
      <c r="S245" s="1">
        <v>0</v>
      </c>
      <c r="T245">
        <v>4</v>
      </c>
      <c r="U245" s="1">
        <v>42822</v>
      </c>
    </row>
    <row r="246" spans="1:21" x14ac:dyDescent="0.25">
      <c r="A246">
        <v>1001</v>
      </c>
      <c r="B246" t="s">
        <v>767</v>
      </c>
      <c r="C246" t="s">
        <v>725</v>
      </c>
      <c r="D246" t="s">
        <v>726</v>
      </c>
      <c r="E246" t="s">
        <v>6</v>
      </c>
      <c r="F246" t="s">
        <v>727</v>
      </c>
      <c r="G246" t="s">
        <v>1008</v>
      </c>
      <c r="H246" t="s">
        <v>8</v>
      </c>
      <c r="I246">
        <v>34</v>
      </c>
      <c r="J246" s="82">
        <v>6.85</v>
      </c>
      <c r="K246">
        <v>0</v>
      </c>
      <c r="L246">
        <v>0</v>
      </c>
      <c r="M246">
        <v>1</v>
      </c>
      <c r="N246">
        <v>0</v>
      </c>
      <c r="O246" s="95">
        <v>291.95999999999998</v>
      </c>
      <c r="P246">
        <v>0</v>
      </c>
      <c r="Q246">
        <v>4</v>
      </c>
      <c r="R246">
        <v>0</v>
      </c>
      <c r="S246" s="1">
        <v>0</v>
      </c>
      <c r="T246">
        <v>4</v>
      </c>
      <c r="U246" s="1">
        <v>42822</v>
      </c>
    </row>
    <row r="247" spans="1:21" x14ac:dyDescent="0.25">
      <c r="A247">
        <v>1001</v>
      </c>
      <c r="B247" t="s">
        <v>767</v>
      </c>
      <c r="C247" t="s">
        <v>725</v>
      </c>
      <c r="D247" t="s">
        <v>726</v>
      </c>
      <c r="E247" t="s">
        <v>6</v>
      </c>
      <c r="F247" t="s">
        <v>727</v>
      </c>
      <c r="G247" t="s">
        <v>1009</v>
      </c>
      <c r="H247" t="s">
        <v>8</v>
      </c>
      <c r="I247">
        <v>34</v>
      </c>
      <c r="J247" s="82">
        <v>6.85</v>
      </c>
      <c r="K247">
        <v>0</v>
      </c>
      <c r="L247">
        <v>0</v>
      </c>
      <c r="M247">
        <v>1</v>
      </c>
      <c r="N247">
        <v>0</v>
      </c>
      <c r="O247" s="95">
        <v>24783.439999999999</v>
      </c>
      <c r="P247">
        <v>0</v>
      </c>
      <c r="Q247">
        <v>4</v>
      </c>
      <c r="R247">
        <v>0</v>
      </c>
      <c r="S247" s="1">
        <v>0</v>
      </c>
      <c r="T247">
        <v>56</v>
      </c>
      <c r="U247" s="1">
        <v>42822</v>
      </c>
    </row>
    <row r="248" spans="1:21" x14ac:dyDescent="0.25">
      <c r="A248">
        <v>1001</v>
      </c>
      <c r="B248" t="s">
        <v>767</v>
      </c>
      <c r="C248" t="s">
        <v>725</v>
      </c>
      <c r="D248" t="s">
        <v>726</v>
      </c>
      <c r="E248" t="s">
        <v>6</v>
      </c>
      <c r="F248" t="s">
        <v>727</v>
      </c>
      <c r="G248" t="s">
        <v>1010</v>
      </c>
      <c r="H248" t="s">
        <v>8</v>
      </c>
      <c r="I248">
        <v>34</v>
      </c>
      <c r="J248" s="82">
        <v>6.85</v>
      </c>
      <c r="K248">
        <v>0</v>
      </c>
      <c r="L248">
        <v>0</v>
      </c>
      <c r="M248">
        <v>1</v>
      </c>
      <c r="N248">
        <v>0</v>
      </c>
      <c r="O248" s="95">
        <v>36601.47</v>
      </c>
      <c r="P248">
        <v>0</v>
      </c>
      <c r="Q248">
        <v>4</v>
      </c>
      <c r="R248">
        <v>0</v>
      </c>
      <c r="S248" s="1">
        <v>0</v>
      </c>
      <c r="T248">
        <v>8</v>
      </c>
      <c r="U248" s="1">
        <v>42822</v>
      </c>
    </row>
    <row r="249" spans="1:21" x14ac:dyDescent="0.25">
      <c r="A249">
        <v>1001</v>
      </c>
      <c r="B249" t="s">
        <v>767</v>
      </c>
      <c r="C249" t="s">
        <v>725</v>
      </c>
      <c r="D249" t="s">
        <v>726</v>
      </c>
      <c r="E249" t="s">
        <v>6</v>
      </c>
      <c r="F249" t="s">
        <v>727</v>
      </c>
      <c r="G249" t="s">
        <v>1011</v>
      </c>
      <c r="H249" t="s">
        <v>8</v>
      </c>
      <c r="I249">
        <v>34</v>
      </c>
      <c r="J249" s="82">
        <v>6.85</v>
      </c>
      <c r="K249">
        <v>0</v>
      </c>
      <c r="L249">
        <v>0</v>
      </c>
      <c r="M249">
        <v>1</v>
      </c>
      <c r="N249">
        <v>0</v>
      </c>
      <c r="O249" s="95">
        <v>6580</v>
      </c>
      <c r="P249">
        <v>0</v>
      </c>
      <c r="Q249">
        <v>4</v>
      </c>
      <c r="R249">
        <v>0</v>
      </c>
      <c r="S249" s="1">
        <v>0</v>
      </c>
      <c r="T249">
        <v>1</v>
      </c>
      <c r="U249" s="1">
        <v>42822</v>
      </c>
    </row>
    <row r="250" spans="1:21" x14ac:dyDescent="0.25">
      <c r="A250">
        <v>1001</v>
      </c>
      <c r="B250" t="s">
        <v>767</v>
      </c>
      <c r="C250" t="s">
        <v>725</v>
      </c>
      <c r="D250" t="s">
        <v>726</v>
      </c>
      <c r="E250" t="s">
        <v>6</v>
      </c>
      <c r="F250" t="s">
        <v>727</v>
      </c>
      <c r="G250" t="s">
        <v>1012</v>
      </c>
      <c r="H250" t="s">
        <v>8</v>
      </c>
      <c r="I250">
        <v>34</v>
      </c>
      <c r="J250" s="82">
        <v>6.85</v>
      </c>
      <c r="K250">
        <v>0</v>
      </c>
      <c r="L250">
        <v>0</v>
      </c>
      <c r="M250">
        <v>1</v>
      </c>
      <c r="N250">
        <v>0</v>
      </c>
      <c r="O250" s="95">
        <v>8</v>
      </c>
      <c r="P250">
        <v>0</v>
      </c>
      <c r="Q250">
        <v>4</v>
      </c>
      <c r="R250">
        <v>0</v>
      </c>
      <c r="S250" s="1">
        <v>0</v>
      </c>
      <c r="T250">
        <v>1</v>
      </c>
      <c r="U250" s="1">
        <v>42822</v>
      </c>
    </row>
    <row r="251" spans="1:21" x14ac:dyDescent="0.25">
      <c r="A251">
        <v>1001</v>
      </c>
      <c r="B251" t="s">
        <v>767</v>
      </c>
      <c r="C251" t="s">
        <v>725</v>
      </c>
      <c r="D251" t="s">
        <v>726</v>
      </c>
      <c r="E251" t="s">
        <v>6</v>
      </c>
      <c r="F251" t="s">
        <v>727</v>
      </c>
      <c r="G251" t="s">
        <v>1013</v>
      </c>
      <c r="H251" t="s">
        <v>8</v>
      </c>
      <c r="I251">
        <v>34</v>
      </c>
      <c r="J251" s="82">
        <v>6.85</v>
      </c>
      <c r="K251">
        <v>0</v>
      </c>
      <c r="L251">
        <v>0</v>
      </c>
      <c r="M251">
        <v>1</v>
      </c>
      <c r="N251">
        <v>0</v>
      </c>
      <c r="O251" s="95">
        <v>24.67</v>
      </c>
      <c r="P251">
        <v>0</v>
      </c>
      <c r="Q251">
        <v>4</v>
      </c>
      <c r="R251">
        <v>0</v>
      </c>
      <c r="S251" s="1">
        <v>0</v>
      </c>
      <c r="T251">
        <v>1</v>
      </c>
      <c r="U251" s="1">
        <v>42822</v>
      </c>
    </row>
    <row r="252" spans="1:21" x14ac:dyDescent="0.25">
      <c r="A252">
        <v>1001</v>
      </c>
      <c r="B252" t="s">
        <v>767</v>
      </c>
      <c r="C252" t="s">
        <v>725</v>
      </c>
      <c r="D252" t="s">
        <v>726</v>
      </c>
      <c r="E252" t="s">
        <v>6</v>
      </c>
      <c r="F252" t="s">
        <v>727</v>
      </c>
      <c r="G252" t="s">
        <v>1014</v>
      </c>
      <c r="H252" t="s">
        <v>7</v>
      </c>
      <c r="I252">
        <v>53</v>
      </c>
      <c r="J252" s="82">
        <v>7.1070000000000002</v>
      </c>
      <c r="K252">
        <v>0</v>
      </c>
      <c r="L252">
        <v>0</v>
      </c>
      <c r="M252">
        <v>1</v>
      </c>
      <c r="N252">
        <v>0</v>
      </c>
      <c r="O252" s="95">
        <v>0</v>
      </c>
      <c r="P252">
        <v>440.6</v>
      </c>
      <c r="Q252">
        <v>4</v>
      </c>
      <c r="R252">
        <v>0</v>
      </c>
      <c r="S252" s="1">
        <v>0</v>
      </c>
      <c r="T252">
        <v>1</v>
      </c>
      <c r="U252" s="1">
        <v>42822</v>
      </c>
    </row>
    <row r="253" spans="1:21" x14ac:dyDescent="0.25">
      <c r="A253">
        <v>1001</v>
      </c>
      <c r="B253" t="s">
        <v>767</v>
      </c>
      <c r="C253" t="s">
        <v>725</v>
      </c>
      <c r="D253" t="s">
        <v>726</v>
      </c>
      <c r="E253" t="s">
        <v>6</v>
      </c>
      <c r="F253" t="s">
        <v>727</v>
      </c>
      <c r="G253" t="s">
        <v>1015</v>
      </c>
      <c r="H253" t="s">
        <v>8</v>
      </c>
      <c r="I253">
        <v>34</v>
      </c>
      <c r="J253" s="82">
        <v>6.85</v>
      </c>
      <c r="K253">
        <v>0</v>
      </c>
      <c r="L253">
        <v>0</v>
      </c>
      <c r="M253">
        <v>1</v>
      </c>
      <c r="N253">
        <v>0</v>
      </c>
      <c r="O253" s="95">
        <v>189.78</v>
      </c>
      <c r="P253">
        <v>0</v>
      </c>
      <c r="Q253">
        <v>4</v>
      </c>
      <c r="R253">
        <v>0</v>
      </c>
      <c r="S253" s="1">
        <v>0</v>
      </c>
      <c r="T253">
        <v>1</v>
      </c>
      <c r="U253" s="1">
        <v>42822</v>
      </c>
    </row>
    <row r="254" spans="1:21" x14ac:dyDescent="0.25">
      <c r="A254">
        <v>1001</v>
      </c>
      <c r="B254" t="s">
        <v>767</v>
      </c>
      <c r="C254" t="s">
        <v>725</v>
      </c>
      <c r="D254" t="s">
        <v>726</v>
      </c>
      <c r="E254" t="s">
        <v>6</v>
      </c>
      <c r="F254" t="s">
        <v>727</v>
      </c>
      <c r="G254" t="s">
        <v>1016</v>
      </c>
      <c r="H254" t="s">
        <v>8</v>
      </c>
      <c r="I254">
        <v>34</v>
      </c>
      <c r="J254" s="82">
        <v>6.85</v>
      </c>
      <c r="K254">
        <v>0</v>
      </c>
      <c r="L254">
        <v>0</v>
      </c>
      <c r="M254">
        <v>1</v>
      </c>
      <c r="N254">
        <v>0</v>
      </c>
      <c r="O254" s="95">
        <v>145.99</v>
      </c>
      <c r="P254">
        <v>0</v>
      </c>
      <c r="Q254">
        <v>4</v>
      </c>
      <c r="R254">
        <v>0</v>
      </c>
      <c r="S254" s="1">
        <v>0</v>
      </c>
      <c r="T254">
        <v>1</v>
      </c>
      <c r="U254" s="1">
        <v>42822</v>
      </c>
    </row>
    <row r="255" spans="1:21" x14ac:dyDescent="0.25">
      <c r="A255">
        <v>1001</v>
      </c>
      <c r="B255" t="s">
        <v>767</v>
      </c>
      <c r="C255" t="s">
        <v>725</v>
      </c>
      <c r="D255" t="s">
        <v>726</v>
      </c>
      <c r="E255" t="s">
        <v>6</v>
      </c>
      <c r="F255" t="s">
        <v>727</v>
      </c>
      <c r="G255" t="s">
        <v>1017</v>
      </c>
      <c r="H255" t="s">
        <v>8</v>
      </c>
      <c r="I255">
        <v>34</v>
      </c>
      <c r="J255" s="82">
        <v>6.85</v>
      </c>
      <c r="K255">
        <v>0</v>
      </c>
      <c r="L255">
        <v>0</v>
      </c>
      <c r="M255">
        <v>1</v>
      </c>
      <c r="N255">
        <v>0</v>
      </c>
      <c r="O255" s="95">
        <v>87.59</v>
      </c>
      <c r="P255">
        <v>0</v>
      </c>
      <c r="Q255">
        <v>4</v>
      </c>
      <c r="R255">
        <v>0</v>
      </c>
      <c r="S255" s="1">
        <v>0</v>
      </c>
      <c r="T255">
        <v>1</v>
      </c>
      <c r="U255" s="1">
        <v>42822</v>
      </c>
    </row>
    <row r="256" spans="1:21" x14ac:dyDescent="0.25">
      <c r="A256">
        <v>1001</v>
      </c>
      <c r="B256" t="s">
        <v>767</v>
      </c>
      <c r="C256" t="s">
        <v>725</v>
      </c>
      <c r="D256" t="s">
        <v>726</v>
      </c>
      <c r="E256" t="s">
        <v>6</v>
      </c>
      <c r="F256" t="s">
        <v>727</v>
      </c>
      <c r="G256" t="s">
        <v>1018</v>
      </c>
      <c r="H256" t="s">
        <v>8</v>
      </c>
      <c r="I256">
        <v>34</v>
      </c>
      <c r="J256" s="82">
        <v>6.85</v>
      </c>
      <c r="K256">
        <v>0</v>
      </c>
      <c r="L256">
        <v>0</v>
      </c>
      <c r="M256">
        <v>1</v>
      </c>
      <c r="N256">
        <v>0</v>
      </c>
      <c r="O256" s="95">
        <v>11.68</v>
      </c>
      <c r="P256">
        <v>0</v>
      </c>
      <c r="Q256">
        <v>4</v>
      </c>
      <c r="R256">
        <v>0</v>
      </c>
      <c r="S256" s="1">
        <v>0</v>
      </c>
      <c r="T256">
        <v>1</v>
      </c>
      <c r="U256" s="1">
        <v>42822</v>
      </c>
    </row>
    <row r="257" spans="1:21" x14ac:dyDescent="0.25">
      <c r="A257">
        <v>1001</v>
      </c>
      <c r="B257" t="s">
        <v>767</v>
      </c>
      <c r="C257" t="s">
        <v>725</v>
      </c>
      <c r="D257" t="s">
        <v>726</v>
      </c>
      <c r="E257" t="s">
        <v>6</v>
      </c>
      <c r="F257" t="s">
        <v>727</v>
      </c>
      <c r="G257" t="s">
        <v>1019</v>
      </c>
      <c r="H257" t="s">
        <v>8</v>
      </c>
      <c r="I257">
        <v>34</v>
      </c>
      <c r="J257" s="82">
        <v>6.85</v>
      </c>
      <c r="K257">
        <v>0</v>
      </c>
      <c r="L257">
        <v>0</v>
      </c>
      <c r="M257">
        <v>1</v>
      </c>
      <c r="N257">
        <v>0</v>
      </c>
      <c r="O257" s="95">
        <v>51.09</v>
      </c>
      <c r="P257">
        <v>0</v>
      </c>
      <c r="Q257">
        <v>4</v>
      </c>
      <c r="R257">
        <v>0</v>
      </c>
      <c r="S257" s="1">
        <v>0</v>
      </c>
      <c r="T257">
        <v>1</v>
      </c>
      <c r="U257" s="1">
        <v>42822</v>
      </c>
    </row>
    <row r="258" spans="1:21" x14ac:dyDescent="0.25">
      <c r="A258">
        <v>1001</v>
      </c>
      <c r="B258" t="s">
        <v>767</v>
      </c>
      <c r="C258" t="s">
        <v>725</v>
      </c>
      <c r="D258" t="s">
        <v>726</v>
      </c>
      <c r="E258" t="s">
        <v>6</v>
      </c>
      <c r="F258" t="s">
        <v>727</v>
      </c>
      <c r="G258" t="s">
        <v>1020</v>
      </c>
      <c r="H258" t="s">
        <v>8</v>
      </c>
      <c r="I258">
        <v>34</v>
      </c>
      <c r="J258" s="82">
        <v>6.85</v>
      </c>
      <c r="K258">
        <v>0</v>
      </c>
      <c r="L258">
        <v>0</v>
      </c>
      <c r="M258">
        <v>1</v>
      </c>
      <c r="N258">
        <v>0</v>
      </c>
      <c r="O258" s="95">
        <v>380.29</v>
      </c>
      <c r="P258">
        <v>0</v>
      </c>
      <c r="Q258">
        <v>4</v>
      </c>
      <c r="R258">
        <v>0</v>
      </c>
      <c r="S258" s="1">
        <v>0</v>
      </c>
      <c r="T258">
        <v>3</v>
      </c>
      <c r="U258" s="1">
        <v>42822</v>
      </c>
    </row>
    <row r="259" spans="1:21" x14ac:dyDescent="0.25">
      <c r="A259">
        <v>1001</v>
      </c>
      <c r="B259" t="s">
        <v>767</v>
      </c>
      <c r="C259" t="s">
        <v>725</v>
      </c>
      <c r="D259" t="s">
        <v>726</v>
      </c>
      <c r="E259" t="s">
        <v>6</v>
      </c>
      <c r="F259" t="s">
        <v>727</v>
      </c>
      <c r="G259" t="s">
        <v>1021</v>
      </c>
      <c r="H259" t="s">
        <v>8</v>
      </c>
      <c r="I259">
        <v>34</v>
      </c>
      <c r="J259" s="82">
        <v>6.85</v>
      </c>
      <c r="K259">
        <v>0</v>
      </c>
      <c r="L259">
        <v>0</v>
      </c>
      <c r="M259">
        <v>1</v>
      </c>
      <c r="N259">
        <v>0</v>
      </c>
      <c r="O259" s="95">
        <v>5.1100000000000003</v>
      </c>
      <c r="P259">
        <v>0</v>
      </c>
      <c r="Q259">
        <v>4</v>
      </c>
      <c r="R259">
        <v>0</v>
      </c>
      <c r="S259" s="1">
        <v>0</v>
      </c>
      <c r="T259">
        <v>1</v>
      </c>
      <c r="U259" s="1">
        <v>42822</v>
      </c>
    </row>
    <row r="260" spans="1:21" x14ac:dyDescent="0.25">
      <c r="A260">
        <v>1001</v>
      </c>
      <c r="B260" t="s">
        <v>767</v>
      </c>
      <c r="C260" t="s">
        <v>725</v>
      </c>
      <c r="D260" t="s">
        <v>726</v>
      </c>
      <c r="E260" t="s">
        <v>6</v>
      </c>
      <c r="F260" t="s">
        <v>727</v>
      </c>
      <c r="G260" t="s">
        <v>1022</v>
      </c>
      <c r="H260" t="s">
        <v>8</v>
      </c>
      <c r="I260">
        <v>34</v>
      </c>
      <c r="J260" s="82">
        <v>6.85</v>
      </c>
      <c r="K260">
        <v>0</v>
      </c>
      <c r="L260">
        <v>0</v>
      </c>
      <c r="M260">
        <v>1</v>
      </c>
      <c r="N260">
        <v>0</v>
      </c>
      <c r="O260" s="95">
        <v>264.24</v>
      </c>
      <c r="P260">
        <v>0</v>
      </c>
      <c r="Q260">
        <v>4</v>
      </c>
      <c r="R260">
        <v>0</v>
      </c>
      <c r="S260" s="1">
        <v>0</v>
      </c>
      <c r="T260">
        <v>1</v>
      </c>
      <c r="U260" s="1">
        <v>42822</v>
      </c>
    </row>
    <row r="261" spans="1:21" x14ac:dyDescent="0.25">
      <c r="A261">
        <v>1001</v>
      </c>
      <c r="B261" t="s">
        <v>767</v>
      </c>
      <c r="C261" t="s">
        <v>725</v>
      </c>
      <c r="D261" t="s">
        <v>726</v>
      </c>
      <c r="E261" t="s">
        <v>6</v>
      </c>
      <c r="F261" t="s">
        <v>727</v>
      </c>
      <c r="G261" t="s">
        <v>1023</v>
      </c>
      <c r="H261" t="s">
        <v>8</v>
      </c>
      <c r="I261">
        <v>34</v>
      </c>
      <c r="J261" s="82">
        <v>6.85</v>
      </c>
      <c r="K261">
        <v>0</v>
      </c>
      <c r="L261">
        <v>0</v>
      </c>
      <c r="M261">
        <v>1</v>
      </c>
      <c r="N261">
        <v>0</v>
      </c>
      <c r="O261" s="95">
        <v>788.32</v>
      </c>
      <c r="P261">
        <v>0</v>
      </c>
      <c r="Q261">
        <v>4</v>
      </c>
      <c r="R261">
        <v>0</v>
      </c>
      <c r="S261" s="1">
        <v>0</v>
      </c>
      <c r="T261">
        <v>2</v>
      </c>
      <c r="U261" s="1">
        <v>42822</v>
      </c>
    </row>
    <row r="262" spans="1:21" x14ac:dyDescent="0.25">
      <c r="A262">
        <v>1001</v>
      </c>
      <c r="B262" t="s">
        <v>767</v>
      </c>
      <c r="C262" t="s">
        <v>725</v>
      </c>
      <c r="D262" t="s">
        <v>726</v>
      </c>
      <c r="E262" t="s">
        <v>6</v>
      </c>
      <c r="F262" t="s">
        <v>727</v>
      </c>
      <c r="G262" t="s">
        <v>1024</v>
      </c>
      <c r="H262" t="s">
        <v>8</v>
      </c>
      <c r="I262">
        <v>34</v>
      </c>
      <c r="J262" s="82">
        <v>6.85</v>
      </c>
      <c r="K262">
        <v>0</v>
      </c>
      <c r="L262">
        <v>0</v>
      </c>
      <c r="M262">
        <v>1</v>
      </c>
      <c r="N262">
        <v>0</v>
      </c>
      <c r="O262" s="95">
        <v>1459.86</v>
      </c>
      <c r="P262">
        <v>0</v>
      </c>
      <c r="Q262">
        <v>4</v>
      </c>
      <c r="R262">
        <v>0</v>
      </c>
      <c r="S262" s="1">
        <v>0</v>
      </c>
      <c r="T262">
        <v>2</v>
      </c>
      <c r="U262" s="1">
        <v>42822</v>
      </c>
    </row>
    <row r="263" spans="1:21" x14ac:dyDescent="0.25">
      <c r="A263">
        <v>1001</v>
      </c>
      <c r="B263" t="s">
        <v>767</v>
      </c>
      <c r="C263" t="s">
        <v>725</v>
      </c>
      <c r="D263" t="s">
        <v>726</v>
      </c>
      <c r="E263" t="s">
        <v>6</v>
      </c>
      <c r="F263" t="s">
        <v>727</v>
      </c>
      <c r="G263" t="s">
        <v>1025</v>
      </c>
      <c r="H263" t="s">
        <v>8</v>
      </c>
      <c r="I263">
        <v>34</v>
      </c>
      <c r="J263" s="82">
        <v>6.85</v>
      </c>
      <c r="K263">
        <v>0</v>
      </c>
      <c r="L263">
        <v>0</v>
      </c>
      <c r="M263">
        <v>1</v>
      </c>
      <c r="N263">
        <v>0</v>
      </c>
      <c r="O263" s="95">
        <v>50</v>
      </c>
      <c r="P263">
        <v>0</v>
      </c>
      <c r="Q263">
        <v>4</v>
      </c>
      <c r="R263">
        <v>0</v>
      </c>
      <c r="S263" s="1">
        <v>0</v>
      </c>
      <c r="T263">
        <v>1</v>
      </c>
      <c r="U263" s="1">
        <v>42822</v>
      </c>
    </row>
    <row r="264" spans="1:21" x14ac:dyDescent="0.25">
      <c r="A264">
        <v>1001</v>
      </c>
      <c r="B264" t="s">
        <v>767</v>
      </c>
      <c r="C264" t="s">
        <v>725</v>
      </c>
      <c r="D264" t="s">
        <v>726</v>
      </c>
      <c r="E264" t="s">
        <v>6</v>
      </c>
      <c r="F264" t="s">
        <v>727</v>
      </c>
      <c r="G264" t="s">
        <v>1026</v>
      </c>
      <c r="H264" t="s">
        <v>8</v>
      </c>
      <c r="I264">
        <v>34</v>
      </c>
      <c r="J264" s="82">
        <v>6.85</v>
      </c>
      <c r="K264">
        <v>0</v>
      </c>
      <c r="L264">
        <v>0</v>
      </c>
      <c r="M264">
        <v>1</v>
      </c>
      <c r="N264">
        <v>0</v>
      </c>
      <c r="O264" s="95">
        <v>43.8</v>
      </c>
      <c r="P264">
        <v>0</v>
      </c>
      <c r="Q264">
        <v>4</v>
      </c>
      <c r="R264">
        <v>0</v>
      </c>
      <c r="S264" s="1">
        <v>0</v>
      </c>
      <c r="T264">
        <v>1</v>
      </c>
      <c r="U264" s="1">
        <v>42822</v>
      </c>
    </row>
    <row r="265" spans="1:21" x14ac:dyDescent="0.25">
      <c r="A265">
        <v>1001</v>
      </c>
      <c r="B265" t="s">
        <v>767</v>
      </c>
      <c r="C265" t="s">
        <v>725</v>
      </c>
      <c r="D265" t="s">
        <v>726</v>
      </c>
      <c r="E265" t="s">
        <v>6</v>
      </c>
      <c r="F265" t="s">
        <v>727</v>
      </c>
      <c r="G265" t="s">
        <v>1027</v>
      </c>
      <c r="H265" t="s">
        <v>8</v>
      </c>
      <c r="I265">
        <v>34</v>
      </c>
      <c r="J265" s="82">
        <v>6.85</v>
      </c>
      <c r="K265">
        <v>0</v>
      </c>
      <c r="L265">
        <v>0</v>
      </c>
      <c r="M265">
        <v>1</v>
      </c>
      <c r="N265">
        <v>0</v>
      </c>
      <c r="O265" s="95">
        <v>74.16</v>
      </c>
      <c r="P265">
        <v>0</v>
      </c>
      <c r="Q265">
        <v>4</v>
      </c>
      <c r="R265">
        <v>0</v>
      </c>
      <c r="S265" s="1">
        <v>0</v>
      </c>
      <c r="T265">
        <v>1</v>
      </c>
      <c r="U265" s="1">
        <v>42822</v>
      </c>
    </row>
    <row r="266" spans="1:21" x14ac:dyDescent="0.25">
      <c r="A266">
        <v>1001</v>
      </c>
      <c r="B266" t="s">
        <v>767</v>
      </c>
      <c r="C266" t="s">
        <v>725</v>
      </c>
      <c r="D266" t="s">
        <v>726</v>
      </c>
      <c r="E266" t="s">
        <v>6</v>
      </c>
      <c r="F266" t="s">
        <v>727</v>
      </c>
      <c r="G266" t="s">
        <v>1028</v>
      </c>
      <c r="H266" t="s">
        <v>8</v>
      </c>
      <c r="I266">
        <v>34</v>
      </c>
      <c r="J266" s="82">
        <v>6.85</v>
      </c>
      <c r="K266">
        <v>0</v>
      </c>
      <c r="L266">
        <v>0</v>
      </c>
      <c r="M266">
        <v>1</v>
      </c>
      <c r="N266">
        <v>0</v>
      </c>
      <c r="O266" s="95">
        <v>167.88</v>
      </c>
      <c r="P266">
        <v>0</v>
      </c>
      <c r="Q266">
        <v>4</v>
      </c>
      <c r="R266">
        <v>0</v>
      </c>
      <c r="S266" s="1">
        <v>0</v>
      </c>
      <c r="T266">
        <v>3</v>
      </c>
      <c r="U266" s="1">
        <v>42822</v>
      </c>
    </row>
    <row r="267" spans="1:21" x14ac:dyDescent="0.25">
      <c r="A267">
        <v>1001</v>
      </c>
      <c r="B267" t="s">
        <v>767</v>
      </c>
      <c r="C267" t="s">
        <v>725</v>
      </c>
      <c r="D267" t="s">
        <v>726</v>
      </c>
      <c r="E267" t="s">
        <v>6</v>
      </c>
      <c r="F267" t="s">
        <v>727</v>
      </c>
      <c r="G267" t="s">
        <v>1029</v>
      </c>
      <c r="H267" t="s">
        <v>8</v>
      </c>
      <c r="I267">
        <v>34</v>
      </c>
      <c r="J267" s="82">
        <v>6.85</v>
      </c>
      <c r="K267">
        <v>0</v>
      </c>
      <c r="L267">
        <v>0</v>
      </c>
      <c r="M267">
        <v>1</v>
      </c>
      <c r="N267">
        <v>0</v>
      </c>
      <c r="O267" s="95">
        <v>35.58</v>
      </c>
      <c r="P267">
        <v>0</v>
      </c>
      <c r="Q267">
        <v>4</v>
      </c>
      <c r="R267">
        <v>0</v>
      </c>
      <c r="S267" s="1">
        <v>0</v>
      </c>
      <c r="T267">
        <v>1</v>
      </c>
      <c r="U267" s="1">
        <v>42822</v>
      </c>
    </row>
    <row r="268" spans="1:21" x14ac:dyDescent="0.25">
      <c r="A268">
        <v>1001</v>
      </c>
      <c r="B268" t="s">
        <v>767</v>
      </c>
      <c r="C268" t="s">
        <v>725</v>
      </c>
      <c r="D268" t="s">
        <v>726</v>
      </c>
      <c r="E268" t="s">
        <v>6</v>
      </c>
      <c r="F268" t="s">
        <v>727</v>
      </c>
      <c r="G268" t="s">
        <v>1030</v>
      </c>
      <c r="H268" t="s">
        <v>7</v>
      </c>
      <c r="I268">
        <v>34</v>
      </c>
      <c r="J268" s="82">
        <v>6.97</v>
      </c>
      <c r="K268">
        <v>0</v>
      </c>
      <c r="L268">
        <v>0</v>
      </c>
      <c r="M268">
        <v>1</v>
      </c>
      <c r="N268">
        <v>0</v>
      </c>
      <c r="O268" s="95">
        <v>0</v>
      </c>
      <c r="P268">
        <v>1.86</v>
      </c>
      <c r="Q268">
        <v>4</v>
      </c>
      <c r="R268">
        <v>0</v>
      </c>
      <c r="S268" s="1">
        <v>0</v>
      </c>
      <c r="T268">
        <v>1</v>
      </c>
      <c r="U268" s="1">
        <v>42822</v>
      </c>
    </row>
    <row r="269" spans="1:21" x14ac:dyDescent="0.25">
      <c r="A269">
        <v>1001</v>
      </c>
      <c r="B269" t="s">
        <v>767</v>
      </c>
      <c r="C269" t="s">
        <v>725</v>
      </c>
      <c r="D269" t="s">
        <v>726</v>
      </c>
      <c r="E269" t="s">
        <v>6</v>
      </c>
      <c r="F269" t="s">
        <v>727</v>
      </c>
      <c r="G269" t="s">
        <v>1031</v>
      </c>
      <c r="H269" t="s">
        <v>8</v>
      </c>
      <c r="I269">
        <v>34</v>
      </c>
      <c r="J269" s="82">
        <v>6.85</v>
      </c>
      <c r="K269">
        <v>0</v>
      </c>
      <c r="L269">
        <v>0</v>
      </c>
      <c r="M269">
        <v>1</v>
      </c>
      <c r="N269">
        <v>0</v>
      </c>
      <c r="O269" s="95">
        <v>101.7</v>
      </c>
      <c r="P269">
        <v>0</v>
      </c>
      <c r="Q269">
        <v>4</v>
      </c>
      <c r="R269">
        <v>0</v>
      </c>
      <c r="S269" s="1">
        <v>0</v>
      </c>
      <c r="T269">
        <v>2</v>
      </c>
      <c r="U269" s="1">
        <v>42822</v>
      </c>
    </row>
    <row r="270" spans="1:21" x14ac:dyDescent="0.25">
      <c r="A270">
        <v>1001</v>
      </c>
      <c r="B270" t="s">
        <v>767</v>
      </c>
      <c r="C270" t="s">
        <v>725</v>
      </c>
      <c r="D270" t="s">
        <v>726</v>
      </c>
      <c r="E270" t="s">
        <v>6</v>
      </c>
      <c r="F270" t="s">
        <v>727</v>
      </c>
      <c r="G270" t="s">
        <v>1032</v>
      </c>
      <c r="H270" t="s">
        <v>7</v>
      </c>
      <c r="I270">
        <v>34</v>
      </c>
      <c r="J270" s="82">
        <v>6.97</v>
      </c>
      <c r="K270">
        <v>0</v>
      </c>
      <c r="L270">
        <v>0</v>
      </c>
      <c r="M270">
        <v>1</v>
      </c>
      <c r="N270">
        <v>0</v>
      </c>
      <c r="O270" s="95">
        <v>0</v>
      </c>
      <c r="P270">
        <v>40000</v>
      </c>
      <c r="Q270">
        <v>4</v>
      </c>
      <c r="R270">
        <v>0</v>
      </c>
      <c r="S270" s="1">
        <v>0</v>
      </c>
      <c r="T270">
        <v>1</v>
      </c>
      <c r="U270" s="1">
        <v>42822</v>
      </c>
    </row>
    <row r="271" spans="1:21" x14ac:dyDescent="0.25">
      <c r="A271">
        <v>1001</v>
      </c>
      <c r="B271" t="s">
        <v>767</v>
      </c>
      <c r="C271" t="s">
        <v>725</v>
      </c>
      <c r="D271" t="s">
        <v>726</v>
      </c>
      <c r="E271" t="s">
        <v>6</v>
      </c>
      <c r="F271" t="s">
        <v>727</v>
      </c>
      <c r="G271" t="s">
        <v>1033</v>
      </c>
      <c r="H271" t="s">
        <v>8</v>
      </c>
      <c r="I271">
        <v>34</v>
      </c>
      <c r="J271" s="82">
        <v>6.85</v>
      </c>
      <c r="K271">
        <v>0</v>
      </c>
      <c r="L271">
        <v>0</v>
      </c>
      <c r="M271">
        <v>1</v>
      </c>
      <c r="N271">
        <v>0</v>
      </c>
      <c r="O271" s="95">
        <v>43.36</v>
      </c>
      <c r="P271">
        <v>0</v>
      </c>
      <c r="Q271">
        <v>4</v>
      </c>
      <c r="R271">
        <v>0</v>
      </c>
      <c r="S271" s="1">
        <v>0</v>
      </c>
      <c r="T271">
        <v>1</v>
      </c>
      <c r="U271" s="1">
        <v>42822</v>
      </c>
    </row>
    <row r="272" spans="1:21" x14ac:dyDescent="0.25">
      <c r="A272">
        <v>1001</v>
      </c>
      <c r="B272" t="s">
        <v>767</v>
      </c>
      <c r="C272" t="s">
        <v>725</v>
      </c>
      <c r="D272" t="s">
        <v>726</v>
      </c>
      <c r="E272" t="s">
        <v>6</v>
      </c>
      <c r="F272" t="s">
        <v>727</v>
      </c>
      <c r="G272" t="s">
        <v>1034</v>
      </c>
      <c r="H272" t="s">
        <v>8</v>
      </c>
      <c r="I272">
        <v>34</v>
      </c>
      <c r="J272" s="82">
        <v>6.85</v>
      </c>
      <c r="K272">
        <v>0</v>
      </c>
      <c r="L272">
        <v>0</v>
      </c>
      <c r="M272">
        <v>1</v>
      </c>
      <c r="N272">
        <v>0</v>
      </c>
      <c r="O272" s="95">
        <v>153.28</v>
      </c>
      <c r="P272">
        <v>0</v>
      </c>
      <c r="Q272">
        <v>4</v>
      </c>
      <c r="R272">
        <v>0</v>
      </c>
      <c r="S272" s="1">
        <v>0</v>
      </c>
      <c r="T272">
        <v>2</v>
      </c>
      <c r="U272" s="1">
        <v>42822</v>
      </c>
    </row>
    <row r="273" spans="1:21" x14ac:dyDescent="0.25">
      <c r="A273">
        <v>1001</v>
      </c>
      <c r="B273" t="s">
        <v>767</v>
      </c>
      <c r="C273" t="s">
        <v>725</v>
      </c>
      <c r="D273" t="s">
        <v>726</v>
      </c>
      <c r="E273" t="s">
        <v>6</v>
      </c>
      <c r="F273" t="s">
        <v>727</v>
      </c>
      <c r="G273" t="s">
        <v>1035</v>
      </c>
      <c r="H273" t="s">
        <v>7</v>
      </c>
      <c r="I273">
        <v>34</v>
      </c>
      <c r="J273" s="82">
        <v>6.97</v>
      </c>
      <c r="K273">
        <v>0</v>
      </c>
      <c r="L273">
        <v>0</v>
      </c>
      <c r="M273">
        <v>1</v>
      </c>
      <c r="N273">
        <v>0</v>
      </c>
      <c r="O273" s="95">
        <v>0</v>
      </c>
      <c r="P273">
        <v>6187.12</v>
      </c>
      <c r="Q273">
        <v>4</v>
      </c>
      <c r="R273">
        <v>0</v>
      </c>
      <c r="S273" s="1">
        <v>0</v>
      </c>
      <c r="T273">
        <v>1</v>
      </c>
      <c r="U273" s="1">
        <v>42822</v>
      </c>
    </row>
    <row r="274" spans="1:21" x14ac:dyDescent="0.25">
      <c r="A274">
        <v>1001</v>
      </c>
      <c r="B274" t="s">
        <v>767</v>
      </c>
      <c r="C274" t="s">
        <v>725</v>
      </c>
      <c r="D274" t="s">
        <v>726</v>
      </c>
      <c r="E274" t="s">
        <v>6</v>
      </c>
      <c r="F274" t="s">
        <v>727</v>
      </c>
      <c r="G274" t="s">
        <v>1036</v>
      </c>
      <c r="H274" t="s">
        <v>8</v>
      </c>
      <c r="I274">
        <v>34</v>
      </c>
      <c r="J274" s="82">
        <v>6.85</v>
      </c>
      <c r="K274">
        <v>0</v>
      </c>
      <c r="L274">
        <v>0</v>
      </c>
      <c r="M274">
        <v>1</v>
      </c>
      <c r="N274">
        <v>0</v>
      </c>
      <c r="O274" s="95">
        <v>51.09</v>
      </c>
      <c r="P274">
        <v>0</v>
      </c>
      <c r="Q274">
        <v>4</v>
      </c>
      <c r="R274">
        <v>0</v>
      </c>
      <c r="S274" s="1">
        <v>0</v>
      </c>
      <c r="T274">
        <v>1</v>
      </c>
      <c r="U274" s="1">
        <v>42822</v>
      </c>
    </row>
    <row r="275" spans="1:21" x14ac:dyDescent="0.25">
      <c r="A275">
        <v>1001</v>
      </c>
      <c r="B275" t="s">
        <v>767</v>
      </c>
      <c r="C275" t="s">
        <v>725</v>
      </c>
      <c r="D275" t="s">
        <v>726</v>
      </c>
      <c r="E275" t="s">
        <v>6</v>
      </c>
      <c r="F275" t="s">
        <v>727</v>
      </c>
      <c r="G275" t="s">
        <v>1037</v>
      </c>
      <c r="H275" t="s">
        <v>7</v>
      </c>
      <c r="I275">
        <v>34</v>
      </c>
      <c r="J275" s="82">
        <v>6.97</v>
      </c>
      <c r="K275">
        <v>0</v>
      </c>
      <c r="L275">
        <v>0</v>
      </c>
      <c r="M275">
        <v>1</v>
      </c>
      <c r="N275">
        <v>0</v>
      </c>
      <c r="O275" s="95">
        <v>0</v>
      </c>
      <c r="P275">
        <v>2008.6</v>
      </c>
      <c r="Q275">
        <v>4</v>
      </c>
      <c r="R275">
        <v>0</v>
      </c>
      <c r="S275" s="1">
        <v>0</v>
      </c>
      <c r="T275">
        <v>2</v>
      </c>
      <c r="U275" s="1">
        <v>42822</v>
      </c>
    </row>
    <row r="276" spans="1:21" x14ac:dyDescent="0.25">
      <c r="A276">
        <v>1001</v>
      </c>
      <c r="B276" t="s">
        <v>767</v>
      </c>
      <c r="C276" t="s">
        <v>725</v>
      </c>
      <c r="D276" t="s">
        <v>726</v>
      </c>
      <c r="E276" t="s">
        <v>6</v>
      </c>
      <c r="F276" t="s">
        <v>727</v>
      </c>
      <c r="G276" t="s">
        <v>1038</v>
      </c>
      <c r="H276" t="s">
        <v>7</v>
      </c>
      <c r="I276">
        <v>34</v>
      </c>
      <c r="J276" s="82">
        <v>6.97</v>
      </c>
      <c r="K276">
        <v>0</v>
      </c>
      <c r="L276">
        <v>0</v>
      </c>
      <c r="M276">
        <v>1</v>
      </c>
      <c r="N276">
        <v>0</v>
      </c>
      <c r="O276" s="95">
        <v>0</v>
      </c>
      <c r="P276">
        <v>141.26</v>
      </c>
      <c r="Q276">
        <v>4</v>
      </c>
      <c r="R276">
        <v>0</v>
      </c>
      <c r="S276" s="1">
        <v>0</v>
      </c>
      <c r="T276">
        <v>4</v>
      </c>
      <c r="U276" s="1">
        <v>42822</v>
      </c>
    </row>
    <row r="277" spans="1:21" x14ac:dyDescent="0.25">
      <c r="A277">
        <v>1001</v>
      </c>
      <c r="B277" t="s">
        <v>767</v>
      </c>
      <c r="C277" t="s">
        <v>725</v>
      </c>
      <c r="D277" t="s">
        <v>726</v>
      </c>
      <c r="E277" t="s">
        <v>6</v>
      </c>
      <c r="F277" t="s">
        <v>727</v>
      </c>
      <c r="G277" t="s">
        <v>1039</v>
      </c>
      <c r="H277" t="s">
        <v>7</v>
      </c>
      <c r="I277">
        <v>34</v>
      </c>
      <c r="J277" s="82">
        <v>6.97</v>
      </c>
      <c r="K277">
        <v>0</v>
      </c>
      <c r="L277">
        <v>0</v>
      </c>
      <c r="M277">
        <v>1</v>
      </c>
      <c r="N277">
        <v>0</v>
      </c>
      <c r="O277" s="95">
        <v>0</v>
      </c>
      <c r="P277">
        <v>13165</v>
      </c>
      <c r="Q277">
        <v>4</v>
      </c>
      <c r="R277">
        <v>0</v>
      </c>
      <c r="S277" s="1">
        <v>0</v>
      </c>
      <c r="T277">
        <v>1</v>
      </c>
      <c r="U277" s="1">
        <v>42822</v>
      </c>
    </row>
    <row r="278" spans="1:21" x14ac:dyDescent="0.25">
      <c r="A278">
        <v>1001</v>
      </c>
      <c r="B278" t="s">
        <v>767</v>
      </c>
      <c r="C278" t="s">
        <v>725</v>
      </c>
      <c r="D278" t="s">
        <v>726</v>
      </c>
      <c r="E278" t="s">
        <v>6</v>
      </c>
      <c r="F278" t="s">
        <v>727</v>
      </c>
      <c r="G278" t="s">
        <v>1040</v>
      </c>
      <c r="H278" t="s">
        <v>7</v>
      </c>
      <c r="I278">
        <v>34</v>
      </c>
      <c r="J278" s="82">
        <v>6.97</v>
      </c>
      <c r="K278">
        <v>0</v>
      </c>
      <c r="L278">
        <v>0</v>
      </c>
      <c r="M278">
        <v>1</v>
      </c>
      <c r="N278">
        <v>0</v>
      </c>
      <c r="O278" s="95">
        <v>0</v>
      </c>
      <c r="P278">
        <v>3212.93</v>
      </c>
      <c r="Q278">
        <v>4</v>
      </c>
      <c r="R278">
        <v>0</v>
      </c>
      <c r="S278" s="1">
        <v>0</v>
      </c>
      <c r="T278">
        <v>2</v>
      </c>
      <c r="U278" s="1">
        <v>42822</v>
      </c>
    </row>
    <row r="279" spans="1:21" x14ac:dyDescent="0.25">
      <c r="A279">
        <v>1001</v>
      </c>
      <c r="B279" t="s">
        <v>767</v>
      </c>
      <c r="C279" t="s">
        <v>725</v>
      </c>
      <c r="D279" t="s">
        <v>726</v>
      </c>
      <c r="E279" t="s">
        <v>6</v>
      </c>
      <c r="F279" t="s">
        <v>727</v>
      </c>
      <c r="G279" t="s">
        <v>1041</v>
      </c>
      <c r="H279" t="s">
        <v>7</v>
      </c>
      <c r="I279">
        <v>34</v>
      </c>
      <c r="J279" s="82">
        <v>6.97</v>
      </c>
      <c r="K279">
        <v>0</v>
      </c>
      <c r="L279">
        <v>0</v>
      </c>
      <c r="M279">
        <v>1</v>
      </c>
      <c r="N279">
        <v>0</v>
      </c>
      <c r="O279" s="95">
        <v>0</v>
      </c>
      <c r="P279">
        <v>509.42</v>
      </c>
      <c r="Q279">
        <v>4</v>
      </c>
      <c r="R279">
        <v>0</v>
      </c>
      <c r="S279" s="1">
        <v>0</v>
      </c>
      <c r="T279">
        <v>2</v>
      </c>
      <c r="U279" s="1">
        <v>42822</v>
      </c>
    </row>
    <row r="280" spans="1:21" x14ac:dyDescent="0.25">
      <c r="A280">
        <v>1001</v>
      </c>
      <c r="B280" t="s">
        <v>767</v>
      </c>
      <c r="C280" t="s">
        <v>725</v>
      </c>
      <c r="D280" t="s">
        <v>726</v>
      </c>
      <c r="E280" t="s">
        <v>6</v>
      </c>
      <c r="F280" t="s">
        <v>727</v>
      </c>
      <c r="G280" t="s">
        <v>1042</v>
      </c>
      <c r="H280" t="s">
        <v>7</v>
      </c>
      <c r="I280">
        <v>34</v>
      </c>
      <c r="J280" s="82">
        <v>6.97</v>
      </c>
      <c r="K280">
        <v>0</v>
      </c>
      <c r="L280">
        <v>0</v>
      </c>
      <c r="M280">
        <v>1</v>
      </c>
      <c r="N280">
        <v>0</v>
      </c>
      <c r="O280" s="95">
        <v>0</v>
      </c>
      <c r="P280">
        <v>12.66</v>
      </c>
      <c r="Q280">
        <v>4</v>
      </c>
      <c r="R280">
        <v>0</v>
      </c>
      <c r="S280" s="1">
        <v>0</v>
      </c>
      <c r="T280">
        <v>4</v>
      </c>
      <c r="U280" s="1">
        <v>42822</v>
      </c>
    </row>
    <row r="281" spans="1:21" x14ac:dyDescent="0.25">
      <c r="A281">
        <v>1001</v>
      </c>
      <c r="B281" t="s">
        <v>767</v>
      </c>
      <c r="C281" t="s">
        <v>725</v>
      </c>
      <c r="D281" t="s">
        <v>726</v>
      </c>
      <c r="E281" t="s">
        <v>6</v>
      </c>
      <c r="F281" t="s">
        <v>727</v>
      </c>
      <c r="G281" t="s">
        <v>1043</v>
      </c>
      <c r="H281" t="s">
        <v>7</v>
      </c>
      <c r="I281">
        <v>34</v>
      </c>
      <c r="J281" s="82">
        <v>6.97</v>
      </c>
      <c r="K281">
        <v>0</v>
      </c>
      <c r="L281">
        <v>0</v>
      </c>
      <c r="M281">
        <v>1</v>
      </c>
      <c r="N281">
        <v>0</v>
      </c>
      <c r="O281" s="95">
        <v>0</v>
      </c>
      <c r="P281">
        <v>34132.81</v>
      </c>
      <c r="Q281">
        <v>4</v>
      </c>
      <c r="R281">
        <v>0</v>
      </c>
      <c r="S281" s="1">
        <v>0</v>
      </c>
      <c r="T281">
        <v>1</v>
      </c>
      <c r="U281" s="1">
        <v>42822</v>
      </c>
    </row>
    <row r="282" spans="1:21" x14ac:dyDescent="0.25">
      <c r="A282">
        <v>1001</v>
      </c>
      <c r="B282" t="s">
        <v>767</v>
      </c>
      <c r="C282" t="s">
        <v>725</v>
      </c>
      <c r="D282" t="s">
        <v>726</v>
      </c>
      <c r="E282" t="s">
        <v>6</v>
      </c>
      <c r="F282" t="s">
        <v>727</v>
      </c>
      <c r="G282" t="s">
        <v>1044</v>
      </c>
      <c r="H282" t="s">
        <v>7</v>
      </c>
      <c r="I282">
        <v>34</v>
      </c>
      <c r="J282" s="82">
        <v>6.97</v>
      </c>
      <c r="K282">
        <v>0</v>
      </c>
      <c r="L282">
        <v>0</v>
      </c>
      <c r="M282">
        <v>1</v>
      </c>
      <c r="N282">
        <v>0</v>
      </c>
      <c r="O282" s="95">
        <v>0</v>
      </c>
      <c r="P282">
        <v>350</v>
      </c>
      <c r="Q282">
        <v>4</v>
      </c>
      <c r="R282">
        <v>0</v>
      </c>
      <c r="S282" s="1">
        <v>0</v>
      </c>
      <c r="T282">
        <v>1</v>
      </c>
      <c r="U282" s="1">
        <v>42822</v>
      </c>
    </row>
    <row r="283" spans="1:21" x14ac:dyDescent="0.25">
      <c r="A283">
        <v>1001</v>
      </c>
      <c r="B283" t="s">
        <v>767</v>
      </c>
      <c r="C283" t="s">
        <v>725</v>
      </c>
      <c r="D283" t="s">
        <v>726</v>
      </c>
      <c r="E283" t="s">
        <v>6</v>
      </c>
      <c r="F283" t="s">
        <v>727</v>
      </c>
      <c r="G283" t="s">
        <v>1045</v>
      </c>
      <c r="H283" t="s">
        <v>7</v>
      </c>
      <c r="I283">
        <v>34</v>
      </c>
      <c r="J283" s="82">
        <v>6.97</v>
      </c>
      <c r="K283">
        <v>0</v>
      </c>
      <c r="L283">
        <v>0</v>
      </c>
      <c r="M283">
        <v>1</v>
      </c>
      <c r="N283">
        <v>0</v>
      </c>
      <c r="O283" s="95">
        <v>0</v>
      </c>
      <c r="P283">
        <v>3867.01</v>
      </c>
      <c r="Q283">
        <v>4</v>
      </c>
      <c r="R283">
        <v>0</v>
      </c>
      <c r="S283" s="1">
        <v>0</v>
      </c>
      <c r="T283">
        <v>2</v>
      </c>
      <c r="U283" s="1">
        <v>42822</v>
      </c>
    </row>
    <row r="284" spans="1:21" x14ac:dyDescent="0.25">
      <c r="A284">
        <v>1001</v>
      </c>
      <c r="B284" t="s">
        <v>767</v>
      </c>
      <c r="C284" t="s">
        <v>725</v>
      </c>
      <c r="D284" t="s">
        <v>726</v>
      </c>
      <c r="E284" t="s">
        <v>6</v>
      </c>
      <c r="F284" t="s">
        <v>727</v>
      </c>
      <c r="G284" t="s">
        <v>1046</v>
      </c>
      <c r="H284" t="s">
        <v>7</v>
      </c>
      <c r="I284">
        <v>34</v>
      </c>
      <c r="J284" s="82">
        <v>6.97</v>
      </c>
      <c r="K284">
        <v>0</v>
      </c>
      <c r="L284">
        <v>0</v>
      </c>
      <c r="M284">
        <v>1</v>
      </c>
      <c r="N284">
        <v>0</v>
      </c>
      <c r="O284" s="95">
        <v>0</v>
      </c>
      <c r="P284">
        <v>921.38</v>
      </c>
      <c r="Q284">
        <v>4</v>
      </c>
      <c r="R284">
        <v>0</v>
      </c>
      <c r="S284" s="1">
        <v>0</v>
      </c>
      <c r="T284">
        <v>10</v>
      </c>
      <c r="U284" s="1">
        <v>42822</v>
      </c>
    </row>
    <row r="285" spans="1:21" x14ac:dyDescent="0.25">
      <c r="A285">
        <v>1001</v>
      </c>
      <c r="B285" t="s">
        <v>767</v>
      </c>
      <c r="C285" t="s">
        <v>725</v>
      </c>
      <c r="D285" t="s">
        <v>726</v>
      </c>
      <c r="E285" t="s">
        <v>6</v>
      </c>
      <c r="F285" t="s">
        <v>727</v>
      </c>
      <c r="G285" t="s">
        <v>1047</v>
      </c>
      <c r="H285" t="s">
        <v>7</v>
      </c>
      <c r="I285">
        <v>34</v>
      </c>
      <c r="J285" s="82">
        <v>6.97</v>
      </c>
      <c r="K285">
        <v>0</v>
      </c>
      <c r="L285">
        <v>0</v>
      </c>
      <c r="M285">
        <v>1</v>
      </c>
      <c r="N285">
        <v>0</v>
      </c>
      <c r="O285" s="95">
        <v>0</v>
      </c>
      <c r="P285">
        <v>71.739999999999995</v>
      </c>
      <c r="Q285">
        <v>4</v>
      </c>
      <c r="R285">
        <v>0</v>
      </c>
      <c r="S285" s="1">
        <v>0</v>
      </c>
      <c r="T285">
        <v>1</v>
      </c>
      <c r="U285" s="1">
        <v>42822</v>
      </c>
    </row>
    <row r="286" spans="1:21" x14ac:dyDescent="0.25">
      <c r="A286">
        <v>1001</v>
      </c>
      <c r="B286" t="s">
        <v>767</v>
      </c>
      <c r="C286" t="s">
        <v>725</v>
      </c>
      <c r="D286" t="s">
        <v>726</v>
      </c>
      <c r="E286" t="s">
        <v>6</v>
      </c>
      <c r="F286" t="s">
        <v>727</v>
      </c>
      <c r="G286" t="s">
        <v>1048</v>
      </c>
      <c r="H286" t="s">
        <v>7</v>
      </c>
      <c r="I286">
        <v>34</v>
      </c>
      <c r="J286" s="82">
        <v>6.97</v>
      </c>
      <c r="K286">
        <v>0</v>
      </c>
      <c r="L286">
        <v>0</v>
      </c>
      <c r="M286">
        <v>1</v>
      </c>
      <c r="N286">
        <v>0</v>
      </c>
      <c r="O286" s="95">
        <v>0</v>
      </c>
      <c r="P286">
        <v>433.5</v>
      </c>
      <c r="Q286">
        <v>4</v>
      </c>
      <c r="R286">
        <v>0</v>
      </c>
      <c r="S286" s="1">
        <v>0</v>
      </c>
      <c r="T286">
        <v>1</v>
      </c>
      <c r="U286" s="1">
        <v>42822</v>
      </c>
    </row>
    <row r="287" spans="1:21" x14ac:dyDescent="0.25">
      <c r="A287">
        <v>1001</v>
      </c>
      <c r="B287" t="s">
        <v>767</v>
      </c>
      <c r="C287" t="s">
        <v>725</v>
      </c>
      <c r="D287" t="s">
        <v>726</v>
      </c>
      <c r="E287" t="s">
        <v>6</v>
      </c>
      <c r="F287" t="s">
        <v>727</v>
      </c>
      <c r="G287" t="s">
        <v>1049</v>
      </c>
      <c r="H287" t="s">
        <v>7</v>
      </c>
      <c r="I287">
        <v>34</v>
      </c>
      <c r="J287" s="82">
        <v>6.97</v>
      </c>
      <c r="K287">
        <v>0</v>
      </c>
      <c r="L287">
        <v>0</v>
      </c>
      <c r="M287">
        <v>1</v>
      </c>
      <c r="N287">
        <v>0</v>
      </c>
      <c r="O287" s="95">
        <v>0</v>
      </c>
      <c r="P287">
        <v>1500</v>
      </c>
      <c r="Q287">
        <v>4</v>
      </c>
      <c r="R287">
        <v>0</v>
      </c>
      <c r="S287" s="1">
        <v>0</v>
      </c>
      <c r="T287">
        <v>1</v>
      </c>
      <c r="U287" s="1">
        <v>42822</v>
      </c>
    </row>
    <row r="288" spans="1:21" x14ac:dyDescent="0.25">
      <c r="A288">
        <v>1001</v>
      </c>
      <c r="B288" t="s">
        <v>767</v>
      </c>
      <c r="C288" t="s">
        <v>725</v>
      </c>
      <c r="D288" t="s">
        <v>726</v>
      </c>
      <c r="E288" t="s">
        <v>6</v>
      </c>
      <c r="F288" t="s">
        <v>727</v>
      </c>
      <c r="G288" t="s">
        <v>1050</v>
      </c>
      <c r="H288" t="s">
        <v>7</v>
      </c>
      <c r="I288">
        <v>34</v>
      </c>
      <c r="J288" s="82">
        <v>6.97</v>
      </c>
      <c r="K288">
        <v>0</v>
      </c>
      <c r="L288">
        <v>0</v>
      </c>
      <c r="M288">
        <v>1</v>
      </c>
      <c r="N288">
        <v>0</v>
      </c>
      <c r="O288" s="95">
        <v>0</v>
      </c>
      <c r="P288">
        <v>600</v>
      </c>
      <c r="Q288">
        <v>4</v>
      </c>
      <c r="R288">
        <v>0</v>
      </c>
      <c r="S288" s="1">
        <v>0</v>
      </c>
      <c r="T288">
        <v>1</v>
      </c>
      <c r="U288" s="1">
        <v>42822</v>
      </c>
    </row>
    <row r="289" spans="1:21" x14ac:dyDescent="0.25">
      <c r="A289">
        <v>1001</v>
      </c>
      <c r="B289" t="s">
        <v>767</v>
      </c>
      <c r="C289" t="s">
        <v>725</v>
      </c>
      <c r="D289" t="s">
        <v>726</v>
      </c>
      <c r="E289" t="s">
        <v>6</v>
      </c>
      <c r="F289" t="s">
        <v>727</v>
      </c>
      <c r="G289" t="s">
        <v>1051</v>
      </c>
      <c r="H289" t="s">
        <v>7</v>
      </c>
      <c r="I289">
        <v>34</v>
      </c>
      <c r="J289" s="82">
        <v>6.97</v>
      </c>
      <c r="K289">
        <v>0</v>
      </c>
      <c r="L289">
        <v>0</v>
      </c>
      <c r="M289">
        <v>1</v>
      </c>
      <c r="N289">
        <v>0</v>
      </c>
      <c r="O289" s="95">
        <v>0</v>
      </c>
      <c r="P289">
        <v>3.9</v>
      </c>
      <c r="Q289">
        <v>4</v>
      </c>
      <c r="R289">
        <v>0</v>
      </c>
      <c r="S289" s="1">
        <v>0</v>
      </c>
      <c r="T289">
        <v>2</v>
      </c>
      <c r="U289" s="1">
        <v>42822</v>
      </c>
    </row>
    <row r="290" spans="1:21" x14ac:dyDescent="0.25">
      <c r="A290">
        <v>1001</v>
      </c>
      <c r="B290" t="s">
        <v>767</v>
      </c>
      <c r="C290" t="s">
        <v>725</v>
      </c>
      <c r="D290" t="s">
        <v>726</v>
      </c>
      <c r="E290" t="s">
        <v>6</v>
      </c>
      <c r="F290" t="s">
        <v>727</v>
      </c>
      <c r="G290" t="s">
        <v>1052</v>
      </c>
      <c r="H290" t="s">
        <v>7</v>
      </c>
      <c r="I290">
        <v>34</v>
      </c>
      <c r="J290" s="82">
        <v>6.97</v>
      </c>
      <c r="K290">
        <v>0</v>
      </c>
      <c r="L290">
        <v>0</v>
      </c>
      <c r="M290">
        <v>1</v>
      </c>
      <c r="N290">
        <v>0</v>
      </c>
      <c r="O290" s="95">
        <v>0</v>
      </c>
      <c r="P290">
        <v>8071.94</v>
      </c>
      <c r="Q290">
        <v>4</v>
      </c>
      <c r="R290">
        <v>0</v>
      </c>
      <c r="S290" s="1">
        <v>0</v>
      </c>
      <c r="T290">
        <v>1</v>
      </c>
      <c r="U290" s="1">
        <v>42822</v>
      </c>
    </row>
    <row r="291" spans="1:21" x14ac:dyDescent="0.25">
      <c r="A291">
        <v>1001</v>
      </c>
      <c r="B291" t="s">
        <v>767</v>
      </c>
      <c r="C291" t="s">
        <v>725</v>
      </c>
      <c r="D291" t="s">
        <v>726</v>
      </c>
      <c r="E291" t="s">
        <v>6</v>
      </c>
      <c r="F291" t="s">
        <v>727</v>
      </c>
      <c r="G291" t="s">
        <v>1053</v>
      </c>
      <c r="H291" t="s">
        <v>7</v>
      </c>
      <c r="I291">
        <v>34</v>
      </c>
      <c r="J291" s="82">
        <v>6.97</v>
      </c>
      <c r="K291">
        <v>0</v>
      </c>
      <c r="L291">
        <v>0</v>
      </c>
      <c r="M291">
        <v>1</v>
      </c>
      <c r="N291">
        <v>0</v>
      </c>
      <c r="O291" s="95">
        <v>0</v>
      </c>
      <c r="P291">
        <v>1266.3599999999999</v>
      </c>
      <c r="Q291">
        <v>4</v>
      </c>
      <c r="R291">
        <v>0</v>
      </c>
      <c r="S291" s="1">
        <v>0</v>
      </c>
      <c r="T291">
        <v>8</v>
      </c>
      <c r="U291" s="1">
        <v>42822</v>
      </c>
    </row>
    <row r="292" spans="1:21" x14ac:dyDescent="0.25">
      <c r="A292">
        <v>1001</v>
      </c>
      <c r="B292" t="s">
        <v>767</v>
      </c>
      <c r="C292" t="s">
        <v>725</v>
      </c>
      <c r="D292" t="s">
        <v>726</v>
      </c>
      <c r="E292" t="s">
        <v>6</v>
      </c>
      <c r="F292" t="s">
        <v>727</v>
      </c>
      <c r="G292" t="s">
        <v>1054</v>
      </c>
      <c r="H292" t="s">
        <v>7</v>
      </c>
      <c r="I292">
        <v>34</v>
      </c>
      <c r="J292" s="82">
        <v>6.97</v>
      </c>
      <c r="K292">
        <v>0</v>
      </c>
      <c r="L292">
        <v>0</v>
      </c>
      <c r="M292">
        <v>1</v>
      </c>
      <c r="N292">
        <v>0</v>
      </c>
      <c r="O292" s="95">
        <v>0</v>
      </c>
      <c r="P292">
        <v>234.74</v>
      </c>
      <c r="Q292">
        <v>4</v>
      </c>
      <c r="R292">
        <v>0</v>
      </c>
      <c r="S292" s="1">
        <v>0</v>
      </c>
      <c r="T292">
        <v>4</v>
      </c>
      <c r="U292" s="1">
        <v>42822</v>
      </c>
    </row>
    <row r="293" spans="1:21" x14ac:dyDescent="0.25">
      <c r="A293">
        <v>1001</v>
      </c>
      <c r="B293" t="s">
        <v>767</v>
      </c>
      <c r="C293" t="s">
        <v>725</v>
      </c>
      <c r="D293" t="s">
        <v>726</v>
      </c>
      <c r="E293" t="s">
        <v>6</v>
      </c>
      <c r="F293" t="s">
        <v>727</v>
      </c>
      <c r="G293" t="s">
        <v>1055</v>
      </c>
      <c r="H293" t="s">
        <v>7</v>
      </c>
      <c r="I293">
        <v>34</v>
      </c>
      <c r="J293" s="82">
        <v>6.97</v>
      </c>
      <c r="K293">
        <v>0</v>
      </c>
      <c r="L293">
        <v>0</v>
      </c>
      <c r="M293">
        <v>1</v>
      </c>
      <c r="N293">
        <v>0</v>
      </c>
      <c r="O293" s="95">
        <v>0</v>
      </c>
      <c r="P293">
        <v>80000</v>
      </c>
      <c r="Q293">
        <v>4</v>
      </c>
      <c r="R293">
        <v>0</v>
      </c>
      <c r="S293" s="1">
        <v>0</v>
      </c>
      <c r="T293">
        <v>1</v>
      </c>
      <c r="U293" s="1">
        <v>42822</v>
      </c>
    </row>
    <row r="294" spans="1:21" x14ac:dyDescent="0.25">
      <c r="A294">
        <v>1001</v>
      </c>
      <c r="B294" t="s">
        <v>767</v>
      </c>
      <c r="C294" t="s">
        <v>725</v>
      </c>
      <c r="D294" t="s">
        <v>726</v>
      </c>
      <c r="E294" t="s">
        <v>6</v>
      </c>
      <c r="F294" t="s">
        <v>727</v>
      </c>
      <c r="G294" t="s">
        <v>1056</v>
      </c>
      <c r="H294" t="s">
        <v>7</v>
      </c>
      <c r="I294">
        <v>34</v>
      </c>
      <c r="J294" s="82">
        <v>6.97</v>
      </c>
      <c r="K294">
        <v>0</v>
      </c>
      <c r="L294">
        <v>0</v>
      </c>
      <c r="M294">
        <v>1</v>
      </c>
      <c r="N294">
        <v>0</v>
      </c>
      <c r="O294" s="95">
        <v>0</v>
      </c>
      <c r="P294">
        <v>70</v>
      </c>
      <c r="Q294">
        <v>4</v>
      </c>
      <c r="R294">
        <v>0</v>
      </c>
      <c r="S294" s="1">
        <v>0</v>
      </c>
      <c r="T294">
        <v>1</v>
      </c>
      <c r="U294" s="1">
        <v>42822</v>
      </c>
    </row>
    <row r="295" spans="1:21" x14ac:dyDescent="0.25">
      <c r="A295">
        <v>1001</v>
      </c>
      <c r="B295" t="s">
        <v>767</v>
      </c>
      <c r="C295" t="s">
        <v>725</v>
      </c>
      <c r="D295" t="s">
        <v>726</v>
      </c>
      <c r="E295" t="s">
        <v>6</v>
      </c>
      <c r="F295" t="s">
        <v>727</v>
      </c>
      <c r="G295" t="s">
        <v>1057</v>
      </c>
      <c r="H295" t="s">
        <v>7</v>
      </c>
      <c r="I295">
        <v>34</v>
      </c>
      <c r="J295" s="82">
        <v>6.97</v>
      </c>
      <c r="K295">
        <v>0</v>
      </c>
      <c r="L295">
        <v>0</v>
      </c>
      <c r="M295">
        <v>1</v>
      </c>
      <c r="N295">
        <v>0</v>
      </c>
      <c r="O295" s="95">
        <v>0</v>
      </c>
      <c r="P295">
        <v>78318.070000000007</v>
      </c>
      <c r="Q295">
        <v>4</v>
      </c>
      <c r="R295">
        <v>0</v>
      </c>
      <c r="S295" s="1">
        <v>0</v>
      </c>
      <c r="T295">
        <v>1</v>
      </c>
      <c r="U295" s="1">
        <v>42822</v>
      </c>
    </row>
    <row r="296" spans="1:21" x14ac:dyDescent="0.25">
      <c r="A296">
        <v>1001</v>
      </c>
      <c r="B296" t="s">
        <v>767</v>
      </c>
      <c r="C296" t="s">
        <v>725</v>
      </c>
      <c r="D296" t="s">
        <v>726</v>
      </c>
      <c r="E296" t="s">
        <v>6</v>
      </c>
      <c r="F296" t="s">
        <v>727</v>
      </c>
      <c r="G296" t="s">
        <v>1058</v>
      </c>
      <c r="H296" t="s">
        <v>7</v>
      </c>
      <c r="I296">
        <v>34</v>
      </c>
      <c r="J296" s="82">
        <v>6.97</v>
      </c>
      <c r="K296">
        <v>0</v>
      </c>
      <c r="L296">
        <v>0</v>
      </c>
      <c r="M296">
        <v>1</v>
      </c>
      <c r="N296">
        <v>0</v>
      </c>
      <c r="O296" s="95">
        <v>0</v>
      </c>
      <c r="P296">
        <v>43041.61</v>
      </c>
      <c r="Q296">
        <v>4</v>
      </c>
      <c r="R296">
        <v>0</v>
      </c>
      <c r="S296" s="1">
        <v>0</v>
      </c>
      <c r="T296">
        <v>1</v>
      </c>
      <c r="U296" s="1">
        <v>42822</v>
      </c>
    </row>
    <row r="297" spans="1:21" x14ac:dyDescent="0.25">
      <c r="A297">
        <v>1001</v>
      </c>
      <c r="B297" t="s">
        <v>767</v>
      </c>
      <c r="C297" t="s">
        <v>725</v>
      </c>
      <c r="D297" t="s">
        <v>726</v>
      </c>
      <c r="E297" t="s">
        <v>6</v>
      </c>
      <c r="F297" t="s">
        <v>727</v>
      </c>
      <c r="G297" t="s">
        <v>1059</v>
      </c>
      <c r="H297" t="s">
        <v>7</v>
      </c>
      <c r="I297">
        <v>34</v>
      </c>
      <c r="J297" s="82">
        <v>6.97</v>
      </c>
      <c r="K297">
        <v>0</v>
      </c>
      <c r="L297">
        <v>0</v>
      </c>
      <c r="M297">
        <v>1</v>
      </c>
      <c r="N297">
        <v>0</v>
      </c>
      <c r="O297" s="95">
        <v>0</v>
      </c>
      <c r="P297">
        <v>1000</v>
      </c>
      <c r="Q297">
        <v>4</v>
      </c>
      <c r="R297">
        <v>0</v>
      </c>
      <c r="S297" s="1">
        <v>0</v>
      </c>
      <c r="T297">
        <v>1</v>
      </c>
      <c r="U297" s="1">
        <v>42822</v>
      </c>
    </row>
    <row r="298" spans="1:21" x14ac:dyDescent="0.25">
      <c r="A298">
        <v>1001</v>
      </c>
      <c r="B298" t="s">
        <v>767</v>
      </c>
      <c r="C298" t="s">
        <v>725</v>
      </c>
      <c r="D298" t="s">
        <v>726</v>
      </c>
      <c r="E298" t="s">
        <v>6</v>
      </c>
      <c r="F298" t="s">
        <v>727</v>
      </c>
      <c r="G298" t="s">
        <v>1060</v>
      </c>
      <c r="H298" t="s">
        <v>7</v>
      </c>
      <c r="I298">
        <v>34</v>
      </c>
      <c r="J298" s="82">
        <v>6.97</v>
      </c>
      <c r="K298">
        <v>0</v>
      </c>
      <c r="L298">
        <v>0</v>
      </c>
      <c r="M298">
        <v>1</v>
      </c>
      <c r="N298">
        <v>0</v>
      </c>
      <c r="O298" s="95">
        <v>0</v>
      </c>
      <c r="P298">
        <v>1008.78</v>
      </c>
      <c r="Q298">
        <v>4</v>
      </c>
      <c r="R298">
        <v>0</v>
      </c>
      <c r="S298" s="1">
        <v>0</v>
      </c>
      <c r="T298">
        <v>1</v>
      </c>
      <c r="U298" s="1">
        <v>42822</v>
      </c>
    </row>
    <row r="299" spans="1:21" x14ac:dyDescent="0.25">
      <c r="A299">
        <v>1001</v>
      </c>
      <c r="B299" t="s">
        <v>767</v>
      </c>
      <c r="C299" t="s">
        <v>725</v>
      </c>
      <c r="D299" t="s">
        <v>726</v>
      </c>
      <c r="E299" t="s">
        <v>6</v>
      </c>
      <c r="F299" t="s">
        <v>727</v>
      </c>
      <c r="G299" t="s">
        <v>1061</v>
      </c>
      <c r="H299" t="s">
        <v>7</v>
      </c>
      <c r="I299">
        <v>34</v>
      </c>
      <c r="J299" s="82">
        <v>6.97</v>
      </c>
      <c r="K299">
        <v>0</v>
      </c>
      <c r="L299">
        <v>0</v>
      </c>
      <c r="M299">
        <v>1</v>
      </c>
      <c r="N299">
        <v>0</v>
      </c>
      <c r="O299" s="95">
        <v>0</v>
      </c>
      <c r="P299">
        <v>1.37</v>
      </c>
      <c r="Q299">
        <v>4</v>
      </c>
      <c r="R299">
        <v>0</v>
      </c>
      <c r="S299" s="1">
        <v>0</v>
      </c>
      <c r="T299">
        <v>1</v>
      </c>
      <c r="U299" s="1">
        <v>42822</v>
      </c>
    </row>
    <row r="300" spans="1:21" x14ac:dyDescent="0.25">
      <c r="A300">
        <v>1001</v>
      </c>
      <c r="B300" t="s">
        <v>767</v>
      </c>
      <c r="C300" t="s">
        <v>725</v>
      </c>
      <c r="D300" t="s">
        <v>726</v>
      </c>
      <c r="E300" t="s">
        <v>6</v>
      </c>
      <c r="F300" t="s">
        <v>727</v>
      </c>
      <c r="G300" t="s">
        <v>1062</v>
      </c>
      <c r="H300" t="s">
        <v>7</v>
      </c>
      <c r="I300">
        <v>34</v>
      </c>
      <c r="J300" s="82">
        <v>6.97</v>
      </c>
      <c r="K300">
        <v>0</v>
      </c>
      <c r="L300">
        <v>0</v>
      </c>
      <c r="M300">
        <v>1</v>
      </c>
      <c r="N300">
        <v>0</v>
      </c>
      <c r="O300" s="95">
        <v>0</v>
      </c>
      <c r="P300">
        <v>108.68</v>
      </c>
      <c r="Q300">
        <v>4</v>
      </c>
      <c r="R300">
        <v>0</v>
      </c>
      <c r="S300" s="1">
        <v>0</v>
      </c>
      <c r="T300">
        <v>1</v>
      </c>
      <c r="U300" s="1">
        <v>42822</v>
      </c>
    </row>
    <row r="301" spans="1:21" x14ac:dyDescent="0.25">
      <c r="A301">
        <v>1001</v>
      </c>
      <c r="B301" t="s">
        <v>767</v>
      </c>
      <c r="C301" t="s">
        <v>725</v>
      </c>
      <c r="D301" t="s">
        <v>726</v>
      </c>
      <c r="E301" t="s">
        <v>6</v>
      </c>
      <c r="F301" t="s">
        <v>727</v>
      </c>
      <c r="G301" t="s">
        <v>1063</v>
      </c>
      <c r="H301" t="s">
        <v>7</v>
      </c>
      <c r="I301">
        <v>53</v>
      </c>
      <c r="J301" s="82">
        <v>7.7720000000000002</v>
      </c>
      <c r="K301">
        <v>0</v>
      </c>
      <c r="L301">
        <v>0</v>
      </c>
      <c r="M301">
        <v>1</v>
      </c>
      <c r="N301">
        <v>0</v>
      </c>
      <c r="O301" s="95">
        <v>0</v>
      </c>
      <c r="P301">
        <v>514.66999999999996</v>
      </c>
      <c r="Q301">
        <v>4</v>
      </c>
      <c r="R301">
        <v>0</v>
      </c>
      <c r="S301" s="1">
        <v>0</v>
      </c>
      <c r="T301">
        <v>1</v>
      </c>
      <c r="U301" s="1">
        <v>42822</v>
      </c>
    </row>
    <row r="302" spans="1:21" x14ac:dyDescent="0.25">
      <c r="A302">
        <v>1001</v>
      </c>
      <c r="B302" t="s">
        <v>767</v>
      </c>
      <c r="C302" t="s">
        <v>725</v>
      </c>
      <c r="D302" t="s">
        <v>726</v>
      </c>
      <c r="E302" t="s">
        <v>6</v>
      </c>
      <c r="F302" t="s">
        <v>727</v>
      </c>
      <c r="G302" t="s">
        <v>1064</v>
      </c>
      <c r="H302" t="s">
        <v>7</v>
      </c>
      <c r="I302">
        <v>34</v>
      </c>
      <c r="J302" s="82">
        <v>6.97</v>
      </c>
      <c r="K302">
        <v>0</v>
      </c>
      <c r="L302">
        <v>0</v>
      </c>
      <c r="M302">
        <v>1</v>
      </c>
      <c r="N302">
        <v>0</v>
      </c>
      <c r="O302" s="95">
        <v>0</v>
      </c>
      <c r="P302">
        <v>11.98</v>
      </c>
      <c r="Q302">
        <v>4</v>
      </c>
      <c r="R302">
        <v>0</v>
      </c>
      <c r="S302" s="1">
        <v>0</v>
      </c>
      <c r="T302">
        <v>2</v>
      </c>
      <c r="U302" s="1">
        <v>42822</v>
      </c>
    </row>
    <row r="303" spans="1:21" x14ac:dyDescent="0.25">
      <c r="A303">
        <v>1001</v>
      </c>
      <c r="B303" t="s">
        <v>767</v>
      </c>
      <c r="C303" t="s">
        <v>725</v>
      </c>
      <c r="D303" t="s">
        <v>726</v>
      </c>
      <c r="E303" t="s">
        <v>6</v>
      </c>
      <c r="F303" t="s">
        <v>727</v>
      </c>
      <c r="G303" t="s">
        <v>1065</v>
      </c>
      <c r="H303" t="s">
        <v>7</v>
      </c>
      <c r="I303">
        <v>34</v>
      </c>
      <c r="J303" s="82">
        <v>6.97</v>
      </c>
      <c r="K303">
        <v>0</v>
      </c>
      <c r="L303">
        <v>0</v>
      </c>
      <c r="M303">
        <v>1</v>
      </c>
      <c r="N303">
        <v>0</v>
      </c>
      <c r="O303" s="95">
        <v>0</v>
      </c>
      <c r="P303">
        <v>1165.26</v>
      </c>
      <c r="Q303">
        <v>4</v>
      </c>
      <c r="R303">
        <v>0</v>
      </c>
      <c r="S303" s="1">
        <v>0</v>
      </c>
      <c r="T303">
        <v>4</v>
      </c>
      <c r="U303" s="1">
        <v>42822</v>
      </c>
    </row>
    <row r="304" spans="1:21" x14ac:dyDescent="0.25">
      <c r="A304">
        <v>1001</v>
      </c>
      <c r="B304" t="s">
        <v>767</v>
      </c>
      <c r="C304" t="s">
        <v>725</v>
      </c>
      <c r="D304" t="s">
        <v>726</v>
      </c>
      <c r="E304" t="s">
        <v>6</v>
      </c>
      <c r="F304" t="s">
        <v>727</v>
      </c>
      <c r="G304" t="s">
        <v>1066</v>
      </c>
      <c r="H304" t="s">
        <v>7</v>
      </c>
      <c r="I304">
        <v>34</v>
      </c>
      <c r="J304" s="82">
        <v>6.97</v>
      </c>
      <c r="K304">
        <v>0</v>
      </c>
      <c r="L304">
        <v>0</v>
      </c>
      <c r="M304">
        <v>1</v>
      </c>
      <c r="N304">
        <v>0</v>
      </c>
      <c r="O304" s="95">
        <v>0</v>
      </c>
      <c r="P304">
        <v>19876.400000000001</v>
      </c>
      <c r="Q304">
        <v>4</v>
      </c>
      <c r="R304">
        <v>0</v>
      </c>
      <c r="S304" s="1">
        <v>0</v>
      </c>
      <c r="T304">
        <v>203</v>
      </c>
      <c r="U304" s="1">
        <v>42822</v>
      </c>
    </row>
    <row r="305" spans="1:21" x14ac:dyDescent="0.25">
      <c r="A305">
        <v>1001</v>
      </c>
      <c r="B305" t="s">
        <v>767</v>
      </c>
      <c r="C305" t="s">
        <v>725</v>
      </c>
      <c r="D305" t="s">
        <v>726</v>
      </c>
      <c r="E305" t="s">
        <v>6</v>
      </c>
      <c r="F305" t="s">
        <v>727</v>
      </c>
      <c r="G305" t="s">
        <v>1067</v>
      </c>
      <c r="H305" t="s">
        <v>7</v>
      </c>
      <c r="I305">
        <v>34</v>
      </c>
      <c r="J305" s="82">
        <v>6.97</v>
      </c>
      <c r="K305">
        <v>0</v>
      </c>
      <c r="L305">
        <v>0</v>
      </c>
      <c r="M305">
        <v>1</v>
      </c>
      <c r="N305">
        <v>0</v>
      </c>
      <c r="O305" s="95">
        <v>0</v>
      </c>
      <c r="P305">
        <v>58.15</v>
      </c>
      <c r="Q305">
        <v>4</v>
      </c>
      <c r="R305">
        <v>0</v>
      </c>
      <c r="S305" s="1">
        <v>0</v>
      </c>
      <c r="T305">
        <v>11</v>
      </c>
      <c r="U305" s="1">
        <v>42822</v>
      </c>
    </row>
    <row r="306" spans="1:21" x14ac:dyDescent="0.25">
      <c r="A306">
        <v>1001</v>
      </c>
      <c r="B306" t="s">
        <v>767</v>
      </c>
      <c r="C306" t="s">
        <v>725</v>
      </c>
      <c r="D306" t="s">
        <v>726</v>
      </c>
      <c r="E306" t="s">
        <v>6</v>
      </c>
      <c r="F306" t="s">
        <v>727</v>
      </c>
      <c r="G306" t="s">
        <v>1068</v>
      </c>
      <c r="H306" t="s">
        <v>7</v>
      </c>
      <c r="I306">
        <v>34</v>
      </c>
      <c r="J306" s="82">
        <v>6.97</v>
      </c>
      <c r="K306">
        <v>0</v>
      </c>
      <c r="L306">
        <v>0</v>
      </c>
      <c r="M306">
        <v>1</v>
      </c>
      <c r="N306">
        <v>0</v>
      </c>
      <c r="O306" s="95">
        <v>0</v>
      </c>
      <c r="P306">
        <v>971.17</v>
      </c>
      <c r="Q306">
        <v>4</v>
      </c>
      <c r="R306">
        <v>0</v>
      </c>
      <c r="S306" s="1">
        <v>0</v>
      </c>
      <c r="T306">
        <v>5</v>
      </c>
      <c r="U306" s="1">
        <v>42822</v>
      </c>
    </row>
    <row r="307" spans="1:21" x14ac:dyDescent="0.25">
      <c r="A307">
        <v>1001</v>
      </c>
      <c r="B307" t="s">
        <v>767</v>
      </c>
      <c r="C307" t="s">
        <v>725</v>
      </c>
      <c r="D307" t="s">
        <v>726</v>
      </c>
      <c r="E307" t="s">
        <v>6</v>
      </c>
      <c r="F307" t="s">
        <v>727</v>
      </c>
      <c r="G307" t="s">
        <v>1069</v>
      </c>
      <c r="H307" t="s">
        <v>7</v>
      </c>
      <c r="I307">
        <v>34</v>
      </c>
      <c r="J307" s="82">
        <v>6.97</v>
      </c>
      <c r="K307">
        <v>0</v>
      </c>
      <c r="L307">
        <v>0</v>
      </c>
      <c r="M307">
        <v>1</v>
      </c>
      <c r="N307">
        <v>0</v>
      </c>
      <c r="O307" s="95">
        <v>0</v>
      </c>
      <c r="P307">
        <v>120</v>
      </c>
      <c r="Q307">
        <v>4</v>
      </c>
      <c r="R307">
        <v>0</v>
      </c>
      <c r="S307" s="1">
        <v>0</v>
      </c>
      <c r="T307">
        <v>2</v>
      </c>
      <c r="U307" s="1">
        <v>42822</v>
      </c>
    </row>
    <row r="308" spans="1:21" x14ac:dyDescent="0.25">
      <c r="A308">
        <v>1001</v>
      </c>
      <c r="B308" t="s">
        <v>767</v>
      </c>
      <c r="C308" t="s">
        <v>725</v>
      </c>
      <c r="D308" t="s">
        <v>726</v>
      </c>
      <c r="E308" t="s">
        <v>6</v>
      </c>
      <c r="F308" t="s">
        <v>727</v>
      </c>
      <c r="G308" t="s">
        <v>1070</v>
      </c>
      <c r="H308" t="s">
        <v>7</v>
      </c>
      <c r="I308">
        <v>34</v>
      </c>
      <c r="J308" s="82">
        <v>6.97</v>
      </c>
      <c r="K308">
        <v>0</v>
      </c>
      <c r="L308">
        <v>0</v>
      </c>
      <c r="M308">
        <v>1</v>
      </c>
      <c r="N308">
        <v>0</v>
      </c>
      <c r="O308" s="95">
        <v>0</v>
      </c>
      <c r="P308">
        <v>36927.39</v>
      </c>
      <c r="Q308">
        <v>4</v>
      </c>
      <c r="R308">
        <v>0</v>
      </c>
      <c r="S308" s="1">
        <v>0</v>
      </c>
      <c r="T308">
        <v>143</v>
      </c>
      <c r="U308" s="1">
        <v>42822</v>
      </c>
    </row>
    <row r="309" spans="1:21" x14ac:dyDescent="0.25">
      <c r="A309">
        <v>1001</v>
      </c>
      <c r="B309" t="s">
        <v>767</v>
      </c>
      <c r="C309" t="s">
        <v>725</v>
      </c>
      <c r="D309" t="s">
        <v>726</v>
      </c>
      <c r="E309" t="s">
        <v>6</v>
      </c>
      <c r="F309" t="s">
        <v>727</v>
      </c>
      <c r="G309" t="s">
        <v>1071</v>
      </c>
      <c r="H309" t="s">
        <v>7</v>
      </c>
      <c r="I309">
        <v>34</v>
      </c>
      <c r="J309" s="82">
        <v>6.97</v>
      </c>
      <c r="K309">
        <v>0</v>
      </c>
      <c r="L309">
        <v>0</v>
      </c>
      <c r="M309">
        <v>1</v>
      </c>
      <c r="N309">
        <v>0</v>
      </c>
      <c r="O309" s="95">
        <v>0</v>
      </c>
      <c r="P309">
        <v>25.5</v>
      </c>
      <c r="Q309">
        <v>4</v>
      </c>
      <c r="R309">
        <v>0</v>
      </c>
      <c r="S309" s="1">
        <v>0</v>
      </c>
      <c r="T309">
        <v>1</v>
      </c>
      <c r="U309" s="1">
        <v>42822</v>
      </c>
    </row>
    <row r="310" spans="1:21" x14ac:dyDescent="0.25">
      <c r="A310">
        <v>1001</v>
      </c>
      <c r="B310" t="s">
        <v>767</v>
      </c>
      <c r="C310" t="s">
        <v>725</v>
      </c>
      <c r="D310" t="s">
        <v>726</v>
      </c>
      <c r="E310" t="s">
        <v>6</v>
      </c>
      <c r="F310" t="s">
        <v>727</v>
      </c>
      <c r="G310" t="s">
        <v>1072</v>
      </c>
      <c r="H310" t="s">
        <v>7</v>
      </c>
      <c r="I310">
        <v>34</v>
      </c>
      <c r="J310" s="82">
        <v>6.97</v>
      </c>
      <c r="K310">
        <v>0</v>
      </c>
      <c r="L310">
        <v>0</v>
      </c>
      <c r="M310">
        <v>1</v>
      </c>
      <c r="N310">
        <v>0</v>
      </c>
      <c r="O310" s="95">
        <v>0</v>
      </c>
      <c r="P310">
        <v>47.04</v>
      </c>
      <c r="Q310">
        <v>4</v>
      </c>
      <c r="R310">
        <v>0</v>
      </c>
      <c r="S310" s="1">
        <v>0</v>
      </c>
      <c r="T310">
        <v>4</v>
      </c>
      <c r="U310" s="1">
        <v>42822</v>
      </c>
    </row>
    <row r="311" spans="1:21" x14ac:dyDescent="0.25">
      <c r="A311">
        <v>1001</v>
      </c>
      <c r="B311" t="s">
        <v>767</v>
      </c>
      <c r="C311" t="s">
        <v>725</v>
      </c>
      <c r="D311" t="s">
        <v>726</v>
      </c>
      <c r="E311" t="s">
        <v>6</v>
      </c>
      <c r="F311" t="s">
        <v>727</v>
      </c>
      <c r="G311" t="s">
        <v>1073</v>
      </c>
      <c r="H311" t="s">
        <v>7</v>
      </c>
      <c r="I311">
        <v>34</v>
      </c>
      <c r="J311" s="82">
        <v>6.97</v>
      </c>
      <c r="K311">
        <v>0</v>
      </c>
      <c r="L311">
        <v>0</v>
      </c>
      <c r="M311">
        <v>1</v>
      </c>
      <c r="N311">
        <v>0</v>
      </c>
      <c r="O311" s="95">
        <v>0</v>
      </c>
      <c r="P311">
        <v>2050</v>
      </c>
      <c r="Q311">
        <v>4</v>
      </c>
      <c r="R311">
        <v>0</v>
      </c>
      <c r="S311" s="1">
        <v>0</v>
      </c>
      <c r="T311">
        <v>1</v>
      </c>
      <c r="U311" s="1">
        <v>42822</v>
      </c>
    </row>
    <row r="312" spans="1:21" x14ac:dyDescent="0.25">
      <c r="A312">
        <v>1001</v>
      </c>
      <c r="B312" t="s">
        <v>767</v>
      </c>
      <c r="C312" t="s">
        <v>725</v>
      </c>
      <c r="D312" t="s">
        <v>726</v>
      </c>
      <c r="E312" t="s">
        <v>6</v>
      </c>
      <c r="F312" t="s">
        <v>727</v>
      </c>
      <c r="G312" t="s">
        <v>1074</v>
      </c>
      <c r="H312" t="s">
        <v>7</v>
      </c>
      <c r="I312">
        <v>34</v>
      </c>
      <c r="J312" s="82">
        <v>6.97</v>
      </c>
      <c r="K312">
        <v>0</v>
      </c>
      <c r="L312">
        <v>0</v>
      </c>
      <c r="M312">
        <v>1</v>
      </c>
      <c r="N312">
        <v>0</v>
      </c>
      <c r="O312" s="95">
        <v>0</v>
      </c>
      <c r="P312">
        <v>39.96</v>
      </c>
      <c r="Q312">
        <v>4</v>
      </c>
      <c r="R312">
        <v>0</v>
      </c>
      <c r="S312" s="1">
        <v>0</v>
      </c>
      <c r="T312">
        <v>1</v>
      </c>
      <c r="U312" s="1">
        <v>42822</v>
      </c>
    </row>
    <row r="313" spans="1:21" x14ac:dyDescent="0.25">
      <c r="A313">
        <v>1001</v>
      </c>
      <c r="B313" t="s">
        <v>767</v>
      </c>
      <c r="C313" t="s">
        <v>725</v>
      </c>
      <c r="D313" t="s">
        <v>726</v>
      </c>
      <c r="E313" t="s">
        <v>6</v>
      </c>
      <c r="F313" t="s">
        <v>727</v>
      </c>
      <c r="G313" t="s">
        <v>1075</v>
      </c>
      <c r="H313" t="s">
        <v>7</v>
      </c>
      <c r="I313">
        <v>34</v>
      </c>
      <c r="J313" s="82">
        <v>6.97</v>
      </c>
      <c r="K313">
        <v>0</v>
      </c>
      <c r="L313">
        <v>0</v>
      </c>
      <c r="M313">
        <v>1</v>
      </c>
      <c r="N313">
        <v>0</v>
      </c>
      <c r="O313" s="95">
        <v>0</v>
      </c>
      <c r="P313">
        <v>350</v>
      </c>
      <c r="Q313">
        <v>4</v>
      </c>
      <c r="R313">
        <v>0</v>
      </c>
      <c r="S313" s="1">
        <v>0</v>
      </c>
      <c r="T313">
        <v>1</v>
      </c>
      <c r="U313" s="1">
        <v>42822</v>
      </c>
    </row>
    <row r="314" spans="1:21" x14ac:dyDescent="0.25">
      <c r="A314">
        <v>1001</v>
      </c>
      <c r="B314" t="s">
        <v>767</v>
      </c>
      <c r="C314" t="s">
        <v>725</v>
      </c>
      <c r="D314" t="s">
        <v>726</v>
      </c>
      <c r="E314" t="s">
        <v>6</v>
      </c>
      <c r="F314" t="s">
        <v>727</v>
      </c>
      <c r="G314" t="s">
        <v>1076</v>
      </c>
      <c r="H314" t="s">
        <v>7</v>
      </c>
      <c r="I314">
        <v>34</v>
      </c>
      <c r="J314" s="82">
        <v>6.97</v>
      </c>
      <c r="K314">
        <v>0</v>
      </c>
      <c r="L314">
        <v>0</v>
      </c>
      <c r="M314">
        <v>1</v>
      </c>
      <c r="N314">
        <v>0</v>
      </c>
      <c r="O314" s="95">
        <v>0</v>
      </c>
      <c r="P314">
        <v>78.599999999999994</v>
      </c>
      <c r="Q314">
        <v>4</v>
      </c>
      <c r="R314">
        <v>0</v>
      </c>
      <c r="S314" s="1">
        <v>0</v>
      </c>
      <c r="T314">
        <v>4</v>
      </c>
      <c r="U314" s="1">
        <v>42822</v>
      </c>
    </row>
    <row r="315" spans="1:21" x14ac:dyDescent="0.25">
      <c r="A315">
        <v>1001</v>
      </c>
      <c r="B315" t="s">
        <v>767</v>
      </c>
      <c r="C315" t="s">
        <v>725</v>
      </c>
      <c r="D315" t="s">
        <v>726</v>
      </c>
      <c r="E315" t="s">
        <v>6</v>
      </c>
      <c r="F315" t="s">
        <v>727</v>
      </c>
      <c r="G315" t="s">
        <v>1077</v>
      </c>
      <c r="H315" t="s">
        <v>7</v>
      </c>
      <c r="I315">
        <v>34</v>
      </c>
      <c r="J315" s="82">
        <v>6.97</v>
      </c>
      <c r="K315">
        <v>0</v>
      </c>
      <c r="L315">
        <v>0</v>
      </c>
      <c r="M315">
        <v>1</v>
      </c>
      <c r="N315">
        <v>0</v>
      </c>
      <c r="O315" s="95">
        <v>0</v>
      </c>
      <c r="P315">
        <v>63.88</v>
      </c>
      <c r="Q315">
        <v>4</v>
      </c>
      <c r="R315">
        <v>0</v>
      </c>
      <c r="S315" s="1">
        <v>0</v>
      </c>
      <c r="T315">
        <v>2</v>
      </c>
      <c r="U315" s="1">
        <v>42822</v>
      </c>
    </row>
    <row r="316" spans="1:21" x14ac:dyDescent="0.25">
      <c r="A316">
        <v>1001</v>
      </c>
      <c r="B316" t="s">
        <v>767</v>
      </c>
      <c r="C316" t="s">
        <v>725</v>
      </c>
      <c r="D316" t="s">
        <v>726</v>
      </c>
      <c r="E316" t="s">
        <v>6</v>
      </c>
      <c r="F316" t="s">
        <v>727</v>
      </c>
      <c r="G316" t="s">
        <v>1078</v>
      </c>
      <c r="H316" t="s">
        <v>7</v>
      </c>
      <c r="I316">
        <v>34</v>
      </c>
      <c r="J316" s="82">
        <v>6.97</v>
      </c>
      <c r="K316">
        <v>0</v>
      </c>
      <c r="L316">
        <v>0</v>
      </c>
      <c r="M316">
        <v>1</v>
      </c>
      <c r="N316">
        <v>0</v>
      </c>
      <c r="O316" s="95">
        <v>0</v>
      </c>
      <c r="P316">
        <v>3584.06</v>
      </c>
      <c r="Q316">
        <v>4</v>
      </c>
      <c r="R316">
        <v>0</v>
      </c>
      <c r="S316" s="1">
        <v>0</v>
      </c>
      <c r="T316">
        <v>1</v>
      </c>
      <c r="U316" s="1">
        <v>42822</v>
      </c>
    </row>
    <row r="317" spans="1:21" x14ac:dyDescent="0.25">
      <c r="A317">
        <v>1001</v>
      </c>
      <c r="B317" t="s">
        <v>767</v>
      </c>
      <c r="C317" t="s">
        <v>725</v>
      </c>
      <c r="D317" t="s">
        <v>726</v>
      </c>
      <c r="E317" t="s">
        <v>6</v>
      </c>
      <c r="F317" t="s">
        <v>727</v>
      </c>
      <c r="G317" t="s">
        <v>1079</v>
      </c>
      <c r="H317" t="s">
        <v>7</v>
      </c>
      <c r="I317">
        <v>34</v>
      </c>
      <c r="J317" s="82">
        <v>6.97</v>
      </c>
      <c r="K317">
        <v>0</v>
      </c>
      <c r="L317">
        <v>0</v>
      </c>
      <c r="M317">
        <v>1</v>
      </c>
      <c r="N317">
        <v>0</v>
      </c>
      <c r="O317" s="95">
        <v>0</v>
      </c>
      <c r="P317">
        <v>310.22000000000003</v>
      </c>
      <c r="Q317">
        <v>4</v>
      </c>
      <c r="R317">
        <v>0</v>
      </c>
      <c r="S317" s="1">
        <v>0</v>
      </c>
      <c r="T317">
        <v>1</v>
      </c>
      <c r="U317" s="1">
        <v>42822</v>
      </c>
    </row>
    <row r="318" spans="1:21" x14ac:dyDescent="0.25">
      <c r="A318">
        <v>1001</v>
      </c>
      <c r="B318" t="s">
        <v>767</v>
      </c>
      <c r="C318" t="s">
        <v>725</v>
      </c>
      <c r="D318" t="s">
        <v>726</v>
      </c>
      <c r="E318" t="s">
        <v>6</v>
      </c>
      <c r="F318" t="s">
        <v>727</v>
      </c>
      <c r="G318" t="s">
        <v>1080</v>
      </c>
      <c r="H318" t="s">
        <v>7</v>
      </c>
      <c r="I318">
        <v>34</v>
      </c>
      <c r="J318" s="82">
        <v>6.9660000000000002</v>
      </c>
      <c r="K318">
        <v>0</v>
      </c>
      <c r="L318">
        <v>0</v>
      </c>
      <c r="M318">
        <v>1</v>
      </c>
      <c r="N318">
        <v>0</v>
      </c>
      <c r="O318" s="95">
        <v>0</v>
      </c>
      <c r="P318">
        <v>6.46</v>
      </c>
      <c r="Q318">
        <v>4</v>
      </c>
      <c r="R318">
        <v>0</v>
      </c>
      <c r="S318" s="1">
        <v>0</v>
      </c>
      <c r="T318">
        <v>1</v>
      </c>
      <c r="U318" s="1">
        <v>42822</v>
      </c>
    </row>
    <row r="319" spans="1:21" x14ac:dyDescent="0.25">
      <c r="A319">
        <v>1001</v>
      </c>
      <c r="B319" t="s">
        <v>767</v>
      </c>
      <c r="C319" t="s">
        <v>725</v>
      </c>
      <c r="D319" t="s">
        <v>726</v>
      </c>
      <c r="E319" t="s">
        <v>6</v>
      </c>
      <c r="F319" t="s">
        <v>727</v>
      </c>
      <c r="G319" t="s">
        <v>1081</v>
      </c>
      <c r="H319" t="s">
        <v>7</v>
      </c>
      <c r="I319">
        <v>34</v>
      </c>
      <c r="J319" s="82">
        <v>6.97</v>
      </c>
      <c r="K319">
        <v>0</v>
      </c>
      <c r="L319">
        <v>0</v>
      </c>
      <c r="M319">
        <v>1</v>
      </c>
      <c r="N319">
        <v>0</v>
      </c>
      <c r="O319" s="95">
        <v>0</v>
      </c>
      <c r="P319">
        <v>700</v>
      </c>
      <c r="Q319">
        <v>4</v>
      </c>
      <c r="R319">
        <v>0</v>
      </c>
      <c r="S319" s="1">
        <v>0</v>
      </c>
      <c r="T319">
        <v>1</v>
      </c>
      <c r="U319" s="1">
        <v>42822</v>
      </c>
    </row>
    <row r="320" spans="1:21" x14ac:dyDescent="0.25">
      <c r="A320">
        <v>1001</v>
      </c>
      <c r="B320" t="s">
        <v>767</v>
      </c>
      <c r="C320" t="s">
        <v>725</v>
      </c>
      <c r="D320" t="s">
        <v>726</v>
      </c>
      <c r="E320" t="s">
        <v>6</v>
      </c>
      <c r="F320" t="s">
        <v>727</v>
      </c>
      <c r="G320" t="s">
        <v>1082</v>
      </c>
      <c r="H320" t="s">
        <v>7</v>
      </c>
      <c r="I320">
        <v>34</v>
      </c>
      <c r="J320" s="82">
        <v>6.97</v>
      </c>
      <c r="K320">
        <v>0</v>
      </c>
      <c r="L320">
        <v>0</v>
      </c>
      <c r="M320">
        <v>1</v>
      </c>
      <c r="N320">
        <v>0</v>
      </c>
      <c r="O320" s="95">
        <v>0</v>
      </c>
      <c r="P320">
        <v>95.86</v>
      </c>
      <c r="Q320">
        <v>4</v>
      </c>
      <c r="R320">
        <v>0</v>
      </c>
      <c r="S320" s="1">
        <v>0</v>
      </c>
      <c r="T320">
        <v>1</v>
      </c>
      <c r="U320" s="1">
        <v>42822</v>
      </c>
    </row>
    <row r="321" spans="1:21" x14ac:dyDescent="0.25">
      <c r="A321">
        <v>1001</v>
      </c>
      <c r="B321" t="s">
        <v>767</v>
      </c>
      <c r="C321" t="s">
        <v>725</v>
      </c>
      <c r="D321" t="s">
        <v>726</v>
      </c>
      <c r="E321" t="s">
        <v>6</v>
      </c>
      <c r="F321" t="s">
        <v>727</v>
      </c>
      <c r="G321" t="s">
        <v>1083</v>
      </c>
      <c r="H321" t="s">
        <v>7</v>
      </c>
      <c r="I321">
        <v>34</v>
      </c>
      <c r="J321" s="82">
        <v>6.97</v>
      </c>
      <c r="K321">
        <v>0</v>
      </c>
      <c r="L321">
        <v>0</v>
      </c>
      <c r="M321">
        <v>1</v>
      </c>
      <c r="N321">
        <v>0</v>
      </c>
      <c r="O321" s="95">
        <v>0</v>
      </c>
      <c r="P321">
        <v>1098.42</v>
      </c>
      <c r="Q321">
        <v>4</v>
      </c>
      <c r="R321">
        <v>0</v>
      </c>
      <c r="S321" s="1">
        <v>0</v>
      </c>
      <c r="T321">
        <v>1</v>
      </c>
      <c r="U321" s="1">
        <v>42822</v>
      </c>
    </row>
    <row r="322" spans="1:21" x14ac:dyDescent="0.25">
      <c r="A322">
        <v>1001</v>
      </c>
      <c r="B322" t="s">
        <v>767</v>
      </c>
      <c r="C322" t="s">
        <v>725</v>
      </c>
      <c r="D322" t="s">
        <v>726</v>
      </c>
      <c r="E322" t="s">
        <v>6</v>
      </c>
      <c r="F322" t="s">
        <v>727</v>
      </c>
      <c r="G322" t="s">
        <v>1084</v>
      </c>
      <c r="H322" t="s">
        <v>7</v>
      </c>
      <c r="I322">
        <v>34</v>
      </c>
      <c r="J322" s="82">
        <v>6.97</v>
      </c>
      <c r="K322">
        <v>0</v>
      </c>
      <c r="L322">
        <v>0</v>
      </c>
      <c r="M322">
        <v>1</v>
      </c>
      <c r="N322">
        <v>0</v>
      </c>
      <c r="O322" s="95">
        <v>0</v>
      </c>
      <c r="P322">
        <v>786.44</v>
      </c>
      <c r="Q322">
        <v>4</v>
      </c>
      <c r="R322">
        <v>0</v>
      </c>
      <c r="S322" s="1">
        <v>0</v>
      </c>
      <c r="T322">
        <v>2</v>
      </c>
      <c r="U322" s="1">
        <v>42822</v>
      </c>
    </row>
    <row r="323" spans="1:21" x14ac:dyDescent="0.25">
      <c r="A323">
        <v>1001</v>
      </c>
      <c r="B323" t="s">
        <v>767</v>
      </c>
      <c r="C323" t="s">
        <v>725</v>
      </c>
      <c r="D323" t="s">
        <v>726</v>
      </c>
      <c r="E323" t="s">
        <v>6</v>
      </c>
      <c r="F323" t="s">
        <v>727</v>
      </c>
      <c r="G323" t="s">
        <v>1085</v>
      </c>
      <c r="H323" t="s">
        <v>7</v>
      </c>
      <c r="I323">
        <v>34</v>
      </c>
      <c r="J323" s="82">
        <v>6.97</v>
      </c>
      <c r="K323">
        <v>0</v>
      </c>
      <c r="L323">
        <v>0</v>
      </c>
      <c r="M323">
        <v>1</v>
      </c>
      <c r="N323">
        <v>0</v>
      </c>
      <c r="O323" s="95">
        <v>0</v>
      </c>
      <c r="P323">
        <v>161511.19</v>
      </c>
      <c r="Q323">
        <v>4</v>
      </c>
      <c r="R323">
        <v>0</v>
      </c>
      <c r="S323" s="1">
        <v>0</v>
      </c>
      <c r="T323">
        <v>124</v>
      </c>
      <c r="U323" s="1">
        <v>42822</v>
      </c>
    </row>
    <row r="324" spans="1:21" x14ac:dyDescent="0.25">
      <c r="A324">
        <v>1001</v>
      </c>
      <c r="B324" t="s">
        <v>767</v>
      </c>
      <c r="C324" t="s">
        <v>725</v>
      </c>
      <c r="D324" t="s">
        <v>726</v>
      </c>
      <c r="E324" t="s">
        <v>6</v>
      </c>
      <c r="F324" t="s">
        <v>727</v>
      </c>
      <c r="G324" t="s">
        <v>1086</v>
      </c>
      <c r="H324" t="s">
        <v>7</v>
      </c>
      <c r="I324">
        <v>34</v>
      </c>
      <c r="J324" s="82">
        <v>6.97</v>
      </c>
      <c r="K324">
        <v>0</v>
      </c>
      <c r="L324">
        <v>0</v>
      </c>
      <c r="M324">
        <v>1</v>
      </c>
      <c r="N324">
        <v>0</v>
      </c>
      <c r="O324" s="95">
        <v>0</v>
      </c>
      <c r="P324">
        <v>61429.120000000003</v>
      </c>
      <c r="Q324">
        <v>4</v>
      </c>
      <c r="R324">
        <v>0</v>
      </c>
      <c r="S324" s="1">
        <v>0</v>
      </c>
      <c r="T324">
        <v>1</v>
      </c>
      <c r="U324" s="1">
        <v>42822</v>
      </c>
    </row>
    <row r="325" spans="1:21" x14ac:dyDescent="0.25">
      <c r="A325">
        <v>1001</v>
      </c>
      <c r="B325" t="s">
        <v>767</v>
      </c>
      <c r="C325" t="s">
        <v>725</v>
      </c>
      <c r="D325" t="s">
        <v>726</v>
      </c>
      <c r="E325" t="s">
        <v>6</v>
      </c>
      <c r="F325" t="s">
        <v>727</v>
      </c>
      <c r="G325" t="s">
        <v>1087</v>
      </c>
      <c r="H325" t="s">
        <v>7</v>
      </c>
      <c r="I325">
        <v>34</v>
      </c>
      <c r="J325" s="82">
        <v>6.97</v>
      </c>
      <c r="K325">
        <v>0</v>
      </c>
      <c r="L325">
        <v>0</v>
      </c>
      <c r="M325">
        <v>1</v>
      </c>
      <c r="N325">
        <v>0</v>
      </c>
      <c r="O325" s="95">
        <v>0</v>
      </c>
      <c r="P325">
        <v>11336.33</v>
      </c>
      <c r="Q325">
        <v>4</v>
      </c>
      <c r="R325">
        <v>0</v>
      </c>
      <c r="S325" s="1">
        <v>0</v>
      </c>
      <c r="T325">
        <v>18</v>
      </c>
      <c r="U325" s="1">
        <v>42822</v>
      </c>
    </row>
    <row r="326" spans="1:21" x14ac:dyDescent="0.25">
      <c r="A326">
        <v>1001</v>
      </c>
      <c r="B326" t="s">
        <v>767</v>
      </c>
      <c r="C326" t="s">
        <v>725</v>
      </c>
      <c r="D326" t="s">
        <v>726</v>
      </c>
      <c r="E326" t="s">
        <v>6</v>
      </c>
      <c r="F326" t="s">
        <v>727</v>
      </c>
      <c r="G326" t="s">
        <v>1088</v>
      </c>
      <c r="H326" t="s">
        <v>7</v>
      </c>
      <c r="I326">
        <v>34</v>
      </c>
      <c r="J326" s="82">
        <v>6.97</v>
      </c>
      <c r="K326">
        <v>0</v>
      </c>
      <c r="L326">
        <v>0</v>
      </c>
      <c r="M326">
        <v>1</v>
      </c>
      <c r="N326">
        <v>0</v>
      </c>
      <c r="O326" s="95">
        <v>0</v>
      </c>
      <c r="P326">
        <v>8615.58</v>
      </c>
      <c r="Q326">
        <v>4</v>
      </c>
      <c r="R326">
        <v>0</v>
      </c>
      <c r="S326" s="1">
        <v>0</v>
      </c>
      <c r="T326">
        <v>9</v>
      </c>
      <c r="U326" s="1">
        <v>42822</v>
      </c>
    </row>
    <row r="327" spans="1:21" x14ac:dyDescent="0.25">
      <c r="A327">
        <v>1001</v>
      </c>
      <c r="B327" t="s">
        <v>767</v>
      </c>
      <c r="C327" t="s">
        <v>725</v>
      </c>
      <c r="D327" t="s">
        <v>726</v>
      </c>
      <c r="E327" t="s">
        <v>6</v>
      </c>
      <c r="F327" t="s">
        <v>727</v>
      </c>
      <c r="G327" t="s">
        <v>1089</v>
      </c>
      <c r="H327" t="s">
        <v>7</v>
      </c>
      <c r="I327">
        <v>34</v>
      </c>
      <c r="J327" s="82">
        <v>6.97</v>
      </c>
      <c r="K327">
        <v>0</v>
      </c>
      <c r="L327">
        <v>0</v>
      </c>
      <c r="M327">
        <v>1</v>
      </c>
      <c r="N327">
        <v>0</v>
      </c>
      <c r="O327" s="95">
        <v>0</v>
      </c>
      <c r="P327">
        <v>611.29</v>
      </c>
      <c r="Q327">
        <v>4</v>
      </c>
      <c r="R327">
        <v>0</v>
      </c>
      <c r="S327" s="1">
        <v>0</v>
      </c>
      <c r="T327">
        <v>3</v>
      </c>
      <c r="U327" s="1">
        <v>42822</v>
      </c>
    </row>
    <row r="328" spans="1:21" x14ac:dyDescent="0.25">
      <c r="A328">
        <v>1001</v>
      </c>
      <c r="B328" t="s">
        <v>767</v>
      </c>
      <c r="C328" t="s">
        <v>725</v>
      </c>
      <c r="D328" t="s">
        <v>726</v>
      </c>
      <c r="E328" t="s">
        <v>6</v>
      </c>
      <c r="F328" t="s">
        <v>727</v>
      </c>
      <c r="G328" t="s">
        <v>1090</v>
      </c>
      <c r="H328" t="s">
        <v>7</v>
      </c>
      <c r="I328">
        <v>34</v>
      </c>
      <c r="J328" s="82">
        <v>6.97</v>
      </c>
      <c r="K328">
        <v>0</v>
      </c>
      <c r="L328">
        <v>0</v>
      </c>
      <c r="M328">
        <v>1</v>
      </c>
      <c r="N328">
        <v>0</v>
      </c>
      <c r="O328" s="95">
        <v>0</v>
      </c>
      <c r="P328">
        <v>16000</v>
      </c>
      <c r="Q328">
        <v>4</v>
      </c>
      <c r="R328">
        <v>0</v>
      </c>
      <c r="S328" s="1">
        <v>0</v>
      </c>
      <c r="T328">
        <v>1</v>
      </c>
      <c r="U328" s="1">
        <v>42822</v>
      </c>
    </row>
    <row r="329" spans="1:21" x14ac:dyDescent="0.25">
      <c r="A329">
        <v>1001</v>
      </c>
      <c r="B329" t="s">
        <v>767</v>
      </c>
      <c r="C329" t="s">
        <v>725</v>
      </c>
      <c r="D329" t="s">
        <v>726</v>
      </c>
      <c r="E329" t="s">
        <v>6</v>
      </c>
      <c r="F329" t="s">
        <v>727</v>
      </c>
      <c r="G329" t="s">
        <v>1091</v>
      </c>
      <c r="H329" t="s">
        <v>7</v>
      </c>
      <c r="I329">
        <v>34</v>
      </c>
      <c r="J329" s="82">
        <v>6.97</v>
      </c>
      <c r="K329">
        <v>0</v>
      </c>
      <c r="L329">
        <v>0</v>
      </c>
      <c r="M329">
        <v>1</v>
      </c>
      <c r="N329">
        <v>0</v>
      </c>
      <c r="O329" s="95">
        <v>0</v>
      </c>
      <c r="P329">
        <v>4042.43</v>
      </c>
      <c r="Q329">
        <v>4</v>
      </c>
      <c r="R329">
        <v>0</v>
      </c>
      <c r="S329" s="1">
        <v>0</v>
      </c>
      <c r="T329">
        <v>53</v>
      </c>
      <c r="U329" s="1">
        <v>42822</v>
      </c>
    </row>
    <row r="330" spans="1:21" x14ac:dyDescent="0.25">
      <c r="A330">
        <v>1001</v>
      </c>
      <c r="B330" t="s">
        <v>767</v>
      </c>
      <c r="C330" t="s">
        <v>725</v>
      </c>
      <c r="D330" t="s">
        <v>726</v>
      </c>
      <c r="E330" t="s">
        <v>6</v>
      </c>
      <c r="F330" t="s">
        <v>727</v>
      </c>
      <c r="G330" t="s">
        <v>1092</v>
      </c>
      <c r="H330" t="s">
        <v>7</v>
      </c>
      <c r="I330">
        <v>34</v>
      </c>
      <c r="J330" s="82">
        <v>6.97</v>
      </c>
      <c r="K330">
        <v>0</v>
      </c>
      <c r="L330">
        <v>0</v>
      </c>
      <c r="M330">
        <v>1</v>
      </c>
      <c r="N330">
        <v>0</v>
      </c>
      <c r="O330" s="95">
        <v>0</v>
      </c>
      <c r="P330">
        <v>700</v>
      </c>
      <c r="Q330">
        <v>4</v>
      </c>
      <c r="R330">
        <v>0</v>
      </c>
      <c r="S330" s="1">
        <v>0</v>
      </c>
      <c r="T330">
        <v>1</v>
      </c>
      <c r="U330" s="1">
        <v>42822</v>
      </c>
    </row>
    <row r="331" spans="1:21" x14ac:dyDescent="0.25">
      <c r="A331">
        <v>1001</v>
      </c>
      <c r="B331" t="s">
        <v>767</v>
      </c>
      <c r="C331" t="s">
        <v>725</v>
      </c>
      <c r="D331" t="s">
        <v>726</v>
      </c>
      <c r="E331" t="s">
        <v>6</v>
      </c>
      <c r="F331" t="s">
        <v>727</v>
      </c>
      <c r="G331" t="s">
        <v>1093</v>
      </c>
      <c r="H331" t="s">
        <v>7</v>
      </c>
      <c r="I331">
        <v>34</v>
      </c>
      <c r="J331" s="82">
        <v>6.97</v>
      </c>
      <c r="K331">
        <v>0</v>
      </c>
      <c r="L331">
        <v>0</v>
      </c>
      <c r="M331">
        <v>1</v>
      </c>
      <c r="N331">
        <v>0</v>
      </c>
      <c r="O331" s="95">
        <v>0</v>
      </c>
      <c r="P331">
        <v>4.12</v>
      </c>
      <c r="Q331">
        <v>4</v>
      </c>
      <c r="R331">
        <v>0</v>
      </c>
      <c r="S331" s="1">
        <v>0</v>
      </c>
      <c r="T331">
        <v>2</v>
      </c>
      <c r="U331" s="1">
        <v>42822</v>
      </c>
    </row>
    <row r="332" spans="1:21" x14ac:dyDescent="0.25">
      <c r="A332">
        <v>1001</v>
      </c>
      <c r="B332" t="s">
        <v>767</v>
      </c>
      <c r="C332" t="s">
        <v>725</v>
      </c>
      <c r="D332" t="s">
        <v>726</v>
      </c>
      <c r="E332" t="s">
        <v>6</v>
      </c>
      <c r="F332" t="s">
        <v>727</v>
      </c>
      <c r="G332" t="s">
        <v>1094</v>
      </c>
      <c r="H332" t="s">
        <v>7</v>
      </c>
      <c r="I332">
        <v>34</v>
      </c>
      <c r="J332" s="82">
        <v>6.97</v>
      </c>
      <c r="K332">
        <v>0</v>
      </c>
      <c r="L332">
        <v>0</v>
      </c>
      <c r="M332">
        <v>1</v>
      </c>
      <c r="N332">
        <v>0</v>
      </c>
      <c r="O332" s="95">
        <v>0</v>
      </c>
      <c r="P332">
        <v>175318.91</v>
      </c>
      <c r="Q332">
        <v>4</v>
      </c>
      <c r="R332">
        <v>0</v>
      </c>
      <c r="S332" s="1">
        <v>0</v>
      </c>
      <c r="T332">
        <v>212</v>
      </c>
      <c r="U332" s="1">
        <v>42822</v>
      </c>
    </row>
    <row r="333" spans="1:21" x14ac:dyDescent="0.25">
      <c r="A333">
        <v>1001</v>
      </c>
      <c r="B333" t="s">
        <v>768</v>
      </c>
      <c r="C333" t="s">
        <v>725</v>
      </c>
      <c r="D333" t="s">
        <v>726</v>
      </c>
      <c r="E333" t="s">
        <v>6</v>
      </c>
      <c r="F333" t="s">
        <v>727</v>
      </c>
      <c r="G333" t="s">
        <v>1095</v>
      </c>
      <c r="H333" t="s">
        <v>8</v>
      </c>
      <c r="I333">
        <v>34</v>
      </c>
      <c r="J333" s="82">
        <v>6.85</v>
      </c>
      <c r="K333">
        <v>0</v>
      </c>
      <c r="L333">
        <v>0</v>
      </c>
      <c r="M333">
        <v>1</v>
      </c>
      <c r="N333">
        <v>0</v>
      </c>
      <c r="O333" s="95">
        <v>17.52</v>
      </c>
      <c r="P333">
        <v>0</v>
      </c>
      <c r="Q333">
        <v>4</v>
      </c>
      <c r="R333">
        <v>0</v>
      </c>
      <c r="S333" s="1">
        <v>0</v>
      </c>
      <c r="T333">
        <v>1</v>
      </c>
      <c r="U333" s="1">
        <v>42822</v>
      </c>
    </row>
    <row r="334" spans="1:21" x14ac:dyDescent="0.25">
      <c r="A334">
        <v>1001</v>
      </c>
      <c r="B334" t="s">
        <v>768</v>
      </c>
      <c r="C334" t="s">
        <v>725</v>
      </c>
      <c r="D334" t="s">
        <v>726</v>
      </c>
      <c r="E334" t="s">
        <v>6</v>
      </c>
      <c r="F334" t="s">
        <v>727</v>
      </c>
      <c r="G334" t="s">
        <v>1096</v>
      </c>
      <c r="H334" t="s">
        <v>8</v>
      </c>
      <c r="I334">
        <v>34</v>
      </c>
      <c r="J334" s="82">
        <v>6.85</v>
      </c>
      <c r="K334">
        <v>0</v>
      </c>
      <c r="L334">
        <v>0</v>
      </c>
      <c r="M334">
        <v>1</v>
      </c>
      <c r="N334">
        <v>0</v>
      </c>
      <c r="O334" s="95">
        <v>50</v>
      </c>
      <c r="P334">
        <v>0</v>
      </c>
      <c r="Q334">
        <v>4</v>
      </c>
      <c r="R334">
        <v>0</v>
      </c>
      <c r="S334" s="1">
        <v>0</v>
      </c>
      <c r="T334">
        <v>1</v>
      </c>
      <c r="U334" s="1">
        <v>42822</v>
      </c>
    </row>
    <row r="335" spans="1:21" x14ac:dyDescent="0.25">
      <c r="A335">
        <v>1001</v>
      </c>
      <c r="B335" t="s">
        <v>768</v>
      </c>
      <c r="C335" t="s">
        <v>725</v>
      </c>
      <c r="D335" t="s">
        <v>726</v>
      </c>
      <c r="E335" t="s">
        <v>6</v>
      </c>
      <c r="F335" t="s">
        <v>727</v>
      </c>
      <c r="G335" t="s">
        <v>1097</v>
      </c>
      <c r="H335" t="s">
        <v>8</v>
      </c>
      <c r="I335">
        <v>34</v>
      </c>
      <c r="J335" s="82">
        <v>6.85</v>
      </c>
      <c r="K335">
        <v>0</v>
      </c>
      <c r="L335">
        <v>0</v>
      </c>
      <c r="M335">
        <v>1</v>
      </c>
      <c r="N335">
        <v>0</v>
      </c>
      <c r="O335" s="95">
        <v>598.16999999999996</v>
      </c>
      <c r="P335">
        <v>0</v>
      </c>
      <c r="Q335">
        <v>4</v>
      </c>
      <c r="R335">
        <v>0</v>
      </c>
      <c r="S335" s="1">
        <v>0</v>
      </c>
      <c r="T335">
        <v>7</v>
      </c>
      <c r="U335" s="1">
        <v>42822</v>
      </c>
    </row>
    <row r="336" spans="1:21" x14ac:dyDescent="0.25">
      <c r="A336">
        <v>1001</v>
      </c>
      <c r="B336" t="s">
        <v>768</v>
      </c>
      <c r="C336" t="s">
        <v>725</v>
      </c>
      <c r="D336" t="s">
        <v>726</v>
      </c>
      <c r="E336" t="s">
        <v>6</v>
      </c>
      <c r="F336" t="s">
        <v>727</v>
      </c>
      <c r="G336" t="s">
        <v>1098</v>
      </c>
      <c r="H336" t="s">
        <v>8</v>
      </c>
      <c r="I336">
        <v>34</v>
      </c>
      <c r="J336" s="82">
        <v>6.85</v>
      </c>
      <c r="K336">
        <v>0</v>
      </c>
      <c r="L336">
        <v>0</v>
      </c>
      <c r="M336">
        <v>1</v>
      </c>
      <c r="N336">
        <v>0</v>
      </c>
      <c r="O336" s="95">
        <v>4720.07</v>
      </c>
      <c r="P336">
        <v>0</v>
      </c>
      <c r="Q336">
        <v>4</v>
      </c>
      <c r="R336">
        <v>0</v>
      </c>
      <c r="S336" s="1">
        <v>0</v>
      </c>
      <c r="T336">
        <v>22</v>
      </c>
      <c r="U336" s="1">
        <v>42822</v>
      </c>
    </row>
    <row r="337" spans="1:21" x14ac:dyDescent="0.25">
      <c r="A337">
        <v>1001</v>
      </c>
      <c r="B337" t="s">
        <v>768</v>
      </c>
      <c r="C337" t="s">
        <v>725</v>
      </c>
      <c r="D337" t="s">
        <v>726</v>
      </c>
      <c r="E337" t="s">
        <v>6</v>
      </c>
      <c r="F337" t="s">
        <v>727</v>
      </c>
      <c r="G337" t="s">
        <v>1099</v>
      </c>
      <c r="H337" t="s">
        <v>7</v>
      </c>
      <c r="I337">
        <v>34</v>
      </c>
      <c r="J337" s="82">
        <v>6.97</v>
      </c>
      <c r="K337">
        <v>0</v>
      </c>
      <c r="L337">
        <v>0</v>
      </c>
      <c r="M337">
        <v>1</v>
      </c>
      <c r="N337">
        <v>0</v>
      </c>
      <c r="O337" s="95">
        <v>0</v>
      </c>
      <c r="P337">
        <v>5237.08</v>
      </c>
      <c r="Q337">
        <v>4</v>
      </c>
      <c r="R337">
        <v>0</v>
      </c>
      <c r="S337" s="1">
        <v>0</v>
      </c>
      <c r="T337">
        <v>10</v>
      </c>
      <c r="U337" s="1">
        <v>42822</v>
      </c>
    </row>
    <row r="338" spans="1:21" x14ac:dyDescent="0.25">
      <c r="A338">
        <v>1001</v>
      </c>
      <c r="B338" t="s">
        <v>768</v>
      </c>
      <c r="C338" t="s">
        <v>725</v>
      </c>
      <c r="D338" t="s">
        <v>726</v>
      </c>
      <c r="E338" t="s">
        <v>6</v>
      </c>
      <c r="F338" t="s">
        <v>727</v>
      </c>
      <c r="G338" t="s">
        <v>1100</v>
      </c>
      <c r="H338" t="s">
        <v>8</v>
      </c>
      <c r="I338">
        <v>34</v>
      </c>
      <c r="J338" s="82">
        <v>6.85</v>
      </c>
      <c r="K338">
        <v>0</v>
      </c>
      <c r="L338">
        <v>0</v>
      </c>
      <c r="M338">
        <v>1</v>
      </c>
      <c r="N338">
        <v>0</v>
      </c>
      <c r="O338" s="95">
        <v>89.95</v>
      </c>
      <c r="P338">
        <v>0</v>
      </c>
      <c r="Q338">
        <v>4</v>
      </c>
      <c r="R338">
        <v>0</v>
      </c>
      <c r="S338" s="1">
        <v>0</v>
      </c>
      <c r="T338">
        <v>2</v>
      </c>
      <c r="U338" s="1">
        <v>42822</v>
      </c>
    </row>
    <row r="339" spans="1:21" x14ac:dyDescent="0.25">
      <c r="A339">
        <v>1001</v>
      </c>
      <c r="B339" t="s">
        <v>768</v>
      </c>
      <c r="C339" t="s">
        <v>725</v>
      </c>
      <c r="D339" t="s">
        <v>726</v>
      </c>
      <c r="E339" t="s">
        <v>6</v>
      </c>
      <c r="F339" t="s">
        <v>727</v>
      </c>
      <c r="G339" t="s">
        <v>1101</v>
      </c>
      <c r="H339" t="s">
        <v>8</v>
      </c>
      <c r="I339">
        <v>34</v>
      </c>
      <c r="J339" s="82">
        <v>6.85</v>
      </c>
      <c r="K339">
        <v>0</v>
      </c>
      <c r="L339">
        <v>0</v>
      </c>
      <c r="M339">
        <v>1</v>
      </c>
      <c r="N339">
        <v>0</v>
      </c>
      <c r="O339" s="95">
        <v>606.79999999999995</v>
      </c>
      <c r="P339">
        <v>0</v>
      </c>
      <c r="Q339">
        <v>4</v>
      </c>
      <c r="R339">
        <v>0</v>
      </c>
      <c r="S339" s="1">
        <v>0</v>
      </c>
      <c r="T339">
        <v>8</v>
      </c>
      <c r="U339" s="1">
        <v>42822</v>
      </c>
    </row>
    <row r="340" spans="1:21" x14ac:dyDescent="0.25">
      <c r="A340">
        <v>1001</v>
      </c>
      <c r="B340" t="s">
        <v>768</v>
      </c>
      <c r="C340" t="s">
        <v>725</v>
      </c>
      <c r="D340" t="s">
        <v>726</v>
      </c>
      <c r="E340" t="s">
        <v>6</v>
      </c>
      <c r="F340" t="s">
        <v>727</v>
      </c>
      <c r="G340" t="s">
        <v>1102</v>
      </c>
      <c r="H340" t="s">
        <v>8</v>
      </c>
      <c r="I340">
        <v>34</v>
      </c>
      <c r="J340" s="82">
        <v>6.85</v>
      </c>
      <c r="K340">
        <v>0</v>
      </c>
      <c r="L340">
        <v>0</v>
      </c>
      <c r="M340">
        <v>1</v>
      </c>
      <c r="N340">
        <v>0</v>
      </c>
      <c r="O340" s="95">
        <v>402.59</v>
      </c>
      <c r="P340">
        <v>0</v>
      </c>
      <c r="Q340">
        <v>4</v>
      </c>
      <c r="R340">
        <v>0</v>
      </c>
      <c r="S340" s="1">
        <v>0</v>
      </c>
      <c r="T340">
        <v>4</v>
      </c>
      <c r="U340" s="1">
        <v>42822</v>
      </c>
    </row>
    <row r="341" spans="1:21" x14ac:dyDescent="0.25">
      <c r="A341">
        <v>1001</v>
      </c>
      <c r="B341" t="s">
        <v>768</v>
      </c>
      <c r="C341" t="s">
        <v>725</v>
      </c>
      <c r="D341" t="s">
        <v>726</v>
      </c>
      <c r="E341" t="s">
        <v>6</v>
      </c>
      <c r="F341" t="s">
        <v>727</v>
      </c>
      <c r="G341" t="s">
        <v>1103</v>
      </c>
      <c r="H341" t="s">
        <v>8</v>
      </c>
      <c r="I341">
        <v>34</v>
      </c>
      <c r="J341" s="82">
        <v>6.85</v>
      </c>
      <c r="K341">
        <v>0</v>
      </c>
      <c r="L341">
        <v>0</v>
      </c>
      <c r="M341">
        <v>1</v>
      </c>
      <c r="N341">
        <v>0</v>
      </c>
      <c r="O341" s="95">
        <v>29.2</v>
      </c>
      <c r="P341">
        <v>0</v>
      </c>
      <c r="Q341">
        <v>4</v>
      </c>
      <c r="R341">
        <v>0</v>
      </c>
      <c r="S341" s="1">
        <v>0</v>
      </c>
      <c r="T341">
        <v>1</v>
      </c>
      <c r="U341" s="1">
        <v>42822</v>
      </c>
    </row>
    <row r="342" spans="1:21" x14ac:dyDescent="0.25">
      <c r="A342">
        <v>1001</v>
      </c>
      <c r="B342" t="s">
        <v>768</v>
      </c>
      <c r="C342" t="s">
        <v>725</v>
      </c>
      <c r="D342" t="s">
        <v>726</v>
      </c>
      <c r="E342" t="s">
        <v>6</v>
      </c>
      <c r="F342" t="s">
        <v>727</v>
      </c>
      <c r="G342" t="s">
        <v>1104</v>
      </c>
      <c r="H342" t="s">
        <v>7</v>
      </c>
      <c r="I342">
        <v>34</v>
      </c>
      <c r="J342" s="82">
        <v>6.97</v>
      </c>
      <c r="K342">
        <v>0</v>
      </c>
      <c r="L342">
        <v>0</v>
      </c>
      <c r="M342">
        <v>1</v>
      </c>
      <c r="N342">
        <v>0</v>
      </c>
      <c r="O342" s="95">
        <v>0</v>
      </c>
      <c r="P342">
        <v>50</v>
      </c>
      <c r="Q342">
        <v>4</v>
      </c>
      <c r="R342">
        <v>0</v>
      </c>
      <c r="S342" s="1">
        <v>0</v>
      </c>
      <c r="T342">
        <v>2</v>
      </c>
      <c r="U342" s="1">
        <v>42822</v>
      </c>
    </row>
    <row r="343" spans="1:21" x14ac:dyDescent="0.25">
      <c r="A343">
        <v>1001</v>
      </c>
      <c r="B343" t="s">
        <v>768</v>
      </c>
      <c r="C343" t="s">
        <v>725</v>
      </c>
      <c r="D343" t="s">
        <v>726</v>
      </c>
      <c r="E343" t="s">
        <v>6</v>
      </c>
      <c r="F343" t="s">
        <v>727</v>
      </c>
      <c r="G343" t="s">
        <v>1105</v>
      </c>
      <c r="H343" t="s">
        <v>7</v>
      </c>
      <c r="I343">
        <v>34</v>
      </c>
      <c r="J343" s="82">
        <v>6.97</v>
      </c>
      <c r="K343">
        <v>0</v>
      </c>
      <c r="L343">
        <v>0</v>
      </c>
      <c r="M343">
        <v>1</v>
      </c>
      <c r="N343">
        <v>0</v>
      </c>
      <c r="O343" s="95">
        <v>0</v>
      </c>
      <c r="P343">
        <v>1838.25</v>
      </c>
      <c r="Q343">
        <v>4</v>
      </c>
      <c r="R343">
        <v>0</v>
      </c>
      <c r="S343" s="1">
        <v>0</v>
      </c>
      <c r="T343">
        <v>29</v>
      </c>
      <c r="U343" s="1">
        <v>42822</v>
      </c>
    </row>
    <row r="344" spans="1:21" x14ac:dyDescent="0.25">
      <c r="A344">
        <v>1001</v>
      </c>
      <c r="B344" t="s">
        <v>768</v>
      </c>
      <c r="C344" t="s">
        <v>725</v>
      </c>
      <c r="D344" t="s">
        <v>726</v>
      </c>
      <c r="E344" t="s">
        <v>6</v>
      </c>
      <c r="F344" t="s">
        <v>727</v>
      </c>
      <c r="G344" t="s">
        <v>1106</v>
      </c>
      <c r="H344" t="s">
        <v>7</v>
      </c>
      <c r="I344">
        <v>34</v>
      </c>
      <c r="J344" s="82">
        <v>6.97</v>
      </c>
      <c r="K344">
        <v>0</v>
      </c>
      <c r="L344">
        <v>0</v>
      </c>
      <c r="M344">
        <v>1</v>
      </c>
      <c r="N344">
        <v>0</v>
      </c>
      <c r="O344" s="95">
        <v>0</v>
      </c>
      <c r="P344">
        <v>400</v>
      </c>
      <c r="Q344">
        <v>4</v>
      </c>
      <c r="R344">
        <v>0</v>
      </c>
      <c r="S344" s="1">
        <v>0</v>
      </c>
      <c r="T344">
        <v>1</v>
      </c>
      <c r="U344" s="1">
        <v>42822</v>
      </c>
    </row>
    <row r="345" spans="1:21" x14ac:dyDescent="0.25">
      <c r="A345">
        <v>1001</v>
      </c>
      <c r="B345" t="s">
        <v>768</v>
      </c>
      <c r="C345" t="s">
        <v>725</v>
      </c>
      <c r="D345" t="s">
        <v>726</v>
      </c>
      <c r="E345" t="s">
        <v>6</v>
      </c>
      <c r="F345" t="s">
        <v>727</v>
      </c>
      <c r="G345" t="s">
        <v>1107</v>
      </c>
      <c r="H345" t="s">
        <v>7</v>
      </c>
      <c r="I345">
        <v>34</v>
      </c>
      <c r="J345" s="82">
        <v>6.97</v>
      </c>
      <c r="K345">
        <v>0</v>
      </c>
      <c r="L345">
        <v>0</v>
      </c>
      <c r="M345">
        <v>1</v>
      </c>
      <c r="N345">
        <v>0</v>
      </c>
      <c r="O345" s="95">
        <v>0</v>
      </c>
      <c r="P345">
        <v>1319.94</v>
      </c>
      <c r="Q345">
        <v>4</v>
      </c>
      <c r="R345">
        <v>0</v>
      </c>
      <c r="S345" s="1">
        <v>0</v>
      </c>
      <c r="T345">
        <v>1</v>
      </c>
      <c r="U345" s="1">
        <v>42822</v>
      </c>
    </row>
    <row r="346" spans="1:21" x14ac:dyDescent="0.25">
      <c r="A346">
        <v>1001</v>
      </c>
      <c r="B346" t="s">
        <v>768</v>
      </c>
      <c r="C346" t="s">
        <v>725</v>
      </c>
      <c r="D346" t="s">
        <v>726</v>
      </c>
      <c r="E346" t="s">
        <v>6</v>
      </c>
      <c r="F346" t="s">
        <v>727</v>
      </c>
      <c r="G346" t="s">
        <v>1108</v>
      </c>
      <c r="H346" t="s">
        <v>7</v>
      </c>
      <c r="I346">
        <v>34</v>
      </c>
      <c r="J346" s="82">
        <v>6.97</v>
      </c>
      <c r="K346">
        <v>0</v>
      </c>
      <c r="L346">
        <v>0</v>
      </c>
      <c r="M346">
        <v>1</v>
      </c>
      <c r="N346">
        <v>0</v>
      </c>
      <c r="O346" s="95">
        <v>0</v>
      </c>
      <c r="P346">
        <v>1139</v>
      </c>
      <c r="Q346">
        <v>4</v>
      </c>
      <c r="R346">
        <v>0</v>
      </c>
      <c r="S346" s="1">
        <v>0</v>
      </c>
      <c r="T346">
        <v>12</v>
      </c>
      <c r="U346" s="1">
        <v>42822</v>
      </c>
    </row>
    <row r="347" spans="1:21" x14ac:dyDescent="0.25">
      <c r="A347">
        <v>1001</v>
      </c>
      <c r="B347" t="s">
        <v>768</v>
      </c>
      <c r="C347" t="s">
        <v>725</v>
      </c>
      <c r="D347" t="s">
        <v>726</v>
      </c>
      <c r="E347" t="s">
        <v>6</v>
      </c>
      <c r="F347" t="s">
        <v>727</v>
      </c>
      <c r="G347" t="s">
        <v>1109</v>
      </c>
      <c r="H347" t="s">
        <v>7</v>
      </c>
      <c r="I347">
        <v>34</v>
      </c>
      <c r="J347" s="82">
        <v>6.97</v>
      </c>
      <c r="K347">
        <v>0</v>
      </c>
      <c r="L347">
        <v>0</v>
      </c>
      <c r="M347">
        <v>1</v>
      </c>
      <c r="N347">
        <v>0</v>
      </c>
      <c r="O347" s="95">
        <v>0</v>
      </c>
      <c r="P347">
        <v>100</v>
      </c>
      <c r="Q347">
        <v>4</v>
      </c>
      <c r="R347">
        <v>0</v>
      </c>
      <c r="S347" s="1">
        <v>0</v>
      </c>
      <c r="T347">
        <v>1</v>
      </c>
      <c r="U347" s="1">
        <v>42822</v>
      </c>
    </row>
    <row r="348" spans="1:21" x14ac:dyDescent="0.25">
      <c r="A348">
        <v>1001</v>
      </c>
      <c r="B348" t="s">
        <v>768</v>
      </c>
      <c r="C348" t="s">
        <v>725</v>
      </c>
      <c r="D348" t="s">
        <v>726</v>
      </c>
      <c r="E348" t="s">
        <v>6</v>
      </c>
      <c r="F348" t="s">
        <v>727</v>
      </c>
      <c r="G348" t="s">
        <v>1110</v>
      </c>
      <c r="H348" t="s">
        <v>7</v>
      </c>
      <c r="I348">
        <v>34</v>
      </c>
      <c r="J348" s="82">
        <v>6.97</v>
      </c>
      <c r="K348">
        <v>0</v>
      </c>
      <c r="L348">
        <v>0</v>
      </c>
      <c r="M348">
        <v>1</v>
      </c>
      <c r="N348">
        <v>0</v>
      </c>
      <c r="O348" s="95">
        <v>0</v>
      </c>
      <c r="P348">
        <v>519.37</v>
      </c>
      <c r="Q348">
        <v>4</v>
      </c>
      <c r="R348">
        <v>0</v>
      </c>
      <c r="S348" s="1">
        <v>0</v>
      </c>
      <c r="T348">
        <v>1</v>
      </c>
      <c r="U348" s="1">
        <v>42822</v>
      </c>
    </row>
    <row r="349" spans="1:21" x14ac:dyDescent="0.25">
      <c r="A349">
        <v>1001</v>
      </c>
      <c r="B349" t="s">
        <v>768</v>
      </c>
      <c r="C349" t="s">
        <v>725</v>
      </c>
      <c r="D349" t="s">
        <v>726</v>
      </c>
      <c r="E349" t="s">
        <v>6</v>
      </c>
      <c r="F349" t="s">
        <v>727</v>
      </c>
      <c r="G349" t="s">
        <v>1111</v>
      </c>
      <c r="H349" t="s">
        <v>7</v>
      </c>
      <c r="I349">
        <v>34</v>
      </c>
      <c r="J349" s="82">
        <v>6.97</v>
      </c>
      <c r="K349">
        <v>0</v>
      </c>
      <c r="L349">
        <v>0</v>
      </c>
      <c r="M349">
        <v>1</v>
      </c>
      <c r="N349">
        <v>0</v>
      </c>
      <c r="O349" s="95">
        <v>0</v>
      </c>
      <c r="P349">
        <v>105</v>
      </c>
      <c r="Q349">
        <v>4</v>
      </c>
      <c r="R349">
        <v>0</v>
      </c>
      <c r="S349" s="1">
        <v>0</v>
      </c>
      <c r="T349">
        <v>1</v>
      </c>
      <c r="U349" s="1">
        <v>42822</v>
      </c>
    </row>
    <row r="350" spans="1:21" x14ac:dyDescent="0.25">
      <c r="A350">
        <v>1001</v>
      </c>
      <c r="B350" t="s">
        <v>768</v>
      </c>
      <c r="C350" t="s">
        <v>725</v>
      </c>
      <c r="D350" t="s">
        <v>726</v>
      </c>
      <c r="E350" t="s">
        <v>6</v>
      </c>
      <c r="F350" t="s">
        <v>727</v>
      </c>
      <c r="G350" t="s">
        <v>1112</v>
      </c>
      <c r="H350" t="s">
        <v>7</v>
      </c>
      <c r="I350">
        <v>34</v>
      </c>
      <c r="J350" s="82">
        <v>6.97</v>
      </c>
      <c r="K350">
        <v>0</v>
      </c>
      <c r="L350">
        <v>0</v>
      </c>
      <c r="M350">
        <v>1</v>
      </c>
      <c r="N350">
        <v>0</v>
      </c>
      <c r="O350" s="95">
        <v>0</v>
      </c>
      <c r="P350">
        <v>5679.62</v>
      </c>
      <c r="Q350">
        <v>4</v>
      </c>
      <c r="R350">
        <v>0</v>
      </c>
      <c r="S350" s="1">
        <v>0</v>
      </c>
      <c r="T350">
        <v>1</v>
      </c>
      <c r="U350" s="1">
        <v>42822</v>
      </c>
    </row>
    <row r="351" spans="1:21" x14ac:dyDescent="0.25">
      <c r="A351">
        <v>1001</v>
      </c>
      <c r="B351" t="s">
        <v>768</v>
      </c>
      <c r="C351" t="s">
        <v>725</v>
      </c>
      <c r="D351" t="s">
        <v>726</v>
      </c>
      <c r="E351" t="s">
        <v>6</v>
      </c>
      <c r="F351" t="s">
        <v>727</v>
      </c>
      <c r="G351" t="s">
        <v>1113</v>
      </c>
      <c r="H351" t="s">
        <v>7</v>
      </c>
      <c r="I351">
        <v>34</v>
      </c>
      <c r="J351" s="82">
        <v>6.97</v>
      </c>
      <c r="K351">
        <v>0</v>
      </c>
      <c r="L351">
        <v>0</v>
      </c>
      <c r="M351">
        <v>1</v>
      </c>
      <c r="N351">
        <v>0</v>
      </c>
      <c r="O351" s="95">
        <v>0</v>
      </c>
      <c r="P351">
        <v>3119.03</v>
      </c>
      <c r="Q351">
        <v>4</v>
      </c>
      <c r="R351">
        <v>0</v>
      </c>
      <c r="S351" s="1">
        <v>0</v>
      </c>
      <c r="T351">
        <v>21</v>
      </c>
      <c r="U351" s="1">
        <v>42822</v>
      </c>
    </row>
    <row r="352" spans="1:21" x14ac:dyDescent="0.25">
      <c r="A352">
        <v>1001</v>
      </c>
      <c r="B352" t="s">
        <v>769</v>
      </c>
      <c r="C352" t="s">
        <v>725</v>
      </c>
      <c r="D352" t="s">
        <v>726</v>
      </c>
      <c r="E352" t="s">
        <v>6</v>
      </c>
      <c r="F352" t="s">
        <v>727</v>
      </c>
      <c r="G352" t="s">
        <v>1114</v>
      </c>
      <c r="H352" t="s">
        <v>7</v>
      </c>
      <c r="I352">
        <v>34</v>
      </c>
      <c r="J352" s="82">
        <v>6.97</v>
      </c>
      <c r="K352">
        <v>0</v>
      </c>
      <c r="L352">
        <v>0</v>
      </c>
      <c r="M352">
        <v>1</v>
      </c>
      <c r="N352">
        <v>0</v>
      </c>
      <c r="O352" s="95">
        <v>0</v>
      </c>
      <c r="P352">
        <v>5561.53</v>
      </c>
      <c r="Q352">
        <v>4</v>
      </c>
      <c r="R352">
        <v>0</v>
      </c>
      <c r="S352" s="1">
        <v>0</v>
      </c>
      <c r="T352">
        <v>6</v>
      </c>
      <c r="U352" s="1">
        <v>42822</v>
      </c>
    </row>
    <row r="353" spans="1:21" x14ac:dyDescent="0.25">
      <c r="A353">
        <v>1001</v>
      </c>
      <c r="B353" t="s">
        <v>769</v>
      </c>
      <c r="C353" t="s">
        <v>725</v>
      </c>
      <c r="D353" t="s">
        <v>726</v>
      </c>
      <c r="E353" t="s">
        <v>6</v>
      </c>
      <c r="F353" t="s">
        <v>727</v>
      </c>
      <c r="G353" t="s">
        <v>1115</v>
      </c>
      <c r="H353" t="s">
        <v>8</v>
      </c>
      <c r="I353">
        <v>34</v>
      </c>
      <c r="J353" s="82">
        <v>6.85</v>
      </c>
      <c r="K353">
        <v>0</v>
      </c>
      <c r="L353">
        <v>0</v>
      </c>
      <c r="M353">
        <v>1</v>
      </c>
      <c r="N353">
        <v>0</v>
      </c>
      <c r="O353" s="95">
        <v>6377.56</v>
      </c>
      <c r="P353">
        <v>0</v>
      </c>
      <c r="Q353">
        <v>4</v>
      </c>
      <c r="R353">
        <v>0</v>
      </c>
      <c r="S353" s="1">
        <v>0</v>
      </c>
      <c r="T353">
        <v>11</v>
      </c>
      <c r="U353" s="1">
        <v>42822</v>
      </c>
    </row>
    <row r="354" spans="1:21" x14ac:dyDescent="0.25">
      <c r="A354">
        <v>1001</v>
      </c>
      <c r="B354" t="s">
        <v>769</v>
      </c>
      <c r="C354" t="s">
        <v>725</v>
      </c>
      <c r="D354" t="s">
        <v>726</v>
      </c>
      <c r="E354" t="s">
        <v>6</v>
      </c>
      <c r="F354" t="s">
        <v>727</v>
      </c>
      <c r="G354" t="s">
        <v>1116</v>
      </c>
      <c r="H354" t="s">
        <v>7</v>
      </c>
      <c r="I354">
        <v>34</v>
      </c>
      <c r="J354" s="82">
        <v>6.97</v>
      </c>
      <c r="K354">
        <v>0</v>
      </c>
      <c r="L354">
        <v>0</v>
      </c>
      <c r="M354">
        <v>1</v>
      </c>
      <c r="N354">
        <v>0</v>
      </c>
      <c r="O354" s="95">
        <v>0</v>
      </c>
      <c r="P354">
        <v>0.17</v>
      </c>
      <c r="Q354">
        <v>4</v>
      </c>
      <c r="R354">
        <v>0</v>
      </c>
      <c r="S354" s="1">
        <v>0</v>
      </c>
      <c r="T354">
        <v>1</v>
      </c>
      <c r="U354" s="1">
        <v>42822</v>
      </c>
    </row>
    <row r="355" spans="1:21" x14ac:dyDescent="0.25">
      <c r="A355">
        <v>1001</v>
      </c>
      <c r="B355" t="s">
        <v>769</v>
      </c>
      <c r="C355" t="s">
        <v>725</v>
      </c>
      <c r="D355" t="s">
        <v>726</v>
      </c>
      <c r="E355" t="s">
        <v>6</v>
      </c>
      <c r="F355" t="s">
        <v>727</v>
      </c>
      <c r="G355" t="s">
        <v>1117</v>
      </c>
      <c r="H355" t="s">
        <v>7</v>
      </c>
      <c r="I355">
        <v>34</v>
      </c>
      <c r="J355" s="82">
        <v>6.97</v>
      </c>
      <c r="K355">
        <v>0</v>
      </c>
      <c r="L355">
        <v>0</v>
      </c>
      <c r="M355">
        <v>1</v>
      </c>
      <c r="N355">
        <v>0</v>
      </c>
      <c r="O355" s="95">
        <v>0</v>
      </c>
      <c r="P355">
        <v>500</v>
      </c>
      <c r="Q355">
        <v>4</v>
      </c>
      <c r="R355">
        <v>0</v>
      </c>
      <c r="S355" s="1">
        <v>0</v>
      </c>
      <c r="T355">
        <v>1</v>
      </c>
      <c r="U355" s="1">
        <v>42822</v>
      </c>
    </row>
    <row r="356" spans="1:21" x14ac:dyDescent="0.25">
      <c r="A356">
        <v>1001</v>
      </c>
      <c r="B356" t="s">
        <v>769</v>
      </c>
      <c r="C356" t="s">
        <v>725</v>
      </c>
      <c r="D356" t="s">
        <v>726</v>
      </c>
      <c r="E356" t="s">
        <v>6</v>
      </c>
      <c r="F356" t="s">
        <v>727</v>
      </c>
      <c r="G356" t="s">
        <v>1118</v>
      </c>
      <c r="H356" t="s">
        <v>7</v>
      </c>
      <c r="I356">
        <v>34</v>
      </c>
      <c r="J356" s="82">
        <v>6.97</v>
      </c>
      <c r="K356">
        <v>0</v>
      </c>
      <c r="L356">
        <v>0</v>
      </c>
      <c r="M356">
        <v>1</v>
      </c>
      <c r="N356">
        <v>0</v>
      </c>
      <c r="O356" s="95">
        <v>0</v>
      </c>
      <c r="P356">
        <v>301.29000000000002</v>
      </c>
      <c r="Q356">
        <v>4</v>
      </c>
      <c r="R356">
        <v>0</v>
      </c>
      <c r="S356" s="1">
        <v>0</v>
      </c>
      <c r="T356">
        <v>1</v>
      </c>
      <c r="U356" s="1">
        <v>42822</v>
      </c>
    </row>
    <row r="357" spans="1:21" x14ac:dyDescent="0.25">
      <c r="A357">
        <v>1001</v>
      </c>
      <c r="B357" t="s">
        <v>769</v>
      </c>
      <c r="C357" t="s">
        <v>725</v>
      </c>
      <c r="D357" t="s">
        <v>726</v>
      </c>
      <c r="E357" t="s">
        <v>6</v>
      </c>
      <c r="F357" t="s">
        <v>727</v>
      </c>
      <c r="G357" t="s">
        <v>1119</v>
      </c>
      <c r="H357" t="s">
        <v>7</v>
      </c>
      <c r="I357">
        <v>34</v>
      </c>
      <c r="J357" s="82">
        <v>6.97</v>
      </c>
      <c r="K357">
        <v>0</v>
      </c>
      <c r="L357">
        <v>0</v>
      </c>
      <c r="M357">
        <v>1</v>
      </c>
      <c r="N357">
        <v>0</v>
      </c>
      <c r="O357" s="95">
        <v>0</v>
      </c>
      <c r="P357">
        <v>7135.3</v>
      </c>
      <c r="Q357">
        <v>4</v>
      </c>
      <c r="R357">
        <v>0</v>
      </c>
      <c r="S357" s="1">
        <v>0</v>
      </c>
      <c r="T357">
        <v>6</v>
      </c>
      <c r="U357" s="1">
        <v>42822</v>
      </c>
    </row>
    <row r="358" spans="1:21" x14ac:dyDescent="0.25">
      <c r="A358">
        <v>1001</v>
      </c>
      <c r="B358" t="s">
        <v>769</v>
      </c>
      <c r="C358" t="s">
        <v>725</v>
      </c>
      <c r="D358" t="s">
        <v>726</v>
      </c>
      <c r="E358" t="s">
        <v>6</v>
      </c>
      <c r="F358" t="s">
        <v>727</v>
      </c>
      <c r="G358" t="s">
        <v>1120</v>
      </c>
      <c r="H358" t="s">
        <v>7</v>
      </c>
      <c r="I358">
        <v>34</v>
      </c>
      <c r="J358" s="82">
        <v>6.97</v>
      </c>
      <c r="K358">
        <v>0</v>
      </c>
      <c r="L358">
        <v>0</v>
      </c>
      <c r="M358">
        <v>1</v>
      </c>
      <c r="N358">
        <v>0</v>
      </c>
      <c r="O358" s="95">
        <v>0</v>
      </c>
      <c r="P358">
        <v>1147.78</v>
      </c>
      <c r="Q358">
        <v>4</v>
      </c>
      <c r="R358">
        <v>0</v>
      </c>
      <c r="S358" s="1">
        <v>0</v>
      </c>
      <c r="T358">
        <v>1</v>
      </c>
      <c r="U358" s="1">
        <v>42822</v>
      </c>
    </row>
    <row r="359" spans="1:21" x14ac:dyDescent="0.25">
      <c r="A359">
        <v>1001</v>
      </c>
      <c r="B359" t="s">
        <v>769</v>
      </c>
      <c r="C359" t="s">
        <v>725</v>
      </c>
      <c r="D359" t="s">
        <v>726</v>
      </c>
      <c r="E359" t="s">
        <v>6</v>
      </c>
      <c r="F359" t="s">
        <v>727</v>
      </c>
      <c r="G359" t="s">
        <v>1121</v>
      </c>
      <c r="H359" t="s">
        <v>7</v>
      </c>
      <c r="I359">
        <v>34</v>
      </c>
      <c r="J359" s="82">
        <v>6.97</v>
      </c>
      <c r="K359">
        <v>0</v>
      </c>
      <c r="L359">
        <v>0</v>
      </c>
      <c r="M359">
        <v>1</v>
      </c>
      <c r="N359">
        <v>0</v>
      </c>
      <c r="O359" s="95">
        <v>0</v>
      </c>
      <c r="P359">
        <v>1</v>
      </c>
      <c r="Q359">
        <v>4</v>
      </c>
      <c r="R359">
        <v>0</v>
      </c>
      <c r="S359" s="1">
        <v>0</v>
      </c>
      <c r="T359">
        <v>1</v>
      </c>
      <c r="U359" s="1">
        <v>42822</v>
      </c>
    </row>
    <row r="360" spans="1:21" x14ac:dyDescent="0.25">
      <c r="A360">
        <v>1001</v>
      </c>
      <c r="B360" t="s">
        <v>769</v>
      </c>
      <c r="C360" t="s">
        <v>725</v>
      </c>
      <c r="D360" t="s">
        <v>726</v>
      </c>
      <c r="E360" t="s">
        <v>6</v>
      </c>
      <c r="F360" t="s">
        <v>727</v>
      </c>
      <c r="G360" t="s">
        <v>1122</v>
      </c>
      <c r="H360" t="s">
        <v>7</v>
      </c>
      <c r="I360">
        <v>34</v>
      </c>
      <c r="J360" s="82">
        <v>6.97</v>
      </c>
      <c r="K360">
        <v>0</v>
      </c>
      <c r="L360">
        <v>0</v>
      </c>
      <c r="M360">
        <v>1</v>
      </c>
      <c r="N360">
        <v>0</v>
      </c>
      <c r="O360" s="95">
        <v>0</v>
      </c>
      <c r="P360">
        <v>3700</v>
      </c>
      <c r="Q360">
        <v>4</v>
      </c>
      <c r="R360">
        <v>0</v>
      </c>
      <c r="S360" s="1">
        <v>0</v>
      </c>
      <c r="T360">
        <v>1</v>
      </c>
      <c r="U360" s="1">
        <v>42822</v>
      </c>
    </row>
    <row r="361" spans="1:21" x14ac:dyDescent="0.25">
      <c r="A361">
        <v>1001</v>
      </c>
      <c r="B361" t="s">
        <v>769</v>
      </c>
      <c r="C361" t="s">
        <v>725</v>
      </c>
      <c r="D361" t="s">
        <v>726</v>
      </c>
      <c r="E361" t="s">
        <v>6</v>
      </c>
      <c r="F361" t="s">
        <v>727</v>
      </c>
      <c r="G361" t="s">
        <v>1123</v>
      </c>
      <c r="H361" t="s">
        <v>7</v>
      </c>
      <c r="I361">
        <v>34</v>
      </c>
      <c r="J361" s="82">
        <v>6.97</v>
      </c>
      <c r="K361">
        <v>0</v>
      </c>
      <c r="L361">
        <v>0</v>
      </c>
      <c r="M361">
        <v>1</v>
      </c>
      <c r="N361">
        <v>0</v>
      </c>
      <c r="O361" s="95">
        <v>0</v>
      </c>
      <c r="P361">
        <v>100.54</v>
      </c>
      <c r="Q361">
        <v>4</v>
      </c>
      <c r="R361">
        <v>0</v>
      </c>
      <c r="S361" s="1">
        <v>0</v>
      </c>
      <c r="T361">
        <v>28</v>
      </c>
      <c r="U361" s="1">
        <v>42822</v>
      </c>
    </row>
    <row r="362" spans="1:21" x14ac:dyDescent="0.25">
      <c r="A362">
        <v>1001</v>
      </c>
      <c r="B362" t="s">
        <v>769</v>
      </c>
      <c r="C362" t="s">
        <v>725</v>
      </c>
      <c r="D362" t="s">
        <v>726</v>
      </c>
      <c r="E362" t="s">
        <v>6</v>
      </c>
      <c r="F362" t="s">
        <v>727</v>
      </c>
      <c r="G362" t="s">
        <v>1124</v>
      </c>
      <c r="H362" t="s">
        <v>7</v>
      </c>
      <c r="I362">
        <v>34</v>
      </c>
      <c r="J362" s="82">
        <v>6.97</v>
      </c>
      <c r="K362">
        <v>0</v>
      </c>
      <c r="L362">
        <v>0</v>
      </c>
      <c r="M362">
        <v>1</v>
      </c>
      <c r="N362">
        <v>0</v>
      </c>
      <c r="O362" s="95">
        <v>0</v>
      </c>
      <c r="P362">
        <v>86.08</v>
      </c>
      <c r="Q362">
        <v>4</v>
      </c>
      <c r="R362">
        <v>0</v>
      </c>
      <c r="S362" s="1">
        <v>0</v>
      </c>
      <c r="T362">
        <v>1</v>
      </c>
      <c r="U362" s="1">
        <v>42822</v>
      </c>
    </row>
    <row r="363" spans="1:21" x14ac:dyDescent="0.25">
      <c r="A363">
        <v>1001</v>
      </c>
      <c r="B363" t="s">
        <v>769</v>
      </c>
      <c r="C363" t="s">
        <v>725</v>
      </c>
      <c r="D363" t="s">
        <v>726</v>
      </c>
      <c r="E363" t="s">
        <v>6</v>
      </c>
      <c r="F363" t="s">
        <v>727</v>
      </c>
      <c r="G363" t="s">
        <v>1125</v>
      </c>
      <c r="H363" t="s">
        <v>8</v>
      </c>
      <c r="I363">
        <v>34</v>
      </c>
      <c r="J363" s="82">
        <v>6.85</v>
      </c>
      <c r="K363">
        <v>0</v>
      </c>
      <c r="L363">
        <v>0</v>
      </c>
      <c r="M363">
        <v>1</v>
      </c>
      <c r="N363">
        <v>0</v>
      </c>
      <c r="O363" s="95">
        <v>514.39</v>
      </c>
      <c r="P363">
        <v>0</v>
      </c>
      <c r="Q363">
        <v>4</v>
      </c>
      <c r="R363">
        <v>0</v>
      </c>
      <c r="S363" s="1">
        <v>0</v>
      </c>
      <c r="T363">
        <v>4</v>
      </c>
      <c r="U363" s="1">
        <v>42822</v>
      </c>
    </row>
    <row r="364" spans="1:21" x14ac:dyDescent="0.25">
      <c r="A364">
        <v>1001</v>
      </c>
      <c r="B364" t="s">
        <v>769</v>
      </c>
      <c r="C364" t="s">
        <v>725</v>
      </c>
      <c r="D364" t="s">
        <v>726</v>
      </c>
      <c r="E364" t="s">
        <v>6</v>
      </c>
      <c r="F364" t="s">
        <v>727</v>
      </c>
      <c r="G364" t="s">
        <v>1126</v>
      </c>
      <c r="H364" t="s">
        <v>8</v>
      </c>
      <c r="I364">
        <v>34</v>
      </c>
      <c r="J364" s="82">
        <v>6.85</v>
      </c>
      <c r="K364">
        <v>0</v>
      </c>
      <c r="L364">
        <v>0</v>
      </c>
      <c r="M364">
        <v>1</v>
      </c>
      <c r="N364">
        <v>0</v>
      </c>
      <c r="O364" s="95">
        <v>20</v>
      </c>
      <c r="P364">
        <v>0</v>
      </c>
      <c r="Q364">
        <v>4</v>
      </c>
      <c r="R364">
        <v>0</v>
      </c>
      <c r="S364" s="1">
        <v>0</v>
      </c>
      <c r="T364">
        <v>1</v>
      </c>
      <c r="U364" s="1">
        <v>42822</v>
      </c>
    </row>
    <row r="365" spans="1:21" x14ac:dyDescent="0.25">
      <c r="A365">
        <v>1001</v>
      </c>
      <c r="B365" t="s">
        <v>769</v>
      </c>
      <c r="C365" t="s">
        <v>725</v>
      </c>
      <c r="D365" t="s">
        <v>726</v>
      </c>
      <c r="E365" t="s">
        <v>6</v>
      </c>
      <c r="F365" t="s">
        <v>727</v>
      </c>
      <c r="G365" t="s">
        <v>1127</v>
      </c>
      <c r="H365" t="s">
        <v>8</v>
      </c>
      <c r="I365">
        <v>34</v>
      </c>
      <c r="J365" s="82">
        <v>6.85</v>
      </c>
      <c r="K365">
        <v>0</v>
      </c>
      <c r="L365">
        <v>0</v>
      </c>
      <c r="M365">
        <v>1</v>
      </c>
      <c r="N365">
        <v>0</v>
      </c>
      <c r="O365" s="95">
        <v>437.95</v>
      </c>
      <c r="P365">
        <v>0</v>
      </c>
      <c r="Q365">
        <v>4</v>
      </c>
      <c r="R365">
        <v>0</v>
      </c>
      <c r="S365" s="1">
        <v>0</v>
      </c>
      <c r="T365">
        <v>3</v>
      </c>
      <c r="U365" s="1">
        <v>42822</v>
      </c>
    </row>
    <row r="366" spans="1:21" x14ac:dyDescent="0.25">
      <c r="A366">
        <v>1001</v>
      </c>
      <c r="B366" t="s">
        <v>769</v>
      </c>
      <c r="C366" t="s">
        <v>725</v>
      </c>
      <c r="D366" t="s">
        <v>726</v>
      </c>
      <c r="E366" t="s">
        <v>6</v>
      </c>
      <c r="F366" t="s">
        <v>727</v>
      </c>
      <c r="G366" t="s">
        <v>1128</v>
      </c>
      <c r="H366" t="s">
        <v>8</v>
      </c>
      <c r="I366">
        <v>34</v>
      </c>
      <c r="J366" s="82">
        <v>6.85</v>
      </c>
      <c r="K366">
        <v>0</v>
      </c>
      <c r="L366">
        <v>0</v>
      </c>
      <c r="M366">
        <v>1</v>
      </c>
      <c r="N366">
        <v>0</v>
      </c>
      <c r="O366" s="95">
        <v>1165.7</v>
      </c>
      <c r="P366">
        <v>0</v>
      </c>
      <c r="Q366">
        <v>4</v>
      </c>
      <c r="R366">
        <v>0</v>
      </c>
      <c r="S366" s="1">
        <v>0</v>
      </c>
      <c r="T366">
        <v>6</v>
      </c>
      <c r="U366" s="1">
        <v>42822</v>
      </c>
    </row>
    <row r="367" spans="1:21" x14ac:dyDescent="0.25">
      <c r="A367">
        <v>1001</v>
      </c>
      <c r="B367" t="s">
        <v>769</v>
      </c>
      <c r="C367" t="s">
        <v>725</v>
      </c>
      <c r="D367" t="s">
        <v>726</v>
      </c>
      <c r="E367" t="s">
        <v>6</v>
      </c>
      <c r="F367" t="s">
        <v>727</v>
      </c>
      <c r="G367" t="s">
        <v>1129</v>
      </c>
      <c r="H367" t="s">
        <v>8</v>
      </c>
      <c r="I367">
        <v>34</v>
      </c>
      <c r="J367" s="82">
        <v>6.85</v>
      </c>
      <c r="K367">
        <v>0</v>
      </c>
      <c r="L367">
        <v>0</v>
      </c>
      <c r="M367">
        <v>1</v>
      </c>
      <c r="N367">
        <v>0</v>
      </c>
      <c r="O367" s="95">
        <v>2919.71</v>
      </c>
      <c r="P367">
        <v>0</v>
      </c>
      <c r="Q367">
        <v>4</v>
      </c>
      <c r="R367">
        <v>0</v>
      </c>
      <c r="S367" s="1">
        <v>0</v>
      </c>
      <c r="T367">
        <v>1</v>
      </c>
      <c r="U367" s="1">
        <v>42822</v>
      </c>
    </row>
    <row r="368" spans="1:21" x14ac:dyDescent="0.25">
      <c r="A368">
        <v>1001</v>
      </c>
      <c r="B368" t="s">
        <v>769</v>
      </c>
      <c r="C368" t="s">
        <v>725</v>
      </c>
      <c r="D368" t="s">
        <v>726</v>
      </c>
      <c r="E368" t="s">
        <v>6</v>
      </c>
      <c r="F368" t="s">
        <v>727</v>
      </c>
      <c r="G368" t="s">
        <v>1130</v>
      </c>
      <c r="H368" t="s">
        <v>8</v>
      </c>
      <c r="I368">
        <v>34</v>
      </c>
      <c r="J368" s="82">
        <v>6.85</v>
      </c>
      <c r="K368">
        <v>0</v>
      </c>
      <c r="L368">
        <v>0</v>
      </c>
      <c r="M368">
        <v>1</v>
      </c>
      <c r="N368">
        <v>0</v>
      </c>
      <c r="O368" s="95">
        <v>281.17</v>
      </c>
      <c r="P368">
        <v>0</v>
      </c>
      <c r="Q368">
        <v>4</v>
      </c>
      <c r="R368">
        <v>0</v>
      </c>
      <c r="S368" s="1">
        <v>0</v>
      </c>
      <c r="T368">
        <v>6</v>
      </c>
      <c r="U368" s="1">
        <v>42822</v>
      </c>
    </row>
    <row r="369" spans="1:21" x14ac:dyDescent="0.25">
      <c r="A369">
        <v>1001</v>
      </c>
      <c r="B369" t="s">
        <v>769</v>
      </c>
      <c r="C369" t="s">
        <v>725</v>
      </c>
      <c r="D369" t="s">
        <v>726</v>
      </c>
      <c r="E369" t="s">
        <v>6</v>
      </c>
      <c r="F369" t="s">
        <v>727</v>
      </c>
      <c r="G369" t="s">
        <v>1131</v>
      </c>
      <c r="H369" t="s">
        <v>8</v>
      </c>
      <c r="I369">
        <v>34</v>
      </c>
      <c r="J369" s="82">
        <v>6.85</v>
      </c>
      <c r="K369">
        <v>0</v>
      </c>
      <c r="L369">
        <v>0</v>
      </c>
      <c r="M369">
        <v>1</v>
      </c>
      <c r="N369">
        <v>0</v>
      </c>
      <c r="O369" s="95">
        <v>136.93</v>
      </c>
      <c r="P369">
        <v>0</v>
      </c>
      <c r="Q369">
        <v>4</v>
      </c>
      <c r="R369">
        <v>0</v>
      </c>
      <c r="S369" s="1">
        <v>0</v>
      </c>
      <c r="T369">
        <v>1</v>
      </c>
      <c r="U369" s="1">
        <v>42822</v>
      </c>
    </row>
    <row r="370" spans="1:21" x14ac:dyDescent="0.25">
      <c r="A370">
        <v>1001</v>
      </c>
      <c r="B370" t="s">
        <v>769</v>
      </c>
      <c r="C370" t="s">
        <v>725</v>
      </c>
      <c r="D370" t="s">
        <v>726</v>
      </c>
      <c r="E370" t="s">
        <v>6</v>
      </c>
      <c r="F370" t="s">
        <v>727</v>
      </c>
      <c r="G370" t="s">
        <v>1132</v>
      </c>
      <c r="H370" t="s">
        <v>8</v>
      </c>
      <c r="I370">
        <v>34</v>
      </c>
      <c r="J370" s="82">
        <v>6.85</v>
      </c>
      <c r="K370">
        <v>0</v>
      </c>
      <c r="L370">
        <v>0</v>
      </c>
      <c r="M370">
        <v>1</v>
      </c>
      <c r="N370">
        <v>0</v>
      </c>
      <c r="O370" s="95">
        <v>10.52</v>
      </c>
      <c r="P370">
        <v>0</v>
      </c>
      <c r="Q370">
        <v>4</v>
      </c>
      <c r="R370">
        <v>0</v>
      </c>
      <c r="S370" s="1">
        <v>0</v>
      </c>
      <c r="T370">
        <v>1</v>
      </c>
      <c r="U370" s="1">
        <v>42822</v>
      </c>
    </row>
    <row r="371" spans="1:21" x14ac:dyDescent="0.25">
      <c r="A371">
        <v>1001</v>
      </c>
      <c r="B371" t="s">
        <v>769</v>
      </c>
      <c r="C371" t="s">
        <v>725</v>
      </c>
      <c r="D371" t="s">
        <v>726</v>
      </c>
      <c r="E371" t="s">
        <v>6</v>
      </c>
      <c r="F371" t="s">
        <v>727</v>
      </c>
      <c r="G371" t="s">
        <v>1133</v>
      </c>
      <c r="H371" t="s">
        <v>8</v>
      </c>
      <c r="I371">
        <v>34</v>
      </c>
      <c r="J371" s="82">
        <v>6.85</v>
      </c>
      <c r="K371">
        <v>0</v>
      </c>
      <c r="L371">
        <v>0</v>
      </c>
      <c r="M371">
        <v>1</v>
      </c>
      <c r="N371">
        <v>0</v>
      </c>
      <c r="O371" s="95">
        <v>20000</v>
      </c>
      <c r="P371">
        <v>0</v>
      </c>
      <c r="Q371">
        <v>4</v>
      </c>
      <c r="R371">
        <v>0</v>
      </c>
      <c r="S371" s="1">
        <v>0</v>
      </c>
      <c r="T371">
        <v>1</v>
      </c>
      <c r="U371" s="1">
        <v>42822</v>
      </c>
    </row>
    <row r="372" spans="1:21" x14ac:dyDescent="0.25">
      <c r="A372">
        <v>1001</v>
      </c>
      <c r="B372" t="s">
        <v>769</v>
      </c>
      <c r="C372" t="s">
        <v>725</v>
      </c>
      <c r="D372" t="s">
        <v>726</v>
      </c>
      <c r="E372" t="s">
        <v>6</v>
      </c>
      <c r="F372" t="s">
        <v>727</v>
      </c>
      <c r="G372" t="s">
        <v>1134</v>
      </c>
      <c r="H372" t="s">
        <v>7</v>
      </c>
      <c r="I372">
        <v>34</v>
      </c>
      <c r="J372" s="82">
        <v>6.97</v>
      </c>
      <c r="K372">
        <v>0</v>
      </c>
      <c r="L372">
        <v>0</v>
      </c>
      <c r="M372">
        <v>1</v>
      </c>
      <c r="N372">
        <v>0</v>
      </c>
      <c r="O372" s="95">
        <v>0</v>
      </c>
      <c r="P372">
        <v>3137.21</v>
      </c>
      <c r="Q372">
        <v>4</v>
      </c>
      <c r="R372">
        <v>0</v>
      </c>
      <c r="S372" s="1">
        <v>0</v>
      </c>
      <c r="T372">
        <v>8</v>
      </c>
      <c r="U372" s="1">
        <v>42822</v>
      </c>
    </row>
    <row r="373" spans="1:21" x14ac:dyDescent="0.25">
      <c r="A373">
        <v>1001</v>
      </c>
      <c r="B373" t="s">
        <v>770</v>
      </c>
      <c r="C373" t="s">
        <v>725</v>
      </c>
      <c r="D373" t="s">
        <v>726</v>
      </c>
      <c r="E373" t="s">
        <v>6</v>
      </c>
      <c r="F373" t="s">
        <v>727</v>
      </c>
      <c r="G373" t="s">
        <v>1135</v>
      </c>
      <c r="H373" t="s">
        <v>7</v>
      </c>
      <c r="I373">
        <v>34</v>
      </c>
      <c r="J373" s="82">
        <v>6.97</v>
      </c>
      <c r="K373">
        <v>0</v>
      </c>
      <c r="L373">
        <v>0</v>
      </c>
      <c r="M373">
        <v>1</v>
      </c>
      <c r="N373">
        <v>0</v>
      </c>
      <c r="O373" s="95">
        <v>0</v>
      </c>
      <c r="P373">
        <v>17.98</v>
      </c>
      <c r="Q373">
        <v>4</v>
      </c>
      <c r="R373">
        <v>0</v>
      </c>
      <c r="S373" s="1">
        <v>0</v>
      </c>
      <c r="T373">
        <v>2</v>
      </c>
      <c r="U373" s="1">
        <v>42822</v>
      </c>
    </row>
    <row r="374" spans="1:21" x14ac:dyDescent="0.25">
      <c r="A374">
        <v>1001</v>
      </c>
      <c r="B374" t="s">
        <v>770</v>
      </c>
      <c r="C374" t="s">
        <v>725</v>
      </c>
      <c r="D374" t="s">
        <v>726</v>
      </c>
      <c r="E374" t="s">
        <v>6</v>
      </c>
      <c r="F374" t="s">
        <v>727</v>
      </c>
      <c r="G374" t="s">
        <v>1136</v>
      </c>
      <c r="H374" t="s">
        <v>7</v>
      </c>
      <c r="I374">
        <v>34</v>
      </c>
      <c r="J374" s="82">
        <v>6.97</v>
      </c>
      <c r="K374">
        <v>0</v>
      </c>
      <c r="L374">
        <v>0</v>
      </c>
      <c r="M374">
        <v>1</v>
      </c>
      <c r="N374">
        <v>0</v>
      </c>
      <c r="O374" s="95">
        <v>0</v>
      </c>
      <c r="P374">
        <v>43.04</v>
      </c>
      <c r="Q374">
        <v>4</v>
      </c>
      <c r="R374">
        <v>0</v>
      </c>
      <c r="S374" s="1">
        <v>0</v>
      </c>
      <c r="T374">
        <v>1</v>
      </c>
      <c r="U374" s="1">
        <v>42822</v>
      </c>
    </row>
    <row r="375" spans="1:21" x14ac:dyDescent="0.25">
      <c r="A375">
        <v>1001</v>
      </c>
      <c r="B375" t="s">
        <v>770</v>
      </c>
      <c r="C375" t="s">
        <v>725</v>
      </c>
      <c r="D375" t="s">
        <v>726</v>
      </c>
      <c r="E375" t="s">
        <v>6</v>
      </c>
      <c r="F375" t="s">
        <v>727</v>
      </c>
      <c r="G375" t="s">
        <v>1137</v>
      </c>
      <c r="H375" t="s">
        <v>7</v>
      </c>
      <c r="I375">
        <v>34</v>
      </c>
      <c r="J375" s="82">
        <v>6.97</v>
      </c>
      <c r="K375">
        <v>0</v>
      </c>
      <c r="L375">
        <v>0</v>
      </c>
      <c r="M375">
        <v>1</v>
      </c>
      <c r="N375">
        <v>0</v>
      </c>
      <c r="O375" s="95">
        <v>0</v>
      </c>
      <c r="P375">
        <v>19.68</v>
      </c>
      <c r="Q375">
        <v>4</v>
      </c>
      <c r="R375">
        <v>0</v>
      </c>
      <c r="S375" s="1">
        <v>0</v>
      </c>
      <c r="T375">
        <v>1</v>
      </c>
      <c r="U375" s="1">
        <v>42822</v>
      </c>
    </row>
    <row r="376" spans="1:21" x14ac:dyDescent="0.25">
      <c r="A376">
        <v>1001</v>
      </c>
      <c r="B376" t="s">
        <v>770</v>
      </c>
      <c r="C376" t="s">
        <v>725</v>
      </c>
      <c r="D376" t="s">
        <v>726</v>
      </c>
      <c r="E376" t="s">
        <v>6</v>
      </c>
      <c r="F376" t="s">
        <v>727</v>
      </c>
      <c r="G376" t="s">
        <v>1138</v>
      </c>
      <c r="H376" t="s">
        <v>7</v>
      </c>
      <c r="I376">
        <v>34</v>
      </c>
      <c r="J376" s="82">
        <v>6.97</v>
      </c>
      <c r="K376">
        <v>0</v>
      </c>
      <c r="L376">
        <v>0</v>
      </c>
      <c r="M376">
        <v>1</v>
      </c>
      <c r="N376">
        <v>0</v>
      </c>
      <c r="O376" s="95">
        <v>0</v>
      </c>
      <c r="P376">
        <v>19.68</v>
      </c>
      <c r="Q376">
        <v>4</v>
      </c>
      <c r="R376">
        <v>0</v>
      </c>
      <c r="S376" s="1">
        <v>0</v>
      </c>
      <c r="T376">
        <v>1</v>
      </c>
      <c r="U376" s="1">
        <v>42822</v>
      </c>
    </row>
    <row r="377" spans="1:21" x14ac:dyDescent="0.25">
      <c r="A377">
        <v>1001</v>
      </c>
      <c r="B377" t="s">
        <v>770</v>
      </c>
      <c r="C377" t="s">
        <v>725</v>
      </c>
      <c r="D377" t="s">
        <v>726</v>
      </c>
      <c r="E377" t="s">
        <v>6</v>
      </c>
      <c r="F377" t="s">
        <v>727</v>
      </c>
      <c r="G377" t="s">
        <v>1139</v>
      </c>
      <c r="H377" t="s">
        <v>7</v>
      </c>
      <c r="I377">
        <v>34</v>
      </c>
      <c r="J377" s="82">
        <v>6.97</v>
      </c>
      <c r="K377">
        <v>0</v>
      </c>
      <c r="L377">
        <v>0</v>
      </c>
      <c r="M377">
        <v>1</v>
      </c>
      <c r="N377">
        <v>0</v>
      </c>
      <c r="O377" s="95">
        <v>0</v>
      </c>
      <c r="P377">
        <v>18098</v>
      </c>
      <c r="Q377">
        <v>4</v>
      </c>
      <c r="R377">
        <v>0</v>
      </c>
      <c r="S377" s="1">
        <v>0</v>
      </c>
      <c r="T377">
        <v>14</v>
      </c>
      <c r="U377" s="1">
        <v>42822</v>
      </c>
    </row>
    <row r="378" spans="1:21" x14ac:dyDescent="0.25">
      <c r="A378">
        <v>1001</v>
      </c>
      <c r="B378" t="s">
        <v>770</v>
      </c>
      <c r="C378" t="s">
        <v>725</v>
      </c>
      <c r="D378" t="s">
        <v>726</v>
      </c>
      <c r="E378" t="s">
        <v>6</v>
      </c>
      <c r="F378" t="s">
        <v>727</v>
      </c>
      <c r="G378" t="s">
        <v>1140</v>
      </c>
      <c r="H378" t="s">
        <v>7</v>
      </c>
      <c r="I378">
        <v>34</v>
      </c>
      <c r="J378" s="82">
        <v>6.97</v>
      </c>
      <c r="K378">
        <v>0</v>
      </c>
      <c r="L378">
        <v>0</v>
      </c>
      <c r="M378">
        <v>1</v>
      </c>
      <c r="N378">
        <v>0</v>
      </c>
      <c r="O378" s="95">
        <v>0</v>
      </c>
      <c r="P378">
        <v>58.05</v>
      </c>
      <c r="Q378">
        <v>4</v>
      </c>
      <c r="R378">
        <v>0</v>
      </c>
      <c r="S378" s="1">
        <v>0</v>
      </c>
      <c r="T378">
        <v>11</v>
      </c>
      <c r="U378" s="1">
        <v>42822</v>
      </c>
    </row>
    <row r="379" spans="1:21" x14ac:dyDescent="0.25">
      <c r="A379">
        <v>1001</v>
      </c>
      <c r="B379" t="s">
        <v>770</v>
      </c>
      <c r="C379" t="s">
        <v>725</v>
      </c>
      <c r="D379" t="s">
        <v>726</v>
      </c>
      <c r="E379" t="s">
        <v>6</v>
      </c>
      <c r="F379" t="s">
        <v>727</v>
      </c>
      <c r="G379" t="s">
        <v>1141</v>
      </c>
      <c r="H379" t="s">
        <v>7</v>
      </c>
      <c r="I379">
        <v>34</v>
      </c>
      <c r="J379" s="82">
        <v>6.97</v>
      </c>
      <c r="K379">
        <v>0</v>
      </c>
      <c r="L379">
        <v>0</v>
      </c>
      <c r="M379">
        <v>1</v>
      </c>
      <c r="N379">
        <v>0</v>
      </c>
      <c r="O379" s="95">
        <v>0</v>
      </c>
      <c r="P379">
        <v>19.68</v>
      </c>
      <c r="Q379">
        <v>4</v>
      </c>
      <c r="R379">
        <v>0</v>
      </c>
      <c r="S379" s="1">
        <v>0</v>
      </c>
      <c r="T379">
        <v>1</v>
      </c>
      <c r="U379" s="1">
        <v>42822</v>
      </c>
    </row>
    <row r="380" spans="1:21" x14ac:dyDescent="0.25">
      <c r="A380">
        <v>1001</v>
      </c>
      <c r="B380" t="s">
        <v>770</v>
      </c>
      <c r="C380" t="s">
        <v>725</v>
      </c>
      <c r="D380" t="s">
        <v>726</v>
      </c>
      <c r="E380" t="s">
        <v>6</v>
      </c>
      <c r="F380" t="s">
        <v>727</v>
      </c>
      <c r="G380" t="s">
        <v>1142</v>
      </c>
      <c r="H380" t="s">
        <v>7</v>
      </c>
      <c r="I380">
        <v>34</v>
      </c>
      <c r="J380" s="82">
        <v>6.97</v>
      </c>
      <c r="K380">
        <v>0</v>
      </c>
      <c r="L380">
        <v>0</v>
      </c>
      <c r="M380">
        <v>1</v>
      </c>
      <c r="N380">
        <v>0</v>
      </c>
      <c r="O380" s="95">
        <v>0</v>
      </c>
      <c r="P380">
        <v>19.68</v>
      </c>
      <c r="Q380">
        <v>4</v>
      </c>
      <c r="R380">
        <v>0</v>
      </c>
      <c r="S380" s="1">
        <v>0</v>
      </c>
      <c r="T380">
        <v>1</v>
      </c>
      <c r="U380" s="1">
        <v>42822</v>
      </c>
    </row>
    <row r="381" spans="1:21" x14ac:dyDescent="0.25">
      <c r="A381">
        <v>1001</v>
      </c>
      <c r="B381" t="s">
        <v>770</v>
      </c>
      <c r="C381" t="s">
        <v>725</v>
      </c>
      <c r="D381" t="s">
        <v>726</v>
      </c>
      <c r="E381" t="s">
        <v>6</v>
      </c>
      <c r="F381" t="s">
        <v>727</v>
      </c>
      <c r="G381" t="s">
        <v>1143</v>
      </c>
      <c r="H381" t="s">
        <v>7</v>
      </c>
      <c r="I381">
        <v>34</v>
      </c>
      <c r="J381" s="82">
        <v>6.97</v>
      </c>
      <c r="K381">
        <v>0</v>
      </c>
      <c r="L381">
        <v>0</v>
      </c>
      <c r="M381">
        <v>1</v>
      </c>
      <c r="N381">
        <v>0</v>
      </c>
      <c r="O381" s="95">
        <v>0</v>
      </c>
      <c r="P381">
        <v>700</v>
      </c>
      <c r="Q381">
        <v>4</v>
      </c>
      <c r="R381">
        <v>0</v>
      </c>
      <c r="S381" s="1">
        <v>0</v>
      </c>
      <c r="T381">
        <v>1</v>
      </c>
      <c r="U381" s="1">
        <v>42822</v>
      </c>
    </row>
    <row r="382" spans="1:21" x14ac:dyDescent="0.25">
      <c r="A382">
        <v>1001</v>
      </c>
      <c r="B382" t="s">
        <v>770</v>
      </c>
      <c r="C382" t="s">
        <v>725</v>
      </c>
      <c r="D382" t="s">
        <v>726</v>
      </c>
      <c r="E382" t="s">
        <v>6</v>
      </c>
      <c r="F382" t="s">
        <v>727</v>
      </c>
      <c r="G382" t="s">
        <v>1144</v>
      </c>
      <c r="H382" t="s">
        <v>7</v>
      </c>
      <c r="I382">
        <v>34</v>
      </c>
      <c r="J382" s="82">
        <v>6.97</v>
      </c>
      <c r="K382">
        <v>0</v>
      </c>
      <c r="L382">
        <v>0</v>
      </c>
      <c r="M382">
        <v>1</v>
      </c>
      <c r="N382">
        <v>0</v>
      </c>
      <c r="O382" s="95">
        <v>0</v>
      </c>
      <c r="P382">
        <v>19.68</v>
      </c>
      <c r="Q382">
        <v>4</v>
      </c>
      <c r="R382">
        <v>0</v>
      </c>
      <c r="S382" s="1">
        <v>0</v>
      </c>
      <c r="T382">
        <v>1</v>
      </c>
      <c r="U382" s="1">
        <v>42822</v>
      </c>
    </row>
    <row r="383" spans="1:21" x14ac:dyDescent="0.25">
      <c r="A383">
        <v>1001</v>
      </c>
      <c r="B383" t="s">
        <v>770</v>
      </c>
      <c r="C383" t="s">
        <v>725</v>
      </c>
      <c r="D383" t="s">
        <v>726</v>
      </c>
      <c r="E383" t="s">
        <v>6</v>
      </c>
      <c r="F383" t="s">
        <v>727</v>
      </c>
      <c r="G383" t="s">
        <v>1145</v>
      </c>
      <c r="H383" t="s">
        <v>7</v>
      </c>
      <c r="I383">
        <v>34</v>
      </c>
      <c r="J383" s="82">
        <v>6.97</v>
      </c>
      <c r="K383">
        <v>0</v>
      </c>
      <c r="L383">
        <v>0</v>
      </c>
      <c r="M383">
        <v>1</v>
      </c>
      <c r="N383">
        <v>0</v>
      </c>
      <c r="O383" s="95">
        <v>0</v>
      </c>
      <c r="P383">
        <v>7234.96</v>
      </c>
      <c r="Q383">
        <v>4</v>
      </c>
      <c r="R383">
        <v>0</v>
      </c>
      <c r="S383" s="1">
        <v>0</v>
      </c>
      <c r="T383">
        <v>40</v>
      </c>
      <c r="U383" s="1">
        <v>42822</v>
      </c>
    </row>
    <row r="384" spans="1:21" x14ac:dyDescent="0.25">
      <c r="A384">
        <v>1001</v>
      </c>
      <c r="B384" t="s">
        <v>770</v>
      </c>
      <c r="C384" t="s">
        <v>725</v>
      </c>
      <c r="D384" t="s">
        <v>726</v>
      </c>
      <c r="E384" t="s">
        <v>6</v>
      </c>
      <c r="F384" t="s">
        <v>727</v>
      </c>
      <c r="G384" t="s">
        <v>1146</v>
      </c>
      <c r="H384" t="s">
        <v>7</v>
      </c>
      <c r="I384">
        <v>34</v>
      </c>
      <c r="J384" s="82">
        <v>6.97</v>
      </c>
      <c r="K384">
        <v>0</v>
      </c>
      <c r="L384">
        <v>0</v>
      </c>
      <c r="M384">
        <v>1</v>
      </c>
      <c r="N384">
        <v>0</v>
      </c>
      <c r="O384" s="95">
        <v>0</v>
      </c>
      <c r="P384">
        <v>1.1399999999999999</v>
      </c>
      <c r="Q384">
        <v>4</v>
      </c>
      <c r="R384">
        <v>0</v>
      </c>
      <c r="S384" s="1">
        <v>0</v>
      </c>
      <c r="T384">
        <v>1</v>
      </c>
      <c r="U384" s="1">
        <v>42822</v>
      </c>
    </row>
    <row r="385" spans="1:21" x14ac:dyDescent="0.25">
      <c r="A385">
        <v>1001</v>
      </c>
      <c r="B385" t="s">
        <v>770</v>
      </c>
      <c r="C385" t="s">
        <v>725</v>
      </c>
      <c r="D385" t="s">
        <v>726</v>
      </c>
      <c r="E385" t="s">
        <v>6</v>
      </c>
      <c r="F385" t="s">
        <v>727</v>
      </c>
      <c r="G385" t="s">
        <v>1147</v>
      </c>
      <c r="H385" t="s">
        <v>7</v>
      </c>
      <c r="I385">
        <v>34</v>
      </c>
      <c r="J385" s="82">
        <v>6.97</v>
      </c>
      <c r="K385">
        <v>0</v>
      </c>
      <c r="L385">
        <v>0</v>
      </c>
      <c r="M385">
        <v>1</v>
      </c>
      <c r="N385">
        <v>0</v>
      </c>
      <c r="O385" s="95">
        <v>0</v>
      </c>
      <c r="P385">
        <v>600</v>
      </c>
      <c r="Q385">
        <v>4</v>
      </c>
      <c r="R385">
        <v>0</v>
      </c>
      <c r="S385" s="1">
        <v>0</v>
      </c>
      <c r="T385">
        <v>1</v>
      </c>
      <c r="U385" s="1">
        <v>42822</v>
      </c>
    </row>
    <row r="386" spans="1:21" x14ac:dyDescent="0.25">
      <c r="A386">
        <v>1001</v>
      </c>
      <c r="B386" t="s">
        <v>770</v>
      </c>
      <c r="C386" t="s">
        <v>725</v>
      </c>
      <c r="D386" t="s">
        <v>726</v>
      </c>
      <c r="E386" t="s">
        <v>6</v>
      </c>
      <c r="F386" t="s">
        <v>727</v>
      </c>
      <c r="G386" t="s">
        <v>1148</v>
      </c>
      <c r="H386" t="s">
        <v>7</v>
      </c>
      <c r="I386">
        <v>34</v>
      </c>
      <c r="J386" s="82">
        <v>6.97</v>
      </c>
      <c r="K386">
        <v>0</v>
      </c>
      <c r="L386">
        <v>0</v>
      </c>
      <c r="M386">
        <v>1</v>
      </c>
      <c r="N386">
        <v>0</v>
      </c>
      <c r="O386" s="95">
        <v>0</v>
      </c>
      <c r="P386">
        <v>7.98</v>
      </c>
      <c r="Q386">
        <v>4</v>
      </c>
      <c r="R386">
        <v>0</v>
      </c>
      <c r="S386" s="1">
        <v>0</v>
      </c>
      <c r="T386">
        <v>2</v>
      </c>
      <c r="U386" s="1">
        <v>42822</v>
      </c>
    </row>
    <row r="387" spans="1:21" x14ac:dyDescent="0.25">
      <c r="A387">
        <v>1001</v>
      </c>
      <c r="B387" t="s">
        <v>770</v>
      </c>
      <c r="C387" t="s">
        <v>725</v>
      </c>
      <c r="D387" t="s">
        <v>726</v>
      </c>
      <c r="E387" t="s">
        <v>6</v>
      </c>
      <c r="F387" t="s">
        <v>727</v>
      </c>
      <c r="G387" t="s">
        <v>1149</v>
      </c>
      <c r="H387" t="s">
        <v>7</v>
      </c>
      <c r="I387">
        <v>34</v>
      </c>
      <c r="J387" s="82">
        <v>6.97</v>
      </c>
      <c r="K387">
        <v>0</v>
      </c>
      <c r="L387">
        <v>0</v>
      </c>
      <c r="M387">
        <v>1</v>
      </c>
      <c r="N387">
        <v>0</v>
      </c>
      <c r="O387" s="95">
        <v>0</v>
      </c>
      <c r="P387">
        <v>43.04</v>
      </c>
      <c r="Q387">
        <v>4</v>
      </c>
      <c r="R387">
        <v>0</v>
      </c>
      <c r="S387" s="1">
        <v>0</v>
      </c>
      <c r="T387">
        <v>1</v>
      </c>
      <c r="U387" s="1">
        <v>42822</v>
      </c>
    </row>
    <row r="388" spans="1:21" x14ac:dyDescent="0.25">
      <c r="A388">
        <v>1001</v>
      </c>
      <c r="B388" t="s">
        <v>770</v>
      </c>
      <c r="C388" t="s">
        <v>725</v>
      </c>
      <c r="D388" t="s">
        <v>726</v>
      </c>
      <c r="E388" t="s">
        <v>6</v>
      </c>
      <c r="F388" t="s">
        <v>727</v>
      </c>
      <c r="G388" t="s">
        <v>1150</v>
      </c>
      <c r="H388" t="s">
        <v>7</v>
      </c>
      <c r="I388">
        <v>34</v>
      </c>
      <c r="J388" s="82">
        <v>6.97</v>
      </c>
      <c r="K388">
        <v>0</v>
      </c>
      <c r="L388">
        <v>0</v>
      </c>
      <c r="M388">
        <v>1</v>
      </c>
      <c r="N388">
        <v>0</v>
      </c>
      <c r="O388" s="95">
        <v>0</v>
      </c>
      <c r="P388">
        <v>2095.84</v>
      </c>
      <c r="Q388">
        <v>4</v>
      </c>
      <c r="R388">
        <v>0</v>
      </c>
      <c r="S388" s="1">
        <v>0</v>
      </c>
      <c r="T388">
        <v>2</v>
      </c>
      <c r="U388" s="1">
        <v>42822</v>
      </c>
    </row>
    <row r="389" spans="1:21" x14ac:dyDescent="0.25">
      <c r="A389">
        <v>1001</v>
      </c>
      <c r="B389" t="s">
        <v>770</v>
      </c>
      <c r="C389" t="s">
        <v>725</v>
      </c>
      <c r="D389" t="s">
        <v>726</v>
      </c>
      <c r="E389" t="s">
        <v>6</v>
      </c>
      <c r="F389" t="s">
        <v>727</v>
      </c>
      <c r="G389" t="s">
        <v>1151</v>
      </c>
      <c r="H389" t="s">
        <v>7</v>
      </c>
      <c r="I389">
        <v>34</v>
      </c>
      <c r="J389" s="82">
        <v>6.97</v>
      </c>
      <c r="K389">
        <v>0</v>
      </c>
      <c r="L389">
        <v>0</v>
      </c>
      <c r="M389">
        <v>1</v>
      </c>
      <c r="N389">
        <v>0</v>
      </c>
      <c r="O389" s="95">
        <v>0</v>
      </c>
      <c r="P389">
        <v>19.68</v>
      </c>
      <c r="Q389">
        <v>4</v>
      </c>
      <c r="R389">
        <v>0</v>
      </c>
      <c r="S389" s="1">
        <v>0</v>
      </c>
      <c r="T389">
        <v>1</v>
      </c>
      <c r="U389" s="1">
        <v>42822</v>
      </c>
    </row>
    <row r="390" spans="1:21" x14ac:dyDescent="0.25">
      <c r="A390">
        <v>1001</v>
      </c>
      <c r="B390" t="s">
        <v>770</v>
      </c>
      <c r="C390" t="s">
        <v>725</v>
      </c>
      <c r="D390" t="s">
        <v>726</v>
      </c>
      <c r="E390" t="s">
        <v>6</v>
      </c>
      <c r="F390" t="s">
        <v>727</v>
      </c>
      <c r="G390" t="s">
        <v>1152</v>
      </c>
      <c r="H390" t="s">
        <v>7</v>
      </c>
      <c r="I390">
        <v>34</v>
      </c>
      <c r="J390" s="82">
        <v>6.97</v>
      </c>
      <c r="K390">
        <v>0</v>
      </c>
      <c r="L390">
        <v>0</v>
      </c>
      <c r="M390">
        <v>1</v>
      </c>
      <c r="N390">
        <v>0</v>
      </c>
      <c r="O390" s="95">
        <v>0</v>
      </c>
      <c r="P390">
        <v>432.86</v>
      </c>
      <c r="Q390">
        <v>4</v>
      </c>
      <c r="R390">
        <v>0</v>
      </c>
      <c r="S390" s="1">
        <v>0</v>
      </c>
      <c r="T390">
        <v>2</v>
      </c>
      <c r="U390" s="1">
        <v>42822</v>
      </c>
    </row>
    <row r="391" spans="1:21" x14ac:dyDescent="0.25">
      <c r="A391">
        <v>1001</v>
      </c>
      <c r="B391" t="s">
        <v>770</v>
      </c>
      <c r="C391" t="s">
        <v>725</v>
      </c>
      <c r="D391" t="s">
        <v>726</v>
      </c>
      <c r="E391" t="s">
        <v>6</v>
      </c>
      <c r="F391" t="s">
        <v>727</v>
      </c>
      <c r="G391" t="s">
        <v>1153</v>
      </c>
      <c r="H391" t="s">
        <v>8</v>
      </c>
      <c r="I391">
        <v>34</v>
      </c>
      <c r="J391" s="82">
        <v>6.85</v>
      </c>
      <c r="K391">
        <v>0</v>
      </c>
      <c r="L391">
        <v>0</v>
      </c>
      <c r="M391">
        <v>1</v>
      </c>
      <c r="N391">
        <v>0</v>
      </c>
      <c r="O391" s="95">
        <v>36.5</v>
      </c>
      <c r="P391">
        <v>0</v>
      </c>
      <c r="Q391">
        <v>4</v>
      </c>
      <c r="R391">
        <v>0</v>
      </c>
      <c r="S391" s="1">
        <v>0</v>
      </c>
      <c r="T391">
        <v>1</v>
      </c>
      <c r="U391" s="1">
        <v>42822</v>
      </c>
    </row>
    <row r="392" spans="1:21" x14ac:dyDescent="0.25">
      <c r="A392">
        <v>1001</v>
      </c>
      <c r="B392" t="s">
        <v>770</v>
      </c>
      <c r="C392" t="s">
        <v>725</v>
      </c>
      <c r="D392" t="s">
        <v>726</v>
      </c>
      <c r="E392" t="s">
        <v>6</v>
      </c>
      <c r="F392" t="s">
        <v>727</v>
      </c>
      <c r="G392" t="s">
        <v>1154</v>
      </c>
      <c r="H392" t="s">
        <v>8</v>
      </c>
      <c r="I392">
        <v>34</v>
      </c>
      <c r="J392" s="82">
        <v>6.85</v>
      </c>
      <c r="K392">
        <v>0</v>
      </c>
      <c r="L392">
        <v>0</v>
      </c>
      <c r="M392">
        <v>1</v>
      </c>
      <c r="N392">
        <v>0</v>
      </c>
      <c r="O392" s="95">
        <v>0.36</v>
      </c>
      <c r="P392">
        <v>0</v>
      </c>
      <c r="Q392">
        <v>4</v>
      </c>
      <c r="R392">
        <v>0</v>
      </c>
      <c r="S392" s="1">
        <v>0</v>
      </c>
      <c r="T392">
        <v>1</v>
      </c>
      <c r="U392" s="1">
        <v>42822</v>
      </c>
    </row>
    <row r="393" spans="1:21" x14ac:dyDescent="0.25">
      <c r="A393">
        <v>1001</v>
      </c>
      <c r="B393" t="s">
        <v>770</v>
      </c>
      <c r="C393" t="s">
        <v>725</v>
      </c>
      <c r="D393" t="s">
        <v>726</v>
      </c>
      <c r="E393" t="s">
        <v>6</v>
      </c>
      <c r="F393" t="s">
        <v>727</v>
      </c>
      <c r="G393" t="s">
        <v>1155</v>
      </c>
      <c r="H393" t="s">
        <v>8</v>
      </c>
      <c r="I393">
        <v>34</v>
      </c>
      <c r="J393" s="82">
        <v>6.85</v>
      </c>
      <c r="K393">
        <v>0</v>
      </c>
      <c r="L393">
        <v>0</v>
      </c>
      <c r="M393">
        <v>1</v>
      </c>
      <c r="N393">
        <v>0</v>
      </c>
      <c r="O393" s="95">
        <v>1000</v>
      </c>
      <c r="P393">
        <v>0</v>
      </c>
      <c r="Q393">
        <v>4</v>
      </c>
      <c r="R393">
        <v>0</v>
      </c>
      <c r="S393" s="1">
        <v>0</v>
      </c>
      <c r="T393">
        <v>1</v>
      </c>
      <c r="U393" s="1">
        <v>42822</v>
      </c>
    </row>
    <row r="394" spans="1:21" x14ac:dyDescent="0.25">
      <c r="A394">
        <v>1001</v>
      </c>
      <c r="B394" t="s">
        <v>770</v>
      </c>
      <c r="C394" t="s">
        <v>725</v>
      </c>
      <c r="D394" t="s">
        <v>726</v>
      </c>
      <c r="E394" t="s">
        <v>6</v>
      </c>
      <c r="F394" t="s">
        <v>727</v>
      </c>
      <c r="G394" t="s">
        <v>1156</v>
      </c>
      <c r="H394" t="s">
        <v>8</v>
      </c>
      <c r="I394">
        <v>34</v>
      </c>
      <c r="J394" s="82">
        <v>6.85</v>
      </c>
      <c r="K394">
        <v>0</v>
      </c>
      <c r="L394">
        <v>0</v>
      </c>
      <c r="M394">
        <v>1</v>
      </c>
      <c r="N394">
        <v>0</v>
      </c>
      <c r="O394" s="95">
        <v>2.92</v>
      </c>
      <c r="P394">
        <v>0</v>
      </c>
      <c r="Q394">
        <v>4</v>
      </c>
      <c r="R394">
        <v>0</v>
      </c>
      <c r="S394" s="1">
        <v>0</v>
      </c>
      <c r="T394">
        <v>1</v>
      </c>
      <c r="U394" s="1">
        <v>42822</v>
      </c>
    </row>
    <row r="395" spans="1:21" x14ac:dyDescent="0.25">
      <c r="A395">
        <v>1001</v>
      </c>
      <c r="B395" t="s">
        <v>770</v>
      </c>
      <c r="C395" t="s">
        <v>725</v>
      </c>
      <c r="D395" t="s">
        <v>726</v>
      </c>
      <c r="E395" t="s">
        <v>6</v>
      </c>
      <c r="F395" t="s">
        <v>727</v>
      </c>
      <c r="G395" t="s">
        <v>1238</v>
      </c>
      <c r="H395" t="s">
        <v>8</v>
      </c>
      <c r="I395">
        <v>34</v>
      </c>
      <c r="J395" s="82">
        <v>6.85</v>
      </c>
      <c r="K395">
        <v>0</v>
      </c>
      <c r="L395">
        <v>0</v>
      </c>
      <c r="M395">
        <v>1</v>
      </c>
      <c r="N395">
        <v>0</v>
      </c>
      <c r="O395" s="95">
        <v>14.6</v>
      </c>
      <c r="P395">
        <v>0</v>
      </c>
      <c r="Q395">
        <v>4</v>
      </c>
      <c r="R395">
        <v>0</v>
      </c>
      <c r="S395" s="1">
        <v>0</v>
      </c>
      <c r="T395">
        <v>1</v>
      </c>
      <c r="U395" s="1">
        <v>42822</v>
      </c>
    </row>
    <row r="396" spans="1:21" x14ac:dyDescent="0.25">
      <c r="A396">
        <v>1001</v>
      </c>
      <c r="B396" t="s">
        <v>770</v>
      </c>
      <c r="C396" t="s">
        <v>725</v>
      </c>
      <c r="D396" t="s">
        <v>726</v>
      </c>
      <c r="E396" t="s">
        <v>6</v>
      </c>
      <c r="F396" t="s">
        <v>727</v>
      </c>
      <c r="G396" t="s">
        <v>1239</v>
      </c>
      <c r="H396" t="s">
        <v>8</v>
      </c>
      <c r="I396">
        <v>34</v>
      </c>
      <c r="J396" s="82">
        <v>6.85</v>
      </c>
      <c r="K396">
        <v>0</v>
      </c>
      <c r="L396">
        <v>0</v>
      </c>
      <c r="M396">
        <v>1</v>
      </c>
      <c r="N396">
        <v>0</v>
      </c>
      <c r="O396" s="95">
        <v>0.93</v>
      </c>
      <c r="P396">
        <v>0</v>
      </c>
      <c r="Q396">
        <v>4</v>
      </c>
      <c r="R396">
        <v>0</v>
      </c>
      <c r="S396" s="1">
        <v>0</v>
      </c>
      <c r="T396">
        <v>1</v>
      </c>
      <c r="U396" s="1">
        <v>42822</v>
      </c>
    </row>
    <row r="397" spans="1:21" x14ac:dyDescent="0.25">
      <c r="A397">
        <v>1001</v>
      </c>
      <c r="B397" t="s">
        <v>770</v>
      </c>
      <c r="C397" t="s">
        <v>725</v>
      </c>
      <c r="D397" t="s">
        <v>726</v>
      </c>
      <c r="E397" t="s">
        <v>6</v>
      </c>
      <c r="F397" t="s">
        <v>727</v>
      </c>
      <c r="G397" t="s">
        <v>1240</v>
      </c>
      <c r="H397" t="s">
        <v>8</v>
      </c>
      <c r="I397">
        <v>34</v>
      </c>
      <c r="J397" s="82">
        <v>6.85</v>
      </c>
      <c r="K397">
        <v>0</v>
      </c>
      <c r="L397">
        <v>0</v>
      </c>
      <c r="M397">
        <v>1</v>
      </c>
      <c r="N397">
        <v>0</v>
      </c>
      <c r="O397" s="95">
        <v>0.32</v>
      </c>
      <c r="P397">
        <v>0</v>
      </c>
      <c r="Q397">
        <v>4</v>
      </c>
      <c r="R397">
        <v>0</v>
      </c>
      <c r="S397" s="1">
        <v>0</v>
      </c>
      <c r="T397">
        <v>1</v>
      </c>
      <c r="U397" s="1">
        <v>42822</v>
      </c>
    </row>
    <row r="398" spans="1:21" x14ac:dyDescent="0.25">
      <c r="A398">
        <v>1001</v>
      </c>
      <c r="B398" t="s">
        <v>770</v>
      </c>
      <c r="C398" t="s">
        <v>725</v>
      </c>
      <c r="D398" t="s">
        <v>726</v>
      </c>
      <c r="E398" t="s">
        <v>6</v>
      </c>
      <c r="F398" t="s">
        <v>727</v>
      </c>
      <c r="G398" t="s">
        <v>1241</v>
      </c>
      <c r="H398" t="s">
        <v>8</v>
      </c>
      <c r="I398">
        <v>34</v>
      </c>
      <c r="J398" s="82">
        <v>6.85</v>
      </c>
      <c r="K398">
        <v>0</v>
      </c>
      <c r="L398">
        <v>0</v>
      </c>
      <c r="M398">
        <v>1</v>
      </c>
      <c r="N398">
        <v>0</v>
      </c>
      <c r="O398" s="95">
        <v>221.9</v>
      </c>
      <c r="P398">
        <v>0</v>
      </c>
      <c r="Q398">
        <v>4</v>
      </c>
      <c r="R398">
        <v>0</v>
      </c>
      <c r="S398" s="1">
        <v>0</v>
      </c>
      <c r="T398">
        <v>3</v>
      </c>
      <c r="U398" s="1">
        <v>42822</v>
      </c>
    </row>
    <row r="399" spans="1:21" x14ac:dyDescent="0.25">
      <c r="A399">
        <v>1001</v>
      </c>
      <c r="B399" t="s">
        <v>770</v>
      </c>
      <c r="C399" t="s">
        <v>725</v>
      </c>
      <c r="D399" t="s">
        <v>726</v>
      </c>
      <c r="E399" t="s">
        <v>6</v>
      </c>
      <c r="F399" t="s">
        <v>727</v>
      </c>
      <c r="G399" t="s">
        <v>1242</v>
      </c>
      <c r="H399" t="s">
        <v>7</v>
      </c>
      <c r="I399">
        <v>34</v>
      </c>
      <c r="J399" s="82">
        <v>6.97</v>
      </c>
      <c r="K399">
        <v>0</v>
      </c>
      <c r="L399">
        <v>0</v>
      </c>
      <c r="M399">
        <v>1</v>
      </c>
      <c r="N399">
        <v>0</v>
      </c>
      <c r="O399" s="95">
        <v>0</v>
      </c>
      <c r="P399">
        <v>301.92</v>
      </c>
      <c r="Q399">
        <v>4</v>
      </c>
      <c r="R399">
        <v>0</v>
      </c>
      <c r="S399" s="1">
        <v>0</v>
      </c>
      <c r="T399">
        <v>10</v>
      </c>
      <c r="U399" s="1">
        <v>42822</v>
      </c>
    </row>
    <row r="400" spans="1:21" x14ac:dyDescent="0.25">
      <c r="A400">
        <v>1001</v>
      </c>
      <c r="B400" t="s">
        <v>770</v>
      </c>
      <c r="C400" t="s">
        <v>725</v>
      </c>
      <c r="D400" t="s">
        <v>726</v>
      </c>
      <c r="E400" t="s">
        <v>6</v>
      </c>
      <c r="F400" t="s">
        <v>727</v>
      </c>
      <c r="G400" t="s">
        <v>1243</v>
      </c>
      <c r="H400" t="s">
        <v>8</v>
      </c>
      <c r="I400">
        <v>34</v>
      </c>
      <c r="J400" s="82">
        <v>6.85</v>
      </c>
      <c r="K400">
        <v>0</v>
      </c>
      <c r="L400">
        <v>0</v>
      </c>
      <c r="M400">
        <v>1</v>
      </c>
      <c r="N400">
        <v>0</v>
      </c>
      <c r="O400" s="95">
        <v>137.66</v>
      </c>
      <c r="P400">
        <v>0</v>
      </c>
      <c r="Q400">
        <v>4</v>
      </c>
      <c r="R400">
        <v>0</v>
      </c>
      <c r="S400" s="1">
        <v>0</v>
      </c>
      <c r="T400">
        <v>1</v>
      </c>
      <c r="U400" s="1">
        <v>42822</v>
      </c>
    </row>
    <row r="401" spans="1:21" x14ac:dyDescent="0.25">
      <c r="A401">
        <v>1001</v>
      </c>
      <c r="B401" t="s">
        <v>770</v>
      </c>
      <c r="C401" t="s">
        <v>725</v>
      </c>
      <c r="D401" t="s">
        <v>726</v>
      </c>
      <c r="E401" t="s">
        <v>6</v>
      </c>
      <c r="F401" t="s">
        <v>727</v>
      </c>
      <c r="G401" t="s">
        <v>1244</v>
      </c>
      <c r="H401" t="s">
        <v>8</v>
      </c>
      <c r="I401">
        <v>34</v>
      </c>
      <c r="J401" s="82">
        <v>6.85</v>
      </c>
      <c r="K401">
        <v>0</v>
      </c>
      <c r="L401">
        <v>0</v>
      </c>
      <c r="M401">
        <v>1</v>
      </c>
      <c r="N401">
        <v>0</v>
      </c>
      <c r="O401" s="95">
        <v>800</v>
      </c>
      <c r="P401">
        <v>0</v>
      </c>
      <c r="Q401">
        <v>4</v>
      </c>
      <c r="R401">
        <v>0</v>
      </c>
      <c r="S401" s="1">
        <v>0</v>
      </c>
      <c r="T401">
        <v>1</v>
      </c>
      <c r="U401" s="1">
        <v>42822</v>
      </c>
    </row>
    <row r="402" spans="1:21" x14ac:dyDescent="0.25">
      <c r="A402">
        <v>1001</v>
      </c>
      <c r="B402" t="s">
        <v>770</v>
      </c>
      <c r="C402" t="s">
        <v>725</v>
      </c>
      <c r="D402" t="s">
        <v>726</v>
      </c>
      <c r="E402" t="s">
        <v>6</v>
      </c>
      <c r="F402" t="s">
        <v>727</v>
      </c>
      <c r="G402" t="s">
        <v>1245</v>
      </c>
      <c r="H402" t="s">
        <v>8</v>
      </c>
      <c r="I402">
        <v>34</v>
      </c>
      <c r="J402" s="82">
        <v>6.85</v>
      </c>
      <c r="K402">
        <v>0</v>
      </c>
      <c r="L402">
        <v>0</v>
      </c>
      <c r="M402">
        <v>1</v>
      </c>
      <c r="N402">
        <v>0</v>
      </c>
      <c r="O402" s="95">
        <v>21.9</v>
      </c>
      <c r="P402">
        <v>0</v>
      </c>
      <c r="Q402">
        <v>4</v>
      </c>
      <c r="R402">
        <v>0</v>
      </c>
      <c r="S402" s="1">
        <v>0</v>
      </c>
      <c r="T402">
        <v>1</v>
      </c>
      <c r="U402" s="1">
        <v>42822</v>
      </c>
    </row>
    <row r="403" spans="1:21" x14ac:dyDescent="0.25">
      <c r="A403">
        <v>1001</v>
      </c>
      <c r="B403" t="s">
        <v>770</v>
      </c>
      <c r="C403" t="s">
        <v>725</v>
      </c>
      <c r="D403" t="s">
        <v>726</v>
      </c>
      <c r="E403" t="s">
        <v>6</v>
      </c>
      <c r="F403" t="s">
        <v>727</v>
      </c>
      <c r="G403" t="s">
        <v>1246</v>
      </c>
      <c r="H403" t="s">
        <v>8</v>
      </c>
      <c r="I403">
        <v>34</v>
      </c>
      <c r="J403" s="82">
        <v>6.85</v>
      </c>
      <c r="K403">
        <v>0</v>
      </c>
      <c r="L403">
        <v>0</v>
      </c>
      <c r="M403">
        <v>1</v>
      </c>
      <c r="N403">
        <v>0</v>
      </c>
      <c r="O403" s="95">
        <v>80.260000000000005</v>
      </c>
      <c r="P403">
        <v>0</v>
      </c>
      <c r="Q403">
        <v>4</v>
      </c>
      <c r="R403">
        <v>0</v>
      </c>
      <c r="S403" s="1">
        <v>0</v>
      </c>
      <c r="T403">
        <v>3</v>
      </c>
      <c r="U403" s="1">
        <v>42822</v>
      </c>
    </row>
    <row r="404" spans="1:21" x14ac:dyDescent="0.25">
      <c r="A404">
        <v>1001</v>
      </c>
      <c r="B404" t="s">
        <v>770</v>
      </c>
      <c r="C404" t="s">
        <v>725</v>
      </c>
      <c r="D404" t="s">
        <v>726</v>
      </c>
      <c r="E404" t="s">
        <v>6</v>
      </c>
      <c r="F404" t="s">
        <v>727</v>
      </c>
      <c r="G404" t="s">
        <v>1247</v>
      </c>
      <c r="H404" t="s">
        <v>7</v>
      </c>
      <c r="I404">
        <v>53</v>
      </c>
      <c r="J404" s="82">
        <v>7.1070000000000002</v>
      </c>
      <c r="K404">
        <v>0</v>
      </c>
      <c r="L404">
        <v>0</v>
      </c>
      <c r="M404">
        <v>1</v>
      </c>
      <c r="N404">
        <v>0</v>
      </c>
      <c r="O404" s="95">
        <v>0</v>
      </c>
      <c r="P404">
        <v>330.45</v>
      </c>
      <c r="Q404">
        <v>4</v>
      </c>
      <c r="R404">
        <v>0</v>
      </c>
      <c r="S404" s="1">
        <v>0</v>
      </c>
      <c r="T404">
        <v>1</v>
      </c>
      <c r="U404" s="1">
        <v>42822</v>
      </c>
    </row>
    <row r="405" spans="1:21" x14ac:dyDescent="0.25">
      <c r="A405">
        <v>1001</v>
      </c>
      <c r="B405" t="s">
        <v>770</v>
      </c>
      <c r="C405" t="s">
        <v>725</v>
      </c>
      <c r="D405" t="s">
        <v>726</v>
      </c>
      <c r="E405" t="s">
        <v>6</v>
      </c>
      <c r="F405" t="s">
        <v>727</v>
      </c>
      <c r="G405" t="s">
        <v>1248</v>
      </c>
      <c r="H405" t="s">
        <v>7</v>
      </c>
      <c r="I405">
        <v>34</v>
      </c>
      <c r="J405" s="82">
        <v>6.97</v>
      </c>
      <c r="K405">
        <v>0</v>
      </c>
      <c r="L405">
        <v>0</v>
      </c>
      <c r="M405">
        <v>1</v>
      </c>
      <c r="N405">
        <v>0</v>
      </c>
      <c r="O405" s="95">
        <v>0</v>
      </c>
      <c r="P405">
        <v>2185.3200000000002</v>
      </c>
      <c r="Q405">
        <v>4</v>
      </c>
      <c r="R405">
        <v>0</v>
      </c>
      <c r="S405" s="1">
        <v>0</v>
      </c>
      <c r="T405">
        <v>21</v>
      </c>
      <c r="U405" s="1">
        <v>42822</v>
      </c>
    </row>
    <row r="406" spans="1:21" x14ac:dyDescent="0.25">
      <c r="A406">
        <v>1001</v>
      </c>
      <c r="B406" t="s">
        <v>770</v>
      </c>
      <c r="C406" t="s">
        <v>725</v>
      </c>
      <c r="D406" t="s">
        <v>726</v>
      </c>
      <c r="E406" t="s">
        <v>6</v>
      </c>
      <c r="F406" t="s">
        <v>727</v>
      </c>
      <c r="G406" t="s">
        <v>1249</v>
      </c>
      <c r="H406" t="s">
        <v>7</v>
      </c>
      <c r="I406">
        <v>34</v>
      </c>
      <c r="J406" s="82">
        <v>6.97</v>
      </c>
      <c r="K406">
        <v>0</v>
      </c>
      <c r="L406">
        <v>0</v>
      </c>
      <c r="M406">
        <v>1</v>
      </c>
      <c r="N406">
        <v>0</v>
      </c>
      <c r="O406" s="95">
        <v>0</v>
      </c>
      <c r="P406">
        <v>19.68</v>
      </c>
      <c r="Q406">
        <v>4</v>
      </c>
      <c r="R406">
        <v>0</v>
      </c>
      <c r="S406" s="1">
        <v>0</v>
      </c>
      <c r="T406">
        <v>1</v>
      </c>
      <c r="U406" s="1">
        <v>42822</v>
      </c>
    </row>
    <row r="407" spans="1:21" x14ac:dyDescent="0.25">
      <c r="A407">
        <v>1001</v>
      </c>
      <c r="B407" t="s">
        <v>770</v>
      </c>
      <c r="C407" t="s">
        <v>725</v>
      </c>
      <c r="D407" t="s">
        <v>726</v>
      </c>
      <c r="E407" t="s">
        <v>6</v>
      </c>
      <c r="F407" t="s">
        <v>727</v>
      </c>
      <c r="G407" t="s">
        <v>1250</v>
      </c>
      <c r="H407" t="s">
        <v>8</v>
      </c>
      <c r="I407">
        <v>34</v>
      </c>
      <c r="J407" s="82">
        <v>6.85</v>
      </c>
      <c r="K407">
        <v>0</v>
      </c>
      <c r="L407">
        <v>0</v>
      </c>
      <c r="M407">
        <v>1</v>
      </c>
      <c r="N407">
        <v>0</v>
      </c>
      <c r="O407" s="95">
        <v>14.6</v>
      </c>
      <c r="P407">
        <v>0</v>
      </c>
      <c r="Q407">
        <v>4</v>
      </c>
      <c r="R407">
        <v>0</v>
      </c>
      <c r="S407" s="1">
        <v>0</v>
      </c>
      <c r="T407">
        <v>2</v>
      </c>
      <c r="U407" s="1">
        <v>42822</v>
      </c>
    </row>
    <row r="408" spans="1:21" x14ac:dyDescent="0.25">
      <c r="A408">
        <v>1001</v>
      </c>
      <c r="B408" t="s">
        <v>770</v>
      </c>
      <c r="C408" t="s">
        <v>725</v>
      </c>
      <c r="D408" t="s">
        <v>726</v>
      </c>
      <c r="E408" t="s">
        <v>6</v>
      </c>
      <c r="F408" t="s">
        <v>727</v>
      </c>
      <c r="G408" t="s">
        <v>1251</v>
      </c>
      <c r="H408" t="s">
        <v>8</v>
      </c>
      <c r="I408">
        <v>34</v>
      </c>
      <c r="J408" s="82">
        <v>6.85</v>
      </c>
      <c r="K408">
        <v>0</v>
      </c>
      <c r="L408">
        <v>0</v>
      </c>
      <c r="M408">
        <v>1</v>
      </c>
      <c r="N408">
        <v>0</v>
      </c>
      <c r="O408" s="95">
        <v>2617.88</v>
      </c>
      <c r="P408">
        <v>0</v>
      </c>
      <c r="Q408">
        <v>4</v>
      </c>
      <c r="R408">
        <v>0</v>
      </c>
      <c r="S408" s="1">
        <v>0</v>
      </c>
      <c r="T408">
        <v>15</v>
      </c>
      <c r="U408" s="1">
        <v>42822</v>
      </c>
    </row>
    <row r="409" spans="1:21" x14ac:dyDescent="0.25">
      <c r="A409">
        <v>1001</v>
      </c>
      <c r="B409" t="s">
        <v>771</v>
      </c>
      <c r="C409" t="s">
        <v>725</v>
      </c>
      <c r="D409" t="s">
        <v>726</v>
      </c>
      <c r="E409" t="s">
        <v>6</v>
      </c>
      <c r="F409" t="s">
        <v>727</v>
      </c>
      <c r="G409" t="s">
        <v>1252</v>
      </c>
      <c r="H409" t="s">
        <v>7</v>
      </c>
      <c r="I409">
        <v>34</v>
      </c>
      <c r="J409" s="82">
        <v>6.97</v>
      </c>
      <c r="K409">
        <v>0</v>
      </c>
      <c r="L409">
        <v>0</v>
      </c>
      <c r="M409">
        <v>1</v>
      </c>
      <c r="N409">
        <v>0</v>
      </c>
      <c r="O409" s="95">
        <v>0</v>
      </c>
      <c r="P409">
        <v>4095.62</v>
      </c>
      <c r="Q409">
        <v>4</v>
      </c>
      <c r="R409">
        <v>0</v>
      </c>
      <c r="S409" s="1">
        <v>0</v>
      </c>
      <c r="T409">
        <v>4</v>
      </c>
      <c r="U409" s="1">
        <v>42822</v>
      </c>
    </row>
    <row r="410" spans="1:21" x14ac:dyDescent="0.25">
      <c r="A410">
        <v>1001</v>
      </c>
      <c r="B410" t="s">
        <v>771</v>
      </c>
      <c r="C410" t="s">
        <v>725</v>
      </c>
      <c r="D410" t="s">
        <v>726</v>
      </c>
      <c r="E410" t="s">
        <v>6</v>
      </c>
      <c r="F410" t="s">
        <v>727</v>
      </c>
      <c r="G410" t="s">
        <v>1253</v>
      </c>
      <c r="H410" t="s">
        <v>8</v>
      </c>
      <c r="I410">
        <v>34</v>
      </c>
      <c r="J410" s="82">
        <v>6.85</v>
      </c>
      <c r="K410">
        <v>0</v>
      </c>
      <c r="L410">
        <v>0</v>
      </c>
      <c r="M410">
        <v>1</v>
      </c>
      <c r="N410">
        <v>0</v>
      </c>
      <c r="O410" s="95">
        <v>291.98</v>
      </c>
      <c r="P410">
        <v>0</v>
      </c>
      <c r="Q410">
        <v>4</v>
      </c>
      <c r="R410">
        <v>0</v>
      </c>
      <c r="S410" s="1">
        <v>0</v>
      </c>
      <c r="T410">
        <v>3</v>
      </c>
      <c r="U410" s="1">
        <v>42822</v>
      </c>
    </row>
    <row r="411" spans="1:21" x14ac:dyDescent="0.25">
      <c r="A411">
        <v>1001</v>
      </c>
      <c r="B411" t="s">
        <v>771</v>
      </c>
      <c r="C411" t="s">
        <v>725</v>
      </c>
      <c r="D411" t="s">
        <v>726</v>
      </c>
      <c r="E411" t="s">
        <v>6</v>
      </c>
      <c r="F411" t="s">
        <v>727</v>
      </c>
      <c r="G411" t="s">
        <v>1254</v>
      </c>
      <c r="H411" t="s">
        <v>7</v>
      </c>
      <c r="I411">
        <v>34</v>
      </c>
      <c r="J411" s="82">
        <v>6.97</v>
      </c>
      <c r="K411">
        <v>0</v>
      </c>
      <c r="L411">
        <v>0</v>
      </c>
      <c r="M411">
        <v>1</v>
      </c>
      <c r="N411">
        <v>0</v>
      </c>
      <c r="O411" s="95">
        <v>0</v>
      </c>
      <c r="P411">
        <v>200</v>
      </c>
      <c r="Q411">
        <v>4</v>
      </c>
      <c r="R411">
        <v>0</v>
      </c>
      <c r="S411" s="1">
        <v>0</v>
      </c>
      <c r="T411">
        <v>1</v>
      </c>
      <c r="U411" s="1">
        <v>42822</v>
      </c>
    </row>
    <row r="412" spans="1:21" x14ac:dyDescent="0.25">
      <c r="A412">
        <v>1001</v>
      </c>
      <c r="B412" t="s">
        <v>771</v>
      </c>
      <c r="C412" t="s">
        <v>725</v>
      </c>
      <c r="D412" t="s">
        <v>726</v>
      </c>
      <c r="E412" t="s">
        <v>6</v>
      </c>
      <c r="F412" t="s">
        <v>727</v>
      </c>
      <c r="G412" t="s">
        <v>1255</v>
      </c>
      <c r="H412" t="s">
        <v>7</v>
      </c>
      <c r="I412">
        <v>34</v>
      </c>
      <c r="J412" s="82">
        <v>6.97</v>
      </c>
      <c r="K412">
        <v>0</v>
      </c>
      <c r="L412">
        <v>0</v>
      </c>
      <c r="M412">
        <v>1</v>
      </c>
      <c r="N412">
        <v>0</v>
      </c>
      <c r="O412" s="95">
        <v>0</v>
      </c>
      <c r="P412">
        <v>96.36</v>
      </c>
      <c r="Q412">
        <v>4</v>
      </c>
      <c r="R412">
        <v>0</v>
      </c>
      <c r="S412" s="1">
        <v>0</v>
      </c>
      <c r="T412">
        <v>4</v>
      </c>
      <c r="U412" s="1">
        <v>42822</v>
      </c>
    </row>
    <row r="413" spans="1:21" x14ac:dyDescent="0.25">
      <c r="A413">
        <v>1001</v>
      </c>
      <c r="B413" t="s">
        <v>771</v>
      </c>
      <c r="C413" t="s">
        <v>725</v>
      </c>
      <c r="D413" t="s">
        <v>726</v>
      </c>
      <c r="E413" t="s">
        <v>6</v>
      </c>
      <c r="F413" t="s">
        <v>727</v>
      </c>
      <c r="G413" t="s">
        <v>1256</v>
      </c>
      <c r="H413" t="s">
        <v>7</v>
      </c>
      <c r="I413">
        <v>34</v>
      </c>
      <c r="J413" s="82">
        <v>6.97</v>
      </c>
      <c r="K413">
        <v>0</v>
      </c>
      <c r="L413">
        <v>0</v>
      </c>
      <c r="M413">
        <v>1</v>
      </c>
      <c r="N413">
        <v>0</v>
      </c>
      <c r="O413" s="95">
        <v>0</v>
      </c>
      <c r="P413">
        <v>45075.72</v>
      </c>
      <c r="Q413">
        <v>4</v>
      </c>
      <c r="R413">
        <v>0</v>
      </c>
      <c r="S413" s="1">
        <v>0</v>
      </c>
      <c r="T413">
        <v>219</v>
      </c>
      <c r="U413" s="1">
        <v>42822</v>
      </c>
    </row>
    <row r="414" spans="1:21" x14ac:dyDescent="0.25">
      <c r="A414">
        <v>1001</v>
      </c>
      <c r="B414" t="s">
        <v>771</v>
      </c>
      <c r="C414" t="s">
        <v>725</v>
      </c>
      <c r="D414" t="s">
        <v>726</v>
      </c>
      <c r="E414" t="s">
        <v>6</v>
      </c>
      <c r="F414" t="s">
        <v>727</v>
      </c>
      <c r="G414" t="s">
        <v>1257</v>
      </c>
      <c r="H414" t="s">
        <v>7</v>
      </c>
      <c r="I414">
        <v>34</v>
      </c>
      <c r="J414" s="82">
        <v>6.97</v>
      </c>
      <c r="K414">
        <v>0</v>
      </c>
      <c r="L414">
        <v>0</v>
      </c>
      <c r="M414">
        <v>1</v>
      </c>
      <c r="N414">
        <v>0</v>
      </c>
      <c r="O414" s="95">
        <v>0</v>
      </c>
      <c r="P414">
        <v>499.28</v>
      </c>
      <c r="Q414">
        <v>4</v>
      </c>
      <c r="R414">
        <v>0</v>
      </c>
      <c r="S414" s="1">
        <v>0</v>
      </c>
      <c r="T414">
        <v>1</v>
      </c>
      <c r="U414" s="1">
        <v>42822</v>
      </c>
    </row>
    <row r="415" spans="1:21" x14ac:dyDescent="0.25">
      <c r="A415">
        <v>1001</v>
      </c>
      <c r="B415" t="s">
        <v>771</v>
      </c>
      <c r="C415" t="s">
        <v>725</v>
      </c>
      <c r="D415" t="s">
        <v>726</v>
      </c>
      <c r="E415" t="s">
        <v>6</v>
      </c>
      <c r="F415" t="s">
        <v>727</v>
      </c>
      <c r="G415" t="s">
        <v>1258</v>
      </c>
      <c r="H415" t="s">
        <v>7</v>
      </c>
      <c r="I415">
        <v>34</v>
      </c>
      <c r="J415" s="82">
        <v>6.97</v>
      </c>
      <c r="K415">
        <v>0</v>
      </c>
      <c r="L415">
        <v>0</v>
      </c>
      <c r="M415">
        <v>1</v>
      </c>
      <c r="N415">
        <v>0</v>
      </c>
      <c r="O415" s="95">
        <v>0</v>
      </c>
      <c r="P415">
        <v>1016.26</v>
      </c>
      <c r="Q415">
        <v>4</v>
      </c>
      <c r="R415">
        <v>0</v>
      </c>
      <c r="S415" s="1">
        <v>0</v>
      </c>
      <c r="T415">
        <v>2</v>
      </c>
      <c r="U415" s="1">
        <v>42822</v>
      </c>
    </row>
    <row r="416" spans="1:21" x14ac:dyDescent="0.25">
      <c r="A416">
        <v>1001</v>
      </c>
      <c r="B416" t="s">
        <v>771</v>
      </c>
      <c r="C416" t="s">
        <v>725</v>
      </c>
      <c r="D416" t="s">
        <v>726</v>
      </c>
      <c r="E416" t="s">
        <v>6</v>
      </c>
      <c r="F416" t="s">
        <v>727</v>
      </c>
      <c r="G416" t="s">
        <v>1259</v>
      </c>
      <c r="H416" t="s">
        <v>7</v>
      </c>
      <c r="I416">
        <v>34</v>
      </c>
      <c r="J416" s="82">
        <v>6.97</v>
      </c>
      <c r="K416">
        <v>0</v>
      </c>
      <c r="L416">
        <v>0</v>
      </c>
      <c r="M416">
        <v>1</v>
      </c>
      <c r="N416">
        <v>0</v>
      </c>
      <c r="O416" s="95">
        <v>0</v>
      </c>
      <c r="P416">
        <v>1256</v>
      </c>
      <c r="Q416">
        <v>4</v>
      </c>
      <c r="R416">
        <v>0</v>
      </c>
      <c r="S416" s="1">
        <v>0</v>
      </c>
      <c r="T416">
        <v>1</v>
      </c>
      <c r="U416" s="1">
        <v>42822</v>
      </c>
    </row>
    <row r="417" spans="1:21" x14ac:dyDescent="0.25">
      <c r="A417">
        <v>1001</v>
      </c>
      <c r="B417" t="s">
        <v>771</v>
      </c>
      <c r="C417" t="s">
        <v>725</v>
      </c>
      <c r="D417" t="s">
        <v>726</v>
      </c>
      <c r="E417" t="s">
        <v>6</v>
      </c>
      <c r="F417" t="s">
        <v>727</v>
      </c>
      <c r="G417" t="s">
        <v>1260</v>
      </c>
      <c r="H417" t="s">
        <v>7</v>
      </c>
      <c r="I417">
        <v>34</v>
      </c>
      <c r="J417" s="82">
        <v>6.97</v>
      </c>
      <c r="K417">
        <v>0</v>
      </c>
      <c r="L417">
        <v>0</v>
      </c>
      <c r="M417">
        <v>1</v>
      </c>
      <c r="N417">
        <v>0</v>
      </c>
      <c r="O417" s="95">
        <v>0</v>
      </c>
      <c r="P417">
        <v>1.98</v>
      </c>
      <c r="Q417">
        <v>4</v>
      </c>
      <c r="R417">
        <v>0</v>
      </c>
      <c r="S417" s="1">
        <v>0</v>
      </c>
      <c r="T417">
        <v>2</v>
      </c>
      <c r="U417" s="1">
        <v>42822</v>
      </c>
    </row>
    <row r="418" spans="1:21" x14ac:dyDescent="0.25">
      <c r="A418">
        <v>1001</v>
      </c>
      <c r="B418" t="s">
        <v>771</v>
      </c>
      <c r="C418" t="s">
        <v>725</v>
      </c>
      <c r="D418" t="s">
        <v>726</v>
      </c>
      <c r="E418" t="s">
        <v>6</v>
      </c>
      <c r="F418" t="s">
        <v>727</v>
      </c>
      <c r="G418" t="s">
        <v>1261</v>
      </c>
      <c r="H418" t="s">
        <v>7</v>
      </c>
      <c r="I418">
        <v>34</v>
      </c>
      <c r="J418" s="82">
        <v>6.97</v>
      </c>
      <c r="K418">
        <v>0</v>
      </c>
      <c r="L418">
        <v>0</v>
      </c>
      <c r="M418">
        <v>1</v>
      </c>
      <c r="N418">
        <v>0</v>
      </c>
      <c r="O418" s="95">
        <v>0</v>
      </c>
      <c r="P418">
        <v>2152.08</v>
      </c>
      <c r="Q418">
        <v>4</v>
      </c>
      <c r="R418">
        <v>0</v>
      </c>
      <c r="S418" s="1">
        <v>0</v>
      </c>
      <c r="T418">
        <v>1</v>
      </c>
      <c r="U418" s="1">
        <v>42822</v>
      </c>
    </row>
    <row r="419" spans="1:21" x14ac:dyDescent="0.25">
      <c r="A419">
        <v>1001</v>
      </c>
      <c r="B419" t="s">
        <v>771</v>
      </c>
      <c r="C419" t="s">
        <v>725</v>
      </c>
      <c r="D419" t="s">
        <v>726</v>
      </c>
      <c r="E419" t="s">
        <v>6</v>
      </c>
      <c r="F419" t="s">
        <v>727</v>
      </c>
      <c r="G419" t="s">
        <v>1262</v>
      </c>
      <c r="H419" t="s">
        <v>7</v>
      </c>
      <c r="I419">
        <v>34</v>
      </c>
      <c r="J419" s="82">
        <v>6.97</v>
      </c>
      <c r="K419">
        <v>0</v>
      </c>
      <c r="L419">
        <v>0</v>
      </c>
      <c r="M419">
        <v>1</v>
      </c>
      <c r="N419">
        <v>0</v>
      </c>
      <c r="O419" s="95">
        <v>0</v>
      </c>
      <c r="P419">
        <v>6260.83</v>
      </c>
      <c r="Q419">
        <v>4</v>
      </c>
      <c r="R419">
        <v>0</v>
      </c>
      <c r="S419" s="1">
        <v>0</v>
      </c>
      <c r="T419">
        <v>3</v>
      </c>
      <c r="U419" s="1">
        <v>42822</v>
      </c>
    </row>
    <row r="420" spans="1:21" x14ac:dyDescent="0.25">
      <c r="A420">
        <v>1001</v>
      </c>
      <c r="B420" t="s">
        <v>771</v>
      </c>
      <c r="C420" t="s">
        <v>725</v>
      </c>
      <c r="D420" t="s">
        <v>726</v>
      </c>
      <c r="E420" t="s">
        <v>6</v>
      </c>
      <c r="F420" t="s">
        <v>727</v>
      </c>
      <c r="G420" t="s">
        <v>1263</v>
      </c>
      <c r="H420" t="s">
        <v>7</v>
      </c>
      <c r="I420">
        <v>34</v>
      </c>
      <c r="J420" s="82">
        <v>6.97</v>
      </c>
      <c r="K420">
        <v>0</v>
      </c>
      <c r="L420">
        <v>0</v>
      </c>
      <c r="M420">
        <v>1</v>
      </c>
      <c r="N420">
        <v>0</v>
      </c>
      <c r="O420" s="95">
        <v>0</v>
      </c>
      <c r="P420">
        <v>17.12</v>
      </c>
      <c r="Q420">
        <v>4</v>
      </c>
      <c r="R420">
        <v>0</v>
      </c>
      <c r="S420" s="1">
        <v>0</v>
      </c>
      <c r="T420">
        <v>2</v>
      </c>
      <c r="U420" s="1">
        <v>42822</v>
      </c>
    </row>
    <row r="421" spans="1:21" x14ac:dyDescent="0.25">
      <c r="A421">
        <v>1001</v>
      </c>
      <c r="B421" t="s">
        <v>771</v>
      </c>
      <c r="C421" t="s">
        <v>725</v>
      </c>
      <c r="D421" t="s">
        <v>726</v>
      </c>
      <c r="E421" t="s">
        <v>6</v>
      </c>
      <c r="F421" t="s">
        <v>727</v>
      </c>
      <c r="G421" t="s">
        <v>1264</v>
      </c>
      <c r="H421" t="s">
        <v>7</v>
      </c>
      <c r="I421">
        <v>34</v>
      </c>
      <c r="J421" s="82">
        <v>6.97</v>
      </c>
      <c r="K421">
        <v>0</v>
      </c>
      <c r="L421">
        <v>0</v>
      </c>
      <c r="M421">
        <v>1</v>
      </c>
      <c r="N421">
        <v>0</v>
      </c>
      <c r="O421" s="95">
        <v>0</v>
      </c>
      <c r="P421">
        <v>0</v>
      </c>
      <c r="Q421">
        <v>4</v>
      </c>
      <c r="R421">
        <v>0</v>
      </c>
      <c r="S421" s="1">
        <v>0</v>
      </c>
      <c r="T421">
        <v>2</v>
      </c>
      <c r="U421" s="1">
        <v>42822</v>
      </c>
    </row>
    <row r="422" spans="1:21" x14ac:dyDescent="0.25">
      <c r="A422">
        <v>1001</v>
      </c>
      <c r="B422" t="s">
        <v>771</v>
      </c>
      <c r="C422" t="s">
        <v>725</v>
      </c>
      <c r="D422" t="s">
        <v>726</v>
      </c>
      <c r="E422" t="s">
        <v>6</v>
      </c>
      <c r="F422" t="s">
        <v>727</v>
      </c>
      <c r="G422" t="s">
        <v>1265</v>
      </c>
      <c r="H422" t="s">
        <v>7</v>
      </c>
      <c r="I422">
        <v>34</v>
      </c>
      <c r="J422" s="82">
        <v>6.97</v>
      </c>
      <c r="K422">
        <v>0</v>
      </c>
      <c r="L422">
        <v>0</v>
      </c>
      <c r="M422">
        <v>1</v>
      </c>
      <c r="N422">
        <v>0</v>
      </c>
      <c r="O422" s="95">
        <v>0</v>
      </c>
      <c r="P422">
        <v>12465.39</v>
      </c>
      <c r="Q422">
        <v>4</v>
      </c>
      <c r="R422">
        <v>0</v>
      </c>
      <c r="S422" s="1">
        <v>0</v>
      </c>
      <c r="T422">
        <v>32</v>
      </c>
      <c r="U422" s="1">
        <v>42822</v>
      </c>
    </row>
    <row r="423" spans="1:21" x14ac:dyDescent="0.25">
      <c r="A423">
        <v>1001</v>
      </c>
      <c r="B423" t="s">
        <v>771</v>
      </c>
      <c r="C423" t="s">
        <v>725</v>
      </c>
      <c r="D423" t="s">
        <v>726</v>
      </c>
      <c r="E423" t="s">
        <v>6</v>
      </c>
      <c r="F423" t="s">
        <v>727</v>
      </c>
      <c r="G423" t="s">
        <v>1266</v>
      </c>
      <c r="H423" t="s">
        <v>7</v>
      </c>
      <c r="I423">
        <v>34</v>
      </c>
      <c r="J423" s="82">
        <v>6.97</v>
      </c>
      <c r="K423">
        <v>0</v>
      </c>
      <c r="L423">
        <v>0</v>
      </c>
      <c r="M423">
        <v>1</v>
      </c>
      <c r="N423">
        <v>0</v>
      </c>
      <c r="O423" s="95">
        <v>0</v>
      </c>
      <c r="P423">
        <v>23.98</v>
      </c>
      <c r="Q423">
        <v>4</v>
      </c>
      <c r="R423">
        <v>0</v>
      </c>
      <c r="S423" s="1">
        <v>0</v>
      </c>
      <c r="T423">
        <v>2</v>
      </c>
      <c r="U423" s="1">
        <v>42822</v>
      </c>
    </row>
    <row r="424" spans="1:21" x14ac:dyDescent="0.25">
      <c r="A424">
        <v>1001</v>
      </c>
      <c r="B424" t="s">
        <v>771</v>
      </c>
      <c r="C424" t="s">
        <v>725</v>
      </c>
      <c r="D424" t="s">
        <v>726</v>
      </c>
      <c r="E424" t="s">
        <v>6</v>
      </c>
      <c r="F424" t="s">
        <v>727</v>
      </c>
      <c r="G424" t="s">
        <v>1267</v>
      </c>
      <c r="H424" t="s">
        <v>7</v>
      </c>
      <c r="I424">
        <v>34</v>
      </c>
      <c r="J424" s="82">
        <v>6.97</v>
      </c>
      <c r="K424">
        <v>0</v>
      </c>
      <c r="L424">
        <v>0</v>
      </c>
      <c r="M424">
        <v>1</v>
      </c>
      <c r="N424">
        <v>0</v>
      </c>
      <c r="O424" s="95">
        <v>0</v>
      </c>
      <c r="P424">
        <v>55.61</v>
      </c>
      <c r="Q424">
        <v>4</v>
      </c>
      <c r="R424">
        <v>0</v>
      </c>
      <c r="S424" s="1">
        <v>0</v>
      </c>
      <c r="T424">
        <v>1</v>
      </c>
      <c r="U424" s="1">
        <v>42822</v>
      </c>
    </row>
    <row r="425" spans="1:21" x14ac:dyDescent="0.25">
      <c r="A425">
        <v>1001</v>
      </c>
      <c r="B425" t="s">
        <v>771</v>
      </c>
      <c r="C425" t="s">
        <v>725</v>
      </c>
      <c r="D425" t="s">
        <v>726</v>
      </c>
      <c r="E425" t="s">
        <v>6</v>
      </c>
      <c r="F425" t="s">
        <v>727</v>
      </c>
      <c r="G425" t="s">
        <v>1268</v>
      </c>
      <c r="H425" t="s">
        <v>7</v>
      </c>
      <c r="I425">
        <v>34</v>
      </c>
      <c r="J425" s="82">
        <v>6.97</v>
      </c>
      <c r="K425">
        <v>0</v>
      </c>
      <c r="L425">
        <v>0</v>
      </c>
      <c r="M425">
        <v>1</v>
      </c>
      <c r="N425">
        <v>0</v>
      </c>
      <c r="O425" s="95">
        <v>0</v>
      </c>
      <c r="P425">
        <v>36335.89</v>
      </c>
      <c r="Q425">
        <v>4</v>
      </c>
      <c r="R425">
        <v>0</v>
      </c>
      <c r="S425" s="1">
        <v>0</v>
      </c>
      <c r="T425">
        <v>159</v>
      </c>
      <c r="U425" s="1">
        <v>42822</v>
      </c>
    </row>
    <row r="426" spans="1:21" x14ac:dyDescent="0.25">
      <c r="A426">
        <v>1001</v>
      </c>
      <c r="B426" t="s">
        <v>771</v>
      </c>
      <c r="C426" t="s">
        <v>725</v>
      </c>
      <c r="D426" t="s">
        <v>726</v>
      </c>
      <c r="E426" t="s">
        <v>6</v>
      </c>
      <c r="F426" t="s">
        <v>727</v>
      </c>
      <c r="G426" t="s">
        <v>1269</v>
      </c>
      <c r="H426" t="s">
        <v>7</v>
      </c>
      <c r="I426">
        <v>34</v>
      </c>
      <c r="J426" s="82">
        <v>6.97</v>
      </c>
      <c r="K426">
        <v>0</v>
      </c>
      <c r="L426">
        <v>0</v>
      </c>
      <c r="M426">
        <v>1</v>
      </c>
      <c r="N426">
        <v>0</v>
      </c>
      <c r="O426" s="95">
        <v>0</v>
      </c>
      <c r="P426">
        <v>989.96</v>
      </c>
      <c r="Q426">
        <v>4</v>
      </c>
      <c r="R426">
        <v>0</v>
      </c>
      <c r="S426" s="1">
        <v>0</v>
      </c>
      <c r="T426">
        <v>1</v>
      </c>
      <c r="U426" s="1">
        <v>42822</v>
      </c>
    </row>
    <row r="427" spans="1:21" x14ac:dyDescent="0.25">
      <c r="A427">
        <v>1001</v>
      </c>
      <c r="B427" t="s">
        <v>771</v>
      </c>
      <c r="C427" t="s">
        <v>725</v>
      </c>
      <c r="D427" t="s">
        <v>726</v>
      </c>
      <c r="E427" t="s">
        <v>6</v>
      </c>
      <c r="F427" t="s">
        <v>727</v>
      </c>
      <c r="G427" t="s">
        <v>1270</v>
      </c>
      <c r="H427" t="s">
        <v>7</v>
      </c>
      <c r="I427">
        <v>34</v>
      </c>
      <c r="J427" s="82">
        <v>6.97</v>
      </c>
      <c r="K427">
        <v>0</v>
      </c>
      <c r="L427">
        <v>0</v>
      </c>
      <c r="M427">
        <v>1</v>
      </c>
      <c r="N427">
        <v>0</v>
      </c>
      <c r="O427" s="95">
        <v>0</v>
      </c>
      <c r="P427">
        <v>1434.72</v>
      </c>
      <c r="Q427">
        <v>4</v>
      </c>
      <c r="R427">
        <v>0</v>
      </c>
      <c r="S427" s="1">
        <v>0</v>
      </c>
      <c r="T427">
        <v>1</v>
      </c>
      <c r="U427" s="1">
        <v>42822</v>
      </c>
    </row>
    <row r="428" spans="1:21" x14ac:dyDescent="0.25">
      <c r="A428">
        <v>1001</v>
      </c>
      <c r="B428" t="s">
        <v>771</v>
      </c>
      <c r="C428" t="s">
        <v>725</v>
      </c>
      <c r="D428" t="s">
        <v>726</v>
      </c>
      <c r="E428" t="s">
        <v>6</v>
      </c>
      <c r="F428" t="s">
        <v>727</v>
      </c>
      <c r="G428" t="s">
        <v>1271</v>
      </c>
      <c r="H428" t="s">
        <v>7</v>
      </c>
      <c r="I428">
        <v>34</v>
      </c>
      <c r="J428" s="82">
        <v>6.97</v>
      </c>
      <c r="K428">
        <v>0</v>
      </c>
      <c r="L428">
        <v>0</v>
      </c>
      <c r="M428">
        <v>1</v>
      </c>
      <c r="N428">
        <v>0</v>
      </c>
      <c r="O428" s="95">
        <v>0</v>
      </c>
      <c r="P428">
        <v>44170.48</v>
      </c>
      <c r="Q428">
        <v>4</v>
      </c>
      <c r="R428">
        <v>0</v>
      </c>
      <c r="S428" s="1">
        <v>0</v>
      </c>
      <c r="T428">
        <v>142</v>
      </c>
      <c r="U428" s="1">
        <v>42822</v>
      </c>
    </row>
    <row r="429" spans="1:21" x14ac:dyDescent="0.25">
      <c r="A429">
        <v>1001</v>
      </c>
      <c r="B429" t="s">
        <v>771</v>
      </c>
      <c r="C429" t="s">
        <v>725</v>
      </c>
      <c r="D429" t="s">
        <v>726</v>
      </c>
      <c r="E429" t="s">
        <v>6</v>
      </c>
      <c r="F429" t="s">
        <v>727</v>
      </c>
      <c r="G429" t="s">
        <v>1272</v>
      </c>
      <c r="H429" t="s">
        <v>7</v>
      </c>
      <c r="I429">
        <v>34</v>
      </c>
      <c r="J429" s="82">
        <v>6.97</v>
      </c>
      <c r="K429">
        <v>0</v>
      </c>
      <c r="L429">
        <v>0</v>
      </c>
      <c r="M429">
        <v>1</v>
      </c>
      <c r="N429">
        <v>0</v>
      </c>
      <c r="O429" s="95">
        <v>0</v>
      </c>
      <c r="P429">
        <v>26.62</v>
      </c>
      <c r="Q429">
        <v>4</v>
      </c>
      <c r="R429">
        <v>0</v>
      </c>
      <c r="S429" s="1">
        <v>0</v>
      </c>
      <c r="T429">
        <v>10</v>
      </c>
      <c r="U429" s="1">
        <v>42822</v>
      </c>
    </row>
    <row r="430" spans="1:21" x14ac:dyDescent="0.25">
      <c r="A430">
        <v>1001</v>
      </c>
      <c r="B430" t="s">
        <v>771</v>
      </c>
      <c r="C430" t="s">
        <v>725</v>
      </c>
      <c r="D430" t="s">
        <v>726</v>
      </c>
      <c r="E430" t="s">
        <v>6</v>
      </c>
      <c r="F430" t="s">
        <v>727</v>
      </c>
      <c r="G430" t="s">
        <v>1273</v>
      </c>
      <c r="H430" t="s">
        <v>7</v>
      </c>
      <c r="I430">
        <v>34</v>
      </c>
      <c r="J430" s="82">
        <v>6.97</v>
      </c>
      <c r="K430">
        <v>0</v>
      </c>
      <c r="L430">
        <v>0</v>
      </c>
      <c r="M430">
        <v>1</v>
      </c>
      <c r="N430">
        <v>0</v>
      </c>
      <c r="O430" s="95">
        <v>0</v>
      </c>
      <c r="P430">
        <v>396.22</v>
      </c>
      <c r="Q430">
        <v>4</v>
      </c>
      <c r="R430">
        <v>0</v>
      </c>
      <c r="S430" s="1">
        <v>0</v>
      </c>
      <c r="T430">
        <v>3</v>
      </c>
      <c r="U430" s="1">
        <v>42822</v>
      </c>
    </row>
    <row r="431" spans="1:21" x14ac:dyDescent="0.25">
      <c r="A431">
        <v>1001</v>
      </c>
      <c r="B431" t="s">
        <v>771</v>
      </c>
      <c r="C431" t="s">
        <v>725</v>
      </c>
      <c r="D431" t="s">
        <v>726</v>
      </c>
      <c r="E431" t="s">
        <v>6</v>
      </c>
      <c r="F431" t="s">
        <v>727</v>
      </c>
      <c r="G431" t="s">
        <v>1274</v>
      </c>
      <c r="H431" t="s">
        <v>7</v>
      </c>
      <c r="I431">
        <v>34</v>
      </c>
      <c r="J431" s="82">
        <v>6.97</v>
      </c>
      <c r="K431">
        <v>0</v>
      </c>
      <c r="L431">
        <v>0</v>
      </c>
      <c r="M431">
        <v>1</v>
      </c>
      <c r="N431">
        <v>0</v>
      </c>
      <c r="O431" s="95">
        <v>0</v>
      </c>
      <c r="P431">
        <v>107.52</v>
      </c>
      <c r="Q431">
        <v>4</v>
      </c>
      <c r="R431">
        <v>0</v>
      </c>
      <c r="S431" s="1">
        <v>0</v>
      </c>
      <c r="T431">
        <v>15</v>
      </c>
      <c r="U431" s="1">
        <v>42822</v>
      </c>
    </row>
    <row r="432" spans="1:21" x14ac:dyDescent="0.25">
      <c r="A432">
        <v>1001</v>
      </c>
      <c r="B432" t="s">
        <v>771</v>
      </c>
      <c r="C432" t="s">
        <v>725</v>
      </c>
      <c r="D432" t="s">
        <v>726</v>
      </c>
      <c r="E432" t="s">
        <v>6</v>
      </c>
      <c r="F432" t="s">
        <v>727</v>
      </c>
      <c r="G432" t="s">
        <v>1275</v>
      </c>
      <c r="H432" t="s">
        <v>7</v>
      </c>
      <c r="I432">
        <v>34</v>
      </c>
      <c r="J432" s="82">
        <v>6.97</v>
      </c>
      <c r="K432">
        <v>0</v>
      </c>
      <c r="L432">
        <v>0</v>
      </c>
      <c r="M432">
        <v>1</v>
      </c>
      <c r="N432">
        <v>0</v>
      </c>
      <c r="O432" s="95">
        <v>0</v>
      </c>
      <c r="P432">
        <v>4764.8</v>
      </c>
      <c r="Q432">
        <v>4</v>
      </c>
      <c r="R432">
        <v>0</v>
      </c>
      <c r="S432" s="1">
        <v>0</v>
      </c>
      <c r="T432">
        <v>175</v>
      </c>
      <c r="U432" s="1">
        <v>42822</v>
      </c>
    </row>
    <row r="433" spans="1:21" x14ac:dyDescent="0.25">
      <c r="A433">
        <v>1001</v>
      </c>
      <c r="B433" t="s">
        <v>771</v>
      </c>
      <c r="C433" t="s">
        <v>725</v>
      </c>
      <c r="D433" t="s">
        <v>726</v>
      </c>
      <c r="E433" t="s">
        <v>6</v>
      </c>
      <c r="F433" t="s">
        <v>727</v>
      </c>
      <c r="G433" t="s">
        <v>1276</v>
      </c>
      <c r="H433" t="s">
        <v>7</v>
      </c>
      <c r="I433">
        <v>34</v>
      </c>
      <c r="J433" s="82">
        <v>6.97</v>
      </c>
      <c r="K433">
        <v>0</v>
      </c>
      <c r="L433">
        <v>0</v>
      </c>
      <c r="M433">
        <v>1</v>
      </c>
      <c r="N433">
        <v>0</v>
      </c>
      <c r="O433" s="95">
        <v>0</v>
      </c>
      <c r="P433">
        <v>7378.62</v>
      </c>
      <c r="Q433">
        <v>4</v>
      </c>
      <c r="R433">
        <v>0</v>
      </c>
      <c r="S433" s="1">
        <v>0</v>
      </c>
      <c r="T433">
        <v>5</v>
      </c>
      <c r="U433" s="1">
        <v>42822</v>
      </c>
    </row>
    <row r="434" spans="1:21" x14ac:dyDescent="0.25">
      <c r="A434">
        <v>1001</v>
      </c>
      <c r="B434" t="s">
        <v>771</v>
      </c>
      <c r="C434" t="s">
        <v>725</v>
      </c>
      <c r="D434" t="s">
        <v>726</v>
      </c>
      <c r="E434" t="s">
        <v>6</v>
      </c>
      <c r="F434" t="s">
        <v>727</v>
      </c>
      <c r="G434" t="s">
        <v>1277</v>
      </c>
      <c r="H434" t="s">
        <v>7</v>
      </c>
      <c r="I434">
        <v>34</v>
      </c>
      <c r="J434" s="82">
        <v>6.97</v>
      </c>
      <c r="K434">
        <v>0</v>
      </c>
      <c r="L434">
        <v>0</v>
      </c>
      <c r="M434">
        <v>1</v>
      </c>
      <c r="N434">
        <v>0</v>
      </c>
      <c r="O434" s="95">
        <v>0</v>
      </c>
      <c r="P434">
        <v>1670</v>
      </c>
      <c r="Q434">
        <v>4</v>
      </c>
      <c r="R434">
        <v>0</v>
      </c>
      <c r="S434" s="1">
        <v>0</v>
      </c>
      <c r="T434">
        <v>2</v>
      </c>
      <c r="U434" s="1">
        <v>42822</v>
      </c>
    </row>
    <row r="435" spans="1:21" x14ac:dyDescent="0.25">
      <c r="A435">
        <v>1001</v>
      </c>
      <c r="B435" t="s">
        <v>771</v>
      </c>
      <c r="C435" t="s">
        <v>725</v>
      </c>
      <c r="D435" t="s">
        <v>726</v>
      </c>
      <c r="E435" t="s">
        <v>6</v>
      </c>
      <c r="F435" t="s">
        <v>727</v>
      </c>
      <c r="G435" t="s">
        <v>1278</v>
      </c>
      <c r="H435" t="s">
        <v>7</v>
      </c>
      <c r="I435">
        <v>53</v>
      </c>
      <c r="J435" s="82">
        <v>7.1070000000000002</v>
      </c>
      <c r="K435">
        <v>0</v>
      </c>
      <c r="L435">
        <v>0</v>
      </c>
      <c r="M435">
        <v>1</v>
      </c>
      <c r="N435">
        <v>0</v>
      </c>
      <c r="O435" s="95">
        <v>0</v>
      </c>
      <c r="P435">
        <v>754.52</v>
      </c>
      <c r="Q435">
        <v>4</v>
      </c>
      <c r="R435">
        <v>0</v>
      </c>
      <c r="S435" s="1">
        <v>0</v>
      </c>
      <c r="T435">
        <v>1</v>
      </c>
      <c r="U435" s="1">
        <v>42822</v>
      </c>
    </row>
    <row r="436" spans="1:21" x14ac:dyDescent="0.25">
      <c r="A436">
        <v>1001</v>
      </c>
      <c r="B436" t="s">
        <v>771</v>
      </c>
      <c r="C436" t="s">
        <v>725</v>
      </c>
      <c r="D436" t="s">
        <v>726</v>
      </c>
      <c r="E436" t="s">
        <v>6</v>
      </c>
      <c r="F436" t="s">
        <v>727</v>
      </c>
      <c r="G436" t="s">
        <v>1279</v>
      </c>
      <c r="H436" t="s">
        <v>7</v>
      </c>
      <c r="I436">
        <v>34</v>
      </c>
      <c r="J436" s="82">
        <v>6.97</v>
      </c>
      <c r="K436">
        <v>0</v>
      </c>
      <c r="L436">
        <v>0</v>
      </c>
      <c r="M436">
        <v>1</v>
      </c>
      <c r="N436">
        <v>0</v>
      </c>
      <c r="O436" s="95">
        <v>0</v>
      </c>
      <c r="P436">
        <v>1054.0899999999999</v>
      </c>
      <c r="Q436">
        <v>4</v>
      </c>
      <c r="R436">
        <v>0</v>
      </c>
      <c r="S436" s="1">
        <v>0</v>
      </c>
      <c r="T436">
        <v>2</v>
      </c>
      <c r="U436" s="1">
        <v>42822</v>
      </c>
    </row>
    <row r="437" spans="1:21" x14ac:dyDescent="0.25">
      <c r="A437">
        <v>1001</v>
      </c>
      <c r="B437" t="s">
        <v>771</v>
      </c>
      <c r="C437" t="s">
        <v>725</v>
      </c>
      <c r="D437" t="s">
        <v>726</v>
      </c>
      <c r="E437" t="s">
        <v>6</v>
      </c>
      <c r="F437" t="s">
        <v>727</v>
      </c>
      <c r="G437" t="s">
        <v>1280</v>
      </c>
      <c r="H437" t="s">
        <v>7</v>
      </c>
      <c r="I437">
        <v>34</v>
      </c>
      <c r="J437" s="82">
        <v>6.97</v>
      </c>
      <c r="K437">
        <v>0</v>
      </c>
      <c r="L437">
        <v>0</v>
      </c>
      <c r="M437">
        <v>1</v>
      </c>
      <c r="N437">
        <v>0</v>
      </c>
      <c r="O437" s="95">
        <v>0</v>
      </c>
      <c r="P437">
        <v>7184.57</v>
      </c>
      <c r="Q437">
        <v>4</v>
      </c>
      <c r="R437">
        <v>0</v>
      </c>
      <c r="S437" s="1">
        <v>0</v>
      </c>
      <c r="T437">
        <v>1</v>
      </c>
      <c r="U437" s="1">
        <v>42822</v>
      </c>
    </row>
    <row r="438" spans="1:21" x14ac:dyDescent="0.25">
      <c r="A438">
        <v>1001</v>
      </c>
      <c r="B438" t="s">
        <v>771</v>
      </c>
      <c r="C438" t="s">
        <v>725</v>
      </c>
      <c r="D438" t="s">
        <v>726</v>
      </c>
      <c r="E438" t="s">
        <v>6</v>
      </c>
      <c r="F438" t="s">
        <v>727</v>
      </c>
      <c r="G438" t="s">
        <v>1281</v>
      </c>
      <c r="H438" t="s">
        <v>7</v>
      </c>
      <c r="I438">
        <v>34</v>
      </c>
      <c r="J438" s="82">
        <v>6.97</v>
      </c>
      <c r="K438">
        <v>0</v>
      </c>
      <c r="L438">
        <v>0</v>
      </c>
      <c r="M438">
        <v>1</v>
      </c>
      <c r="N438">
        <v>0</v>
      </c>
      <c r="O438" s="95">
        <v>0</v>
      </c>
      <c r="P438">
        <v>270</v>
      </c>
      <c r="Q438">
        <v>4</v>
      </c>
      <c r="R438">
        <v>0</v>
      </c>
      <c r="S438" s="1">
        <v>0</v>
      </c>
      <c r="T438">
        <v>1</v>
      </c>
      <c r="U438" s="1">
        <v>42822</v>
      </c>
    </row>
    <row r="439" spans="1:21" x14ac:dyDescent="0.25">
      <c r="A439">
        <v>1001</v>
      </c>
      <c r="B439" t="s">
        <v>771</v>
      </c>
      <c r="C439" t="s">
        <v>725</v>
      </c>
      <c r="D439" t="s">
        <v>726</v>
      </c>
      <c r="E439" t="s">
        <v>6</v>
      </c>
      <c r="F439" t="s">
        <v>727</v>
      </c>
      <c r="G439" t="s">
        <v>1282</v>
      </c>
      <c r="H439" t="s">
        <v>7</v>
      </c>
      <c r="I439">
        <v>34</v>
      </c>
      <c r="J439" s="82">
        <v>6.97</v>
      </c>
      <c r="K439">
        <v>0</v>
      </c>
      <c r="L439">
        <v>0</v>
      </c>
      <c r="M439">
        <v>1</v>
      </c>
      <c r="N439">
        <v>0</v>
      </c>
      <c r="O439" s="95">
        <v>0</v>
      </c>
      <c r="P439">
        <v>28773.63</v>
      </c>
      <c r="Q439">
        <v>4</v>
      </c>
      <c r="R439">
        <v>0</v>
      </c>
      <c r="S439" s="1">
        <v>0</v>
      </c>
      <c r="T439">
        <v>1</v>
      </c>
      <c r="U439" s="1">
        <v>42822</v>
      </c>
    </row>
    <row r="440" spans="1:21" x14ac:dyDescent="0.25">
      <c r="A440">
        <v>1001</v>
      </c>
      <c r="B440" t="s">
        <v>771</v>
      </c>
      <c r="C440" t="s">
        <v>725</v>
      </c>
      <c r="D440" t="s">
        <v>726</v>
      </c>
      <c r="E440" t="s">
        <v>6</v>
      </c>
      <c r="F440" t="s">
        <v>727</v>
      </c>
      <c r="G440" t="s">
        <v>1283</v>
      </c>
      <c r="H440" t="s">
        <v>7</v>
      </c>
      <c r="I440">
        <v>34</v>
      </c>
      <c r="J440" s="82">
        <v>6.97</v>
      </c>
      <c r="K440">
        <v>0</v>
      </c>
      <c r="L440">
        <v>0</v>
      </c>
      <c r="M440">
        <v>1</v>
      </c>
      <c r="N440">
        <v>0</v>
      </c>
      <c r="O440" s="95">
        <v>0</v>
      </c>
      <c r="P440">
        <v>103.24</v>
      </c>
      <c r="Q440">
        <v>4</v>
      </c>
      <c r="R440">
        <v>0</v>
      </c>
      <c r="S440" s="1">
        <v>0</v>
      </c>
      <c r="T440">
        <v>2</v>
      </c>
      <c r="U440" s="1">
        <v>42822</v>
      </c>
    </row>
    <row r="441" spans="1:21" x14ac:dyDescent="0.25">
      <c r="A441">
        <v>1001</v>
      </c>
      <c r="B441" t="s">
        <v>771</v>
      </c>
      <c r="C441" t="s">
        <v>725</v>
      </c>
      <c r="D441" t="s">
        <v>726</v>
      </c>
      <c r="E441" t="s">
        <v>6</v>
      </c>
      <c r="F441" t="s">
        <v>727</v>
      </c>
      <c r="G441" t="s">
        <v>1284</v>
      </c>
      <c r="H441" t="s">
        <v>7</v>
      </c>
      <c r="I441">
        <v>34</v>
      </c>
      <c r="J441" s="82">
        <v>6.97</v>
      </c>
      <c r="K441">
        <v>0</v>
      </c>
      <c r="L441">
        <v>0</v>
      </c>
      <c r="M441">
        <v>1</v>
      </c>
      <c r="N441">
        <v>0</v>
      </c>
      <c r="O441" s="95">
        <v>0</v>
      </c>
      <c r="P441">
        <v>100</v>
      </c>
      <c r="Q441">
        <v>4</v>
      </c>
      <c r="R441">
        <v>0</v>
      </c>
      <c r="S441" s="1">
        <v>0</v>
      </c>
      <c r="T441">
        <v>1</v>
      </c>
      <c r="U441" s="1">
        <v>42822</v>
      </c>
    </row>
    <row r="442" spans="1:21" x14ac:dyDescent="0.25">
      <c r="A442">
        <v>1001</v>
      </c>
      <c r="B442" t="s">
        <v>771</v>
      </c>
      <c r="C442" t="s">
        <v>725</v>
      </c>
      <c r="D442" t="s">
        <v>726</v>
      </c>
      <c r="E442" t="s">
        <v>6</v>
      </c>
      <c r="F442" t="s">
        <v>727</v>
      </c>
      <c r="G442" t="s">
        <v>1285</v>
      </c>
      <c r="H442" t="s">
        <v>7</v>
      </c>
      <c r="I442">
        <v>34</v>
      </c>
      <c r="J442" s="82">
        <v>6.97</v>
      </c>
      <c r="K442">
        <v>0</v>
      </c>
      <c r="L442">
        <v>0</v>
      </c>
      <c r="M442">
        <v>1</v>
      </c>
      <c r="N442">
        <v>0</v>
      </c>
      <c r="O442" s="95">
        <v>0</v>
      </c>
      <c r="P442">
        <v>1022.54</v>
      </c>
      <c r="Q442">
        <v>4</v>
      </c>
      <c r="R442">
        <v>0</v>
      </c>
      <c r="S442" s="1">
        <v>0</v>
      </c>
      <c r="T442">
        <v>5</v>
      </c>
      <c r="U442" s="1">
        <v>42822</v>
      </c>
    </row>
    <row r="443" spans="1:21" x14ac:dyDescent="0.25">
      <c r="A443">
        <v>1001</v>
      </c>
      <c r="B443" t="s">
        <v>771</v>
      </c>
      <c r="C443" t="s">
        <v>725</v>
      </c>
      <c r="D443" t="s">
        <v>726</v>
      </c>
      <c r="E443" t="s">
        <v>6</v>
      </c>
      <c r="F443" t="s">
        <v>727</v>
      </c>
      <c r="G443" t="s">
        <v>1286</v>
      </c>
      <c r="H443" t="s">
        <v>7</v>
      </c>
      <c r="I443">
        <v>34</v>
      </c>
      <c r="J443" s="82">
        <v>6.97</v>
      </c>
      <c r="K443">
        <v>0</v>
      </c>
      <c r="L443">
        <v>0</v>
      </c>
      <c r="M443">
        <v>1</v>
      </c>
      <c r="N443">
        <v>0</v>
      </c>
      <c r="O443" s="95">
        <v>0</v>
      </c>
      <c r="P443">
        <v>0</v>
      </c>
      <c r="Q443">
        <v>4</v>
      </c>
      <c r="R443">
        <v>0</v>
      </c>
      <c r="S443" s="1">
        <v>0</v>
      </c>
      <c r="T443">
        <v>2</v>
      </c>
      <c r="U443" s="1">
        <v>42822</v>
      </c>
    </row>
    <row r="444" spans="1:21" x14ac:dyDescent="0.25">
      <c r="A444">
        <v>1001</v>
      </c>
      <c r="B444" t="s">
        <v>771</v>
      </c>
      <c r="C444" t="s">
        <v>725</v>
      </c>
      <c r="D444" t="s">
        <v>726</v>
      </c>
      <c r="E444" t="s">
        <v>6</v>
      </c>
      <c r="F444" t="s">
        <v>727</v>
      </c>
      <c r="G444" t="s">
        <v>1287</v>
      </c>
      <c r="H444" t="s">
        <v>7</v>
      </c>
      <c r="I444">
        <v>34</v>
      </c>
      <c r="J444" s="82">
        <v>6.97</v>
      </c>
      <c r="K444">
        <v>0</v>
      </c>
      <c r="L444">
        <v>0</v>
      </c>
      <c r="M444">
        <v>1</v>
      </c>
      <c r="N444">
        <v>0</v>
      </c>
      <c r="O444" s="95">
        <v>0</v>
      </c>
      <c r="P444">
        <v>25624.12</v>
      </c>
      <c r="Q444">
        <v>4</v>
      </c>
      <c r="R444">
        <v>0</v>
      </c>
      <c r="S444" s="1">
        <v>0</v>
      </c>
      <c r="T444">
        <v>1</v>
      </c>
      <c r="U444" s="1">
        <v>42822</v>
      </c>
    </row>
    <row r="445" spans="1:21" x14ac:dyDescent="0.25">
      <c r="A445">
        <v>1001</v>
      </c>
      <c r="B445" t="s">
        <v>771</v>
      </c>
      <c r="C445" t="s">
        <v>725</v>
      </c>
      <c r="D445" t="s">
        <v>726</v>
      </c>
      <c r="E445" t="s">
        <v>6</v>
      </c>
      <c r="F445" t="s">
        <v>727</v>
      </c>
      <c r="G445" t="s">
        <v>1288</v>
      </c>
      <c r="H445" t="s">
        <v>7</v>
      </c>
      <c r="I445">
        <v>34</v>
      </c>
      <c r="J445" s="82">
        <v>6.97</v>
      </c>
      <c r="K445">
        <v>0</v>
      </c>
      <c r="L445">
        <v>0</v>
      </c>
      <c r="M445">
        <v>1</v>
      </c>
      <c r="N445">
        <v>0</v>
      </c>
      <c r="O445" s="95">
        <v>0</v>
      </c>
      <c r="P445">
        <v>2206.83</v>
      </c>
      <c r="Q445">
        <v>4</v>
      </c>
      <c r="R445">
        <v>0</v>
      </c>
      <c r="S445" s="1">
        <v>0</v>
      </c>
      <c r="T445">
        <v>1</v>
      </c>
      <c r="U445" s="1">
        <v>42822</v>
      </c>
    </row>
    <row r="446" spans="1:21" x14ac:dyDescent="0.25">
      <c r="A446">
        <v>1001</v>
      </c>
      <c r="B446" t="s">
        <v>771</v>
      </c>
      <c r="C446" t="s">
        <v>725</v>
      </c>
      <c r="D446" t="s">
        <v>726</v>
      </c>
      <c r="E446" t="s">
        <v>6</v>
      </c>
      <c r="F446" t="s">
        <v>727</v>
      </c>
      <c r="G446" t="s">
        <v>1289</v>
      </c>
      <c r="H446" t="s">
        <v>7</v>
      </c>
      <c r="I446">
        <v>34</v>
      </c>
      <c r="J446" s="82">
        <v>6.97</v>
      </c>
      <c r="K446">
        <v>0</v>
      </c>
      <c r="L446">
        <v>0</v>
      </c>
      <c r="M446">
        <v>1</v>
      </c>
      <c r="N446">
        <v>0</v>
      </c>
      <c r="O446" s="95">
        <v>0</v>
      </c>
      <c r="P446">
        <v>2.94</v>
      </c>
      <c r="Q446">
        <v>4</v>
      </c>
      <c r="R446">
        <v>0</v>
      </c>
      <c r="S446" s="1">
        <v>0</v>
      </c>
      <c r="T446">
        <v>2</v>
      </c>
      <c r="U446" s="1">
        <v>42822</v>
      </c>
    </row>
    <row r="447" spans="1:21" x14ac:dyDescent="0.25">
      <c r="A447">
        <v>1001</v>
      </c>
      <c r="B447" t="s">
        <v>771</v>
      </c>
      <c r="C447" t="s">
        <v>725</v>
      </c>
      <c r="D447" t="s">
        <v>726</v>
      </c>
      <c r="E447" t="s">
        <v>6</v>
      </c>
      <c r="F447" t="s">
        <v>727</v>
      </c>
      <c r="G447" t="s">
        <v>1290</v>
      </c>
      <c r="H447" t="s">
        <v>7</v>
      </c>
      <c r="I447">
        <v>34</v>
      </c>
      <c r="J447" s="82">
        <v>6.97</v>
      </c>
      <c r="K447">
        <v>0</v>
      </c>
      <c r="L447">
        <v>0</v>
      </c>
      <c r="M447">
        <v>1</v>
      </c>
      <c r="N447">
        <v>0</v>
      </c>
      <c r="O447" s="95">
        <v>0</v>
      </c>
      <c r="P447">
        <v>9045</v>
      </c>
      <c r="Q447">
        <v>4</v>
      </c>
      <c r="R447">
        <v>0</v>
      </c>
      <c r="S447" s="1">
        <v>0</v>
      </c>
      <c r="T447">
        <v>1</v>
      </c>
      <c r="U447" s="1">
        <v>42822</v>
      </c>
    </row>
    <row r="448" spans="1:21" x14ac:dyDescent="0.25">
      <c r="A448">
        <v>1001</v>
      </c>
      <c r="B448" t="s">
        <v>771</v>
      </c>
      <c r="C448" t="s">
        <v>725</v>
      </c>
      <c r="D448" t="s">
        <v>726</v>
      </c>
      <c r="E448" t="s">
        <v>6</v>
      </c>
      <c r="F448" t="s">
        <v>727</v>
      </c>
      <c r="G448" t="s">
        <v>1291</v>
      </c>
      <c r="H448" t="s">
        <v>7</v>
      </c>
      <c r="I448">
        <v>34</v>
      </c>
      <c r="J448" s="82">
        <v>6.97</v>
      </c>
      <c r="K448">
        <v>0</v>
      </c>
      <c r="L448">
        <v>0</v>
      </c>
      <c r="M448">
        <v>1</v>
      </c>
      <c r="N448">
        <v>0</v>
      </c>
      <c r="O448" s="95">
        <v>0</v>
      </c>
      <c r="P448">
        <v>220.3</v>
      </c>
      <c r="Q448">
        <v>4</v>
      </c>
      <c r="R448">
        <v>0</v>
      </c>
      <c r="S448" s="1">
        <v>0</v>
      </c>
      <c r="T448">
        <v>1</v>
      </c>
      <c r="U448" s="1">
        <v>42822</v>
      </c>
    </row>
    <row r="449" spans="1:21" x14ac:dyDescent="0.25">
      <c r="A449">
        <v>1001</v>
      </c>
      <c r="B449" t="s">
        <v>771</v>
      </c>
      <c r="C449" t="s">
        <v>725</v>
      </c>
      <c r="D449" t="s">
        <v>726</v>
      </c>
      <c r="E449" t="s">
        <v>6</v>
      </c>
      <c r="F449" t="s">
        <v>727</v>
      </c>
      <c r="G449" t="s">
        <v>1292</v>
      </c>
      <c r="H449" t="s">
        <v>7</v>
      </c>
      <c r="I449">
        <v>34</v>
      </c>
      <c r="J449" s="82">
        <v>6.97</v>
      </c>
      <c r="K449">
        <v>0</v>
      </c>
      <c r="L449">
        <v>0</v>
      </c>
      <c r="M449">
        <v>1</v>
      </c>
      <c r="N449">
        <v>0</v>
      </c>
      <c r="O449" s="95">
        <v>0</v>
      </c>
      <c r="P449">
        <v>1835.2</v>
      </c>
      <c r="Q449">
        <v>4</v>
      </c>
      <c r="R449">
        <v>0</v>
      </c>
      <c r="S449" s="1">
        <v>0</v>
      </c>
      <c r="T449">
        <v>5</v>
      </c>
      <c r="U449" s="1">
        <v>42822</v>
      </c>
    </row>
    <row r="450" spans="1:21" x14ac:dyDescent="0.25">
      <c r="A450">
        <v>1001</v>
      </c>
      <c r="B450" t="s">
        <v>771</v>
      </c>
      <c r="C450" t="s">
        <v>725</v>
      </c>
      <c r="D450" t="s">
        <v>726</v>
      </c>
      <c r="E450" t="s">
        <v>6</v>
      </c>
      <c r="F450" t="s">
        <v>727</v>
      </c>
      <c r="G450" t="s">
        <v>1293</v>
      </c>
      <c r="H450" t="s">
        <v>7</v>
      </c>
      <c r="I450">
        <v>34</v>
      </c>
      <c r="J450" s="82">
        <v>6.97</v>
      </c>
      <c r="K450">
        <v>0</v>
      </c>
      <c r="L450">
        <v>0</v>
      </c>
      <c r="M450">
        <v>1</v>
      </c>
      <c r="N450">
        <v>0</v>
      </c>
      <c r="O450" s="95">
        <v>0</v>
      </c>
      <c r="P450">
        <v>367.1</v>
      </c>
      <c r="Q450">
        <v>4</v>
      </c>
      <c r="R450">
        <v>0</v>
      </c>
      <c r="S450" s="1">
        <v>0</v>
      </c>
      <c r="T450">
        <v>4</v>
      </c>
      <c r="U450" s="1">
        <v>42822</v>
      </c>
    </row>
    <row r="451" spans="1:21" x14ac:dyDescent="0.25">
      <c r="A451">
        <v>1001</v>
      </c>
      <c r="B451" t="s">
        <v>771</v>
      </c>
      <c r="C451" t="s">
        <v>725</v>
      </c>
      <c r="D451" t="s">
        <v>726</v>
      </c>
      <c r="E451" t="s">
        <v>6</v>
      </c>
      <c r="F451" t="s">
        <v>727</v>
      </c>
      <c r="G451" t="s">
        <v>1294</v>
      </c>
      <c r="H451" t="s">
        <v>7</v>
      </c>
      <c r="I451">
        <v>34</v>
      </c>
      <c r="J451" s="82">
        <v>6.97</v>
      </c>
      <c r="K451">
        <v>0</v>
      </c>
      <c r="L451">
        <v>0</v>
      </c>
      <c r="M451">
        <v>1</v>
      </c>
      <c r="N451">
        <v>0</v>
      </c>
      <c r="O451" s="95">
        <v>0</v>
      </c>
      <c r="P451">
        <v>4233</v>
      </c>
      <c r="Q451">
        <v>4</v>
      </c>
      <c r="R451">
        <v>0</v>
      </c>
      <c r="S451" s="1">
        <v>0</v>
      </c>
      <c r="T451">
        <v>1</v>
      </c>
      <c r="U451" s="1">
        <v>42822</v>
      </c>
    </row>
    <row r="452" spans="1:21" x14ac:dyDescent="0.25">
      <c r="A452">
        <v>1001</v>
      </c>
      <c r="B452" t="s">
        <v>771</v>
      </c>
      <c r="C452" t="s">
        <v>725</v>
      </c>
      <c r="D452" t="s">
        <v>726</v>
      </c>
      <c r="E452" t="s">
        <v>6</v>
      </c>
      <c r="F452" t="s">
        <v>727</v>
      </c>
      <c r="G452" t="s">
        <v>1295</v>
      </c>
      <c r="H452" t="s">
        <v>7</v>
      </c>
      <c r="I452">
        <v>34</v>
      </c>
      <c r="J452" s="82">
        <v>6.97</v>
      </c>
      <c r="K452">
        <v>0</v>
      </c>
      <c r="L452">
        <v>0</v>
      </c>
      <c r="M452">
        <v>1</v>
      </c>
      <c r="N452">
        <v>0</v>
      </c>
      <c r="O452" s="95">
        <v>0</v>
      </c>
      <c r="P452">
        <v>1998.71</v>
      </c>
      <c r="Q452">
        <v>4</v>
      </c>
      <c r="R452">
        <v>0</v>
      </c>
      <c r="S452" s="1">
        <v>0</v>
      </c>
      <c r="T452">
        <v>4</v>
      </c>
      <c r="U452" s="1">
        <v>42822</v>
      </c>
    </row>
    <row r="453" spans="1:21" x14ac:dyDescent="0.25">
      <c r="A453">
        <v>1001</v>
      </c>
      <c r="B453" t="s">
        <v>771</v>
      </c>
      <c r="C453" t="s">
        <v>725</v>
      </c>
      <c r="D453" t="s">
        <v>726</v>
      </c>
      <c r="E453" t="s">
        <v>6</v>
      </c>
      <c r="F453" t="s">
        <v>727</v>
      </c>
      <c r="G453" t="s">
        <v>1296</v>
      </c>
      <c r="H453" t="s">
        <v>7</v>
      </c>
      <c r="I453">
        <v>34</v>
      </c>
      <c r="J453" s="82">
        <v>6.97</v>
      </c>
      <c r="K453">
        <v>0</v>
      </c>
      <c r="L453">
        <v>0</v>
      </c>
      <c r="M453">
        <v>1</v>
      </c>
      <c r="N453">
        <v>0</v>
      </c>
      <c r="O453" s="95">
        <v>0</v>
      </c>
      <c r="P453">
        <v>42</v>
      </c>
      <c r="Q453">
        <v>4</v>
      </c>
      <c r="R453">
        <v>0</v>
      </c>
      <c r="S453" s="1">
        <v>0</v>
      </c>
      <c r="T453">
        <v>1</v>
      </c>
      <c r="U453" s="1">
        <v>42822</v>
      </c>
    </row>
    <row r="454" spans="1:21" x14ac:dyDescent="0.25">
      <c r="A454">
        <v>1001</v>
      </c>
      <c r="B454" t="s">
        <v>771</v>
      </c>
      <c r="C454" t="s">
        <v>725</v>
      </c>
      <c r="D454" t="s">
        <v>726</v>
      </c>
      <c r="E454" t="s">
        <v>6</v>
      </c>
      <c r="F454" t="s">
        <v>727</v>
      </c>
      <c r="G454" t="s">
        <v>1297</v>
      </c>
      <c r="H454" t="s">
        <v>7</v>
      </c>
      <c r="I454">
        <v>34</v>
      </c>
      <c r="J454" s="82">
        <v>6.97</v>
      </c>
      <c r="K454">
        <v>0</v>
      </c>
      <c r="L454">
        <v>0</v>
      </c>
      <c r="M454">
        <v>1</v>
      </c>
      <c r="N454">
        <v>0</v>
      </c>
      <c r="O454" s="95">
        <v>0</v>
      </c>
      <c r="P454">
        <v>4786.8599999999997</v>
      </c>
      <c r="Q454">
        <v>4</v>
      </c>
      <c r="R454">
        <v>0</v>
      </c>
      <c r="S454" s="1">
        <v>0</v>
      </c>
      <c r="T454">
        <v>4</v>
      </c>
      <c r="U454" s="1">
        <v>42822</v>
      </c>
    </row>
    <row r="455" spans="1:21" x14ac:dyDescent="0.25">
      <c r="A455">
        <v>1001</v>
      </c>
      <c r="B455" t="s">
        <v>771</v>
      </c>
      <c r="C455" t="s">
        <v>725</v>
      </c>
      <c r="D455" t="s">
        <v>726</v>
      </c>
      <c r="E455" t="s">
        <v>6</v>
      </c>
      <c r="F455" t="s">
        <v>727</v>
      </c>
      <c r="G455" t="s">
        <v>1309</v>
      </c>
      <c r="H455" t="s">
        <v>7</v>
      </c>
      <c r="I455">
        <v>34</v>
      </c>
      <c r="J455" s="82">
        <v>6.97</v>
      </c>
      <c r="K455">
        <v>0</v>
      </c>
      <c r="L455">
        <v>0</v>
      </c>
      <c r="M455">
        <v>1</v>
      </c>
      <c r="N455">
        <v>0</v>
      </c>
      <c r="O455" s="95">
        <v>0</v>
      </c>
      <c r="P455">
        <v>2066.2600000000002</v>
      </c>
      <c r="Q455">
        <v>4</v>
      </c>
      <c r="R455">
        <v>0</v>
      </c>
      <c r="S455" s="1">
        <v>0</v>
      </c>
      <c r="T455">
        <v>5</v>
      </c>
      <c r="U455" s="1">
        <v>42822</v>
      </c>
    </row>
    <row r="456" spans="1:21" x14ac:dyDescent="0.25">
      <c r="A456">
        <v>1001</v>
      </c>
      <c r="B456" t="s">
        <v>771</v>
      </c>
      <c r="C456" t="s">
        <v>725</v>
      </c>
      <c r="D456" t="s">
        <v>726</v>
      </c>
      <c r="E456" t="s">
        <v>6</v>
      </c>
      <c r="F456" t="s">
        <v>727</v>
      </c>
      <c r="G456" t="s">
        <v>1310</v>
      </c>
      <c r="H456" t="s">
        <v>7</v>
      </c>
      <c r="I456">
        <v>34</v>
      </c>
      <c r="J456" s="82">
        <v>6.97</v>
      </c>
      <c r="K456">
        <v>0</v>
      </c>
      <c r="L456">
        <v>0</v>
      </c>
      <c r="M456">
        <v>1</v>
      </c>
      <c r="N456">
        <v>0</v>
      </c>
      <c r="O456" s="95">
        <v>0</v>
      </c>
      <c r="P456">
        <v>143.68</v>
      </c>
      <c r="Q456">
        <v>4</v>
      </c>
      <c r="R456">
        <v>0</v>
      </c>
      <c r="S456" s="1">
        <v>0</v>
      </c>
      <c r="T456">
        <v>1</v>
      </c>
      <c r="U456" s="1">
        <v>42822</v>
      </c>
    </row>
    <row r="457" spans="1:21" x14ac:dyDescent="0.25">
      <c r="A457">
        <v>1001</v>
      </c>
      <c r="B457" t="s">
        <v>771</v>
      </c>
      <c r="C457" t="s">
        <v>725</v>
      </c>
      <c r="D457" t="s">
        <v>726</v>
      </c>
      <c r="E457" t="s">
        <v>6</v>
      </c>
      <c r="F457" t="s">
        <v>727</v>
      </c>
      <c r="G457" t="s">
        <v>1311</v>
      </c>
      <c r="H457" t="s">
        <v>7</v>
      </c>
      <c r="I457">
        <v>34</v>
      </c>
      <c r="J457" s="82">
        <v>6.97</v>
      </c>
      <c r="K457">
        <v>0</v>
      </c>
      <c r="L457">
        <v>0</v>
      </c>
      <c r="M457">
        <v>1</v>
      </c>
      <c r="N457">
        <v>0</v>
      </c>
      <c r="O457" s="95">
        <v>0</v>
      </c>
      <c r="P457">
        <v>748.92</v>
      </c>
      <c r="Q457">
        <v>4</v>
      </c>
      <c r="R457">
        <v>0</v>
      </c>
      <c r="S457" s="1">
        <v>0</v>
      </c>
      <c r="T457">
        <v>1</v>
      </c>
      <c r="U457" s="1">
        <v>42822</v>
      </c>
    </row>
    <row r="458" spans="1:21" x14ac:dyDescent="0.25">
      <c r="A458">
        <v>1001</v>
      </c>
      <c r="B458" t="s">
        <v>771</v>
      </c>
      <c r="C458" t="s">
        <v>725</v>
      </c>
      <c r="D458" t="s">
        <v>726</v>
      </c>
      <c r="E458" t="s">
        <v>6</v>
      </c>
      <c r="F458" t="s">
        <v>727</v>
      </c>
      <c r="G458" t="s">
        <v>1312</v>
      </c>
      <c r="H458" t="s">
        <v>7</v>
      </c>
      <c r="I458">
        <v>34</v>
      </c>
      <c r="J458" s="82">
        <v>6.97</v>
      </c>
      <c r="K458">
        <v>0</v>
      </c>
      <c r="L458">
        <v>0</v>
      </c>
      <c r="M458">
        <v>1</v>
      </c>
      <c r="N458">
        <v>0</v>
      </c>
      <c r="O458" s="95">
        <v>0</v>
      </c>
      <c r="P458">
        <v>2000</v>
      </c>
      <c r="Q458">
        <v>4</v>
      </c>
      <c r="R458">
        <v>0</v>
      </c>
      <c r="S458" s="1">
        <v>0</v>
      </c>
      <c r="T458">
        <v>1</v>
      </c>
      <c r="U458" s="1">
        <v>42822</v>
      </c>
    </row>
    <row r="459" spans="1:21" x14ac:dyDescent="0.25">
      <c r="A459">
        <v>1001</v>
      </c>
      <c r="B459" t="s">
        <v>771</v>
      </c>
      <c r="C459" t="s">
        <v>725</v>
      </c>
      <c r="D459" t="s">
        <v>726</v>
      </c>
      <c r="E459" t="s">
        <v>6</v>
      </c>
      <c r="F459" t="s">
        <v>727</v>
      </c>
      <c r="G459" t="s">
        <v>1313</v>
      </c>
      <c r="H459" t="s">
        <v>7</v>
      </c>
      <c r="I459">
        <v>34</v>
      </c>
      <c r="J459" s="82">
        <v>6.97</v>
      </c>
      <c r="K459">
        <v>0</v>
      </c>
      <c r="L459">
        <v>0</v>
      </c>
      <c r="M459">
        <v>1</v>
      </c>
      <c r="N459">
        <v>0</v>
      </c>
      <c r="O459" s="95">
        <v>0</v>
      </c>
      <c r="P459">
        <v>79.89</v>
      </c>
      <c r="Q459">
        <v>4</v>
      </c>
      <c r="R459">
        <v>0</v>
      </c>
      <c r="S459" s="1">
        <v>0</v>
      </c>
      <c r="T459">
        <v>1</v>
      </c>
      <c r="U459" s="1">
        <v>42822</v>
      </c>
    </row>
    <row r="460" spans="1:21" x14ac:dyDescent="0.25">
      <c r="A460">
        <v>1001</v>
      </c>
      <c r="B460" t="s">
        <v>771</v>
      </c>
      <c r="C460" t="s">
        <v>725</v>
      </c>
      <c r="D460" t="s">
        <v>726</v>
      </c>
      <c r="E460" t="s">
        <v>6</v>
      </c>
      <c r="F460" t="s">
        <v>727</v>
      </c>
      <c r="G460" t="s">
        <v>1314</v>
      </c>
      <c r="H460" t="s">
        <v>7</v>
      </c>
      <c r="I460">
        <v>34</v>
      </c>
      <c r="J460" s="82">
        <v>6.97</v>
      </c>
      <c r="K460">
        <v>0</v>
      </c>
      <c r="L460">
        <v>0</v>
      </c>
      <c r="M460">
        <v>1</v>
      </c>
      <c r="N460">
        <v>0</v>
      </c>
      <c r="O460" s="95">
        <v>0</v>
      </c>
      <c r="P460">
        <v>10990.11</v>
      </c>
      <c r="Q460">
        <v>4</v>
      </c>
      <c r="R460">
        <v>0</v>
      </c>
      <c r="S460" s="1">
        <v>0</v>
      </c>
      <c r="T460">
        <v>1</v>
      </c>
      <c r="U460" s="1">
        <v>42822</v>
      </c>
    </row>
    <row r="461" spans="1:21" x14ac:dyDescent="0.25">
      <c r="A461">
        <v>1001</v>
      </c>
      <c r="B461" t="s">
        <v>771</v>
      </c>
      <c r="C461" t="s">
        <v>725</v>
      </c>
      <c r="D461" t="s">
        <v>726</v>
      </c>
      <c r="E461" t="s">
        <v>6</v>
      </c>
      <c r="F461" t="s">
        <v>727</v>
      </c>
      <c r="G461" t="s">
        <v>1315</v>
      </c>
      <c r="H461" t="s">
        <v>7</v>
      </c>
      <c r="I461">
        <v>34</v>
      </c>
      <c r="J461" s="82">
        <v>6.97</v>
      </c>
      <c r="K461">
        <v>0</v>
      </c>
      <c r="L461">
        <v>0</v>
      </c>
      <c r="M461">
        <v>1</v>
      </c>
      <c r="N461">
        <v>0</v>
      </c>
      <c r="O461" s="95">
        <v>0</v>
      </c>
      <c r="P461">
        <v>720</v>
      </c>
      <c r="Q461">
        <v>4</v>
      </c>
      <c r="R461">
        <v>0</v>
      </c>
      <c r="S461" s="1">
        <v>0</v>
      </c>
      <c r="T461">
        <v>1</v>
      </c>
      <c r="U461" s="1">
        <v>42822</v>
      </c>
    </row>
    <row r="462" spans="1:21" x14ac:dyDescent="0.25">
      <c r="A462">
        <v>1001</v>
      </c>
      <c r="B462" t="s">
        <v>771</v>
      </c>
      <c r="C462" t="s">
        <v>725</v>
      </c>
      <c r="D462" t="s">
        <v>726</v>
      </c>
      <c r="E462" t="s">
        <v>6</v>
      </c>
      <c r="F462" t="s">
        <v>727</v>
      </c>
      <c r="G462" t="s">
        <v>1316</v>
      </c>
      <c r="H462" t="s">
        <v>7</v>
      </c>
      <c r="I462">
        <v>34</v>
      </c>
      <c r="J462" s="82">
        <v>6.97</v>
      </c>
      <c r="K462">
        <v>0</v>
      </c>
      <c r="L462">
        <v>0</v>
      </c>
      <c r="M462">
        <v>1</v>
      </c>
      <c r="N462">
        <v>0</v>
      </c>
      <c r="O462" s="95">
        <v>0</v>
      </c>
      <c r="P462">
        <v>6001.45</v>
      </c>
      <c r="Q462">
        <v>4</v>
      </c>
      <c r="R462">
        <v>0</v>
      </c>
      <c r="S462" s="1">
        <v>0</v>
      </c>
      <c r="T462">
        <v>1</v>
      </c>
      <c r="U462" s="1">
        <v>42822</v>
      </c>
    </row>
    <row r="463" spans="1:21" x14ac:dyDescent="0.25">
      <c r="A463">
        <v>1001</v>
      </c>
      <c r="B463" t="s">
        <v>771</v>
      </c>
      <c r="C463" t="s">
        <v>725</v>
      </c>
      <c r="D463" t="s">
        <v>726</v>
      </c>
      <c r="E463" t="s">
        <v>6</v>
      </c>
      <c r="F463" t="s">
        <v>727</v>
      </c>
      <c r="G463" t="s">
        <v>1317</v>
      </c>
      <c r="H463" t="s">
        <v>7</v>
      </c>
      <c r="I463">
        <v>34</v>
      </c>
      <c r="J463" s="82">
        <v>6.97</v>
      </c>
      <c r="K463">
        <v>0</v>
      </c>
      <c r="L463">
        <v>0</v>
      </c>
      <c r="M463">
        <v>1</v>
      </c>
      <c r="N463">
        <v>0</v>
      </c>
      <c r="O463" s="95">
        <v>0</v>
      </c>
      <c r="P463">
        <v>5.38</v>
      </c>
      <c r="Q463">
        <v>4</v>
      </c>
      <c r="R463">
        <v>0</v>
      </c>
      <c r="S463" s="1">
        <v>0</v>
      </c>
      <c r="T463">
        <v>2</v>
      </c>
      <c r="U463" s="1">
        <v>42822</v>
      </c>
    </row>
    <row r="464" spans="1:21" x14ac:dyDescent="0.25">
      <c r="A464">
        <v>1001</v>
      </c>
      <c r="B464" t="s">
        <v>771</v>
      </c>
      <c r="C464" t="s">
        <v>725</v>
      </c>
      <c r="D464" t="s">
        <v>726</v>
      </c>
      <c r="E464" t="s">
        <v>6</v>
      </c>
      <c r="F464" t="s">
        <v>727</v>
      </c>
      <c r="G464" t="s">
        <v>1318</v>
      </c>
      <c r="H464" t="s">
        <v>8</v>
      </c>
      <c r="I464">
        <v>34</v>
      </c>
      <c r="J464" s="82">
        <v>6.85</v>
      </c>
      <c r="K464">
        <v>0</v>
      </c>
      <c r="L464">
        <v>0</v>
      </c>
      <c r="M464">
        <v>1</v>
      </c>
      <c r="N464">
        <v>0</v>
      </c>
      <c r="O464" s="95">
        <v>2000</v>
      </c>
      <c r="P464">
        <v>0</v>
      </c>
      <c r="Q464">
        <v>4</v>
      </c>
      <c r="R464">
        <v>0</v>
      </c>
      <c r="S464" s="1">
        <v>0</v>
      </c>
      <c r="T464">
        <v>1</v>
      </c>
      <c r="U464" s="1">
        <v>42822</v>
      </c>
    </row>
    <row r="465" spans="1:21" x14ac:dyDescent="0.25">
      <c r="A465">
        <v>1001</v>
      </c>
      <c r="B465" t="s">
        <v>771</v>
      </c>
      <c r="C465" t="s">
        <v>725</v>
      </c>
      <c r="D465" t="s">
        <v>726</v>
      </c>
      <c r="E465" t="s">
        <v>6</v>
      </c>
      <c r="F465" t="s">
        <v>727</v>
      </c>
      <c r="G465" t="s">
        <v>1319</v>
      </c>
      <c r="H465" t="s">
        <v>8</v>
      </c>
      <c r="I465">
        <v>34</v>
      </c>
      <c r="J465" s="82">
        <v>6.85</v>
      </c>
      <c r="K465">
        <v>0</v>
      </c>
      <c r="L465">
        <v>0</v>
      </c>
      <c r="M465">
        <v>1</v>
      </c>
      <c r="N465">
        <v>0</v>
      </c>
      <c r="O465" s="95">
        <v>100</v>
      </c>
      <c r="P465">
        <v>0</v>
      </c>
      <c r="Q465">
        <v>4</v>
      </c>
      <c r="R465">
        <v>0</v>
      </c>
      <c r="S465" s="1">
        <v>0</v>
      </c>
      <c r="T465">
        <v>1</v>
      </c>
      <c r="U465" s="1">
        <v>42822</v>
      </c>
    </row>
    <row r="466" spans="1:21" x14ac:dyDescent="0.25">
      <c r="A466">
        <v>1001</v>
      </c>
      <c r="B466" t="s">
        <v>771</v>
      </c>
      <c r="C466" t="s">
        <v>725</v>
      </c>
      <c r="D466" t="s">
        <v>726</v>
      </c>
      <c r="E466" t="s">
        <v>6</v>
      </c>
      <c r="F466" t="s">
        <v>727</v>
      </c>
      <c r="G466" t="s">
        <v>1320</v>
      </c>
      <c r="H466" t="s">
        <v>7</v>
      </c>
      <c r="I466">
        <v>34</v>
      </c>
      <c r="J466" s="82">
        <v>6.97</v>
      </c>
      <c r="K466">
        <v>0</v>
      </c>
      <c r="L466">
        <v>0</v>
      </c>
      <c r="M466">
        <v>1</v>
      </c>
      <c r="N466">
        <v>0</v>
      </c>
      <c r="O466" s="95">
        <v>0</v>
      </c>
      <c r="P466">
        <v>6202.58</v>
      </c>
      <c r="Q466">
        <v>4</v>
      </c>
      <c r="R466">
        <v>0</v>
      </c>
      <c r="S466" s="1">
        <v>0</v>
      </c>
      <c r="T466">
        <v>1</v>
      </c>
      <c r="U466" s="1">
        <v>42822</v>
      </c>
    </row>
    <row r="467" spans="1:21" x14ac:dyDescent="0.25">
      <c r="A467">
        <v>1001</v>
      </c>
      <c r="B467" t="s">
        <v>771</v>
      </c>
      <c r="C467" t="s">
        <v>725</v>
      </c>
      <c r="D467" t="s">
        <v>726</v>
      </c>
      <c r="E467" t="s">
        <v>6</v>
      </c>
      <c r="F467" t="s">
        <v>727</v>
      </c>
      <c r="G467" t="s">
        <v>1321</v>
      </c>
      <c r="H467" t="s">
        <v>7</v>
      </c>
      <c r="I467">
        <v>34</v>
      </c>
      <c r="J467" s="82">
        <v>6.97</v>
      </c>
      <c r="K467">
        <v>0</v>
      </c>
      <c r="L467">
        <v>0</v>
      </c>
      <c r="M467">
        <v>1</v>
      </c>
      <c r="N467">
        <v>0</v>
      </c>
      <c r="O467" s="95">
        <v>0</v>
      </c>
      <c r="P467">
        <v>2453.5</v>
      </c>
      <c r="Q467">
        <v>4</v>
      </c>
      <c r="R467">
        <v>0</v>
      </c>
      <c r="S467" s="1">
        <v>0</v>
      </c>
      <c r="T467">
        <v>2</v>
      </c>
      <c r="U467" s="1">
        <v>42822</v>
      </c>
    </row>
    <row r="468" spans="1:21" x14ac:dyDescent="0.25">
      <c r="A468">
        <v>1001</v>
      </c>
      <c r="B468" t="s">
        <v>771</v>
      </c>
      <c r="C468" t="s">
        <v>725</v>
      </c>
      <c r="D468" t="s">
        <v>726</v>
      </c>
      <c r="E468" t="s">
        <v>6</v>
      </c>
      <c r="F468" t="s">
        <v>727</v>
      </c>
      <c r="G468" t="s">
        <v>1322</v>
      </c>
      <c r="H468" t="s">
        <v>7</v>
      </c>
      <c r="I468">
        <v>34</v>
      </c>
      <c r="J468" s="82">
        <v>6.97</v>
      </c>
      <c r="K468">
        <v>0</v>
      </c>
      <c r="L468">
        <v>0</v>
      </c>
      <c r="M468">
        <v>1</v>
      </c>
      <c r="N468">
        <v>0</v>
      </c>
      <c r="O468" s="95">
        <v>0</v>
      </c>
      <c r="P468">
        <v>18.11</v>
      </c>
      <c r="Q468">
        <v>4</v>
      </c>
      <c r="R468">
        <v>0</v>
      </c>
      <c r="S468" s="1">
        <v>0</v>
      </c>
      <c r="T468">
        <v>1</v>
      </c>
      <c r="U468" s="1">
        <v>42822</v>
      </c>
    </row>
    <row r="469" spans="1:21" x14ac:dyDescent="0.25">
      <c r="A469">
        <v>1001</v>
      </c>
      <c r="B469" t="s">
        <v>771</v>
      </c>
      <c r="C469" t="s">
        <v>725</v>
      </c>
      <c r="D469" t="s">
        <v>726</v>
      </c>
      <c r="E469" t="s">
        <v>6</v>
      </c>
      <c r="F469" t="s">
        <v>727</v>
      </c>
      <c r="G469" t="s">
        <v>1323</v>
      </c>
      <c r="H469" t="s">
        <v>8</v>
      </c>
      <c r="I469">
        <v>34</v>
      </c>
      <c r="J469" s="82">
        <v>6.85</v>
      </c>
      <c r="K469">
        <v>0</v>
      </c>
      <c r="L469">
        <v>0</v>
      </c>
      <c r="M469">
        <v>1</v>
      </c>
      <c r="N469">
        <v>0</v>
      </c>
      <c r="O469" s="95">
        <v>465.69</v>
      </c>
      <c r="P469">
        <v>0</v>
      </c>
      <c r="Q469">
        <v>4</v>
      </c>
      <c r="R469">
        <v>0</v>
      </c>
      <c r="S469" s="1">
        <v>0</v>
      </c>
      <c r="T469">
        <v>3</v>
      </c>
      <c r="U469" s="1">
        <v>42822</v>
      </c>
    </row>
    <row r="470" spans="1:21" x14ac:dyDescent="0.25">
      <c r="A470">
        <v>1001</v>
      </c>
      <c r="B470" t="s">
        <v>771</v>
      </c>
      <c r="C470" t="s">
        <v>725</v>
      </c>
      <c r="D470" t="s">
        <v>726</v>
      </c>
      <c r="E470" t="s">
        <v>6</v>
      </c>
      <c r="F470" t="s">
        <v>727</v>
      </c>
      <c r="G470" t="s">
        <v>1324</v>
      </c>
      <c r="H470" t="s">
        <v>8</v>
      </c>
      <c r="I470">
        <v>34</v>
      </c>
      <c r="J470" s="82">
        <v>6.85</v>
      </c>
      <c r="K470">
        <v>0</v>
      </c>
      <c r="L470">
        <v>0</v>
      </c>
      <c r="M470">
        <v>1</v>
      </c>
      <c r="N470">
        <v>0</v>
      </c>
      <c r="O470" s="95">
        <v>410.67</v>
      </c>
      <c r="P470">
        <v>0</v>
      </c>
      <c r="Q470">
        <v>4</v>
      </c>
      <c r="R470">
        <v>0</v>
      </c>
      <c r="S470" s="1">
        <v>0</v>
      </c>
      <c r="T470">
        <v>5</v>
      </c>
      <c r="U470" s="1">
        <v>42822</v>
      </c>
    </row>
    <row r="471" spans="1:21" x14ac:dyDescent="0.25">
      <c r="A471">
        <v>1001</v>
      </c>
      <c r="B471" t="s">
        <v>771</v>
      </c>
      <c r="C471" t="s">
        <v>725</v>
      </c>
      <c r="D471" t="s">
        <v>726</v>
      </c>
      <c r="E471" t="s">
        <v>6</v>
      </c>
      <c r="F471" t="s">
        <v>727</v>
      </c>
      <c r="G471" t="s">
        <v>1325</v>
      </c>
      <c r="H471" t="s">
        <v>8</v>
      </c>
      <c r="I471">
        <v>34</v>
      </c>
      <c r="J471" s="82">
        <v>6.85</v>
      </c>
      <c r="K471">
        <v>0</v>
      </c>
      <c r="L471">
        <v>0</v>
      </c>
      <c r="M471">
        <v>1</v>
      </c>
      <c r="N471">
        <v>0</v>
      </c>
      <c r="O471" s="95">
        <v>2203.33</v>
      </c>
      <c r="P471">
        <v>0</v>
      </c>
      <c r="Q471">
        <v>4</v>
      </c>
      <c r="R471">
        <v>0</v>
      </c>
      <c r="S471" s="1">
        <v>0</v>
      </c>
      <c r="T471">
        <v>40</v>
      </c>
      <c r="U471" s="1">
        <v>42822</v>
      </c>
    </row>
    <row r="472" spans="1:21" x14ac:dyDescent="0.25">
      <c r="A472">
        <v>1001</v>
      </c>
      <c r="B472" t="s">
        <v>771</v>
      </c>
      <c r="C472" t="s">
        <v>725</v>
      </c>
      <c r="D472" t="s">
        <v>726</v>
      </c>
      <c r="E472" t="s">
        <v>6</v>
      </c>
      <c r="F472" t="s">
        <v>727</v>
      </c>
      <c r="G472" t="s">
        <v>1326</v>
      </c>
      <c r="H472" t="s">
        <v>8</v>
      </c>
      <c r="I472">
        <v>34</v>
      </c>
      <c r="J472" s="82">
        <v>6.85</v>
      </c>
      <c r="K472">
        <v>0</v>
      </c>
      <c r="L472">
        <v>0</v>
      </c>
      <c r="M472">
        <v>1</v>
      </c>
      <c r="N472">
        <v>0</v>
      </c>
      <c r="O472" s="95">
        <v>107.96</v>
      </c>
      <c r="P472">
        <v>0</v>
      </c>
      <c r="Q472">
        <v>4</v>
      </c>
      <c r="R472">
        <v>0</v>
      </c>
      <c r="S472" s="1">
        <v>0</v>
      </c>
      <c r="T472">
        <v>4</v>
      </c>
      <c r="U472" s="1">
        <v>42822</v>
      </c>
    </row>
    <row r="473" spans="1:21" x14ac:dyDescent="0.25">
      <c r="A473">
        <v>1001</v>
      </c>
      <c r="B473" t="s">
        <v>771</v>
      </c>
      <c r="C473" t="s">
        <v>725</v>
      </c>
      <c r="D473" t="s">
        <v>726</v>
      </c>
      <c r="E473" t="s">
        <v>6</v>
      </c>
      <c r="F473" t="s">
        <v>727</v>
      </c>
      <c r="G473" t="s">
        <v>1327</v>
      </c>
      <c r="H473" t="s">
        <v>8</v>
      </c>
      <c r="I473">
        <v>34</v>
      </c>
      <c r="J473" s="82">
        <v>6.85</v>
      </c>
      <c r="K473">
        <v>0</v>
      </c>
      <c r="L473">
        <v>0</v>
      </c>
      <c r="M473">
        <v>1</v>
      </c>
      <c r="N473">
        <v>0</v>
      </c>
      <c r="O473" s="95">
        <v>218.98</v>
      </c>
      <c r="P473">
        <v>0</v>
      </c>
      <c r="Q473">
        <v>4</v>
      </c>
      <c r="R473">
        <v>0</v>
      </c>
      <c r="S473" s="1">
        <v>0</v>
      </c>
      <c r="T473">
        <v>2</v>
      </c>
      <c r="U473" s="1">
        <v>42822</v>
      </c>
    </row>
    <row r="474" spans="1:21" x14ac:dyDescent="0.25">
      <c r="A474">
        <v>1001</v>
      </c>
      <c r="B474" t="s">
        <v>771</v>
      </c>
      <c r="C474" t="s">
        <v>725</v>
      </c>
      <c r="D474" t="s">
        <v>726</v>
      </c>
      <c r="E474" t="s">
        <v>6</v>
      </c>
      <c r="F474" t="s">
        <v>727</v>
      </c>
      <c r="G474" t="s">
        <v>1328</v>
      </c>
      <c r="H474" t="s">
        <v>7</v>
      </c>
      <c r="I474">
        <v>34</v>
      </c>
      <c r="J474" s="82">
        <v>6.97</v>
      </c>
      <c r="K474">
        <v>0</v>
      </c>
      <c r="L474">
        <v>0</v>
      </c>
      <c r="M474">
        <v>1</v>
      </c>
      <c r="N474">
        <v>0</v>
      </c>
      <c r="O474" s="95">
        <v>0</v>
      </c>
      <c r="P474">
        <v>8000</v>
      </c>
      <c r="Q474">
        <v>4</v>
      </c>
      <c r="R474">
        <v>0</v>
      </c>
      <c r="S474" s="1">
        <v>0</v>
      </c>
      <c r="T474">
        <v>1</v>
      </c>
      <c r="U474" s="1">
        <v>42822</v>
      </c>
    </row>
    <row r="475" spans="1:21" x14ac:dyDescent="0.25">
      <c r="A475">
        <v>1001</v>
      </c>
      <c r="B475" t="s">
        <v>771</v>
      </c>
      <c r="C475" t="s">
        <v>725</v>
      </c>
      <c r="D475" t="s">
        <v>726</v>
      </c>
      <c r="E475" t="s">
        <v>6</v>
      </c>
      <c r="F475" t="s">
        <v>727</v>
      </c>
      <c r="G475" t="s">
        <v>1329</v>
      </c>
      <c r="H475" t="s">
        <v>8</v>
      </c>
      <c r="I475">
        <v>34</v>
      </c>
      <c r="J475" s="82">
        <v>6.85</v>
      </c>
      <c r="K475">
        <v>0</v>
      </c>
      <c r="L475">
        <v>0</v>
      </c>
      <c r="M475">
        <v>1</v>
      </c>
      <c r="N475">
        <v>0</v>
      </c>
      <c r="O475" s="95">
        <v>8</v>
      </c>
      <c r="P475">
        <v>0</v>
      </c>
      <c r="Q475">
        <v>4</v>
      </c>
      <c r="R475">
        <v>0</v>
      </c>
      <c r="S475" s="1">
        <v>0</v>
      </c>
      <c r="T475">
        <v>1</v>
      </c>
      <c r="U475" s="1">
        <v>42822</v>
      </c>
    </row>
    <row r="476" spans="1:21" x14ac:dyDescent="0.25">
      <c r="A476">
        <v>1001</v>
      </c>
      <c r="B476" t="s">
        <v>771</v>
      </c>
      <c r="C476" t="s">
        <v>725</v>
      </c>
      <c r="D476" t="s">
        <v>726</v>
      </c>
      <c r="E476" t="s">
        <v>6</v>
      </c>
      <c r="F476" t="s">
        <v>727</v>
      </c>
      <c r="G476" t="s">
        <v>1330</v>
      </c>
      <c r="H476" t="s">
        <v>7</v>
      </c>
      <c r="I476">
        <v>34</v>
      </c>
      <c r="J476" s="82">
        <v>6.97</v>
      </c>
      <c r="K476">
        <v>0</v>
      </c>
      <c r="L476">
        <v>0</v>
      </c>
      <c r="M476">
        <v>1</v>
      </c>
      <c r="N476">
        <v>0</v>
      </c>
      <c r="O476" s="95">
        <v>0</v>
      </c>
      <c r="P476">
        <v>86.08</v>
      </c>
      <c r="Q476">
        <v>4</v>
      </c>
      <c r="R476">
        <v>0</v>
      </c>
      <c r="S476" s="1">
        <v>0</v>
      </c>
      <c r="T476">
        <v>1</v>
      </c>
      <c r="U476" s="1">
        <v>42822</v>
      </c>
    </row>
    <row r="477" spans="1:21" x14ac:dyDescent="0.25">
      <c r="A477">
        <v>1001</v>
      </c>
      <c r="B477" t="s">
        <v>771</v>
      </c>
      <c r="C477" t="s">
        <v>725</v>
      </c>
      <c r="D477" t="s">
        <v>726</v>
      </c>
      <c r="E477" t="s">
        <v>6</v>
      </c>
      <c r="F477" t="s">
        <v>727</v>
      </c>
      <c r="G477" t="s">
        <v>1331</v>
      </c>
      <c r="H477" t="s">
        <v>8</v>
      </c>
      <c r="I477">
        <v>34</v>
      </c>
      <c r="J477" s="82">
        <v>6.85</v>
      </c>
      <c r="K477">
        <v>0</v>
      </c>
      <c r="L477">
        <v>0</v>
      </c>
      <c r="M477">
        <v>1</v>
      </c>
      <c r="N477">
        <v>0</v>
      </c>
      <c r="O477" s="95">
        <v>21.9</v>
      </c>
      <c r="P477">
        <v>0</v>
      </c>
      <c r="Q477">
        <v>4</v>
      </c>
      <c r="R477">
        <v>0</v>
      </c>
      <c r="S477" s="1">
        <v>0</v>
      </c>
      <c r="T477">
        <v>1</v>
      </c>
      <c r="U477" s="1">
        <v>42822</v>
      </c>
    </row>
    <row r="478" spans="1:21" x14ac:dyDescent="0.25">
      <c r="A478">
        <v>1001</v>
      </c>
      <c r="B478" t="s">
        <v>771</v>
      </c>
      <c r="C478" t="s">
        <v>725</v>
      </c>
      <c r="D478" t="s">
        <v>726</v>
      </c>
      <c r="E478" t="s">
        <v>6</v>
      </c>
      <c r="F478" t="s">
        <v>727</v>
      </c>
      <c r="G478" t="s">
        <v>1332</v>
      </c>
      <c r="H478" t="s">
        <v>8</v>
      </c>
      <c r="I478">
        <v>34</v>
      </c>
      <c r="J478" s="82">
        <v>6.85</v>
      </c>
      <c r="K478">
        <v>0</v>
      </c>
      <c r="L478">
        <v>0</v>
      </c>
      <c r="M478">
        <v>1</v>
      </c>
      <c r="N478">
        <v>0</v>
      </c>
      <c r="O478" s="95">
        <v>21372.92</v>
      </c>
      <c r="P478">
        <v>0</v>
      </c>
      <c r="Q478">
        <v>4</v>
      </c>
      <c r="R478">
        <v>0</v>
      </c>
      <c r="S478" s="1">
        <v>0</v>
      </c>
      <c r="T478">
        <v>105</v>
      </c>
      <c r="U478" s="1">
        <v>42822</v>
      </c>
    </row>
    <row r="479" spans="1:21" x14ac:dyDescent="0.25">
      <c r="A479">
        <v>1001</v>
      </c>
      <c r="B479" t="s">
        <v>771</v>
      </c>
      <c r="C479" t="s">
        <v>725</v>
      </c>
      <c r="D479" t="s">
        <v>726</v>
      </c>
      <c r="E479" t="s">
        <v>6</v>
      </c>
      <c r="F479" t="s">
        <v>727</v>
      </c>
      <c r="G479" t="s">
        <v>1333</v>
      </c>
      <c r="H479" t="s">
        <v>8</v>
      </c>
      <c r="I479">
        <v>34</v>
      </c>
      <c r="J479" s="82">
        <v>6.85</v>
      </c>
      <c r="K479">
        <v>0</v>
      </c>
      <c r="L479">
        <v>0</v>
      </c>
      <c r="M479">
        <v>1</v>
      </c>
      <c r="N479">
        <v>0</v>
      </c>
      <c r="O479" s="95">
        <v>911.64</v>
      </c>
      <c r="P479">
        <v>0</v>
      </c>
      <c r="Q479">
        <v>4</v>
      </c>
      <c r="R479">
        <v>0</v>
      </c>
      <c r="S479" s="1">
        <v>0</v>
      </c>
      <c r="T479">
        <v>17</v>
      </c>
      <c r="U479" s="1">
        <v>42822</v>
      </c>
    </row>
    <row r="480" spans="1:21" x14ac:dyDescent="0.25">
      <c r="A480">
        <v>1001</v>
      </c>
      <c r="B480" t="s">
        <v>771</v>
      </c>
      <c r="C480" t="s">
        <v>725</v>
      </c>
      <c r="D480" t="s">
        <v>726</v>
      </c>
      <c r="E480" t="s">
        <v>6</v>
      </c>
      <c r="F480" t="s">
        <v>727</v>
      </c>
      <c r="G480" t="s">
        <v>1334</v>
      </c>
      <c r="H480" t="s">
        <v>8</v>
      </c>
      <c r="I480">
        <v>34</v>
      </c>
      <c r="J480" s="82">
        <v>6.85</v>
      </c>
      <c r="K480">
        <v>0</v>
      </c>
      <c r="L480">
        <v>0</v>
      </c>
      <c r="M480">
        <v>1</v>
      </c>
      <c r="N480">
        <v>0</v>
      </c>
      <c r="O480" s="95">
        <v>8.76</v>
      </c>
      <c r="P480">
        <v>0</v>
      </c>
      <c r="Q480">
        <v>4</v>
      </c>
      <c r="R480">
        <v>0</v>
      </c>
      <c r="S480" s="1">
        <v>0</v>
      </c>
      <c r="T480">
        <v>1</v>
      </c>
      <c r="U480" s="1">
        <v>42822</v>
      </c>
    </row>
    <row r="481" spans="1:21" x14ac:dyDescent="0.25">
      <c r="A481">
        <v>1001</v>
      </c>
      <c r="B481" t="s">
        <v>771</v>
      </c>
      <c r="C481" t="s">
        <v>725</v>
      </c>
      <c r="D481" t="s">
        <v>726</v>
      </c>
      <c r="E481" t="s">
        <v>6</v>
      </c>
      <c r="F481" t="s">
        <v>727</v>
      </c>
      <c r="G481" t="s">
        <v>1335</v>
      </c>
      <c r="H481" t="s">
        <v>7</v>
      </c>
      <c r="I481">
        <v>34</v>
      </c>
      <c r="J481" s="82">
        <v>6.9690000000000003</v>
      </c>
      <c r="K481">
        <v>0</v>
      </c>
      <c r="L481">
        <v>0</v>
      </c>
      <c r="M481">
        <v>1</v>
      </c>
      <c r="N481">
        <v>0</v>
      </c>
      <c r="O481" s="95">
        <v>0</v>
      </c>
      <c r="P481">
        <v>2.87</v>
      </c>
      <c r="Q481">
        <v>4</v>
      </c>
      <c r="R481">
        <v>0</v>
      </c>
      <c r="S481" s="1">
        <v>0</v>
      </c>
      <c r="T481">
        <v>1</v>
      </c>
      <c r="U481" s="1">
        <v>42822</v>
      </c>
    </row>
    <row r="482" spans="1:21" x14ac:dyDescent="0.25">
      <c r="A482">
        <v>1001</v>
      </c>
      <c r="B482" t="s">
        <v>771</v>
      </c>
      <c r="C482" t="s">
        <v>725</v>
      </c>
      <c r="D482" t="s">
        <v>726</v>
      </c>
      <c r="E482" t="s">
        <v>6</v>
      </c>
      <c r="F482" t="s">
        <v>727</v>
      </c>
      <c r="G482" t="s">
        <v>1336</v>
      </c>
      <c r="H482" t="s">
        <v>8</v>
      </c>
      <c r="I482">
        <v>34</v>
      </c>
      <c r="J482" s="82">
        <v>6.85</v>
      </c>
      <c r="K482">
        <v>0</v>
      </c>
      <c r="L482">
        <v>0</v>
      </c>
      <c r="M482">
        <v>1</v>
      </c>
      <c r="N482">
        <v>0</v>
      </c>
      <c r="O482" s="95">
        <v>145.99</v>
      </c>
      <c r="P482">
        <v>0</v>
      </c>
      <c r="Q482">
        <v>4</v>
      </c>
      <c r="R482">
        <v>0</v>
      </c>
      <c r="S482" s="1">
        <v>0</v>
      </c>
      <c r="T482">
        <v>1</v>
      </c>
      <c r="U482" s="1">
        <v>42822</v>
      </c>
    </row>
    <row r="483" spans="1:21" x14ac:dyDescent="0.25">
      <c r="A483">
        <v>1001</v>
      </c>
      <c r="B483" t="s">
        <v>771</v>
      </c>
      <c r="C483" t="s">
        <v>725</v>
      </c>
      <c r="D483" t="s">
        <v>726</v>
      </c>
      <c r="E483" t="s">
        <v>6</v>
      </c>
      <c r="F483" t="s">
        <v>727</v>
      </c>
      <c r="G483" t="s">
        <v>1337</v>
      </c>
      <c r="H483" t="s">
        <v>8</v>
      </c>
      <c r="I483">
        <v>34</v>
      </c>
      <c r="J483" s="82">
        <v>6.85</v>
      </c>
      <c r="K483">
        <v>0</v>
      </c>
      <c r="L483">
        <v>0</v>
      </c>
      <c r="M483">
        <v>1</v>
      </c>
      <c r="N483">
        <v>0</v>
      </c>
      <c r="O483" s="95">
        <v>248.17</v>
      </c>
      <c r="P483">
        <v>0</v>
      </c>
      <c r="Q483">
        <v>4</v>
      </c>
      <c r="R483">
        <v>0</v>
      </c>
      <c r="S483" s="1">
        <v>0</v>
      </c>
      <c r="T483">
        <v>3</v>
      </c>
      <c r="U483" s="1">
        <v>42822</v>
      </c>
    </row>
    <row r="484" spans="1:21" x14ac:dyDescent="0.25">
      <c r="A484">
        <v>1001</v>
      </c>
      <c r="B484" t="s">
        <v>771</v>
      </c>
      <c r="C484" t="s">
        <v>725</v>
      </c>
      <c r="D484" t="s">
        <v>726</v>
      </c>
      <c r="E484" t="s">
        <v>6</v>
      </c>
      <c r="F484" t="s">
        <v>727</v>
      </c>
      <c r="G484" t="s">
        <v>1338</v>
      </c>
      <c r="H484" t="s">
        <v>8</v>
      </c>
      <c r="I484">
        <v>34</v>
      </c>
      <c r="J484" s="82">
        <v>6.85</v>
      </c>
      <c r="K484">
        <v>0</v>
      </c>
      <c r="L484">
        <v>0</v>
      </c>
      <c r="M484">
        <v>1</v>
      </c>
      <c r="N484">
        <v>0</v>
      </c>
      <c r="O484" s="95">
        <v>332.72</v>
      </c>
      <c r="P484">
        <v>0</v>
      </c>
      <c r="Q484">
        <v>4</v>
      </c>
      <c r="R484">
        <v>0</v>
      </c>
      <c r="S484" s="1">
        <v>0</v>
      </c>
      <c r="T484">
        <v>5</v>
      </c>
      <c r="U484" s="1">
        <v>42822</v>
      </c>
    </row>
    <row r="485" spans="1:21" x14ac:dyDescent="0.25">
      <c r="A485">
        <v>1001</v>
      </c>
      <c r="B485" t="s">
        <v>771</v>
      </c>
      <c r="C485" t="s">
        <v>725</v>
      </c>
      <c r="D485" t="s">
        <v>726</v>
      </c>
      <c r="E485" t="s">
        <v>6</v>
      </c>
      <c r="F485" t="s">
        <v>727</v>
      </c>
      <c r="G485" t="s">
        <v>1339</v>
      </c>
      <c r="H485" t="s">
        <v>8</v>
      </c>
      <c r="I485">
        <v>34</v>
      </c>
      <c r="J485" s="82">
        <v>6.85</v>
      </c>
      <c r="K485">
        <v>0</v>
      </c>
      <c r="L485">
        <v>0</v>
      </c>
      <c r="M485">
        <v>1</v>
      </c>
      <c r="N485">
        <v>0</v>
      </c>
      <c r="O485" s="95">
        <v>346.73</v>
      </c>
      <c r="P485">
        <v>0</v>
      </c>
      <c r="Q485">
        <v>4</v>
      </c>
      <c r="R485">
        <v>0</v>
      </c>
      <c r="S485" s="1">
        <v>0</v>
      </c>
      <c r="T485">
        <v>3</v>
      </c>
      <c r="U485" s="1">
        <v>42822</v>
      </c>
    </row>
    <row r="486" spans="1:21" x14ac:dyDescent="0.25">
      <c r="A486">
        <v>1001</v>
      </c>
      <c r="B486" t="s">
        <v>771</v>
      </c>
      <c r="C486" t="s">
        <v>725</v>
      </c>
      <c r="D486" t="s">
        <v>726</v>
      </c>
      <c r="E486" t="s">
        <v>6</v>
      </c>
      <c r="F486" t="s">
        <v>727</v>
      </c>
      <c r="G486" t="s">
        <v>1340</v>
      </c>
      <c r="H486" t="s">
        <v>8</v>
      </c>
      <c r="I486">
        <v>34</v>
      </c>
      <c r="J486" s="82">
        <v>6.85</v>
      </c>
      <c r="K486">
        <v>0</v>
      </c>
      <c r="L486">
        <v>0</v>
      </c>
      <c r="M486">
        <v>1</v>
      </c>
      <c r="N486">
        <v>0</v>
      </c>
      <c r="O486" s="95">
        <v>17595.25</v>
      </c>
      <c r="P486">
        <v>0</v>
      </c>
      <c r="Q486">
        <v>4</v>
      </c>
      <c r="R486">
        <v>0</v>
      </c>
      <c r="S486" s="1">
        <v>0</v>
      </c>
      <c r="T486">
        <v>136</v>
      </c>
      <c r="U486" s="1">
        <v>42822</v>
      </c>
    </row>
    <row r="487" spans="1:21" x14ac:dyDescent="0.25">
      <c r="A487">
        <v>1001</v>
      </c>
      <c r="B487" t="s">
        <v>771</v>
      </c>
      <c r="C487" t="s">
        <v>725</v>
      </c>
      <c r="D487" t="s">
        <v>726</v>
      </c>
      <c r="E487" t="s">
        <v>6</v>
      </c>
      <c r="F487" t="s">
        <v>727</v>
      </c>
      <c r="G487" t="s">
        <v>1341</v>
      </c>
      <c r="H487" t="s">
        <v>7</v>
      </c>
      <c r="I487">
        <v>34</v>
      </c>
      <c r="J487" s="82">
        <v>6.97</v>
      </c>
      <c r="K487">
        <v>0</v>
      </c>
      <c r="L487">
        <v>0</v>
      </c>
      <c r="M487">
        <v>1</v>
      </c>
      <c r="N487">
        <v>0</v>
      </c>
      <c r="O487" s="95">
        <v>0</v>
      </c>
      <c r="P487">
        <v>1119.19</v>
      </c>
      <c r="Q487">
        <v>4</v>
      </c>
      <c r="R487">
        <v>0</v>
      </c>
      <c r="S487" s="1">
        <v>0</v>
      </c>
      <c r="T487">
        <v>3</v>
      </c>
      <c r="U487" s="1">
        <v>42822</v>
      </c>
    </row>
    <row r="488" spans="1:21" x14ac:dyDescent="0.25">
      <c r="A488">
        <v>1001</v>
      </c>
      <c r="B488" t="s">
        <v>771</v>
      </c>
      <c r="C488" t="s">
        <v>725</v>
      </c>
      <c r="D488" t="s">
        <v>726</v>
      </c>
      <c r="E488" t="s">
        <v>6</v>
      </c>
      <c r="F488" t="s">
        <v>727</v>
      </c>
      <c r="G488" t="s">
        <v>1342</v>
      </c>
      <c r="H488" t="s">
        <v>7</v>
      </c>
      <c r="I488">
        <v>34</v>
      </c>
      <c r="J488" s="82">
        <v>6.97</v>
      </c>
      <c r="K488">
        <v>0</v>
      </c>
      <c r="L488">
        <v>0</v>
      </c>
      <c r="M488">
        <v>1</v>
      </c>
      <c r="N488">
        <v>0</v>
      </c>
      <c r="O488" s="95">
        <v>0</v>
      </c>
      <c r="P488">
        <v>16354.12</v>
      </c>
      <c r="Q488">
        <v>4</v>
      </c>
      <c r="R488">
        <v>0</v>
      </c>
      <c r="S488" s="1">
        <v>0</v>
      </c>
      <c r="T488">
        <v>1</v>
      </c>
      <c r="U488" s="1">
        <v>42822</v>
      </c>
    </row>
    <row r="489" spans="1:21" x14ac:dyDescent="0.25">
      <c r="A489">
        <v>1001</v>
      </c>
      <c r="B489" t="s">
        <v>771</v>
      </c>
      <c r="C489" t="s">
        <v>725</v>
      </c>
      <c r="D489" t="s">
        <v>726</v>
      </c>
      <c r="E489" t="s">
        <v>6</v>
      </c>
      <c r="F489" t="s">
        <v>727</v>
      </c>
      <c r="G489" t="s">
        <v>1343</v>
      </c>
      <c r="H489" t="s">
        <v>7</v>
      </c>
      <c r="I489">
        <v>34</v>
      </c>
      <c r="J489" s="82">
        <v>6.9690000000000003</v>
      </c>
      <c r="K489">
        <v>0</v>
      </c>
      <c r="L489">
        <v>0</v>
      </c>
      <c r="M489">
        <v>1</v>
      </c>
      <c r="N489">
        <v>0</v>
      </c>
      <c r="O489" s="95">
        <v>0</v>
      </c>
      <c r="P489">
        <v>8.61</v>
      </c>
      <c r="Q489">
        <v>4</v>
      </c>
      <c r="R489">
        <v>0</v>
      </c>
      <c r="S489" s="1">
        <v>0</v>
      </c>
      <c r="T489">
        <v>1</v>
      </c>
      <c r="U489" s="1">
        <v>42822</v>
      </c>
    </row>
    <row r="490" spans="1:21" x14ac:dyDescent="0.25">
      <c r="A490">
        <v>1001</v>
      </c>
      <c r="B490" t="s">
        <v>771</v>
      </c>
      <c r="C490" t="s">
        <v>725</v>
      </c>
      <c r="D490" t="s">
        <v>726</v>
      </c>
      <c r="E490" t="s">
        <v>6</v>
      </c>
      <c r="F490" t="s">
        <v>727</v>
      </c>
      <c r="G490" t="s">
        <v>1344</v>
      </c>
      <c r="H490" t="s">
        <v>7</v>
      </c>
      <c r="I490">
        <v>34</v>
      </c>
      <c r="J490" s="82">
        <v>6.97</v>
      </c>
      <c r="K490">
        <v>0</v>
      </c>
      <c r="L490">
        <v>0</v>
      </c>
      <c r="M490">
        <v>1</v>
      </c>
      <c r="N490">
        <v>0</v>
      </c>
      <c r="O490" s="95">
        <v>0</v>
      </c>
      <c r="P490">
        <v>52.5</v>
      </c>
      <c r="Q490">
        <v>4</v>
      </c>
      <c r="R490">
        <v>0</v>
      </c>
      <c r="S490" s="1">
        <v>0</v>
      </c>
      <c r="T490">
        <v>1</v>
      </c>
      <c r="U490" s="1">
        <v>42822</v>
      </c>
    </row>
    <row r="491" spans="1:21" x14ac:dyDescent="0.25">
      <c r="A491">
        <v>1001</v>
      </c>
      <c r="B491" t="s">
        <v>771</v>
      </c>
      <c r="C491" t="s">
        <v>725</v>
      </c>
      <c r="D491" t="s">
        <v>726</v>
      </c>
      <c r="E491" t="s">
        <v>6</v>
      </c>
      <c r="F491" t="s">
        <v>727</v>
      </c>
      <c r="G491" t="s">
        <v>1345</v>
      </c>
      <c r="H491" t="s">
        <v>7</v>
      </c>
      <c r="I491">
        <v>34</v>
      </c>
      <c r="J491" s="82">
        <v>6.97</v>
      </c>
      <c r="K491">
        <v>0</v>
      </c>
      <c r="L491">
        <v>0</v>
      </c>
      <c r="M491">
        <v>1</v>
      </c>
      <c r="N491">
        <v>0</v>
      </c>
      <c r="O491" s="95">
        <v>0</v>
      </c>
      <c r="P491">
        <v>2.06</v>
      </c>
      <c r="Q491">
        <v>4</v>
      </c>
      <c r="R491">
        <v>0</v>
      </c>
      <c r="S491" s="1">
        <v>0</v>
      </c>
      <c r="T491">
        <v>2</v>
      </c>
      <c r="U491" s="1">
        <v>42822</v>
      </c>
    </row>
    <row r="492" spans="1:21" x14ac:dyDescent="0.25">
      <c r="A492">
        <v>1001</v>
      </c>
      <c r="B492" t="s">
        <v>771</v>
      </c>
      <c r="C492" t="s">
        <v>725</v>
      </c>
      <c r="D492" t="s">
        <v>726</v>
      </c>
      <c r="E492" t="s">
        <v>6</v>
      </c>
      <c r="F492" t="s">
        <v>727</v>
      </c>
      <c r="G492" t="s">
        <v>1346</v>
      </c>
      <c r="H492" t="s">
        <v>7</v>
      </c>
      <c r="I492">
        <v>34</v>
      </c>
      <c r="J492" s="82">
        <v>6.97</v>
      </c>
      <c r="K492">
        <v>0</v>
      </c>
      <c r="L492">
        <v>0</v>
      </c>
      <c r="M492">
        <v>1</v>
      </c>
      <c r="N492">
        <v>0</v>
      </c>
      <c r="O492" s="95">
        <v>0</v>
      </c>
      <c r="P492">
        <v>71.95</v>
      </c>
      <c r="Q492">
        <v>4</v>
      </c>
      <c r="R492">
        <v>0</v>
      </c>
      <c r="S492" s="1">
        <v>0</v>
      </c>
      <c r="T492">
        <v>1</v>
      </c>
      <c r="U492" s="1">
        <v>42822</v>
      </c>
    </row>
    <row r="493" spans="1:21" x14ac:dyDescent="0.25">
      <c r="A493">
        <v>1001</v>
      </c>
      <c r="B493" t="s">
        <v>771</v>
      </c>
      <c r="C493" t="s">
        <v>725</v>
      </c>
      <c r="D493" t="s">
        <v>726</v>
      </c>
      <c r="E493" t="s">
        <v>6</v>
      </c>
      <c r="F493" t="s">
        <v>727</v>
      </c>
      <c r="G493" t="s">
        <v>1347</v>
      </c>
      <c r="H493" t="s">
        <v>7</v>
      </c>
      <c r="I493">
        <v>34</v>
      </c>
      <c r="J493" s="82">
        <v>6.97</v>
      </c>
      <c r="K493">
        <v>0</v>
      </c>
      <c r="L493">
        <v>0</v>
      </c>
      <c r="M493">
        <v>1</v>
      </c>
      <c r="N493">
        <v>0</v>
      </c>
      <c r="O493" s="95">
        <v>0</v>
      </c>
      <c r="P493">
        <v>44366.14</v>
      </c>
      <c r="Q493">
        <v>4</v>
      </c>
      <c r="R493">
        <v>0</v>
      </c>
      <c r="S493" s="1">
        <v>0</v>
      </c>
      <c r="T493">
        <v>88</v>
      </c>
      <c r="U493" s="1">
        <v>42822</v>
      </c>
    </row>
    <row r="494" spans="1:21" x14ac:dyDescent="0.25">
      <c r="A494">
        <v>1001</v>
      </c>
      <c r="B494" t="s">
        <v>771</v>
      </c>
      <c r="C494" t="s">
        <v>725</v>
      </c>
      <c r="D494" t="s">
        <v>726</v>
      </c>
      <c r="E494" t="s">
        <v>6</v>
      </c>
      <c r="F494" t="s">
        <v>727</v>
      </c>
      <c r="G494" t="s">
        <v>1348</v>
      </c>
      <c r="H494" t="s">
        <v>7</v>
      </c>
      <c r="I494">
        <v>34</v>
      </c>
      <c r="J494" s="82">
        <v>6.97</v>
      </c>
      <c r="K494">
        <v>0</v>
      </c>
      <c r="L494">
        <v>0</v>
      </c>
      <c r="M494">
        <v>1</v>
      </c>
      <c r="N494">
        <v>0</v>
      </c>
      <c r="O494" s="95">
        <v>0</v>
      </c>
      <c r="P494">
        <v>340.03</v>
      </c>
      <c r="Q494">
        <v>4</v>
      </c>
      <c r="R494">
        <v>0</v>
      </c>
      <c r="S494" s="1">
        <v>0</v>
      </c>
      <c r="T494">
        <v>1</v>
      </c>
      <c r="U494" s="1">
        <v>42822</v>
      </c>
    </row>
    <row r="495" spans="1:21" x14ac:dyDescent="0.25">
      <c r="A495">
        <v>1001</v>
      </c>
      <c r="B495" t="s">
        <v>771</v>
      </c>
      <c r="C495" t="s">
        <v>725</v>
      </c>
      <c r="D495" t="s">
        <v>726</v>
      </c>
      <c r="E495" t="s">
        <v>6</v>
      </c>
      <c r="F495" t="s">
        <v>727</v>
      </c>
      <c r="G495" t="s">
        <v>1349</v>
      </c>
      <c r="H495" t="s">
        <v>7</v>
      </c>
      <c r="I495">
        <v>34</v>
      </c>
      <c r="J495" s="82">
        <v>6.97</v>
      </c>
      <c r="K495">
        <v>0</v>
      </c>
      <c r="L495">
        <v>0</v>
      </c>
      <c r="M495">
        <v>1</v>
      </c>
      <c r="N495">
        <v>0</v>
      </c>
      <c r="O495" s="95">
        <v>0</v>
      </c>
      <c r="P495">
        <v>2000</v>
      </c>
      <c r="Q495">
        <v>4</v>
      </c>
      <c r="R495">
        <v>0</v>
      </c>
      <c r="S495" s="1">
        <v>0</v>
      </c>
      <c r="T495">
        <v>1</v>
      </c>
      <c r="U495" s="1">
        <v>42822</v>
      </c>
    </row>
    <row r="496" spans="1:21" x14ac:dyDescent="0.25">
      <c r="A496">
        <v>1001</v>
      </c>
      <c r="B496" t="s">
        <v>771</v>
      </c>
      <c r="C496" t="s">
        <v>725</v>
      </c>
      <c r="D496" t="s">
        <v>726</v>
      </c>
      <c r="E496" t="s">
        <v>6</v>
      </c>
      <c r="F496" t="s">
        <v>727</v>
      </c>
      <c r="G496" t="s">
        <v>1350</v>
      </c>
      <c r="H496" t="s">
        <v>7</v>
      </c>
      <c r="I496">
        <v>34</v>
      </c>
      <c r="J496" s="82">
        <v>6.97</v>
      </c>
      <c r="K496">
        <v>0</v>
      </c>
      <c r="L496">
        <v>0</v>
      </c>
      <c r="M496">
        <v>1</v>
      </c>
      <c r="N496">
        <v>0</v>
      </c>
      <c r="O496" s="95">
        <v>0</v>
      </c>
      <c r="P496">
        <v>14966.18</v>
      </c>
      <c r="Q496">
        <v>4</v>
      </c>
      <c r="R496">
        <v>0</v>
      </c>
      <c r="S496" s="1">
        <v>0</v>
      </c>
      <c r="T496">
        <v>1</v>
      </c>
      <c r="U496" s="1">
        <v>42822</v>
      </c>
    </row>
    <row r="497" spans="1:21" x14ac:dyDescent="0.25">
      <c r="A497">
        <v>1001</v>
      </c>
      <c r="B497" t="s">
        <v>771</v>
      </c>
      <c r="C497" t="s">
        <v>725</v>
      </c>
      <c r="D497" t="s">
        <v>726</v>
      </c>
      <c r="E497" t="s">
        <v>6</v>
      </c>
      <c r="F497" t="s">
        <v>727</v>
      </c>
      <c r="G497" t="s">
        <v>1351</v>
      </c>
      <c r="H497" t="s">
        <v>7</v>
      </c>
      <c r="I497">
        <v>34</v>
      </c>
      <c r="J497" s="82">
        <v>6.97</v>
      </c>
      <c r="K497">
        <v>0</v>
      </c>
      <c r="L497">
        <v>0</v>
      </c>
      <c r="M497">
        <v>1</v>
      </c>
      <c r="N497">
        <v>0</v>
      </c>
      <c r="O497" s="95">
        <v>0</v>
      </c>
      <c r="P497">
        <v>107880.89</v>
      </c>
      <c r="Q497">
        <v>4</v>
      </c>
      <c r="R497">
        <v>0</v>
      </c>
      <c r="S497" s="1">
        <v>0</v>
      </c>
      <c r="T497">
        <v>1</v>
      </c>
      <c r="U497" s="1">
        <v>42822</v>
      </c>
    </row>
    <row r="498" spans="1:21" x14ac:dyDescent="0.25">
      <c r="A498">
        <v>1001</v>
      </c>
      <c r="B498" t="s">
        <v>771</v>
      </c>
      <c r="C498" t="s">
        <v>725</v>
      </c>
      <c r="D498" t="s">
        <v>726</v>
      </c>
      <c r="E498" t="s">
        <v>6</v>
      </c>
      <c r="F498" t="s">
        <v>727</v>
      </c>
      <c r="G498" t="s">
        <v>1352</v>
      </c>
      <c r="H498" t="s">
        <v>7</v>
      </c>
      <c r="I498">
        <v>34</v>
      </c>
      <c r="J498" s="82">
        <v>6.97</v>
      </c>
      <c r="K498">
        <v>0</v>
      </c>
      <c r="L498">
        <v>0</v>
      </c>
      <c r="M498">
        <v>1</v>
      </c>
      <c r="N498">
        <v>0</v>
      </c>
      <c r="O498" s="95">
        <v>0</v>
      </c>
      <c r="P498">
        <v>73057.42</v>
      </c>
      <c r="Q498">
        <v>4</v>
      </c>
      <c r="R498">
        <v>0</v>
      </c>
      <c r="S498" s="1">
        <v>0</v>
      </c>
      <c r="T498">
        <v>5</v>
      </c>
      <c r="U498" s="1">
        <v>42822</v>
      </c>
    </row>
    <row r="499" spans="1:21" x14ac:dyDescent="0.25">
      <c r="A499">
        <v>1001</v>
      </c>
      <c r="B499" t="s">
        <v>771</v>
      </c>
      <c r="C499" t="s">
        <v>725</v>
      </c>
      <c r="D499" t="s">
        <v>726</v>
      </c>
      <c r="E499" t="s">
        <v>6</v>
      </c>
      <c r="F499" t="s">
        <v>727</v>
      </c>
      <c r="G499" t="s">
        <v>1353</v>
      </c>
      <c r="H499" t="s">
        <v>8</v>
      </c>
      <c r="I499">
        <v>34</v>
      </c>
      <c r="J499" s="82">
        <v>6.85</v>
      </c>
      <c r="K499">
        <v>0</v>
      </c>
      <c r="L499">
        <v>0</v>
      </c>
      <c r="M499">
        <v>1</v>
      </c>
      <c r="N499">
        <v>0</v>
      </c>
      <c r="O499" s="95">
        <v>650</v>
      </c>
      <c r="P499">
        <v>0</v>
      </c>
      <c r="Q499">
        <v>4</v>
      </c>
      <c r="R499">
        <v>0</v>
      </c>
      <c r="S499" s="1">
        <v>0</v>
      </c>
      <c r="T499">
        <v>1</v>
      </c>
      <c r="U499" s="1">
        <v>42822</v>
      </c>
    </row>
    <row r="500" spans="1:21" x14ac:dyDescent="0.25">
      <c r="A500">
        <v>1001</v>
      </c>
      <c r="B500" t="s">
        <v>771</v>
      </c>
      <c r="C500" t="s">
        <v>725</v>
      </c>
      <c r="D500" t="s">
        <v>726</v>
      </c>
      <c r="E500" t="s">
        <v>6</v>
      </c>
      <c r="F500" t="s">
        <v>727</v>
      </c>
      <c r="G500" t="s">
        <v>1354</v>
      </c>
      <c r="H500" t="s">
        <v>7</v>
      </c>
      <c r="I500">
        <v>34</v>
      </c>
      <c r="J500" s="82">
        <v>6.97</v>
      </c>
      <c r="K500">
        <v>0</v>
      </c>
      <c r="L500">
        <v>0</v>
      </c>
      <c r="M500">
        <v>1</v>
      </c>
      <c r="N500">
        <v>0</v>
      </c>
      <c r="O500" s="95">
        <v>0</v>
      </c>
      <c r="P500">
        <v>128.01</v>
      </c>
      <c r="Q500">
        <v>4</v>
      </c>
      <c r="R500">
        <v>0</v>
      </c>
      <c r="S500" s="1">
        <v>0</v>
      </c>
      <c r="T500">
        <v>2</v>
      </c>
      <c r="U500" s="1">
        <v>42822</v>
      </c>
    </row>
    <row r="501" spans="1:21" x14ac:dyDescent="0.25">
      <c r="A501">
        <v>1001</v>
      </c>
      <c r="B501" t="s">
        <v>771</v>
      </c>
      <c r="C501" t="s">
        <v>725</v>
      </c>
      <c r="D501" t="s">
        <v>726</v>
      </c>
      <c r="E501" t="s">
        <v>6</v>
      </c>
      <c r="F501" t="s">
        <v>727</v>
      </c>
      <c r="G501" t="s">
        <v>1355</v>
      </c>
      <c r="H501" t="s">
        <v>7</v>
      </c>
      <c r="I501">
        <v>34</v>
      </c>
      <c r="J501" s="82">
        <v>6.97</v>
      </c>
      <c r="K501">
        <v>0</v>
      </c>
      <c r="L501">
        <v>0</v>
      </c>
      <c r="M501">
        <v>1</v>
      </c>
      <c r="N501">
        <v>0</v>
      </c>
      <c r="O501" s="95">
        <v>0</v>
      </c>
      <c r="P501">
        <v>61133.04</v>
      </c>
      <c r="Q501">
        <v>4</v>
      </c>
      <c r="R501">
        <v>0</v>
      </c>
      <c r="S501" s="1">
        <v>0</v>
      </c>
      <c r="T501">
        <v>1</v>
      </c>
      <c r="U501" s="1">
        <v>42822</v>
      </c>
    </row>
    <row r="502" spans="1:21" x14ac:dyDescent="0.25">
      <c r="A502">
        <v>1001</v>
      </c>
      <c r="B502" t="s">
        <v>771</v>
      </c>
      <c r="C502" t="s">
        <v>725</v>
      </c>
      <c r="D502" t="s">
        <v>726</v>
      </c>
      <c r="E502" t="s">
        <v>6</v>
      </c>
      <c r="F502" t="s">
        <v>727</v>
      </c>
      <c r="G502" t="s">
        <v>1356</v>
      </c>
      <c r="H502" t="s">
        <v>7</v>
      </c>
      <c r="I502">
        <v>34</v>
      </c>
      <c r="J502" s="82">
        <v>6.97</v>
      </c>
      <c r="K502">
        <v>0</v>
      </c>
      <c r="L502">
        <v>0</v>
      </c>
      <c r="M502">
        <v>1</v>
      </c>
      <c r="N502">
        <v>0</v>
      </c>
      <c r="O502" s="95">
        <v>0</v>
      </c>
      <c r="P502">
        <v>1254.8800000000001</v>
      </c>
      <c r="Q502">
        <v>4</v>
      </c>
      <c r="R502">
        <v>0</v>
      </c>
      <c r="S502" s="1">
        <v>0</v>
      </c>
      <c r="T502">
        <v>1</v>
      </c>
      <c r="U502" s="1">
        <v>42822</v>
      </c>
    </row>
    <row r="503" spans="1:21" x14ac:dyDescent="0.25">
      <c r="A503">
        <v>1001</v>
      </c>
      <c r="B503" t="s">
        <v>771</v>
      </c>
      <c r="C503" t="s">
        <v>725</v>
      </c>
      <c r="D503" t="s">
        <v>726</v>
      </c>
      <c r="E503" t="s">
        <v>6</v>
      </c>
      <c r="F503" t="s">
        <v>727</v>
      </c>
      <c r="G503" t="s">
        <v>1357</v>
      </c>
      <c r="H503" t="s">
        <v>7</v>
      </c>
      <c r="I503">
        <v>34</v>
      </c>
      <c r="J503" s="82">
        <v>6.97</v>
      </c>
      <c r="K503">
        <v>0</v>
      </c>
      <c r="L503">
        <v>0</v>
      </c>
      <c r="M503">
        <v>1</v>
      </c>
      <c r="N503">
        <v>0</v>
      </c>
      <c r="O503" s="95">
        <v>0</v>
      </c>
      <c r="P503">
        <v>23255.42</v>
      </c>
      <c r="Q503">
        <v>4</v>
      </c>
      <c r="R503">
        <v>0</v>
      </c>
      <c r="S503" s="1">
        <v>0</v>
      </c>
      <c r="T503">
        <v>1</v>
      </c>
      <c r="U503" s="1">
        <v>42822</v>
      </c>
    </row>
    <row r="504" spans="1:21" x14ac:dyDescent="0.25">
      <c r="A504">
        <v>1001</v>
      </c>
      <c r="B504" t="s">
        <v>771</v>
      </c>
      <c r="C504" t="s">
        <v>725</v>
      </c>
      <c r="D504" t="s">
        <v>726</v>
      </c>
      <c r="E504" t="s">
        <v>6</v>
      </c>
      <c r="F504" t="s">
        <v>727</v>
      </c>
      <c r="G504" t="s">
        <v>1358</v>
      </c>
      <c r="H504" t="s">
        <v>7</v>
      </c>
      <c r="I504">
        <v>34</v>
      </c>
      <c r="J504" s="82">
        <v>6.97</v>
      </c>
      <c r="K504">
        <v>0</v>
      </c>
      <c r="L504">
        <v>0</v>
      </c>
      <c r="M504">
        <v>1</v>
      </c>
      <c r="N504">
        <v>0</v>
      </c>
      <c r="O504" s="95">
        <v>0</v>
      </c>
      <c r="P504">
        <v>58282.559999999998</v>
      </c>
      <c r="Q504">
        <v>4</v>
      </c>
      <c r="R504">
        <v>0</v>
      </c>
      <c r="S504" s="1">
        <v>0</v>
      </c>
      <c r="T504">
        <v>2</v>
      </c>
      <c r="U504" s="1">
        <v>42822</v>
      </c>
    </row>
    <row r="505" spans="1:21" x14ac:dyDescent="0.25">
      <c r="A505">
        <v>1001</v>
      </c>
      <c r="B505" t="s">
        <v>771</v>
      </c>
      <c r="C505" t="s">
        <v>725</v>
      </c>
      <c r="D505" t="s">
        <v>726</v>
      </c>
      <c r="E505" t="s">
        <v>6</v>
      </c>
      <c r="F505" t="s">
        <v>727</v>
      </c>
      <c r="G505" t="s">
        <v>1359</v>
      </c>
      <c r="H505" t="s">
        <v>8</v>
      </c>
      <c r="I505">
        <v>34</v>
      </c>
      <c r="J505" s="82">
        <v>6.8520000000000003</v>
      </c>
      <c r="K505">
        <v>0</v>
      </c>
      <c r="L505">
        <v>0</v>
      </c>
      <c r="M505">
        <v>1</v>
      </c>
      <c r="N505">
        <v>0</v>
      </c>
      <c r="O505" s="95">
        <v>1.96</v>
      </c>
      <c r="P505">
        <v>0</v>
      </c>
      <c r="Q505">
        <v>4</v>
      </c>
      <c r="R505">
        <v>0</v>
      </c>
      <c r="S505" s="1">
        <v>0</v>
      </c>
      <c r="T505">
        <v>1</v>
      </c>
      <c r="U505" s="1">
        <v>42822</v>
      </c>
    </row>
    <row r="506" spans="1:21" x14ac:dyDescent="0.25">
      <c r="A506">
        <v>1001</v>
      </c>
      <c r="B506" t="s">
        <v>771</v>
      </c>
      <c r="C506" t="s">
        <v>725</v>
      </c>
      <c r="D506" t="s">
        <v>726</v>
      </c>
      <c r="E506" t="s">
        <v>6</v>
      </c>
      <c r="F506" t="s">
        <v>727</v>
      </c>
      <c r="G506" t="s">
        <v>1360</v>
      </c>
      <c r="H506" t="s">
        <v>8</v>
      </c>
      <c r="I506">
        <v>34</v>
      </c>
      <c r="J506" s="82">
        <v>6.85</v>
      </c>
      <c r="K506">
        <v>0</v>
      </c>
      <c r="L506">
        <v>0</v>
      </c>
      <c r="M506">
        <v>1</v>
      </c>
      <c r="N506">
        <v>0</v>
      </c>
      <c r="O506" s="95">
        <v>7086.87</v>
      </c>
      <c r="P506">
        <v>0</v>
      </c>
      <c r="Q506">
        <v>4</v>
      </c>
      <c r="R506">
        <v>0</v>
      </c>
      <c r="S506" s="1">
        <v>0</v>
      </c>
      <c r="T506">
        <v>4</v>
      </c>
      <c r="U506" s="1">
        <v>42822</v>
      </c>
    </row>
    <row r="507" spans="1:21" x14ac:dyDescent="0.25">
      <c r="A507">
        <v>1001</v>
      </c>
      <c r="B507" t="s">
        <v>771</v>
      </c>
      <c r="C507" t="s">
        <v>725</v>
      </c>
      <c r="D507" t="s">
        <v>726</v>
      </c>
      <c r="E507" t="s">
        <v>6</v>
      </c>
      <c r="F507" t="s">
        <v>727</v>
      </c>
      <c r="G507" t="s">
        <v>1361</v>
      </c>
      <c r="H507" t="s">
        <v>8</v>
      </c>
      <c r="I507">
        <v>34</v>
      </c>
      <c r="J507" s="82">
        <v>6.85</v>
      </c>
      <c r="K507">
        <v>0</v>
      </c>
      <c r="L507">
        <v>0</v>
      </c>
      <c r="M507">
        <v>1</v>
      </c>
      <c r="N507">
        <v>0</v>
      </c>
      <c r="O507" s="95">
        <v>102.19</v>
      </c>
      <c r="P507">
        <v>0</v>
      </c>
      <c r="Q507">
        <v>4</v>
      </c>
      <c r="R507">
        <v>0</v>
      </c>
      <c r="S507" s="1">
        <v>0</v>
      </c>
      <c r="T507">
        <v>1</v>
      </c>
      <c r="U507" s="1">
        <v>42822</v>
      </c>
    </row>
    <row r="508" spans="1:21" x14ac:dyDescent="0.25">
      <c r="A508">
        <v>1001</v>
      </c>
      <c r="B508" t="s">
        <v>771</v>
      </c>
      <c r="C508" t="s">
        <v>725</v>
      </c>
      <c r="D508" t="s">
        <v>726</v>
      </c>
      <c r="E508" t="s">
        <v>6</v>
      </c>
      <c r="F508" t="s">
        <v>727</v>
      </c>
      <c r="G508" t="s">
        <v>1362</v>
      </c>
      <c r="H508" t="s">
        <v>7</v>
      </c>
      <c r="I508">
        <v>34</v>
      </c>
      <c r="J508" s="82">
        <v>6.97</v>
      </c>
      <c r="K508">
        <v>0</v>
      </c>
      <c r="L508">
        <v>0</v>
      </c>
      <c r="M508">
        <v>1</v>
      </c>
      <c r="N508">
        <v>0</v>
      </c>
      <c r="O508" s="95">
        <v>0</v>
      </c>
      <c r="P508">
        <v>49.38</v>
      </c>
      <c r="Q508">
        <v>4</v>
      </c>
      <c r="R508">
        <v>0</v>
      </c>
      <c r="S508" s="1">
        <v>0</v>
      </c>
      <c r="T508">
        <v>22</v>
      </c>
      <c r="U508" s="1">
        <v>42822</v>
      </c>
    </row>
    <row r="509" spans="1:21" x14ac:dyDescent="0.25">
      <c r="A509">
        <v>1001</v>
      </c>
      <c r="B509" t="s">
        <v>771</v>
      </c>
      <c r="C509" t="s">
        <v>725</v>
      </c>
      <c r="D509" t="s">
        <v>726</v>
      </c>
      <c r="E509" t="s">
        <v>6</v>
      </c>
      <c r="F509" t="s">
        <v>727</v>
      </c>
      <c r="G509" t="s">
        <v>1363</v>
      </c>
      <c r="H509" t="s">
        <v>7</v>
      </c>
      <c r="I509">
        <v>34</v>
      </c>
      <c r="J509" s="82">
        <v>6.97</v>
      </c>
      <c r="K509">
        <v>0</v>
      </c>
      <c r="L509">
        <v>0</v>
      </c>
      <c r="M509">
        <v>1</v>
      </c>
      <c r="N509">
        <v>0</v>
      </c>
      <c r="O509" s="95">
        <v>0</v>
      </c>
      <c r="P509">
        <v>33</v>
      </c>
      <c r="Q509">
        <v>4</v>
      </c>
      <c r="R509">
        <v>0</v>
      </c>
      <c r="S509" s="1">
        <v>0</v>
      </c>
      <c r="T509">
        <v>1</v>
      </c>
      <c r="U509" s="1">
        <v>42822</v>
      </c>
    </row>
    <row r="510" spans="1:21" x14ac:dyDescent="0.25">
      <c r="A510">
        <v>1001</v>
      </c>
      <c r="B510" t="s">
        <v>771</v>
      </c>
      <c r="C510" t="s">
        <v>725</v>
      </c>
      <c r="D510" t="s">
        <v>726</v>
      </c>
      <c r="E510" t="s">
        <v>6</v>
      </c>
      <c r="F510" t="s">
        <v>727</v>
      </c>
      <c r="G510" t="s">
        <v>1364</v>
      </c>
      <c r="H510" t="s">
        <v>8</v>
      </c>
      <c r="I510">
        <v>34</v>
      </c>
      <c r="J510" s="82">
        <v>6.85</v>
      </c>
      <c r="K510">
        <v>0</v>
      </c>
      <c r="L510">
        <v>0</v>
      </c>
      <c r="M510">
        <v>1</v>
      </c>
      <c r="N510">
        <v>0</v>
      </c>
      <c r="O510" s="95">
        <v>49.64</v>
      </c>
      <c r="P510">
        <v>0</v>
      </c>
      <c r="Q510">
        <v>4</v>
      </c>
      <c r="R510">
        <v>0</v>
      </c>
      <c r="S510" s="1">
        <v>0</v>
      </c>
      <c r="T510">
        <v>1</v>
      </c>
      <c r="U510" s="1">
        <v>42822</v>
      </c>
    </row>
    <row r="511" spans="1:21" x14ac:dyDescent="0.25">
      <c r="A511">
        <v>1001</v>
      </c>
      <c r="B511" t="s">
        <v>771</v>
      </c>
      <c r="C511" t="s">
        <v>725</v>
      </c>
      <c r="D511" t="s">
        <v>726</v>
      </c>
      <c r="E511" t="s">
        <v>6</v>
      </c>
      <c r="F511" t="s">
        <v>727</v>
      </c>
      <c r="G511" t="s">
        <v>1365</v>
      </c>
      <c r="H511" t="s">
        <v>8</v>
      </c>
      <c r="I511">
        <v>34</v>
      </c>
      <c r="J511" s="82">
        <v>6.85</v>
      </c>
      <c r="K511">
        <v>0</v>
      </c>
      <c r="L511">
        <v>0</v>
      </c>
      <c r="M511">
        <v>1</v>
      </c>
      <c r="N511">
        <v>0</v>
      </c>
      <c r="O511" s="95">
        <v>0.71</v>
      </c>
      <c r="P511">
        <v>0</v>
      </c>
      <c r="Q511">
        <v>4</v>
      </c>
      <c r="R511">
        <v>0</v>
      </c>
      <c r="S511" s="1">
        <v>0</v>
      </c>
      <c r="T511">
        <v>1</v>
      </c>
      <c r="U511" s="1">
        <v>42822</v>
      </c>
    </row>
    <row r="512" spans="1:21" x14ac:dyDescent="0.25">
      <c r="A512">
        <v>1001</v>
      </c>
      <c r="B512" t="s">
        <v>771</v>
      </c>
      <c r="C512" t="s">
        <v>725</v>
      </c>
      <c r="D512" t="s">
        <v>726</v>
      </c>
      <c r="E512" t="s">
        <v>6</v>
      </c>
      <c r="F512" t="s">
        <v>727</v>
      </c>
      <c r="G512" t="s">
        <v>1366</v>
      </c>
      <c r="H512" t="s">
        <v>8</v>
      </c>
      <c r="I512">
        <v>34</v>
      </c>
      <c r="J512" s="82">
        <v>6.85</v>
      </c>
      <c r="K512">
        <v>0</v>
      </c>
      <c r="L512">
        <v>0</v>
      </c>
      <c r="M512">
        <v>1</v>
      </c>
      <c r="N512">
        <v>0</v>
      </c>
      <c r="O512" s="95">
        <v>2000</v>
      </c>
      <c r="P512">
        <v>0</v>
      </c>
      <c r="Q512">
        <v>4</v>
      </c>
      <c r="R512">
        <v>0</v>
      </c>
      <c r="S512" s="1">
        <v>0</v>
      </c>
      <c r="T512">
        <v>1</v>
      </c>
      <c r="U512" s="1">
        <v>42822</v>
      </c>
    </row>
    <row r="513" spans="1:21" x14ac:dyDescent="0.25">
      <c r="A513">
        <v>1001</v>
      </c>
      <c r="B513" t="s">
        <v>771</v>
      </c>
      <c r="C513" t="s">
        <v>725</v>
      </c>
      <c r="D513" t="s">
        <v>726</v>
      </c>
      <c r="E513" t="s">
        <v>6</v>
      </c>
      <c r="F513" t="s">
        <v>727</v>
      </c>
      <c r="G513" t="s">
        <v>1367</v>
      </c>
      <c r="H513" t="s">
        <v>8</v>
      </c>
      <c r="I513">
        <v>34</v>
      </c>
      <c r="J513" s="82">
        <v>6.85</v>
      </c>
      <c r="K513">
        <v>0</v>
      </c>
      <c r="L513">
        <v>0</v>
      </c>
      <c r="M513">
        <v>1</v>
      </c>
      <c r="N513">
        <v>0</v>
      </c>
      <c r="O513" s="95">
        <v>254</v>
      </c>
      <c r="P513">
        <v>0</v>
      </c>
      <c r="Q513">
        <v>4</v>
      </c>
      <c r="R513">
        <v>0</v>
      </c>
      <c r="S513" s="1">
        <v>0</v>
      </c>
      <c r="T513">
        <v>2</v>
      </c>
      <c r="U513" s="1">
        <v>42822</v>
      </c>
    </row>
    <row r="514" spans="1:21" x14ac:dyDescent="0.25">
      <c r="A514">
        <v>1001</v>
      </c>
      <c r="B514" t="s">
        <v>771</v>
      </c>
      <c r="C514" t="s">
        <v>725</v>
      </c>
      <c r="D514" t="s">
        <v>726</v>
      </c>
      <c r="E514" t="s">
        <v>6</v>
      </c>
      <c r="F514" t="s">
        <v>727</v>
      </c>
      <c r="G514" t="s">
        <v>1368</v>
      </c>
      <c r="H514" t="s">
        <v>8</v>
      </c>
      <c r="I514">
        <v>34</v>
      </c>
      <c r="J514" s="82">
        <v>6.85</v>
      </c>
      <c r="K514">
        <v>0</v>
      </c>
      <c r="L514">
        <v>0</v>
      </c>
      <c r="M514">
        <v>1</v>
      </c>
      <c r="N514">
        <v>0</v>
      </c>
      <c r="O514" s="95">
        <v>2.92</v>
      </c>
      <c r="P514">
        <v>0</v>
      </c>
      <c r="Q514">
        <v>4</v>
      </c>
      <c r="R514">
        <v>0</v>
      </c>
      <c r="S514" s="1">
        <v>0</v>
      </c>
      <c r="T514">
        <v>1</v>
      </c>
      <c r="U514" s="1">
        <v>42822</v>
      </c>
    </row>
    <row r="515" spans="1:21" x14ac:dyDescent="0.25">
      <c r="A515">
        <v>1001</v>
      </c>
      <c r="B515" t="s">
        <v>771</v>
      </c>
      <c r="C515" t="s">
        <v>725</v>
      </c>
      <c r="D515" t="s">
        <v>726</v>
      </c>
      <c r="E515" t="s">
        <v>6</v>
      </c>
      <c r="F515" t="s">
        <v>727</v>
      </c>
      <c r="G515" t="s">
        <v>1369</v>
      </c>
      <c r="H515" t="s">
        <v>8</v>
      </c>
      <c r="I515">
        <v>34</v>
      </c>
      <c r="J515" s="82">
        <v>6.85</v>
      </c>
      <c r="K515">
        <v>0</v>
      </c>
      <c r="L515">
        <v>0</v>
      </c>
      <c r="M515">
        <v>1</v>
      </c>
      <c r="N515">
        <v>0</v>
      </c>
      <c r="O515" s="95">
        <v>291.97000000000003</v>
      </c>
      <c r="P515">
        <v>0</v>
      </c>
      <c r="Q515">
        <v>4</v>
      </c>
      <c r="R515">
        <v>0</v>
      </c>
      <c r="S515" s="1">
        <v>0</v>
      </c>
      <c r="T515">
        <v>1</v>
      </c>
      <c r="U515" s="1">
        <v>42822</v>
      </c>
    </row>
    <row r="516" spans="1:21" x14ac:dyDescent="0.25">
      <c r="A516">
        <v>1001</v>
      </c>
      <c r="B516" t="s">
        <v>771</v>
      </c>
      <c r="C516" t="s">
        <v>725</v>
      </c>
      <c r="D516" t="s">
        <v>726</v>
      </c>
      <c r="E516" t="s">
        <v>6</v>
      </c>
      <c r="F516" t="s">
        <v>727</v>
      </c>
      <c r="G516" t="s">
        <v>1370</v>
      </c>
      <c r="H516" t="s">
        <v>8</v>
      </c>
      <c r="I516">
        <v>34</v>
      </c>
      <c r="J516" s="82">
        <v>6.85</v>
      </c>
      <c r="K516">
        <v>0</v>
      </c>
      <c r="L516">
        <v>0</v>
      </c>
      <c r="M516">
        <v>1</v>
      </c>
      <c r="N516">
        <v>0</v>
      </c>
      <c r="O516" s="95">
        <v>342.13</v>
      </c>
      <c r="P516">
        <v>0</v>
      </c>
      <c r="Q516">
        <v>4</v>
      </c>
      <c r="R516">
        <v>0</v>
      </c>
      <c r="S516" s="1">
        <v>0</v>
      </c>
      <c r="T516">
        <v>5</v>
      </c>
      <c r="U516" s="1">
        <v>42822</v>
      </c>
    </row>
    <row r="517" spans="1:21" x14ac:dyDescent="0.25">
      <c r="A517">
        <v>1001</v>
      </c>
      <c r="B517" t="s">
        <v>771</v>
      </c>
      <c r="C517" t="s">
        <v>725</v>
      </c>
      <c r="D517" t="s">
        <v>726</v>
      </c>
      <c r="E517" t="s">
        <v>6</v>
      </c>
      <c r="F517" t="s">
        <v>727</v>
      </c>
      <c r="G517" t="s">
        <v>1371</v>
      </c>
      <c r="H517" t="s">
        <v>8</v>
      </c>
      <c r="I517">
        <v>34</v>
      </c>
      <c r="J517" s="82">
        <v>6.85</v>
      </c>
      <c r="K517">
        <v>0</v>
      </c>
      <c r="L517">
        <v>0</v>
      </c>
      <c r="M517">
        <v>1</v>
      </c>
      <c r="N517">
        <v>0</v>
      </c>
      <c r="O517" s="95">
        <v>150</v>
      </c>
      <c r="P517">
        <v>0</v>
      </c>
      <c r="Q517">
        <v>4</v>
      </c>
      <c r="R517">
        <v>0</v>
      </c>
      <c r="S517" s="1">
        <v>0</v>
      </c>
      <c r="T517">
        <v>1</v>
      </c>
      <c r="U517" s="1">
        <v>42822</v>
      </c>
    </row>
    <row r="518" spans="1:21" x14ac:dyDescent="0.25">
      <c r="A518">
        <v>1001</v>
      </c>
      <c r="B518" t="s">
        <v>771</v>
      </c>
      <c r="C518" t="s">
        <v>725</v>
      </c>
      <c r="D518" t="s">
        <v>726</v>
      </c>
      <c r="E518" t="s">
        <v>6</v>
      </c>
      <c r="F518" t="s">
        <v>727</v>
      </c>
      <c r="G518" t="s">
        <v>1372</v>
      </c>
      <c r="H518" t="s">
        <v>8</v>
      </c>
      <c r="I518">
        <v>34</v>
      </c>
      <c r="J518" s="82">
        <v>6.85</v>
      </c>
      <c r="K518">
        <v>0</v>
      </c>
      <c r="L518">
        <v>0</v>
      </c>
      <c r="M518">
        <v>1</v>
      </c>
      <c r="N518">
        <v>0</v>
      </c>
      <c r="O518" s="95">
        <v>401</v>
      </c>
      <c r="P518">
        <v>0</v>
      </c>
      <c r="Q518">
        <v>4</v>
      </c>
      <c r="R518">
        <v>0</v>
      </c>
      <c r="S518" s="1">
        <v>0</v>
      </c>
      <c r="T518">
        <v>2</v>
      </c>
      <c r="U518" s="1">
        <v>42822</v>
      </c>
    </row>
    <row r="519" spans="1:21" x14ac:dyDescent="0.25">
      <c r="A519">
        <v>1001</v>
      </c>
      <c r="B519" t="s">
        <v>771</v>
      </c>
      <c r="C519" t="s">
        <v>725</v>
      </c>
      <c r="D519" t="s">
        <v>726</v>
      </c>
      <c r="E519" t="s">
        <v>6</v>
      </c>
      <c r="F519" t="s">
        <v>727</v>
      </c>
      <c r="G519" t="s">
        <v>1373</v>
      </c>
      <c r="H519" t="s">
        <v>8</v>
      </c>
      <c r="I519">
        <v>34</v>
      </c>
      <c r="J519" s="82">
        <v>6.85</v>
      </c>
      <c r="K519">
        <v>0</v>
      </c>
      <c r="L519">
        <v>0</v>
      </c>
      <c r="M519">
        <v>1</v>
      </c>
      <c r="N519">
        <v>0</v>
      </c>
      <c r="O519" s="95">
        <v>29.2</v>
      </c>
      <c r="P519">
        <v>0</v>
      </c>
      <c r="Q519">
        <v>4</v>
      </c>
      <c r="R519">
        <v>0</v>
      </c>
      <c r="S519" s="1">
        <v>0</v>
      </c>
      <c r="T519">
        <v>1</v>
      </c>
      <c r="U519" s="1">
        <v>42822</v>
      </c>
    </row>
    <row r="520" spans="1:21" x14ac:dyDescent="0.25">
      <c r="A520">
        <v>1001</v>
      </c>
      <c r="B520" t="s">
        <v>771</v>
      </c>
      <c r="C520" t="s">
        <v>725</v>
      </c>
      <c r="D520" t="s">
        <v>726</v>
      </c>
      <c r="E520" t="s">
        <v>6</v>
      </c>
      <c r="F520" t="s">
        <v>727</v>
      </c>
      <c r="G520" t="s">
        <v>1374</v>
      </c>
      <c r="H520" t="s">
        <v>8</v>
      </c>
      <c r="I520">
        <v>34</v>
      </c>
      <c r="J520" s="82">
        <v>6.85</v>
      </c>
      <c r="K520">
        <v>0</v>
      </c>
      <c r="L520">
        <v>0</v>
      </c>
      <c r="M520">
        <v>1</v>
      </c>
      <c r="N520">
        <v>0</v>
      </c>
      <c r="O520" s="95">
        <v>135.77000000000001</v>
      </c>
      <c r="P520">
        <v>0</v>
      </c>
      <c r="Q520">
        <v>4</v>
      </c>
      <c r="R520">
        <v>0</v>
      </c>
      <c r="S520" s="1">
        <v>0</v>
      </c>
      <c r="T520">
        <v>3</v>
      </c>
      <c r="U520" s="1">
        <v>42822</v>
      </c>
    </row>
    <row r="521" spans="1:21" x14ac:dyDescent="0.25">
      <c r="A521">
        <v>1001</v>
      </c>
      <c r="B521" t="s">
        <v>771</v>
      </c>
      <c r="C521" t="s">
        <v>725</v>
      </c>
      <c r="D521" t="s">
        <v>726</v>
      </c>
      <c r="E521" t="s">
        <v>6</v>
      </c>
      <c r="F521" t="s">
        <v>727</v>
      </c>
      <c r="G521" t="s">
        <v>1375</v>
      </c>
      <c r="H521" t="s">
        <v>8</v>
      </c>
      <c r="I521">
        <v>34</v>
      </c>
      <c r="J521" s="82">
        <v>6.85</v>
      </c>
      <c r="K521">
        <v>0</v>
      </c>
      <c r="L521">
        <v>0</v>
      </c>
      <c r="M521">
        <v>1</v>
      </c>
      <c r="N521">
        <v>0</v>
      </c>
      <c r="O521" s="95">
        <v>87.59</v>
      </c>
      <c r="P521">
        <v>0</v>
      </c>
      <c r="Q521">
        <v>4</v>
      </c>
      <c r="R521">
        <v>0</v>
      </c>
      <c r="S521" s="1">
        <v>0</v>
      </c>
      <c r="T521">
        <v>1</v>
      </c>
      <c r="U521" s="1">
        <v>42822</v>
      </c>
    </row>
    <row r="522" spans="1:21" x14ac:dyDescent="0.25">
      <c r="A522">
        <v>1001</v>
      </c>
      <c r="B522" t="s">
        <v>771</v>
      </c>
      <c r="C522" t="s">
        <v>725</v>
      </c>
      <c r="D522" t="s">
        <v>726</v>
      </c>
      <c r="E522" t="s">
        <v>6</v>
      </c>
      <c r="F522" t="s">
        <v>727</v>
      </c>
      <c r="G522" t="s">
        <v>1376</v>
      </c>
      <c r="H522" t="s">
        <v>8</v>
      </c>
      <c r="I522">
        <v>34</v>
      </c>
      <c r="J522" s="82">
        <v>6.85</v>
      </c>
      <c r="K522">
        <v>0</v>
      </c>
      <c r="L522">
        <v>0</v>
      </c>
      <c r="M522">
        <v>1</v>
      </c>
      <c r="N522">
        <v>0</v>
      </c>
      <c r="O522" s="95">
        <v>14.32</v>
      </c>
      <c r="P522">
        <v>0</v>
      </c>
      <c r="Q522">
        <v>4</v>
      </c>
      <c r="R522">
        <v>0</v>
      </c>
      <c r="S522" s="1">
        <v>0</v>
      </c>
      <c r="T522">
        <v>1</v>
      </c>
      <c r="U522" s="1">
        <v>42822</v>
      </c>
    </row>
    <row r="523" spans="1:21" x14ac:dyDescent="0.25">
      <c r="A523">
        <v>1001</v>
      </c>
      <c r="B523" t="s">
        <v>771</v>
      </c>
      <c r="C523" t="s">
        <v>725</v>
      </c>
      <c r="D523" t="s">
        <v>726</v>
      </c>
      <c r="E523" t="s">
        <v>6</v>
      </c>
      <c r="F523" t="s">
        <v>727</v>
      </c>
      <c r="G523" t="s">
        <v>1377</v>
      </c>
      <c r="H523" t="s">
        <v>8</v>
      </c>
      <c r="I523">
        <v>34</v>
      </c>
      <c r="J523" s="82">
        <v>6.85</v>
      </c>
      <c r="K523">
        <v>0</v>
      </c>
      <c r="L523">
        <v>0</v>
      </c>
      <c r="M523">
        <v>1</v>
      </c>
      <c r="N523">
        <v>0</v>
      </c>
      <c r="O523" s="95">
        <v>21.9</v>
      </c>
      <c r="P523">
        <v>0</v>
      </c>
      <c r="Q523">
        <v>4</v>
      </c>
      <c r="R523">
        <v>0</v>
      </c>
      <c r="S523" s="1">
        <v>0</v>
      </c>
      <c r="T523">
        <v>1</v>
      </c>
      <c r="U523" s="1">
        <v>42822</v>
      </c>
    </row>
    <row r="524" spans="1:21" x14ac:dyDescent="0.25">
      <c r="A524">
        <v>1001</v>
      </c>
      <c r="B524" t="s">
        <v>771</v>
      </c>
      <c r="C524" t="s">
        <v>725</v>
      </c>
      <c r="D524" t="s">
        <v>726</v>
      </c>
      <c r="E524" t="s">
        <v>6</v>
      </c>
      <c r="F524" t="s">
        <v>727</v>
      </c>
      <c r="G524" t="s">
        <v>1378</v>
      </c>
      <c r="H524" t="s">
        <v>8</v>
      </c>
      <c r="I524">
        <v>34</v>
      </c>
      <c r="J524" s="82">
        <v>6.85</v>
      </c>
      <c r="K524">
        <v>0</v>
      </c>
      <c r="L524">
        <v>0</v>
      </c>
      <c r="M524">
        <v>1</v>
      </c>
      <c r="N524">
        <v>0</v>
      </c>
      <c r="O524" s="95">
        <v>43.8</v>
      </c>
      <c r="P524">
        <v>0</v>
      </c>
      <c r="Q524">
        <v>4</v>
      </c>
      <c r="R524">
        <v>0</v>
      </c>
      <c r="S524" s="1">
        <v>0</v>
      </c>
      <c r="T524">
        <v>1</v>
      </c>
      <c r="U524" s="1">
        <v>42822</v>
      </c>
    </row>
    <row r="525" spans="1:21" x14ac:dyDescent="0.25">
      <c r="A525">
        <v>1001</v>
      </c>
      <c r="B525" t="s">
        <v>771</v>
      </c>
      <c r="C525" t="s">
        <v>725</v>
      </c>
      <c r="D525" t="s">
        <v>726</v>
      </c>
      <c r="E525" t="s">
        <v>6</v>
      </c>
      <c r="F525" t="s">
        <v>727</v>
      </c>
      <c r="G525" t="s">
        <v>1379</v>
      </c>
      <c r="H525" t="s">
        <v>8</v>
      </c>
      <c r="I525">
        <v>34</v>
      </c>
      <c r="J525" s="82">
        <v>6.85</v>
      </c>
      <c r="K525">
        <v>0</v>
      </c>
      <c r="L525">
        <v>0</v>
      </c>
      <c r="M525">
        <v>1</v>
      </c>
      <c r="N525">
        <v>0</v>
      </c>
      <c r="O525" s="95">
        <v>270.07</v>
      </c>
      <c r="P525">
        <v>0</v>
      </c>
      <c r="Q525">
        <v>4</v>
      </c>
      <c r="R525">
        <v>0</v>
      </c>
      <c r="S525" s="1">
        <v>0</v>
      </c>
      <c r="T525">
        <v>2</v>
      </c>
      <c r="U525" s="1">
        <v>42822</v>
      </c>
    </row>
    <row r="526" spans="1:21" x14ac:dyDescent="0.25">
      <c r="A526">
        <v>1001</v>
      </c>
      <c r="B526" t="s">
        <v>771</v>
      </c>
      <c r="C526" t="s">
        <v>725</v>
      </c>
      <c r="D526" t="s">
        <v>726</v>
      </c>
      <c r="E526" t="s">
        <v>6</v>
      </c>
      <c r="F526" t="s">
        <v>727</v>
      </c>
      <c r="G526" t="s">
        <v>1380</v>
      </c>
      <c r="H526" t="s">
        <v>8</v>
      </c>
      <c r="I526">
        <v>34</v>
      </c>
      <c r="J526" s="82">
        <v>6.85</v>
      </c>
      <c r="K526">
        <v>0</v>
      </c>
      <c r="L526">
        <v>0</v>
      </c>
      <c r="M526">
        <v>1</v>
      </c>
      <c r="N526">
        <v>0</v>
      </c>
      <c r="O526" s="95">
        <v>520</v>
      </c>
      <c r="P526">
        <v>0</v>
      </c>
      <c r="Q526">
        <v>4</v>
      </c>
      <c r="R526">
        <v>0</v>
      </c>
      <c r="S526" s="1">
        <v>0</v>
      </c>
      <c r="T526">
        <v>2</v>
      </c>
      <c r="U526" s="1">
        <v>42822</v>
      </c>
    </row>
    <row r="527" spans="1:21" x14ac:dyDescent="0.25">
      <c r="A527">
        <v>1001</v>
      </c>
      <c r="B527" t="s">
        <v>771</v>
      </c>
      <c r="C527" t="s">
        <v>725</v>
      </c>
      <c r="D527" t="s">
        <v>726</v>
      </c>
      <c r="E527" t="s">
        <v>6</v>
      </c>
      <c r="F527" t="s">
        <v>727</v>
      </c>
      <c r="G527" t="s">
        <v>1381</v>
      </c>
      <c r="H527" t="s">
        <v>8</v>
      </c>
      <c r="I527">
        <v>34</v>
      </c>
      <c r="J527" s="82">
        <v>6.85</v>
      </c>
      <c r="K527">
        <v>0</v>
      </c>
      <c r="L527">
        <v>0</v>
      </c>
      <c r="M527">
        <v>1</v>
      </c>
      <c r="N527">
        <v>0</v>
      </c>
      <c r="O527" s="95">
        <v>318.98</v>
      </c>
      <c r="P527">
        <v>0</v>
      </c>
      <c r="Q527">
        <v>4</v>
      </c>
      <c r="R527">
        <v>0</v>
      </c>
      <c r="S527" s="1">
        <v>0</v>
      </c>
      <c r="T527">
        <v>2</v>
      </c>
      <c r="U527" s="1">
        <v>42822</v>
      </c>
    </row>
    <row r="528" spans="1:21" x14ac:dyDescent="0.25">
      <c r="A528">
        <v>1001</v>
      </c>
      <c r="B528" t="s">
        <v>771</v>
      </c>
      <c r="C528" t="s">
        <v>725</v>
      </c>
      <c r="D528" t="s">
        <v>726</v>
      </c>
      <c r="E528" t="s">
        <v>6</v>
      </c>
      <c r="F528" t="s">
        <v>727</v>
      </c>
      <c r="G528" t="s">
        <v>1382</v>
      </c>
      <c r="H528" t="s">
        <v>8</v>
      </c>
      <c r="I528">
        <v>34</v>
      </c>
      <c r="J528" s="82">
        <v>6.85</v>
      </c>
      <c r="K528">
        <v>0</v>
      </c>
      <c r="L528">
        <v>0</v>
      </c>
      <c r="M528">
        <v>1</v>
      </c>
      <c r="N528">
        <v>0</v>
      </c>
      <c r="O528" s="95">
        <v>72.989999999999995</v>
      </c>
      <c r="P528">
        <v>0</v>
      </c>
      <c r="Q528">
        <v>4</v>
      </c>
      <c r="R528">
        <v>0</v>
      </c>
      <c r="S528" s="1">
        <v>0</v>
      </c>
      <c r="T528">
        <v>1</v>
      </c>
      <c r="U528" s="1">
        <v>42822</v>
      </c>
    </row>
    <row r="529" spans="1:21" x14ac:dyDescent="0.25">
      <c r="A529">
        <v>1001</v>
      </c>
      <c r="B529" t="s">
        <v>771</v>
      </c>
      <c r="C529" t="s">
        <v>725</v>
      </c>
      <c r="D529" t="s">
        <v>726</v>
      </c>
      <c r="E529" t="s">
        <v>6</v>
      </c>
      <c r="F529" t="s">
        <v>727</v>
      </c>
      <c r="G529" t="s">
        <v>1383</v>
      </c>
      <c r="H529" t="s">
        <v>8</v>
      </c>
      <c r="I529">
        <v>34</v>
      </c>
      <c r="J529" s="82">
        <v>6.85</v>
      </c>
      <c r="K529">
        <v>0</v>
      </c>
      <c r="L529">
        <v>0</v>
      </c>
      <c r="M529">
        <v>1</v>
      </c>
      <c r="N529">
        <v>0</v>
      </c>
      <c r="O529" s="95">
        <v>111.27</v>
      </c>
      <c r="P529">
        <v>0</v>
      </c>
      <c r="Q529">
        <v>4</v>
      </c>
      <c r="R529">
        <v>0</v>
      </c>
      <c r="S529" s="1">
        <v>0</v>
      </c>
      <c r="T529">
        <v>2</v>
      </c>
      <c r="U529" s="1">
        <v>42822</v>
      </c>
    </row>
    <row r="530" spans="1:21" x14ac:dyDescent="0.25">
      <c r="A530">
        <v>1001</v>
      </c>
      <c r="B530" t="s">
        <v>771</v>
      </c>
      <c r="C530" t="s">
        <v>725</v>
      </c>
      <c r="D530" t="s">
        <v>726</v>
      </c>
      <c r="E530" t="s">
        <v>6</v>
      </c>
      <c r="F530" t="s">
        <v>727</v>
      </c>
      <c r="G530" t="s">
        <v>1384</v>
      </c>
      <c r="H530" t="s">
        <v>8</v>
      </c>
      <c r="I530">
        <v>34</v>
      </c>
      <c r="J530" s="82">
        <v>6.85</v>
      </c>
      <c r="K530">
        <v>0</v>
      </c>
      <c r="L530">
        <v>0</v>
      </c>
      <c r="M530">
        <v>1</v>
      </c>
      <c r="N530">
        <v>0</v>
      </c>
      <c r="O530" s="95">
        <v>14.6</v>
      </c>
      <c r="P530">
        <v>0</v>
      </c>
      <c r="Q530">
        <v>4</v>
      </c>
      <c r="R530">
        <v>0</v>
      </c>
      <c r="S530" s="1">
        <v>0</v>
      </c>
      <c r="T530">
        <v>1</v>
      </c>
      <c r="U530" s="1">
        <v>42822</v>
      </c>
    </row>
    <row r="531" spans="1:21" x14ac:dyDescent="0.25">
      <c r="A531">
        <v>1001</v>
      </c>
      <c r="B531" t="s">
        <v>771</v>
      </c>
      <c r="C531" t="s">
        <v>725</v>
      </c>
      <c r="D531" t="s">
        <v>726</v>
      </c>
      <c r="E531" t="s">
        <v>6</v>
      </c>
      <c r="F531" t="s">
        <v>727</v>
      </c>
      <c r="G531" t="s">
        <v>1385</v>
      </c>
      <c r="H531" t="s">
        <v>8</v>
      </c>
      <c r="I531">
        <v>34</v>
      </c>
      <c r="J531" s="82">
        <v>6.85</v>
      </c>
      <c r="K531">
        <v>0</v>
      </c>
      <c r="L531">
        <v>0</v>
      </c>
      <c r="M531">
        <v>1</v>
      </c>
      <c r="N531">
        <v>0</v>
      </c>
      <c r="O531" s="95">
        <v>31.25</v>
      </c>
      <c r="P531">
        <v>0</v>
      </c>
      <c r="Q531">
        <v>4</v>
      </c>
      <c r="R531">
        <v>0</v>
      </c>
      <c r="S531" s="1">
        <v>0</v>
      </c>
      <c r="T531">
        <v>2</v>
      </c>
      <c r="U531" s="1">
        <v>42822</v>
      </c>
    </row>
    <row r="532" spans="1:21" x14ac:dyDescent="0.25">
      <c r="A532">
        <v>1001</v>
      </c>
      <c r="B532" t="s">
        <v>771</v>
      </c>
      <c r="C532" t="s">
        <v>725</v>
      </c>
      <c r="D532" t="s">
        <v>726</v>
      </c>
      <c r="E532" t="s">
        <v>6</v>
      </c>
      <c r="F532" t="s">
        <v>727</v>
      </c>
      <c r="G532" t="s">
        <v>1386</v>
      </c>
      <c r="H532" t="s">
        <v>8</v>
      </c>
      <c r="I532">
        <v>34</v>
      </c>
      <c r="J532" s="82">
        <v>6.85</v>
      </c>
      <c r="K532">
        <v>0</v>
      </c>
      <c r="L532">
        <v>0</v>
      </c>
      <c r="M532">
        <v>1</v>
      </c>
      <c r="N532">
        <v>0</v>
      </c>
      <c r="O532" s="95">
        <v>3</v>
      </c>
      <c r="P532">
        <v>0</v>
      </c>
      <c r="Q532">
        <v>4</v>
      </c>
      <c r="R532">
        <v>0</v>
      </c>
      <c r="S532" s="1">
        <v>0</v>
      </c>
      <c r="T532">
        <v>1</v>
      </c>
      <c r="U532" s="1">
        <v>42822</v>
      </c>
    </row>
    <row r="533" spans="1:21" x14ac:dyDescent="0.25">
      <c r="A533">
        <v>1001</v>
      </c>
      <c r="B533" t="s">
        <v>771</v>
      </c>
      <c r="C533" t="s">
        <v>725</v>
      </c>
      <c r="D533" t="s">
        <v>726</v>
      </c>
      <c r="E533" t="s">
        <v>6</v>
      </c>
      <c r="F533" t="s">
        <v>727</v>
      </c>
      <c r="G533" t="s">
        <v>1387</v>
      </c>
      <c r="H533" t="s">
        <v>8</v>
      </c>
      <c r="I533">
        <v>34</v>
      </c>
      <c r="J533" s="82">
        <v>6.85</v>
      </c>
      <c r="K533">
        <v>0</v>
      </c>
      <c r="L533">
        <v>0</v>
      </c>
      <c r="M533">
        <v>1</v>
      </c>
      <c r="N533">
        <v>0</v>
      </c>
      <c r="O533" s="95">
        <v>935.77</v>
      </c>
      <c r="P533">
        <v>0</v>
      </c>
      <c r="Q533">
        <v>4</v>
      </c>
      <c r="R533">
        <v>0</v>
      </c>
      <c r="S533" s="1">
        <v>0</v>
      </c>
      <c r="T533">
        <v>2</v>
      </c>
      <c r="U533" s="1">
        <v>42822</v>
      </c>
    </row>
    <row r="534" spans="1:21" x14ac:dyDescent="0.25">
      <c r="A534">
        <v>1001</v>
      </c>
      <c r="B534" t="s">
        <v>771</v>
      </c>
      <c r="C534" t="s">
        <v>725</v>
      </c>
      <c r="D534" t="s">
        <v>726</v>
      </c>
      <c r="E534" t="s">
        <v>6</v>
      </c>
      <c r="F534" t="s">
        <v>727</v>
      </c>
      <c r="G534" t="s">
        <v>1388</v>
      </c>
      <c r="H534" t="s">
        <v>8</v>
      </c>
      <c r="I534">
        <v>34</v>
      </c>
      <c r="J534" s="82">
        <v>6.85</v>
      </c>
      <c r="K534">
        <v>0</v>
      </c>
      <c r="L534">
        <v>0</v>
      </c>
      <c r="M534">
        <v>1</v>
      </c>
      <c r="N534">
        <v>0</v>
      </c>
      <c r="O534" s="95">
        <v>9308.84</v>
      </c>
      <c r="P534">
        <v>0</v>
      </c>
      <c r="Q534">
        <v>4</v>
      </c>
      <c r="R534">
        <v>0</v>
      </c>
      <c r="S534" s="1">
        <v>0</v>
      </c>
      <c r="T534">
        <v>105</v>
      </c>
      <c r="U534" s="1">
        <v>42822</v>
      </c>
    </row>
    <row r="535" spans="1:21" x14ac:dyDescent="0.25">
      <c r="A535">
        <v>1001</v>
      </c>
      <c r="B535" t="s">
        <v>771</v>
      </c>
      <c r="C535" t="s">
        <v>725</v>
      </c>
      <c r="D535" t="s">
        <v>726</v>
      </c>
      <c r="E535" t="s">
        <v>6</v>
      </c>
      <c r="F535" t="s">
        <v>727</v>
      </c>
      <c r="G535" t="s">
        <v>1389</v>
      </c>
      <c r="H535" t="s">
        <v>8</v>
      </c>
      <c r="I535">
        <v>34</v>
      </c>
      <c r="J535" s="82">
        <v>6.85</v>
      </c>
      <c r="K535">
        <v>0</v>
      </c>
      <c r="L535">
        <v>0</v>
      </c>
      <c r="M535">
        <v>1</v>
      </c>
      <c r="N535">
        <v>0</v>
      </c>
      <c r="O535" s="95">
        <v>3.51</v>
      </c>
      <c r="P535">
        <v>0</v>
      </c>
      <c r="Q535">
        <v>4</v>
      </c>
      <c r="R535">
        <v>0</v>
      </c>
      <c r="S535" s="1">
        <v>0</v>
      </c>
      <c r="T535">
        <v>1</v>
      </c>
      <c r="U535" s="1">
        <v>42822</v>
      </c>
    </row>
    <row r="536" spans="1:21" x14ac:dyDescent="0.25">
      <c r="A536">
        <v>1001</v>
      </c>
      <c r="B536" t="s">
        <v>771</v>
      </c>
      <c r="C536" t="s">
        <v>725</v>
      </c>
      <c r="D536" t="s">
        <v>726</v>
      </c>
      <c r="E536" t="s">
        <v>6</v>
      </c>
      <c r="F536" t="s">
        <v>727</v>
      </c>
      <c r="G536" t="s">
        <v>1390</v>
      </c>
      <c r="H536" t="s">
        <v>8</v>
      </c>
      <c r="I536">
        <v>34</v>
      </c>
      <c r="J536" s="82">
        <v>6.85</v>
      </c>
      <c r="K536">
        <v>0</v>
      </c>
      <c r="L536">
        <v>0</v>
      </c>
      <c r="M536">
        <v>1</v>
      </c>
      <c r="N536">
        <v>0</v>
      </c>
      <c r="O536" s="95">
        <v>200</v>
      </c>
      <c r="P536">
        <v>0</v>
      </c>
      <c r="Q536">
        <v>4</v>
      </c>
      <c r="R536">
        <v>0</v>
      </c>
      <c r="S536" s="1">
        <v>0</v>
      </c>
      <c r="T536">
        <v>1</v>
      </c>
      <c r="U536" s="1">
        <v>42822</v>
      </c>
    </row>
    <row r="537" spans="1:21" x14ac:dyDescent="0.25">
      <c r="A537">
        <v>1001</v>
      </c>
      <c r="B537" t="s">
        <v>771</v>
      </c>
      <c r="C537" t="s">
        <v>725</v>
      </c>
      <c r="D537" t="s">
        <v>726</v>
      </c>
      <c r="E537" t="s">
        <v>6</v>
      </c>
      <c r="F537" t="s">
        <v>727</v>
      </c>
      <c r="G537" t="s">
        <v>1391</v>
      </c>
      <c r="H537" t="s">
        <v>8</v>
      </c>
      <c r="I537">
        <v>34</v>
      </c>
      <c r="J537" s="82">
        <v>6.85</v>
      </c>
      <c r="K537">
        <v>0</v>
      </c>
      <c r="L537">
        <v>0</v>
      </c>
      <c r="M537">
        <v>1</v>
      </c>
      <c r="N537">
        <v>0</v>
      </c>
      <c r="O537" s="95">
        <v>17.66</v>
      </c>
      <c r="P537">
        <v>0</v>
      </c>
      <c r="Q537">
        <v>4</v>
      </c>
      <c r="R537">
        <v>0</v>
      </c>
      <c r="S537" s="1">
        <v>0</v>
      </c>
      <c r="T537">
        <v>1</v>
      </c>
      <c r="U537" s="1">
        <v>42822</v>
      </c>
    </row>
    <row r="538" spans="1:21" x14ac:dyDescent="0.25">
      <c r="A538">
        <v>1001</v>
      </c>
      <c r="B538" t="s">
        <v>771</v>
      </c>
      <c r="C538" t="s">
        <v>725</v>
      </c>
      <c r="D538" t="s">
        <v>726</v>
      </c>
      <c r="E538" t="s">
        <v>6</v>
      </c>
      <c r="F538" t="s">
        <v>727</v>
      </c>
      <c r="G538" t="s">
        <v>1392</v>
      </c>
      <c r="H538" t="s">
        <v>8</v>
      </c>
      <c r="I538">
        <v>34</v>
      </c>
      <c r="J538" s="82">
        <v>6.85</v>
      </c>
      <c r="K538">
        <v>0</v>
      </c>
      <c r="L538">
        <v>0</v>
      </c>
      <c r="M538">
        <v>1</v>
      </c>
      <c r="N538">
        <v>0</v>
      </c>
      <c r="O538" s="95">
        <v>145.97999999999999</v>
      </c>
      <c r="P538">
        <v>0</v>
      </c>
      <c r="Q538">
        <v>4</v>
      </c>
      <c r="R538">
        <v>0</v>
      </c>
      <c r="S538" s="1">
        <v>0</v>
      </c>
      <c r="T538">
        <v>2</v>
      </c>
      <c r="U538" s="1">
        <v>42822</v>
      </c>
    </row>
    <row r="539" spans="1:21" x14ac:dyDescent="0.25">
      <c r="A539">
        <v>1001</v>
      </c>
      <c r="B539" t="s">
        <v>771</v>
      </c>
      <c r="C539" t="s">
        <v>725</v>
      </c>
      <c r="D539" t="s">
        <v>726</v>
      </c>
      <c r="E539" t="s">
        <v>6</v>
      </c>
      <c r="F539" t="s">
        <v>727</v>
      </c>
      <c r="G539" t="s">
        <v>1393</v>
      </c>
      <c r="H539" t="s">
        <v>8</v>
      </c>
      <c r="I539">
        <v>34</v>
      </c>
      <c r="J539" s="82">
        <v>6.85</v>
      </c>
      <c r="K539">
        <v>0</v>
      </c>
      <c r="L539">
        <v>0</v>
      </c>
      <c r="M539">
        <v>1</v>
      </c>
      <c r="N539">
        <v>0</v>
      </c>
      <c r="O539" s="95">
        <v>2297.09</v>
      </c>
      <c r="P539">
        <v>0</v>
      </c>
      <c r="Q539">
        <v>4</v>
      </c>
      <c r="R539">
        <v>0</v>
      </c>
      <c r="S539" s="1">
        <v>0</v>
      </c>
      <c r="T539">
        <v>10</v>
      </c>
      <c r="U539" s="1">
        <v>42822</v>
      </c>
    </row>
    <row r="540" spans="1:21" x14ac:dyDescent="0.25">
      <c r="A540">
        <v>1001</v>
      </c>
      <c r="B540" t="s">
        <v>771</v>
      </c>
      <c r="C540" t="s">
        <v>725</v>
      </c>
      <c r="D540" t="s">
        <v>726</v>
      </c>
      <c r="E540" t="s">
        <v>6</v>
      </c>
      <c r="F540" t="s">
        <v>727</v>
      </c>
      <c r="G540" t="s">
        <v>1394</v>
      </c>
      <c r="H540" t="s">
        <v>8</v>
      </c>
      <c r="I540">
        <v>34</v>
      </c>
      <c r="J540" s="82">
        <v>6.85</v>
      </c>
      <c r="K540">
        <v>0</v>
      </c>
      <c r="L540">
        <v>0</v>
      </c>
      <c r="M540">
        <v>1</v>
      </c>
      <c r="N540">
        <v>0</v>
      </c>
      <c r="O540" s="95">
        <v>5733.26</v>
      </c>
      <c r="P540">
        <v>0</v>
      </c>
      <c r="Q540">
        <v>4</v>
      </c>
      <c r="R540">
        <v>0</v>
      </c>
      <c r="S540" s="1">
        <v>0</v>
      </c>
      <c r="T540">
        <v>29</v>
      </c>
      <c r="U540" s="1">
        <v>42822</v>
      </c>
    </row>
    <row r="541" spans="1:21" x14ac:dyDescent="0.25">
      <c r="A541">
        <v>1001</v>
      </c>
      <c r="B541" t="s">
        <v>771</v>
      </c>
      <c r="C541" t="s">
        <v>725</v>
      </c>
      <c r="D541" t="s">
        <v>726</v>
      </c>
      <c r="E541" t="s">
        <v>6</v>
      </c>
      <c r="F541" t="s">
        <v>727</v>
      </c>
      <c r="G541" t="s">
        <v>1395</v>
      </c>
      <c r="H541" t="s">
        <v>8</v>
      </c>
      <c r="I541">
        <v>34</v>
      </c>
      <c r="J541" s="82">
        <v>6.85</v>
      </c>
      <c r="K541">
        <v>0</v>
      </c>
      <c r="L541">
        <v>0</v>
      </c>
      <c r="M541">
        <v>1</v>
      </c>
      <c r="N541">
        <v>0</v>
      </c>
      <c r="O541" s="95">
        <v>109.49</v>
      </c>
      <c r="P541">
        <v>0</v>
      </c>
      <c r="Q541">
        <v>4</v>
      </c>
      <c r="R541">
        <v>0</v>
      </c>
      <c r="S541" s="1">
        <v>0</v>
      </c>
      <c r="T541">
        <v>1</v>
      </c>
      <c r="U541" s="1">
        <v>42822</v>
      </c>
    </row>
    <row r="542" spans="1:21" x14ac:dyDescent="0.25">
      <c r="A542">
        <v>1001</v>
      </c>
      <c r="B542" t="s">
        <v>771</v>
      </c>
      <c r="C542" t="s">
        <v>725</v>
      </c>
      <c r="D542" t="s">
        <v>726</v>
      </c>
      <c r="E542" t="s">
        <v>6</v>
      </c>
      <c r="F542" t="s">
        <v>727</v>
      </c>
      <c r="G542" t="s">
        <v>1396</v>
      </c>
      <c r="H542" t="s">
        <v>8</v>
      </c>
      <c r="I542">
        <v>34</v>
      </c>
      <c r="J542" s="82">
        <v>6.85</v>
      </c>
      <c r="K542">
        <v>0</v>
      </c>
      <c r="L542">
        <v>0</v>
      </c>
      <c r="M542">
        <v>1</v>
      </c>
      <c r="N542">
        <v>0</v>
      </c>
      <c r="O542" s="95">
        <v>65.69</v>
      </c>
      <c r="P542">
        <v>0</v>
      </c>
      <c r="Q542">
        <v>4</v>
      </c>
      <c r="R542">
        <v>0</v>
      </c>
      <c r="S542" s="1">
        <v>0</v>
      </c>
      <c r="T542">
        <v>1</v>
      </c>
      <c r="U542" s="1">
        <v>42822</v>
      </c>
    </row>
    <row r="543" spans="1:21" x14ac:dyDescent="0.25">
      <c r="A543">
        <v>1001</v>
      </c>
      <c r="B543" t="s">
        <v>771</v>
      </c>
      <c r="C543" t="s">
        <v>725</v>
      </c>
      <c r="D543" t="s">
        <v>726</v>
      </c>
      <c r="E543" t="s">
        <v>6</v>
      </c>
      <c r="F543" t="s">
        <v>727</v>
      </c>
      <c r="G543" t="s">
        <v>1397</v>
      </c>
      <c r="H543" t="s">
        <v>8</v>
      </c>
      <c r="I543">
        <v>34</v>
      </c>
      <c r="J543" s="82">
        <v>6.85</v>
      </c>
      <c r="K543">
        <v>0</v>
      </c>
      <c r="L543">
        <v>0</v>
      </c>
      <c r="M543">
        <v>1</v>
      </c>
      <c r="N543">
        <v>0</v>
      </c>
      <c r="O543" s="95">
        <v>250</v>
      </c>
      <c r="P543">
        <v>0</v>
      </c>
      <c r="Q543">
        <v>4</v>
      </c>
      <c r="R543">
        <v>0</v>
      </c>
      <c r="S543" s="1">
        <v>0</v>
      </c>
      <c r="T543">
        <v>1</v>
      </c>
      <c r="U543" s="1">
        <v>42822</v>
      </c>
    </row>
    <row r="544" spans="1:21" x14ac:dyDescent="0.25">
      <c r="A544">
        <v>1001</v>
      </c>
      <c r="B544" t="s">
        <v>771</v>
      </c>
      <c r="C544" t="s">
        <v>725</v>
      </c>
      <c r="D544" t="s">
        <v>726</v>
      </c>
      <c r="E544" t="s">
        <v>6</v>
      </c>
      <c r="F544" t="s">
        <v>727</v>
      </c>
      <c r="G544" t="s">
        <v>1398</v>
      </c>
      <c r="H544" t="s">
        <v>8</v>
      </c>
      <c r="I544">
        <v>34</v>
      </c>
      <c r="J544" s="82">
        <v>6.85</v>
      </c>
      <c r="K544">
        <v>0</v>
      </c>
      <c r="L544">
        <v>0</v>
      </c>
      <c r="M544">
        <v>1</v>
      </c>
      <c r="N544">
        <v>0</v>
      </c>
      <c r="O544" s="95">
        <v>201.61</v>
      </c>
      <c r="P544">
        <v>0</v>
      </c>
      <c r="Q544">
        <v>4</v>
      </c>
      <c r="R544">
        <v>0</v>
      </c>
      <c r="S544" s="1">
        <v>0</v>
      </c>
      <c r="T544">
        <v>6</v>
      </c>
      <c r="U544" s="1">
        <v>42822</v>
      </c>
    </row>
    <row r="545" spans="1:21" x14ac:dyDescent="0.25">
      <c r="A545">
        <v>1001</v>
      </c>
      <c r="B545" t="s">
        <v>771</v>
      </c>
      <c r="C545" t="s">
        <v>725</v>
      </c>
      <c r="D545" t="s">
        <v>726</v>
      </c>
      <c r="E545" t="s">
        <v>6</v>
      </c>
      <c r="F545" t="s">
        <v>727</v>
      </c>
      <c r="G545" t="s">
        <v>1399</v>
      </c>
      <c r="H545" t="s">
        <v>8</v>
      </c>
      <c r="I545">
        <v>34</v>
      </c>
      <c r="J545" s="82">
        <v>6.85</v>
      </c>
      <c r="K545">
        <v>0</v>
      </c>
      <c r="L545">
        <v>0</v>
      </c>
      <c r="M545">
        <v>1</v>
      </c>
      <c r="N545">
        <v>0</v>
      </c>
      <c r="O545" s="95">
        <v>341.97</v>
      </c>
      <c r="P545">
        <v>0</v>
      </c>
      <c r="Q545">
        <v>4</v>
      </c>
      <c r="R545">
        <v>0</v>
      </c>
      <c r="S545" s="1">
        <v>0</v>
      </c>
      <c r="T545">
        <v>2</v>
      </c>
      <c r="U545" s="1">
        <v>42822</v>
      </c>
    </row>
    <row r="546" spans="1:21" x14ac:dyDescent="0.25">
      <c r="A546">
        <v>1001</v>
      </c>
      <c r="B546" t="s">
        <v>771</v>
      </c>
      <c r="C546" t="s">
        <v>725</v>
      </c>
      <c r="D546" t="s">
        <v>726</v>
      </c>
      <c r="E546" t="s">
        <v>6</v>
      </c>
      <c r="F546" t="s">
        <v>727</v>
      </c>
      <c r="G546" t="s">
        <v>1400</v>
      </c>
      <c r="H546" t="s">
        <v>8</v>
      </c>
      <c r="I546">
        <v>34</v>
      </c>
      <c r="J546" s="82">
        <v>6.85</v>
      </c>
      <c r="K546">
        <v>0</v>
      </c>
      <c r="L546">
        <v>0</v>
      </c>
      <c r="M546">
        <v>1</v>
      </c>
      <c r="N546">
        <v>0</v>
      </c>
      <c r="O546" s="95">
        <v>837.06</v>
      </c>
      <c r="P546">
        <v>0</v>
      </c>
      <c r="Q546">
        <v>4</v>
      </c>
      <c r="R546">
        <v>0</v>
      </c>
      <c r="S546" s="1">
        <v>0</v>
      </c>
      <c r="T546">
        <v>2</v>
      </c>
      <c r="U546" s="1">
        <v>42822</v>
      </c>
    </row>
    <row r="547" spans="1:21" x14ac:dyDescent="0.25">
      <c r="A547">
        <v>1001</v>
      </c>
      <c r="B547" t="s">
        <v>771</v>
      </c>
      <c r="C547" t="s">
        <v>725</v>
      </c>
      <c r="D547" t="s">
        <v>726</v>
      </c>
      <c r="E547" t="s">
        <v>6</v>
      </c>
      <c r="F547" t="s">
        <v>727</v>
      </c>
      <c r="G547" t="s">
        <v>1401</v>
      </c>
      <c r="H547" t="s">
        <v>8</v>
      </c>
      <c r="I547">
        <v>34</v>
      </c>
      <c r="J547" s="82">
        <v>6.85</v>
      </c>
      <c r="K547">
        <v>0</v>
      </c>
      <c r="L547">
        <v>0</v>
      </c>
      <c r="M547">
        <v>1</v>
      </c>
      <c r="N547">
        <v>0</v>
      </c>
      <c r="O547" s="95">
        <v>14.6</v>
      </c>
      <c r="P547">
        <v>0</v>
      </c>
      <c r="Q547">
        <v>4</v>
      </c>
      <c r="R547">
        <v>0</v>
      </c>
      <c r="S547" s="1">
        <v>0</v>
      </c>
      <c r="T547">
        <v>1</v>
      </c>
      <c r="U547" s="1">
        <v>42822</v>
      </c>
    </row>
    <row r="548" spans="1:21" x14ac:dyDescent="0.25">
      <c r="A548">
        <v>1001</v>
      </c>
      <c r="B548" t="s">
        <v>771</v>
      </c>
      <c r="C548" t="s">
        <v>725</v>
      </c>
      <c r="D548" t="s">
        <v>726</v>
      </c>
      <c r="E548" t="s">
        <v>6</v>
      </c>
      <c r="F548" t="s">
        <v>727</v>
      </c>
      <c r="G548" t="s">
        <v>1402</v>
      </c>
      <c r="H548" t="s">
        <v>8</v>
      </c>
      <c r="I548">
        <v>34</v>
      </c>
      <c r="J548" s="82">
        <v>6.85</v>
      </c>
      <c r="K548">
        <v>0</v>
      </c>
      <c r="L548">
        <v>0</v>
      </c>
      <c r="M548">
        <v>1</v>
      </c>
      <c r="N548">
        <v>0</v>
      </c>
      <c r="O548" s="95">
        <v>101.46</v>
      </c>
      <c r="P548">
        <v>0</v>
      </c>
      <c r="Q548">
        <v>4</v>
      </c>
      <c r="R548">
        <v>0</v>
      </c>
      <c r="S548" s="1">
        <v>0</v>
      </c>
      <c r="T548">
        <v>2</v>
      </c>
      <c r="U548" s="1">
        <v>42822</v>
      </c>
    </row>
    <row r="549" spans="1:21" x14ac:dyDescent="0.25">
      <c r="A549">
        <v>1001</v>
      </c>
      <c r="B549" t="s">
        <v>771</v>
      </c>
      <c r="C549" t="s">
        <v>725</v>
      </c>
      <c r="D549" t="s">
        <v>726</v>
      </c>
      <c r="E549" t="s">
        <v>6</v>
      </c>
      <c r="F549" t="s">
        <v>727</v>
      </c>
      <c r="G549" t="s">
        <v>1403</v>
      </c>
      <c r="H549" t="s">
        <v>8</v>
      </c>
      <c r="I549">
        <v>34</v>
      </c>
      <c r="J549" s="82">
        <v>6.85</v>
      </c>
      <c r="K549">
        <v>0</v>
      </c>
      <c r="L549">
        <v>0</v>
      </c>
      <c r="M549">
        <v>1</v>
      </c>
      <c r="N549">
        <v>0</v>
      </c>
      <c r="O549" s="95">
        <v>21.9</v>
      </c>
      <c r="P549">
        <v>0</v>
      </c>
      <c r="Q549">
        <v>4</v>
      </c>
      <c r="R549">
        <v>0</v>
      </c>
      <c r="S549" s="1">
        <v>0</v>
      </c>
      <c r="T549">
        <v>1</v>
      </c>
      <c r="U549" s="1">
        <v>42822</v>
      </c>
    </row>
    <row r="550" spans="1:21" x14ac:dyDescent="0.25">
      <c r="A550">
        <v>1001</v>
      </c>
      <c r="B550" t="s">
        <v>771</v>
      </c>
      <c r="C550" t="s">
        <v>725</v>
      </c>
      <c r="D550" t="s">
        <v>726</v>
      </c>
      <c r="E550" t="s">
        <v>6</v>
      </c>
      <c r="F550" t="s">
        <v>727</v>
      </c>
      <c r="G550" t="s">
        <v>1404</v>
      </c>
      <c r="H550" t="s">
        <v>8</v>
      </c>
      <c r="I550">
        <v>34</v>
      </c>
      <c r="J550" s="82">
        <v>6.85</v>
      </c>
      <c r="K550">
        <v>0</v>
      </c>
      <c r="L550">
        <v>0</v>
      </c>
      <c r="M550">
        <v>1</v>
      </c>
      <c r="N550">
        <v>0</v>
      </c>
      <c r="O550" s="95">
        <v>0.31</v>
      </c>
      <c r="P550">
        <v>0</v>
      </c>
      <c r="Q550">
        <v>4</v>
      </c>
      <c r="R550">
        <v>0</v>
      </c>
      <c r="S550" s="1">
        <v>0</v>
      </c>
      <c r="T550">
        <v>1</v>
      </c>
      <c r="U550" s="1">
        <v>42822</v>
      </c>
    </row>
    <row r="551" spans="1:21" x14ac:dyDescent="0.25">
      <c r="A551">
        <v>1001</v>
      </c>
      <c r="B551" t="s">
        <v>771</v>
      </c>
      <c r="C551" t="s">
        <v>725</v>
      </c>
      <c r="D551" t="s">
        <v>726</v>
      </c>
      <c r="E551" t="s">
        <v>6</v>
      </c>
      <c r="F551" t="s">
        <v>727</v>
      </c>
      <c r="G551" t="s">
        <v>1405</v>
      </c>
      <c r="H551" t="s">
        <v>8</v>
      </c>
      <c r="I551">
        <v>34</v>
      </c>
      <c r="J551" s="82">
        <v>6.85</v>
      </c>
      <c r="K551">
        <v>0</v>
      </c>
      <c r="L551">
        <v>0</v>
      </c>
      <c r="M551">
        <v>1</v>
      </c>
      <c r="N551">
        <v>0</v>
      </c>
      <c r="O551" s="95">
        <v>1010.41</v>
      </c>
      <c r="P551">
        <v>0</v>
      </c>
      <c r="Q551">
        <v>4</v>
      </c>
      <c r="R551">
        <v>0</v>
      </c>
      <c r="S551" s="1">
        <v>0</v>
      </c>
      <c r="T551">
        <v>6</v>
      </c>
      <c r="U551" s="1">
        <v>42822</v>
      </c>
    </row>
    <row r="552" spans="1:21" x14ac:dyDescent="0.25">
      <c r="A552">
        <v>1001</v>
      </c>
      <c r="B552" t="s">
        <v>771</v>
      </c>
      <c r="C552" t="s">
        <v>725</v>
      </c>
      <c r="D552" t="s">
        <v>726</v>
      </c>
      <c r="E552" t="s">
        <v>6</v>
      </c>
      <c r="F552" t="s">
        <v>727</v>
      </c>
      <c r="G552" t="s">
        <v>1406</v>
      </c>
      <c r="H552" t="s">
        <v>8</v>
      </c>
      <c r="I552">
        <v>34</v>
      </c>
      <c r="J552" s="82">
        <v>6.85</v>
      </c>
      <c r="K552">
        <v>0</v>
      </c>
      <c r="L552">
        <v>0</v>
      </c>
      <c r="M552">
        <v>1</v>
      </c>
      <c r="N552">
        <v>0</v>
      </c>
      <c r="O552" s="95">
        <v>218.98</v>
      </c>
      <c r="P552">
        <v>0</v>
      </c>
      <c r="Q552">
        <v>4</v>
      </c>
      <c r="R552">
        <v>0</v>
      </c>
      <c r="S552" s="1">
        <v>0</v>
      </c>
      <c r="T552">
        <v>3</v>
      </c>
      <c r="U552" s="1">
        <v>42822</v>
      </c>
    </row>
    <row r="553" spans="1:21" x14ac:dyDescent="0.25">
      <c r="A553">
        <v>1001</v>
      </c>
      <c r="B553" t="s">
        <v>771</v>
      </c>
      <c r="C553" t="s">
        <v>725</v>
      </c>
      <c r="D553" t="s">
        <v>726</v>
      </c>
      <c r="E553" t="s">
        <v>6</v>
      </c>
      <c r="F553" t="s">
        <v>727</v>
      </c>
      <c r="G553" t="s">
        <v>1407</v>
      </c>
      <c r="H553" t="s">
        <v>8</v>
      </c>
      <c r="I553">
        <v>34</v>
      </c>
      <c r="J553" s="82">
        <v>6.85</v>
      </c>
      <c r="K553">
        <v>0</v>
      </c>
      <c r="L553">
        <v>0</v>
      </c>
      <c r="M553">
        <v>1</v>
      </c>
      <c r="N553">
        <v>0</v>
      </c>
      <c r="O553" s="95">
        <v>145.99</v>
      </c>
      <c r="P553">
        <v>0</v>
      </c>
      <c r="Q553">
        <v>4</v>
      </c>
      <c r="R553">
        <v>0</v>
      </c>
      <c r="S553" s="1">
        <v>0</v>
      </c>
      <c r="T553">
        <v>1</v>
      </c>
      <c r="U553" s="1">
        <v>42822</v>
      </c>
    </row>
    <row r="554" spans="1:21" x14ac:dyDescent="0.25">
      <c r="A554">
        <v>1001</v>
      </c>
      <c r="B554" t="s">
        <v>771</v>
      </c>
      <c r="C554" t="s">
        <v>725</v>
      </c>
      <c r="D554" t="s">
        <v>726</v>
      </c>
      <c r="E554" t="s">
        <v>6</v>
      </c>
      <c r="F554" t="s">
        <v>727</v>
      </c>
      <c r="G554" t="s">
        <v>1408</v>
      </c>
      <c r="H554" t="s">
        <v>8</v>
      </c>
      <c r="I554">
        <v>34</v>
      </c>
      <c r="J554" s="82">
        <v>6.85</v>
      </c>
      <c r="K554">
        <v>0</v>
      </c>
      <c r="L554">
        <v>0</v>
      </c>
      <c r="M554">
        <v>1</v>
      </c>
      <c r="N554">
        <v>0</v>
      </c>
      <c r="O554" s="95">
        <v>80.290000000000006</v>
      </c>
      <c r="P554">
        <v>0</v>
      </c>
      <c r="Q554">
        <v>4</v>
      </c>
      <c r="R554">
        <v>0</v>
      </c>
      <c r="S554" s="1">
        <v>0</v>
      </c>
      <c r="T554">
        <v>2</v>
      </c>
      <c r="U554" s="1">
        <v>42822</v>
      </c>
    </row>
    <row r="555" spans="1:21" x14ac:dyDescent="0.25">
      <c r="A555">
        <v>1001</v>
      </c>
      <c r="B555" t="s">
        <v>771</v>
      </c>
      <c r="C555" t="s">
        <v>725</v>
      </c>
      <c r="D555" t="s">
        <v>726</v>
      </c>
      <c r="E555" t="s">
        <v>6</v>
      </c>
      <c r="F555" t="s">
        <v>727</v>
      </c>
      <c r="G555" t="s">
        <v>1409</v>
      </c>
      <c r="H555" t="s">
        <v>8</v>
      </c>
      <c r="I555">
        <v>34</v>
      </c>
      <c r="J555" s="82">
        <v>6.85</v>
      </c>
      <c r="K555">
        <v>0</v>
      </c>
      <c r="L555">
        <v>0</v>
      </c>
      <c r="M555">
        <v>1</v>
      </c>
      <c r="N555">
        <v>0</v>
      </c>
      <c r="O555" s="95">
        <v>60</v>
      </c>
      <c r="P555">
        <v>0</v>
      </c>
      <c r="Q555">
        <v>4</v>
      </c>
      <c r="R555">
        <v>0</v>
      </c>
      <c r="S555" s="1">
        <v>0</v>
      </c>
      <c r="T555">
        <v>1</v>
      </c>
      <c r="U555" s="1">
        <v>42822</v>
      </c>
    </row>
    <row r="556" spans="1:21" x14ac:dyDescent="0.25">
      <c r="A556">
        <v>1001</v>
      </c>
      <c r="B556" t="s">
        <v>771</v>
      </c>
      <c r="C556" t="s">
        <v>725</v>
      </c>
      <c r="D556" t="s">
        <v>726</v>
      </c>
      <c r="E556" t="s">
        <v>6</v>
      </c>
      <c r="F556" t="s">
        <v>727</v>
      </c>
      <c r="G556" t="s">
        <v>1410</v>
      </c>
      <c r="H556" t="s">
        <v>8</v>
      </c>
      <c r="I556">
        <v>34</v>
      </c>
      <c r="J556" s="82">
        <v>6.85</v>
      </c>
      <c r="K556">
        <v>0</v>
      </c>
      <c r="L556">
        <v>0</v>
      </c>
      <c r="M556">
        <v>1</v>
      </c>
      <c r="N556">
        <v>0</v>
      </c>
      <c r="O556" s="95">
        <v>14.38</v>
      </c>
      <c r="P556">
        <v>0</v>
      </c>
      <c r="Q556">
        <v>4</v>
      </c>
      <c r="R556">
        <v>0</v>
      </c>
      <c r="S556" s="1">
        <v>0</v>
      </c>
      <c r="T556">
        <v>1</v>
      </c>
      <c r="U556" s="1">
        <v>42822</v>
      </c>
    </row>
    <row r="557" spans="1:21" x14ac:dyDescent="0.25">
      <c r="A557">
        <v>1001</v>
      </c>
      <c r="B557" t="s">
        <v>772</v>
      </c>
      <c r="C557" t="s">
        <v>725</v>
      </c>
      <c r="D557" t="s">
        <v>726</v>
      </c>
      <c r="E557" t="s">
        <v>6</v>
      </c>
      <c r="F557" t="s">
        <v>727</v>
      </c>
      <c r="G557" t="s">
        <v>1411</v>
      </c>
      <c r="H557" t="s">
        <v>7</v>
      </c>
      <c r="I557">
        <v>34</v>
      </c>
      <c r="J557" s="82">
        <v>6.97</v>
      </c>
      <c r="K557">
        <v>0</v>
      </c>
      <c r="L557">
        <v>0</v>
      </c>
      <c r="M557">
        <v>1</v>
      </c>
      <c r="N557">
        <v>0</v>
      </c>
      <c r="O557" s="95">
        <v>0</v>
      </c>
      <c r="P557">
        <v>50</v>
      </c>
      <c r="Q557">
        <v>4</v>
      </c>
      <c r="R557">
        <v>0</v>
      </c>
      <c r="S557" s="1">
        <v>0</v>
      </c>
      <c r="T557">
        <v>1</v>
      </c>
      <c r="U557" s="1">
        <v>42822</v>
      </c>
    </row>
    <row r="558" spans="1:21" x14ac:dyDescent="0.25">
      <c r="A558">
        <v>1001</v>
      </c>
      <c r="B558" t="s">
        <v>772</v>
      </c>
      <c r="C558" t="s">
        <v>725</v>
      </c>
      <c r="D558" t="s">
        <v>726</v>
      </c>
      <c r="E558" t="s">
        <v>6</v>
      </c>
      <c r="F558" t="s">
        <v>727</v>
      </c>
      <c r="G558" t="s">
        <v>1412</v>
      </c>
      <c r="H558" t="s">
        <v>7</v>
      </c>
      <c r="I558">
        <v>34</v>
      </c>
      <c r="J558" s="82">
        <v>6.97</v>
      </c>
      <c r="K558">
        <v>0</v>
      </c>
      <c r="L558">
        <v>0</v>
      </c>
      <c r="M558">
        <v>1</v>
      </c>
      <c r="N558">
        <v>0</v>
      </c>
      <c r="O558" s="95">
        <v>0</v>
      </c>
      <c r="P558">
        <v>80</v>
      </c>
      <c r="Q558">
        <v>4</v>
      </c>
      <c r="R558">
        <v>0</v>
      </c>
      <c r="S558" s="1">
        <v>0</v>
      </c>
      <c r="T558">
        <v>2</v>
      </c>
      <c r="U558" s="1">
        <v>42822</v>
      </c>
    </row>
    <row r="559" spans="1:21" x14ac:dyDescent="0.25">
      <c r="A559">
        <v>1001</v>
      </c>
      <c r="B559" t="s">
        <v>772</v>
      </c>
      <c r="C559" t="s">
        <v>725</v>
      </c>
      <c r="D559" t="s">
        <v>726</v>
      </c>
      <c r="E559" t="s">
        <v>6</v>
      </c>
      <c r="F559" t="s">
        <v>727</v>
      </c>
      <c r="G559" t="s">
        <v>1413</v>
      </c>
      <c r="H559" t="s">
        <v>7</v>
      </c>
      <c r="I559">
        <v>34</v>
      </c>
      <c r="J559" s="82">
        <v>6.97</v>
      </c>
      <c r="K559">
        <v>0</v>
      </c>
      <c r="L559">
        <v>0</v>
      </c>
      <c r="M559">
        <v>1</v>
      </c>
      <c r="N559">
        <v>0</v>
      </c>
      <c r="O559" s="95">
        <v>0</v>
      </c>
      <c r="P559">
        <v>257.20999999999998</v>
      </c>
      <c r="Q559">
        <v>4</v>
      </c>
      <c r="R559">
        <v>0</v>
      </c>
      <c r="S559" s="1">
        <v>0</v>
      </c>
      <c r="T559">
        <v>1</v>
      </c>
      <c r="U559" s="1">
        <v>42822</v>
      </c>
    </row>
    <row r="560" spans="1:21" x14ac:dyDescent="0.25">
      <c r="A560">
        <v>1001</v>
      </c>
      <c r="B560" t="s">
        <v>772</v>
      </c>
      <c r="C560" t="s">
        <v>725</v>
      </c>
      <c r="D560" t="s">
        <v>726</v>
      </c>
      <c r="E560" t="s">
        <v>6</v>
      </c>
      <c r="F560" t="s">
        <v>727</v>
      </c>
      <c r="G560" t="s">
        <v>1414</v>
      </c>
      <c r="H560" t="s">
        <v>7</v>
      </c>
      <c r="I560">
        <v>34</v>
      </c>
      <c r="J560" s="82">
        <v>6.97</v>
      </c>
      <c r="K560">
        <v>0</v>
      </c>
      <c r="L560">
        <v>0</v>
      </c>
      <c r="M560">
        <v>1</v>
      </c>
      <c r="N560">
        <v>0</v>
      </c>
      <c r="O560" s="95">
        <v>0</v>
      </c>
      <c r="P560">
        <v>6207.12</v>
      </c>
      <c r="Q560">
        <v>4</v>
      </c>
      <c r="R560">
        <v>0</v>
      </c>
      <c r="S560" s="1">
        <v>0</v>
      </c>
      <c r="T560">
        <v>2</v>
      </c>
      <c r="U560" s="1">
        <v>42822</v>
      </c>
    </row>
    <row r="561" spans="1:21" x14ac:dyDescent="0.25">
      <c r="A561">
        <v>1001</v>
      </c>
      <c r="B561" t="s">
        <v>772</v>
      </c>
      <c r="C561" t="s">
        <v>725</v>
      </c>
      <c r="D561" t="s">
        <v>726</v>
      </c>
      <c r="E561" t="s">
        <v>6</v>
      </c>
      <c r="F561" t="s">
        <v>727</v>
      </c>
      <c r="G561" t="s">
        <v>1415</v>
      </c>
      <c r="H561" t="s">
        <v>7</v>
      </c>
      <c r="I561">
        <v>34</v>
      </c>
      <c r="J561" s="82">
        <v>6.97</v>
      </c>
      <c r="K561">
        <v>0</v>
      </c>
      <c r="L561">
        <v>0</v>
      </c>
      <c r="M561">
        <v>1</v>
      </c>
      <c r="N561">
        <v>0</v>
      </c>
      <c r="O561" s="95">
        <v>0</v>
      </c>
      <c r="P561">
        <v>34.5</v>
      </c>
      <c r="Q561">
        <v>4</v>
      </c>
      <c r="R561">
        <v>0</v>
      </c>
      <c r="S561" s="1">
        <v>0</v>
      </c>
      <c r="T561">
        <v>2</v>
      </c>
      <c r="U561" s="1">
        <v>42822</v>
      </c>
    </row>
    <row r="562" spans="1:21" x14ac:dyDescent="0.25">
      <c r="A562">
        <v>1001</v>
      </c>
      <c r="B562" t="s">
        <v>772</v>
      </c>
      <c r="C562" t="s">
        <v>725</v>
      </c>
      <c r="D562" t="s">
        <v>726</v>
      </c>
      <c r="E562" t="s">
        <v>6</v>
      </c>
      <c r="F562" t="s">
        <v>727</v>
      </c>
      <c r="G562" t="s">
        <v>1416</v>
      </c>
      <c r="H562" t="s">
        <v>7</v>
      </c>
      <c r="I562">
        <v>34</v>
      </c>
      <c r="J562" s="82">
        <v>6.97</v>
      </c>
      <c r="K562">
        <v>0</v>
      </c>
      <c r="L562">
        <v>0</v>
      </c>
      <c r="M562">
        <v>1</v>
      </c>
      <c r="N562">
        <v>0</v>
      </c>
      <c r="O562" s="95">
        <v>0</v>
      </c>
      <c r="P562">
        <v>9.98</v>
      </c>
      <c r="Q562">
        <v>4</v>
      </c>
      <c r="R562">
        <v>0</v>
      </c>
      <c r="S562" s="1">
        <v>0</v>
      </c>
      <c r="T562">
        <v>2</v>
      </c>
      <c r="U562" s="1">
        <v>42822</v>
      </c>
    </row>
    <row r="563" spans="1:21" x14ac:dyDescent="0.25">
      <c r="A563">
        <v>1001</v>
      </c>
      <c r="B563" t="s">
        <v>772</v>
      </c>
      <c r="C563" t="s">
        <v>725</v>
      </c>
      <c r="D563" t="s">
        <v>726</v>
      </c>
      <c r="E563" t="s">
        <v>6</v>
      </c>
      <c r="F563" t="s">
        <v>727</v>
      </c>
      <c r="G563" t="s">
        <v>1417</v>
      </c>
      <c r="H563" t="s">
        <v>7</v>
      </c>
      <c r="I563">
        <v>34</v>
      </c>
      <c r="J563" s="82">
        <v>6.97</v>
      </c>
      <c r="K563">
        <v>0</v>
      </c>
      <c r="L563">
        <v>0</v>
      </c>
      <c r="M563">
        <v>1</v>
      </c>
      <c r="N563">
        <v>0</v>
      </c>
      <c r="O563" s="95">
        <v>0</v>
      </c>
      <c r="P563">
        <v>750</v>
      </c>
      <c r="Q563">
        <v>4</v>
      </c>
      <c r="R563">
        <v>0</v>
      </c>
      <c r="S563" s="1">
        <v>0</v>
      </c>
      <c r="T563">
        <v>1</v>
      </c>
      <c r="U563" s="1">
        <v>42822</v>
      </c>
    </row>
    <row r="564" spans="1:21" x14ac:dyDescent="0.25">
      <c r="A564">
        <v>1001</v>
      </c>
      <c r="B564" t="s">
        <v>772</v>
      </c>
      <c r="C564" t="s">
        <v>725</v>
      </c>
      <c r="D564" t="s">
        <v>726</v>
      </c>
      <c r="E564" t="s">
        <v>6</v>
      </c>
      <c r="F564" t="s">
        <v>727</v>
      </c>
      <c r="G564" t="s">
        <v>1418</v>
      </c>
      <c r="H564" t="s">
        <v>7</v>
      </c>
      <c r="I564">
        <v>34</v>
      </c>
      <c r="J564" s="82">
        <v>6.97</v>
      </c>
      <c r="K564">
        <v>0</v>
      </c>
      <c r="L564">
        <v>0</v>
      </c>
      <c r="M564">
        <v>1</v>
      </c>
      <c r="N564">
        <v>0</v>
      </c>
      <c r="O564" s="95">
        <v>0</v>
      </c>
      <c r="P564">
        <v>1.07</v>
      </c>
      <c r="Q564">
        <v>4</v>
      </c>
      <c r="R564">
        <v>0</v>
      </c>
      <c r="S564" s="1">
        <v>0</v>
      </c>
      <c r="T564">
        <v>1</v>
      </c>
      <c r="U564" s="1">
        <v>42822</v>
      </c>
    </row>
    <row r="565" spans="1:21" x14ac:dyDescent="0.25">
      <c r="A565">
        <v>1001</v>
      </c>
      <c r="B565" t="s">
        <v>772</v>
      </c>
      <c r="C565" t="s">
        <v>725</v>
      </c>
      <c r="D565" t="s">
        <v>726</v>
      </c>
      <c r="E565" t="s">
        <v>6</v>
      </c>
      <c r="F565" t="s">
        <v>727</v>
      </c>
      <c r="G565" t="s">
        <v>1419</v>
      </c>
      <c r="H565" t="s">
        <v>7</v>
      </c>
      <c r="I565">
        <v>34</v>
      </c>
      <c r="J565" s="82">
        <v>6.97</v>
      </c>
      <c r="K565">
        <v>0</v>
      </c>
      <c r="L565">
        <v>0</v>
      </c>
      <c r="M565">
        <v>1</v>
      </c>
      <c r="N565">
        <v>0</v>
      </c>
      <c r="O565" s="95">
        <v>0</v>
      </c>
      <c r="P565">
        <v>232.34</v>
      </c>
      <c r="Q565">
        <v>4</v>
      </c>
      <c r="R565">
        <v>0</v>
      </c>
      <c r="S565" s="1">
        <v>0</v>
      </c>
      <c r="T565">
        <v>2</v>
      </c>
      <c r="U565" s="1">
        <v>42822</v>
      </c>
    </row>
    <row r="566" spans="1:21" x14ac:dyDescent="0.25">
      <c r="A566">
        <v>1001</v>
      </c>
      <c r="B566" t="s">
        <v>772</v>
      </c>
      <c r="C566" t="s">
        <v>725</v>
      </c>
      <c r="D566" t="s">
        <v>726</v>
      </c>
      <c r="E566" t="s">
        <v>6</v>
      </c>
      <c r="F566" t="s">
        <v>727</v>
      </c>
      <c r="G566" t="s">
        <v>1420</v>
      </c>
      <c r="H566" t="s">
        <v>7</v>
      </c>
      <c r="I566">
        <v>34</v>
      </c>
      <c r="J566" s="82">
        <v>6.97</v>
      </c>
      <c r="K566">
        <v>0</v>
      </c>
      <c r="L566">
        <v>0</v>
      </c>
      <c r="M566">
        <v>1</v>
      </c>
      <c r="N566">
        <v>0</v>
      </c>
      <c r="O566" s="95">
        <v>0</v>
      </c>
      <c r="P566">
        <v>323.2</v>
      </c>
      <c r="Q566">
        <v>4</v>
      </c>
      <c r="R566">
        <v>0</v>
      </c>
      <c r="S566" s="1">
        <v>0</v>
      </c>
      <c r="T566">
        <v>1</v>
      </c>
      <c r="U566" s="1">
        <v>42822</v>
      </c>
    </row>
    <row r="567" spans="1:21" x14ac:dyDescent="0.25">
      <c r="A567">
        <v>1001</v>
      </c>
      <c r="B567" t="s">
        <v>772</v>
      </c>
      <c r="C567" t="s">
        <v>725</v>
      </c>
      <c r="D567" t="s">
        <v>726</v>
      </c>
      <c r="E567" t="s">
        <v>6</v>
      </c>
      <c r="F567" t="s">
        <v>727</v>
      </c>
      <c r="G567" t="s">
        <v>1421</v>
      </c>
      <c r="H567" t="s">
        <v>8</v>
      </c>
      <c r="I567">
        <v>34</v>
      </c>
      <c r="J567" s="82">
        <v>6.85</v>
      </c>
      <c r="K567">
        <v>0</v>
      </c>
      <c r="L567">
        <v>0</v>
      </c>
      <c r="M567">
        <v>1</v>
      </c>
      <c r="N567">
        <v>0</v>
      </c>
      <c r="O567" s="95">
        <v>87.59</v>
      </c>
      <c r="P567">
        <v>0</v>
      </c>
      <c r="Q567">
        <v>4</v>
      </c>
      <c r="R567">
        <v>0</v>
      </c>
      <c r="S567" s="1">
        <v>0</v>
      </c>
      <c r="T567">
        <v>1</v>
      </c>
      <c r="U567" s="1">
        <v>42822</v>
      </c>
    </row>
    <row r="568" spans="1:21" x14ac:dyDescent="0.25">
      <c r="A568">
        <v>1001</v>
      </c>
      <c r="B568" t="s">
        <v>772</v>
      </c>
      <c r="C568" t="s">
        <v>725</v>
      </c>
      <c r="D568" t="s">
        <v>726</v>
      </c>
      <c r="E568" t="s">
        <v>6</v>
      </c>
      <c r="F568" t="s">
        <v>727</v>
      </c>
      <c r="G568" t="s">
        <v>1422</v>
      </c>
      <c r="H568" t="s">
        <v>7</v>
      </c>
      <c r="I568">
        <v>34</v>
      </c>
      <c r="J568" s="82">
        <v>6.97</v>
      </c>
      <c r="K568">
        <v>0</v>
      </c>
      <c r="L568">
        <v>0</v>
      </c>
      <c r="M568">
        <v>1</v>
      </c>
      <c r="N568">
        <v>0</v>
      </c>
      <c r="O568" s="95">
        <v>0</v>
      </c>
      <c r="P568">
        <v>10.94</v>
      </c>
      <c r="Q568">
        <v>4</v>
      </c>
      <c r="R568">
        <v>0</v>
      </c>
      <c r="S568" s="1">
        <v>0</v>
      </c>
      <c r="T568">
        <v>2</v>
      </c>
      <c r="U568" s="1">
        <v>42822</v>
      </c>
    </row>
    <row r="569" spans="1:21" x14ac:dyDescent="0.25">
      <c r="A569">
        <v>1001</v>
      </c>
      <c r="B569" t="s">
        <v>772</v>
      </c>
      <c r="C569" t="s">
        <v>725</v>
      </c>
      <c r="D569" t="s">
        <v>726</v>
      </c>
      <c r="E569" t="s">
        <v>6</v>
      </c>
      <c r="F569" t="s">
        <v>727</v>
      </c>
      <c r="G569" t="s">
        <v>1423</v>
      </c>
      <c r="H569" t="s">
        <v>8</v>
      </c>
      <c r="I569">
        <v>34</v>
      </c>
      <c r="J569" s="82">
        <v>6.85</v>
      </c>
      <c r="K569">
        <v>0</v>
      </c>
      <c r="L569">
        <v>0</v>
      </c>
      <c r="M569">
        <v>1</v>
      </c>
      <c r="N569">
        <v>0</v>
      </c>
      <c r="O569" s="95">
        <v>150.36000000000001</v>
      </c>
      <c r="P569">
        <v>0</v>
      </c>
      <c r="Q569">
        <v>4</v>
      </c>
      <c r="R569">
        <v>0</v>
      </c>
      <c r="S569" s="1">
        <v>0</v>
      </c>
      <c r="T569">
        <v>2</v>
      </c>
      <c r="U569" s="1">
        <v>42822</v>
      </c>
    </row>
    <row r="570" spans="1:21" x14ac:dyDescent="0.25">
      <c r="A570">
        <v>1001</v>
      </c>
      <c r="B570" t="s">
        <v>772</v>
      </c>
      <c r="C570" t="s">
        <v>725</v>
      </c>
      <c r="D570" t="s">
        <v>726</v>
      </c>
      <c r="E570" t="s">
        <v>6</v>
      </c>
      <c r="F570" t="s">
        <v>727</v>
      </c>
      <c r="G570" t="s">
        <v>1424</v>
      </c>
      <c r="H570" t="s">
        <v>8</v>
      </c>
      <c r="I570">
        <v>34</v>
      </c>
      <c r="J570" s="82">
        <v>6.85</v>
      </c>
      <c r="K570">
        <v>0</v>
      </c>
      <c r="L570">
        <v>0</v>
      </c>
      <c r="M570">
        <v>1</v>
      </c>
      <c r="N570">
        <v>0</v>
      </c>
      <c r="O570" s="95">
        <v>58.39</v>
      </c>
      <c r="P570">
        <v>0</v>
      </c>
      <c r="Q570">
        <v>4</v>
      </c>
      <c r="R570">
        <v>0</v>
      </c>
      <c r="S570" s="1">
        <v>0</v>
      </c>
      <c r="T570">
        <v>1</v>
      </c>
      <c r="U570" s="1">
        <v>42822</v>
      </c>
    </row>
    <row r="571" spans="1:21" x14ac:dyDescent="0.25">
      <c r="A571">
        <v>1001</v>
      </c>
      <c r="B571" t="s">
        <v>772</v>
      </c>
      <c r="C571" t="s">
        <v>725</v>
      </c>
      <c r="D571" t="s">
        <v>726</v>
      </c>
      <c r="E571" t="s">
        <v>6</v>
      </c>
      <c r="F571" t="s">
        <v>727</v>
      </c>
      <c r="G571" t="s">
        <v>1425</v>
      </c>
      <c r="H571" t="s">
        <v>8</v>
      </c>
      <c r="I571">
        <v>34</v>
      </c>
      <c r="J571" s="82">
        <v>6.85</v>
      </c>
      <c r="K571">
        <v>0</v>
      </c>
      <c r="L571">
        <v>0</v>
      </c>
      <c r="M571">
        <v>1</v>
      </c>
      <c r="N571">
        <v>0</v>
      </c>
      <c r="O571" s="95">
        <v>704.64</v>
      </c>
      <c r="P571">
        <v>0</v>
      </c>
      <c r="Q571">
        <v>4</v>
      </c>
      <c r="R571">
        <v>0</v>
      </c>
      <c r="S571" s="1">
        <v>0</v>
      </c>
      <c r="T571">
        <v>9</v>
      </c>
      <c r="U571" s="1">
        <v>42822</v>
      </c>
    </row>
    <row r="572" spans="1:21" x14ac:dyDescent="0.25">
      <c r="A572">
        <v>1001</v>
      </c>
      <c r="B572" t="s">
        <v>772</v>
      </c>
      <c r="C572" t="s">
        <v>725</v>
      </c>
      <c r="D572" t="s">
        <v>726</v>
      </c>
      <c r="E572" t="s">
        <v>6</v>
      </c>
      <c r="F572" t="s">
        <v>727</v>
      </c>
      <c r="G572" t="s">
        <v>1426</v>
      </c>
      <c r="H572" t="s">
        <v>8</v>
      </c>
      <c r="I572">
        <v>34</v>
      </c>
      <c r="J572" s="82">
        <v>6.85</v>
      </c>
      <c r="K572">
        <v>0</v>
      </c>
      <c r="L572">
        <v>0</v>
      </c>
      <c r="M572">
        <v>1</v>
      </c>
      <c r="N572">
        <v>0</v>
      </c>
      <c r="O572" s="95">
        <v>1507.79</v>
      </c>
      <c r="P572">
        <v>0</v>
      </c>
      <c r="Q572">
        <v>4</v>
      </c>
      <c r="R572">
        <v>0</v>
      </c>
      <c r="S572" s="1">
        <v>0</v>
      </c>
      <c r="T572">
        <v>1</v>
      </c>
      <c r="U572" s="1">
        <v>42822</v>
      </c>
    </row>
    <row r="573" spans="1:21" x14ac:dyDescent="0.25">
      <c r="A573">
        <v>1001</v>
      </c>
      <c r="B573" t="s">
        <v>772</v>
      </c>
      <c r="C573" t="s">
        <v>725</v>
      </c>
      <c r="D573" t="s">
        <v>726</v>
      </c>
      <c r="E573" t="s">
        <v>6</v>
      </c>
      <c r="F573" t="s">
        <v>727</v>
      </c>
      <c r="G573" t="s">
        <v>1427</v>
      </c>
      <c r="H573" t="s">
        <v>8</v>
      </c>
      <c r="I573">
        <v>34</v>
      </c>
      <c r="J573" s="82">
        <v>6.85</v>
      </c>
      <c r="K573">
        <v>0</v>
      </c>
      <c r="L573">
        <v>0</v>
      </c>
      <c r="M573">
        <v>1</v>
      </c>
      <c r="N573">
        <v>0</v>
      </c>
      <c r="O573" s="95">
        <v>14.6</v>
      </c>
      <c r="P573">
        <v>0</v>
      </c>
      <c r="Q573">
        <v>4</v>
      </c>
      <c r="R573">
        <v>0</v>
      </c>
      <c r="S573" s="1">
        <v>0</v>
      </c>
      <c r="T573">
        <v>1</v>
      </c>
      <c r="U573" s="1">
        <v>42822</v>
      </c>
    </row>
    <row r="574" spans="1:21" x14ac:dyDescent="0.25">
      <c r="A574">
        <v>1001</v>
      </c>
      <c r="B574" t="s">
        <v>772</v>
      </c>
      <c r="C574" t="s">
        <v>725</v>
      </c>
      <c r="D574" t="s">
        <v>726</v>
      </c>
      <c r="E574" t="s">
        <v>6</v>
      </c>
      <c r="F574" t="s">
        <v>727</v>
      </c>
      <c r="G574" t="s">
        <v>1428</v>
      </c>
      <c r="H574" t="s">
        <v>8</v>
      </c>
      <c r="I574">
        <v>34</v>
      </c>
      <c r="J574" s="82">
        <v>6.85</v>
      </c>
      <c r="K574">
        <v>0</v>
      </c>
      <c r="L574">
        <v>0</v>
      </c>
      <c r="M574">
        <v>1</v>
      </c>
      <c r="N574">
        <v>0</v>
      </c>
      <c r="O574" s="95">
        <v>585.88</v>
      </c>
      <c r="P574">
        <v>0</v>
      </c>
      <c r="Q574">
        <v>4</v>
      </c>
      <c r="R574">
        <v>0</v>
      </c>
      <c r="S574" s="1">
        <v>0</v>
      </c>
      <c r="T574">
        <v>1</v>
      </c>
      <c r="U574" s="1">
        <v>42822</v>
      </c>
    </row>
    <row r="575" spans="1:21" x14ac:dyDescent="0.25">
      <c r="A575">
        <v>1001</v>
      </c>
      <c r="B575" t="s">
        <v>772</v>
      </c>
      <c r="C575" t="s">
        <v>725</v>
      </c>
      <c r="D575" t="s">
        <v>726</v>
      </c>
      <c r="E575" t="s">
        <v>6</v>
      </c>
      <c r="F575" t="s">
        <v>727</v>
      </c>
      <c r="G575" t="s">
        <v>1429</v>
      </c>
      <c r="H575" t="s">
        <v>8</v>
      </c>
      <c r="I575">
        <v>34</v>
      </c>
      <c r="J575" s="82">
        <v>6.85</v>
      </c>
      <c r="K575">
        <v>0</v>
      </c>
      <c r="L575">
        <v>0</v>
      </c>
      <c r="M575">
        <v>1</v>
      </c>
      <c r="N575">
        <v>0</v>
      </c>
      <c r="O575" s="95">
        <v>1.46</v>
      </c>
      <c r="P575">
        <v>0</v>
      </c>
      <c r="Q575">
        <v>4</v>
      </c>
      <c r="R575">
        <v>0</v>
      </c>
      <c r="S575" s="1">
        <v>0</v>
      </c>
      <c r="T575">
        <v>1</v>
      </c>
      <c r="U575" s="1">
        <v>42822</v>
      </c>
    </row>
    <row r="576" spans="1:21" x14ac:dyDescent="0.25">
      <c r="A576">
        <v>1001</v>
      </c>
      <c r="B576" t="s">
        <v>772</v>
      </c>
      <c r="C576" t="s">
        <v>725</v>
      </c>
      <c r="D576" t="s">
        <v>726</v>
      </c>
      <c r="E576" t="s">
        <v>6</v>
      </c>
      <c r="F576" t="s">
        <v>727</v>
      </c>
      <c r="G576" t="s">
        <v>1430</v>
      </c>
      <c r="H576" t="s">
        <v>8</v>
      </c>
      <c r="I576">
        <v>34</v>
      </c>
      <c r="J576" s="82">
        <v>6.85</v>
      </c>
      <c r="K576">
        <v>0</v>
      </c>
      <c r="L576">
        <v>0</v>
      </c>
      <c r="M576">
        <v>1</v>
      </c>
      <c r="N576">
        <v>0</v>
      </c>
      <c r="O576" s="95">
        <v>145.99</v>
      </c>
      <c r="P576">
        <v>0</v>
      </c>
      <c r="Q576">
        <v>4</v>
      </c>
      <c r="R576">
        <v>0</v>
      </c>
      <c r="S576" s="1">
        <v>0</v>
      </c>
      <c r="T576">
        <v>1</v>
      </c>
      <c r="U576" s="1">
        <v>42822</v>
      </c>
    </row>
    <row r="577" spans="1:21" x14ac:dyDescent="0.25">
      <c r="A577">
        <v>1001</v>
      </c>
      <c r="B577" t="s">
        <v>772</v>
      </c>
      <c r="C577" t="s">
        <v>725</v>
      </c>
      <c r="D577" t="s">
        <v>726</v>
      </c>
      <c r="E577" t="s">
        <v>6</v>
      </c>
      <c r="F577" t="s">
        <v>727</v>
      </c>
      <c r="G577" t="s">
        <v>1431</v>
      </c>
      <c r="H577" t="s">
        <v>8</v>
      </c>
      <c r="I577">
        <v>34</v>
      </c>
      <c r="J577" s="82">
        <v>6.85</v>
      </c>
      <c r="K577">
        <v>0</v>
      </c>
      <c r="L577">
        <v>0</v>
      </c>
      <c r="M577">
        <v>1</v>
      </c>
      <c r="N577">
        <v>0</v>
      </c>
      <c r="O577" s="95">
        <v>102.19</v>
      </c>
      <c r="P577">
        <v>0</v>
      </c>
      <c r="Q577">
        <v>4</v>
      </c>
      <c r="R577">
        <v>0</v>
      </c>
      <c r="S577" s="1">
        <v>0</v>
      </c>
      <c r="T577">
        <v>1</v>
      </c>
      <c r="U577" s="1">
        <v>42822</v>
      </c>
    </row>
    <row r="578" spans="1:21" x14ac:dyDescent="0.25">
      <c r="A578">
        <v>1001</v>
      </c>
      <c r="B578" t="s">
        <v>772</v>
      </c>
      <c r="C578" t="s">
        <v>725</v>
      </c>
      <c r="D578" t="s">
        <v>726</v>
      </c>
      <c r="E578" t="s">
        <v>6</v>
      </c>
      <c r="F578" t="s">
        <v>727</v>
      </c>
      <c r="G578" t="s">
        <v>1432</v>
      </c>
      <c r="H578" t="s">
        <v>8</v>
      </c>
      <c r="I578">
        <v>34</v>
      </c>
      <c r="J578" s="82">
        <v>6.85</v>
      </c>
      <c r="K578">
        <v>0</v>
      </c>
      <c r="L578">
        <v>0</v>
      </c>
      <c r="M578">
        <v>1</v>
      </c>
      <c r="N578">
        <v>0</v>
      </c>
      <c r="O578" s="95">
        <v>131.38999999999999</v>
      </c>
      <c r="P578">
        <v>0</v>
      </c>
      <c r="Q578">
        <v>4</v>
      </c>
      <c r="R578">
        <v>0</v>
      </c>
      <c r="S578" s="1">
        <v>0</v>
      </c>
      <c r="T578">
        <v>1</v>
      </c>
      <c r="U578" s="1">
        <v>42822</v>
      </c>
    </row>
    <row r="579" spans="1:21" x14ac:dyDescent="0.25">
      <c r="A579">
        <v>1001</v>
      </c>
      <c r="B579" t="s">
        <v>772</v>
      </c>
      <c r="C579" t="s">
        <v>725</v>
      </c>
      <c r="D579" t="s">
        <v>726</v>
      </c>
      <c r="E579" t="s">
        <v>6</v>
      </c>
      <c r="F579" t="s">
        <v>727</v>
      </c>
      <c r="G579" t="s">
        <v>1433</v>
      </c>
      <c r="H579" t="s">
        <v>8</v>
      </c>
      <c r="I579">
        <v>34</v>
      </c>
      <c r="J579" s="82">
        <v>6.85</v>
      </c>
      <c r="K579">
        <v>0</v>
      </c>
      <c r="L579">
        <v>0</v>
      </c>
      <c r="M579">
        <v>1</v>
      </c>
      <c r="N579">
        <v>0</v>
      </c>
      <c r="O579" s="95">
        <v>200</v>
      </c>
      <c r="P579">
        <v>0</v>
      </c>
      <c r="Q579">
        <v>4</v>
      </c>
      <c r="R579">
        <v>0</v>
      </c>
      <c r="S579" s="1">
        <v>0</v>
      </c>
      <c r="T579">
        <v>1</v>
      </c>
      <c r="U579" s="1">
        <v>42822</v>
      </c>
    </row>
    <row r="580" spans="1:21" x14ac:dyDescent="0.25">
      <c r="A580">
        <v>1001</v>
      </c>
      <c r="B580" t="s">
        <v>773</v>
      </c>
      <c r="C580" t="s">
        <v>725</v>
      </c>
      <c r="D580" t="s">
        <v>726</v>
      </c>
      <c r="E580" t="s">
        <v>6</v>
      </c>
      <c r="F580" t="s">
        <v>727</v>
      </c>
      <c r="G580" t="s">
        <v>1434</v>
      </c>
      <c r="H580" t="s">
        <v>7</v>
      </c>
      <c r="I580">
        <v>34</v>
      </c>
      <c r="J580" s="82">
        <v>6.97</v>
      </c>
      <c r="K580">
        <v>0</v>
      </c>
      <c r="L580">
        <v>0</v>
      </c>
      <c r="M580">
        <v>1</v>
      </c>
      <c r="N580">
        <v>0</v>
      </c>
      <c r="O580" s="95">
        <v>0</v>
      </c>
      <c r="P580">
        <v>4.84</v>
      </c>
      <c r="Q580">
        <v>4</v>
      </c>
      <c r="R580">
        <v>0</v>
      </c>
      <c r="S580" s="1">
        <v>0</v>
      </c>
      <c r="T580">
        <v>2</v>
      </c>
      <c r="U580" s="1">
        <v>42822</v>
      </c>
    </row>
    <row r="581" spans="1:21" x14ac:dyDescent="0.25">
      <c r="A581">
        <v>1001</v>
      </c>
      <c r="B581" t="s">
        <v>773</v>
      </c>
      <c r="C581" t="s">
        <v>725</v>
      </c>
      <c r="D581" t="s">
        <v>726</v>
      </c>
      <c r="E581" t="s">
        <v>6</v>
      </c>
      <c r="F581" t="s">
        <v>727</v>
      </c>
      <c r="G581" t="s">
        <v>1435</v>
      </c>
      <c r="H581" t="s">
        <v>8</v>
      </c>
      <c r="I581">
        <v>34</v>
      </c>
      <c r="J581" s="82">
        <v>6.85</v>
      </c>
      <c r="K581">
        <v>0</v>
      </c>
      <c r="L581">
        <v>0</v>
      </c>
      <c r="M581">
        <v>1</v>
      </c>
      <c r="N581">
        <v>0</v>
      </c>
      <c r="O581" s="95">
        <v>200</v>
      </c>
      <c r="P581">
        <v>0</v>
      </c>
      <c r="Q581">
        <v>4</v>
      </c>
      <c r="R581">
        <v>0</v>
      </c>
      <c r="S581" s="1">
        <v>0</v>
      </c>
      <c r="T581">
        <v>2</v>
      </c>
      <c r="U581" s="1">
        <v>42822</v>
      </c>
    </row>
    <row r="582" spans="1:21" x14ac:dyDescent="0.25">
      <c r="A582">
        <v>1001</v>
      </c>
      <c r="B582" t="s">
        <v>773</v>
      </c>
      <c r="C582" t="s">
        <v>725</v>
      </c>
      <c r="D582" t="s">
        <v>726</v>
      </c>
      <c r="E582" t="s">
        <v>6</v>
      </c>
      <c r="F582" t="s">
        <v>727</v>
      </c>
      <c r="G582" t="s">
        <v>1436</v>
      </c>
      <c r="H582" t="s">
        <v>7</v>
      </c>
      <c r="I582">
        <v>34</v>
      </c>
      <c r="J582" s="82">
        <v>6.97</v>
      </c>
      <c r="K582">
        <v>0</v>
      </c>
      <c r="L582">
        <v>0</v>
      </c>
      <c r="M582">
        <v>1</v>
      </c>
      <c r="N582">
        <v>0</v>
      </c>
      <c r="O582" s="95">
        <v>0</v>
      </c>
      <c r="P582">
        <v>123</v>
      </c>
      <c r="Q582">
        <v>4</v>
      </c>
      <c r="R582">
        <v>0</v>
      </c>
      <c r="S582" s="1">
        <v>0</v>
      </c>
      <c r="T582">
        <v>3</v>
      </c>
      <c r="U582" s="1">
        <v>42822</v>
      </c>
    </row>
    <row r="583" spans="1:21" x14ac:dyDescent="0.25">
      <c r="A583">
        <v>1001</v>
      </c>
      <c r="B583" t="s">
        <v>725</v>
      </c>
      <c r="C583" t="s">
        <v>725</v>
      </c>
      <c r="D583" t="s">
        <v>726</v>
      </c>
      <c r="E583" t="s">
        <v>51</v>
      </c>
      <c r="F583" t="s">
        <v>727</v>
      </c>
      <c r="G583" t="s">
        <v>1437</v>
      </c>
      <c r="H583" t="s">
        <v>8</v>
      </c>
      <c r="I583">
        <v>53</v>
      </c>
      <c r="J583" s="82">
        <v>7.1070000000000002</v>
      </c>
      <c r="K583">
        <v>0</v>
      </c>
      <c r="L583">
        <v>0</v>
      </c>
      <c r="M583">
        <v>1</v>
      </c>
      <c r="N583">
        <v>0</v>
      </c>
      <c r="O583" s="95">
        <v>0</v>
      </c>
      <c r="P583">
        <v>0</v>
      </c>
      <c r="Q583">
        <v>4</v>
      </c>
      <c r="R583">
        <v>0</v>
      </c>
      <c r="S583" s="1">
        <v>0</v>
      </c>
      <c r="T583">
        <v>2</v>
      </c>
      <c r="U583" s="1">
        <v>42822</v>
      </c>
    </row>
    <row r="584" spans="1:21" x14ac:dyDescent="0.25">
      <c r="A584">
        <v>1001</v>
      </c>
      <c r="B584" t="s">
        <v>725</v>
      </c>
      <c r="C584" t="s">
        <v>725</v>
      </c>
      <c r="D584" t="s">
        <v>726</v>
      </c>
      <c r="E584" t="s">
        <v>51</v>
      </c>
      <c r="F584" t="s">
        <v>727</v>
      </c>
      <c r="G584" t="s">
        <v>1438</v>
      </c>
      <c r="H584" t="s">
        <v>8</v>
      </c>
      <c r="I584">
        <v>34</v>
      </c>
      <c r="J584" s="82">
        <v>6.92</v>
      </c>
      <c r="K584">
        <v>0</v>
      </c>
      <c r="L584">
        <v>0</v>
      </c>
      <c r="M584">
        <v>1</v>
      </c>
      <c r="N584">
        <v>0</v>
      </c>
      <c r="O584" s="95">
        <v>9500</v>
      </c>
      <c r="P584">
        <v>0</v>
      </c>
      <c r="Q584">
        <v>4</v>
      </c>
      <c r="R584">
        <v>0</v>
      </c>
      <c r="S584" s="1">
        <v>0</v>
      </c>
      <c r="T584">
        <v>1</v>
      </c>
      <c r="U584" s="1">
        <v>42822</v>
      </c>
    </row>
    <row r="585" spans="1:21" x14ac:dyDescent="0.25">
      <c r="A585">
        <v>1001</v>
      </c>
      <c r="B585" t="s">
        <v>725</v>
      </c>
      <c r="C585" t="s">
        <v>725</v>
      </c>
      <c r="D585" t="s">
        <v>726</v>
      </c>
      <c r="E585" t="s">
        <v>51</v>
      </c>
      <c r="F585" t="s">
        <v>727</v>
      </c>
      <c r="G585" t="s">
        <v>1439</v>
      </c>
      <c r="H585" t="s">
        <v>7</v>
      </c>
      <c r="I585">
        <v>53</v>
      </c>
      <c r="J585" s="82">
        <v>7.7720000000000002</v>
      </c>
      <c r="K585">
        <v>0</v>
      </c>
      <c r="L585">
        <v>0</v>
      </c>
      <c r="M585">
        <v>1</v>
      </c>
      <c r="N585">
        <v>0</v>
      </c>
      <c r="O585" s="95">
        <v>0</v>
      </c>
      <c r="P585">
        <v>1029.3399999999999</v>
      </c>
      <c r="Q585">
        <v>4</v>
      </c>
      <c r="R585">
        <v>0</v>
      </c>
      <c r="S585" s="1">
        <v>0</v>
      </c>
      <c r="T585">
        <v>1</v>
      </c>
      <c r="U585" s="1">
        <v>42822</v>
      </c>
    </row>
    <row r="586" spans="1:21" x14ac:dyDescent="0.25">
      <c r="A586">
        <v>1001</v>
      </c>
      <c r="B586" t="s">
        <v>725</v>
      </c>
      <c r="C586" t="s">
        <v>725</v>
      </c>
      <c r="D586" t="s">
        <v>726</v>
      </c>
      <c r="E586" t="s">
        <v>51</v>
      </c>
      <c r="F586" t="s">
        <v>727</v>
      </c>
      <c r="G586" t="s">
        <v>1440</v>
      </c>
      <c r="H586" t="s">
        <v>8</v>
      </c>
      <c r="I586">
        <v>34</v>
      </c>
      <c r="J586" s="82">
        <v>6.97</v>
      </c>
      <c r="K586">
        <v>0</v>
      </c>
      <c r="L586">
        <v>0</v>
      </c>
      <c r="M586">
        <v>1</v>
      </c>
      <c r="N586">
        <v>0</v>
      </c>
      <c r="O586" s="95">
        <v>1336.71</v>
      </c>
      <c r="P586">
        <v>0</v>
      </c>
      <c r="Q586">
        <v>4</v>
      </c>
      <c r="R586">
        <v>0</v>
      </c>
      <c r="S586" s="1">
        <v>0</v>
      </c>
      <c r="T586">
        <v>1</v>
      </c>
      <c r="U586" s="1">
        <v>42822</v>
      </c>
    </row>
    <row r="587" spans="1:21" x14ac:dyDescent="0.25">
      <c r="A587">
        <v>1001</v>
      </c>
      <c r="B587" t="s">
        <v>725</v>
      </c>
      <c r="C587" t="s">
        <v>725</v>
      </c>
      <c r="D587" t="s">
        <v>726</v>
      </c>
      <c r="E587" t="s">
        <v>51</v>
      </c>
      <c r="F587" t="s">
        <v>727</v>
      </c>
      <c r="G587" t="s">
        <v>1441</v>
      </c>
      <c r="H587" t="s">
        <v>8</v>
      </c>
      <c r="I587">
        <v>34</v>
      </c>
      <c r="J587" s="82">
        <v>6.95</v>
      </c>
      <c r="K587">
        <v>0</v>
      </c>
      <c r="L587">
        <v>0</v>
      </c>
      <c r="M587">
        <v>1</v>
      </c>
      <c r="N587">
        <v>0</v>
      </c>
      <c r="O587" s="95">
        <v>4300</v>
      </c>
      <c r="P587">
        <v>0</v>
      </c>
      <c r="Q587">
        <v>4</v>
      </c>
      <c r="R587">
        <v>0</v>
      </c>
      <c r="S587" s="1">
        <v>0</v>
      </c>
      <c r="T587">
        <v>1</v>
      </c>
      <c r="U587" s="1">
        <v>42822</v>
      </c>
    </row>
    <row r="588" spans="1:21" x14ac:dyDescent="0.25">
      <c r="A588">
        <v>1001</v>
      </c>
      <c r="B588" t="s">
        <v>766</v>
      </c>
      <c r="C588" t="s">
        <v>725</v>
      </c>
      <c r="D588" t="s">
        <v>726</v>
      </c>
      <c r="E588" t="s">
        <v>51</v>
      </c>
      <c r="F588" t="s">
        <v>727</v>
      </c>
      <c r="G588" t="s">
        <v>1442</v>
      </c>
      <c r="H588" t="s">
        <v>8</v>
      </c>
      <c r="I588">
        <v>34</v>
      </c>
      <c r="J588" s="82">
        <v>6.97</v>
      </c>
      <c r="K588">
        <v>0</v>
      </c>
      <c r="L588">
        <v>0</v>
      </c>
      <c r="M588">
        <v>1</v>
      </c>
      <c r="N588">
        <v>0</v>
      </c>
      <c r="O588" s="95">
        <v>214138.08</v>
      </c>
      <c r="P588">
        <v>0</v>
      </c>
      <c r="Q588">
        <v>4</v>
      </c>
      <c r="R588">
        <v>0</v>
      </c>
      <c r="S588" s="1">
        <v>0</v>
      </c>
      <c r="T588">
        <v>4</v>
      </c>
      <c r="U588" s="1">
        <v>42822</v>
      </c>
    </row>
    <row r="589" spans="1:21" x14ac:dyDescent="0.25">
      <c r="A589">
        <v>1001</v>
      </c>
      <c r="B589" t="s">
        <v>766</v>
      </c>
      <c r="C589" t="s">
        <v>725</v>
      </c>
      <c r="D589" t="s">
        <v>726</v>
      </c>
      <c r="E589" t="s">
        <v>51</v>
      </c>
      <c r="F589" t="s">
        <v>727</v>
      </c>
      <c r="G589" t="s">
        <v>1443</v>
      </c>
      <c r="H589" t="s">
        <v>7</v>
      </c>
      <c r="I589">
        <v>53</v>
      </c>
      <c r="J589" s="82">
        <v>7.7720000000000002</v>
      </c>
      <c r="K589">
        <v>0</v>
      </c>
      <c r="L589">
        <v>0</v>
      </c>
      <c r="M589">
        <v>1</v>
      </c>
      <c r="N589">
        <v>0</v>
      </c>
      <c r="O589" s="95">
        <v>0</v>
      </c>
      <c r="P589">
        <v>4512.45</v>
      </c>
      <c r="Q589">
        <v>4</v>
      </c>
      <c r="R589">
        <v>0</v>
      </c>
      <c r="S589" s="1">
        <v>0</v>
      </c>
      <c r="T589">
        <v>3</v>
      </c>
      <c r="U589" s="1">
        <v>42822</v>
      </c>
    </row>
    <row r="590" spans="1:21" x14ac:dyDescent="0.25">
      <c r="A590">
        <v>1001</v>
      </c>
      <c r="B590" t="s">
        <v>766</v>
      </c>
      <c r="C590" t="s">
        <v>725</v>
      </c>
      <c r="D590" t="s">
        <v>726</v>
      </c>
      <c r="E590" t="s">
        <v>51</v>
      </c>
      <c r="F590" t="s">
        <v>727</v>
      </c>
      <c r="G590" t="s">
        <v>1444</v>
      </c>
      <c r="H590" t="s">
        <v>8</v>
      </c>
      <c r="I590">
        <v>53</v>
      </c>
      <c r="J590" s="82">
        <v>7.1070000000000002</v>
      </c>
      <c r="K590">
        <v>0</v>
      </c>
      <c r="L590">
        <v>0</v>
      </c>
      <c r="M590">
        <v>1</v>
      </c>
      <c r="N590">
        <v>0</v>
      </c>
      <c r="O590" s="95">
        <v>28.14</v>
      </c>
      <c r="P590">
        <v>0</v>
      </c>
      <c r="Q590">
        <v>4</v>
      </c>
      <c r="R590">
        <v>0</v>
      </c>
      <c r="S590" s="1">
        <v>0</v>
      </c>
      <c r="T590">
        <v>1</v>
      </c>
      <c r="U590" s="1">
        <v>42822</v>
      </c>
    </row>
    <row r="591" spans="1:21" x14ac:dyDescent="0.25">
      <c r="A591">
        <v>1001</v>
      </c>
      <c r="B591" t="s">
        <v>766</v>
      </c>
      <c r="C591" t="s">
        <v>725</v>
      </c>
      <c r="D591" t="s">
        <v>726</v>
      </c>
      <c r="E591" t="s">
        <v>51</v>
      </c>
      <c r="F591" t="s">
        <v>727</v>
      </c>
      <c r="G591" t="s">
        <v>1445</v>
      </c>
      <c r="H591" t="s">
        <v>8</v>
      </c>
      <c r="I591">
        <v>34</v>
      </c>
      <c r="J591" s="82">
        <v>6.86</v>
      </c>
      <c r="K591">
        <v>0</v>
      </c>
      <c r="L591">
        <v>0</v>
      </c>
      <c r="M591">
        <v>1</v>
      </c>
      <c r="N591">
        <v>0</v>
      </c>
      <c r="O591" s="95">
        <v>393</v>
      </c>
      <c r="P591">
        <v>0</v>
      </c>
      <c r="Q591">
        <v>4</v>
      </c>
      <c r="R591">
        <v>0</v>
      </c>
      <c r="S591" s="1">
        <v>0</v>
      </c>
      <c r="T591">
        <v>5</v>
      </c>
      <c r="U591" s="1">
        <v>42822</v>
      </c>
    </row>
    <row r="592" spans="1:21" x14ac:dyDescent="0.25">
      <c r="A592">
        <v>1001</v>
      </c>
      <c r="B592" t="s">
        <v>766</v>
      </c>
      <c r="C592" t="s">
        <v>725</v>
      </c>
      <c r="D592" t="s">
        <v>726</v>
      </c>
      <c r="E592" t="s">
        <v>51</v>
      </c>
      <c r="F592" t="s">
        <v>727</v>
      </c>
      <c r="G592" t="s">
        <v>1446</v>
      </c>
      <c r="H592" t="s">
        <v>8</v>
      </c>
      <c r="I592">
        <v>34</v>
      </c>
      <c r="J592" s="82">
        <v>6.9550000000000001</v>
      </c>
      <c r="K592">
        <v>0</v>
      </c>
      <c r="L592">
        <v>0</v>
      </c>
      <c r="M592">
        <v>1</v>
      </c>
      <c r="N592">
        <v>0</v>
      </c>
      <c r="O592" s="95">
        <v>84303.4</v>
      </c>
      <c r="P592">
        <v>0</v>
      </c>
      <c r="Q592">
        <v>4</v>
      </c>
      <c r="R592">
        <v>0</v>
      </c>
      <c r="S592" s="1">
        <v>0</v>
      </c>
      <c r="T592">
        <v>5</v>
      </c>
      <c r="U592" s="1">
        <v>42822</v>
      </c>
    </row>
    <row r="593" spans="1:21" x14ac:dyDescent="0.25">
      <c r="A593">
        <v>1001</v>
      </c>
      <c r="B593" t="s">
        <v>766</v>
      </c>
      <c r="C593" t="s">
        <v>725</v>
      </c>
      <c r="D593" t="s">
        <v>726</v>
      </c>
      <c r="E593" t="s">
        <v>51</v>
      </c>
      <c r="F593" t="s">
        <v>727</v>
      </c>
      <c r="G593" t="s">
        <v>1447</v>
      </c>
      <c r="H593" t="s">
        <v>8</v>
      </c>
      <c r="I593">
        <v>34</v>
      </c>
      <c r="J593" s="82">
        <v>6.96</v>
      </c>
      <c r="K593">
        <v>0</v>
      </c>
      <c r="L593">
        <v>0</v>
      </c>
      <c r="M593">
        <v>1</v>
      </c>
      <c r="N593">
        <v>0</v>
      </c>
      <c r="O593" s="95">
        <v>912058.34</v>
      </c>
      <c r="P593">
        <v>0</v>
      </c>
      <c r="Q593">
        <v>4</v>
      </c>
      <c r="R593">
        <v>0</v>
      </c>
      <c r="S593" s="1">
        <v>0</v>
      </c>
      <c r="T593">
        <v>1</v>
      </c>
      <c r="U593" s="1">
        <v>42822</v>
      </c>
    </row>
    <row r="594" spans="1:21" x14ac:dyDescent="0.25">
      <c r="A594">
        <v>1001</v>
      </c>
      <c r="B594" t="s">
        <v>767</v>
      </c>
      <c r="C594" t="s">
        <v>725</v>
      </c>
      <c r="D594" t="s">
        <v>726</v>
      </c>
      <c r="E594" t="s">
        <v>51</v>
      </c>
      <c r="F594" t="s">
        <v>727</v>
      </c>
      <c r="G594" t="s">
        <v>1507</v>
      </c>
      <c r="H594" t="s">
        <v>8</v>
      </c>
      <c r="I594">
        <v>34</v>
      </c>
      <c r="J594" s="82">
        <v>6.97</v>
      </c>
      <c r="K594">
        <v>0</v>
      </c>
      <c r="L594">
        <v>0</v>
      </c>
      <c r="M594">
        <v>1</v>
      </c>
      <c r="N594">
        <v>0</v>
      </c>
      <c r="O594" s="95">
        <v>10938.31</v>
      </c>
      <c r="P594">
        <v>0</v>
      </c>
      <c r="Q594">
        <v>4</v>
      </c>
      <c r="R594">
        <v>0</v>
      </c>
      <c r="S594" s="1">
        <v>0</v>
      </c>
      <c r="T594">
        <v>2</v>
      </c>
      <c r="U594" s="1">
        <v>42822</v>
      </c>
    </row>
    <row r="595" spans="1:21" x14ac:dyDescent="0.25">
      <c r="A595">
        <v>1001</v>
      </c>
      <c r="B595" t="s">
        <v>767</v>
      </c>
      <c r="C595" t="s">
        <v>725</v>
      </c>
      <c r="D595" t="s">
        <v>726</v>
      </c>
      <c r="E595" t="s">
        <v>51</v>
      </c>
      <c r="F595" t="s">
        <v>727</v>
      </c>
      <c r="G595" t="s">
        <v>1508</v>
      </c>
      <c r="H595" t="s">
        <v>8</v>
      </c>
      <c r="I595">
        <v>34</v>
      </c>
      <c r="J595" s="82">
        <v>6.93</v>
      </c>
      <c r="K595">
        <v>0</v>
      </c>
      <c r="L595">
        <v>0</v>
      </c>
      <c r="M595">
        <v>1</v>
      </c>
      <c r="N595">
        <v>0</v>
      </c>
      <c r="O595" s="95">
        <v>11500</v>
      </c>
      <c r="P595">
        <v>0</v>
      </c>
      <c r="Q595">
        <v>4</v>
      </c>
      <c r="R595">
        <v>0</v>
      </c>
      <c r="S595" s="1">
        <v>0</v>
      </c>
      <c r="T595">
        <v>1</v>
      </c>
      <c r="U595" s="1">
        <v>42822</v>
      </c>
    </row>
    <row r="596" spans="1:21" x14ac:dyDescent="0.25">
      <c r="A596">
        <v>1001</v>
      </c>
      <c r="B596" t="s">
        <v>767</v>
      </c>
      <c r="C596" t="s">
        <v>725</v>
      </c>
      <c r="D596" t="s">
        <v>726</v>
      </c>
      <c r="E596" t="s">
        <v>51</v>
      </c>
      <c r="F596" t="s">
        <v>727</v>
      </c>
      <c r="G596" t="s">
        <v>1509</v>
      </c>
      <c r="H596" t="s">
        <v>8</v>
      </c>
      <c r="I596">
        <v>34</v>
      </c>
      <c r="J596" s="82">
        <v>6.95</v>
      </c>
      <c r="K596">
        <v>0</v>
      </c>
      <c r="L596">
        <v>0</v>
      </c>
      <c r="M596">
        <v>1</v>
      </c>
      <c r="N596">
        <v>0</v>
      </c>
      <c r="O596" s="95">
        <v>50000</v>
      </c>
      <c r="P596">
        <v>0</v>
      </c>
      <c r="Q596">
        <v>4</v>
      </c>
      <c r="R596">
        <v>0</v>
      </c>
      <c r="S596" s="1">
        <v>0</v>
      </c>
      <c r="T596">
        <v>1</v>
      </c>
      <c r="U596" s="1">
        <v>42822</v>
      </c>
    </row>
    <row r="597" spans="1:21" x14ac:dyDescent="0.25">
      <c r="A597">
        <v>1001</v>
      </c>
      <c r="B597" t="s">
        <v>767</v>
      </c>
      <c r="C597" t="s">
        <v>725</v>
      </c>
      <c r="D597" t="s">
        <v>726</v>
      </c>
      <c r="E597" t="s">
        <v>51</v>
      </c>
      <c r="F597" t="s">
        <v>727</v>
      </c>
      <c r="G597" t="s">
        <v>1510</v>
      </c>
      <c r="H597" t="s">
        <v>8</v>
      </c>
      <c r="I597">
        <v>34</v>
      </c>
      <c r="J597" s="82">
        <v>6.95</v>
      </c>
      <c r="K597">
        <v>0</v>
      </c>
      <c r="L597">
        <v>0</v>
      </c>
      <c r="M597">
        <v>1</v>
      </c>
      <c r="N597">
        <v>0</v>
      </c>
      <c r="O597" s="95">
        <v>130000</v>
      </c>
      <c r="P597">
        <v>0</v>
      </c>
      <c r="Q597">
        <v>4</v>
      </c>
      <c r="R597">
        <v>0</v>
      </c>
      <c r="S597" s="1">
        <v>0</v>
      </c>
      <c r="T597">
        <v>1</v>
      </c>
      <c r="U597" s="1">
        <v>42822</v>
      </c>
    </row>
    <row r="598" spans="1:21" x14ac:dyDescent="0.25">
      <c r="A598">
        <v>1001</v>
      </c>
      <c r="B598" t="s">
        <v>767</v>
      </c>
      <c r="C598" t="s">
        <v>725</v>
      </c>
      <c r="D598" t="s">
        <v>726</v>
      </c>
      <c r="E598" t="s">
        <v>51</v>
      </c>
      <c r="F598" t="s">
        <v>727</v>
      </c>
      <c r="G598" t="s">
        <v>1513</v>
      </c>
      <c r="H598" t="s">
        <v>8</v>
      </c>
      <c r="I598">
        <v>34</v>
      </c>
      <c r="J598" s="82">
        <v>6.9560000000000004</v>
      </c>
      <c r="K598">
        <v>0</v>
      </c>
      <c r="L598">
        <v>0</v>
      </c>
      <c r="M598">
        <v>1</v>
      </c>
      <c r="N598">
        <v>0</v>
      </c>
      <c r="O598" s="95">
        <v>100000</v>
      </c>
      <c r="P598">
        <v>0</v>
      </c>
      <c r="Q598">
        <v>4</v>
      </c>
      <c r="R598">
        <v>0</v>
      </c>
      <c r="S598" s="1">
        <v>0</v>
      </c>
      <c r="T598">
        <v>1</v>
      </c>
      <c r="U598" s="1">
        <v>42822</v>
      </c>
    </row>
    <row r="599" spans="1:21" x14ac:dyDescent="0.25">
      <c r="A599">
        <v>1001</v>
      </c>
      <c r="B599" t="s">
        <v>768</v>
      </c>
      <c r="C599" t="s">
        <v>725</v>
      </c>
      <c r="D599" t="s">
        <v>726</v>
      </c>
      <c r="E599" t="s">
        <v>51</v>
      </c>
      <c r="F599" t="s">
        <v>727</v>
      </c>
      <c r="G599" t="s">
        <v>1514</v>
      </c>
      <c r="H599" t="s">
        <v>8</v>
      </c>
      <c r="I599">
        <v>34</v>
      </c>
      <c r="J599" s="82">
        <v>6.94</v>
      </c>
      <c r="K599">
        <v>0</v>
      </c>
      <c r="L599">
        <v>0</v>
      </c>
      <c r="M599">
        <v>1</v>
      </c>
      <c r="N599">
        <v>0</v>
      </c>
      <c r="O599" s="95">
        <v>684.82</v>
      </c>
      <c r="P599">
        <v>0</v>
      </c>
      <c r="Q599">
        <v>4</v>
      </c>
      <c r="R599">
        <v>0</v>
      </c>
      <c r="S599" s="1">
        <v>0</v>
      </c>
      <c r="T599">
        <v>1</v>
      </c>
      <c r="U599" s="1">
        <v>42822</v>
      </c>
    </row>
    <row r="600" spans="1:21" x14ac:dyDescent="0.25">
      <c r="A600">
        <v>1001</v>
      </c>
      <c r="B600" t="s">
        <v>768</v>
      </c>
      <c r="C600" t="s">
        <v>725</v>
      </c>
      <c r="D600" t="s">
        <v>726</v>
      </c>
      <c r="E600" t="s">
        <v>51</v>
      </c>
      <c r="F600" t="s">
        <v>727</v>
      </c>
      <c r="G600" t="s">
        <v>1515</v>
      </c>
      <c r="H600" t="s">
        <v>8</v>
      </c>
      <c r="I600">
        <v>34</v>
      </c>
      <c r="J600" s="82">
        <v>6.95</v>
      </c>
      <c r="K600">
        <v>0</v>
      </c>
      <c r="L600">
        <v>0</v>
      </c>
      <c r="M600">
        <v>1</v>
      </c>
      <c r="N600">
        <v>0</v>
      </c>
      <c r="O600" s="95">
        <v>3037.01</v>
      </c>
      <c r="P600">
        <v>0</v>
      </c>
      <c r="Q600">
        <v>4</v>
      </c>
      <c r="R600">
        <v>0</v>
      </c>
      <c r="S600" s="1">
        <v>0</v>
      </c>
      <c r="T600">
        <v>1</v>
      </c>
      <c r="U600" s="1">
        <v>42822</v>
      </c>
    </row>
    <row r="601" spans="1:21" x14ac:dyDescent="0.25">
      <c r="A601">
        <v>1001</v>
      </c>
      <c r="B601" t="s">
        <v>769</v>
      </c>
      <c r="C601" t="s">
        <v>725</v>
      </c>
      <c r="D601" t="s">
        <v>726</v>
      </c>
      <c r="E601" t="s">
        <v>51</v>
      </c>
      <c r="F601" t="s">
        <v>727</v>
      </c>
      <c r="G601" t="s">
        <v>1516</v>
      </c>
      <c r="H601" t="s">
        <v>7</v>
      </c>
      <c r="I601">
        <v>34</v>
      </c>
      <c r="J601" s="82">
        <v>6.96</v>
      </c>
      <c r="K601">
        <v>0</v>
      </c>
      <c r="L601">
        <v>0</v>
      </c>
      <c r="M601">
        <v>1</v>
      </c>
      <c r="N601">
        <v>0</v>
      </c>
      <c r="O601" s="95">
        <v>0</v>
      </c>
      <c r="P601">
        <v>21007.57</v>
      </c>
      <c r="Q601">
        <v>4</v>
      </c>
      <c r="R601">
        <v>0</v>
      </c>
      <c r="S601" s="1">
        <v>0</v>
      </c>
      <c r="T601">
        <v>1</v>
      </c>
      <c r="U601" s="1">
        <v>42822</v>
      </c>
    </row>
    <row r="602" spans="1:21" x14ac:dyDescent="0.25">
      <c r="A602">
        <v>1001</v>
      </c>
      <c r="B602" t="s">
        <v>769</v>
      </c>
      <c r="C602" t="s">
        <v>725</v>
      </c>
      <c r="D602" t="s">
        <v>726</v>
      </c>
      <c r="E602" t="s">
        <v>51</v>
      </c>
      <c r="F602" t="s">
        <v>727</v>
      </c>
      <c r="G602" t="s">
        <v>1523</v>
      </c>
      <c r="H602" t="s">
        <v>8</v>
      </c>
      <c r="I602">
        <v>53</v>
      </c>
      <c r="J602" s="82">
        <v>7.1070000000000002</v>
      </c>
      <c r="K602">
        <v>0</v>
      </c>
      <c r="L602">
        <v>0</v>
      </c>
      <c r="M602">
        <v>1</v>
      </c>
      <c r="N602">
        <v>0</v>
      </c>
      <c r="O602" s="95">
        <v>700</v>
      </c>
      <c r="P602">
        <v>0</v>
      </c>
      <c r="Q602">
        <v>4</v>
      </c>
      <c r="R602">
        <v>0</v>
      </c>
      <c r="S602" s="1">
        <v>0</v>
      </c>
      <c r="T602">
        <v>2</v>
      </c>
      <c r="U602" s="1">
        <v>42822</v>
      </c>
    </row>
    <row r="603" spans="1:21" x14ac:dyDescent="0.25">
      <c r="A603">
        <v>1001</v>
      </c>
      <c r="B603" t="s">
        <v>769</v>
      </c>
      <c r="C603" t="s">
        <v>725</v>
      </c>
      <c r="D603" t="s">
        <v>726</v>
      </c>
      <c r="E603" t="s">
        <v>51</v>
      </c>
      <c r="F603" t="s">
        <v>727</v>
      </c>
      <c r="G603" t="s">
        <v>1524</v>
      </c>
      <c r="H603" t="s">
        <v>8</v>
      </c>
      <c r="I603">
        <v>34</v>
      </c>
      <c r="J603" s="82">
        <v>6.9550000000000001</v>
      </c>
      <c r="K603">
        <v>0</v>
      </c>
      <c r="L603">
        <v>0</v>
      </c>
      <c r="M603">
        <v>1</v>
      </c>
      <c r="N603">
        <v>0</v>
      </c>
      <c r="O603" s="95">
        <v>3000</v>
      </c>
      <c r="P603">
        <v>0</v>
      </c>
      <c r="Q603">
        <v>4</v>
      </c>
      <c r="R603">
        <v>0</v>
      </c>
      <c r="S603" s="1">
        <v>0</v>
      </c>
      <c r="T603">
        <v>1</v>
      </c>
      <c r="U603" s="1">
        <v>42822</v>
      </c>
    </row>
    <row r="604" spans="1:21" x14ac:dyDescent="0.25">
      <c r="A604">
        <v>1001</v>
      </c>
      <c r="B604" t="s">
        <v>769</v>
      </c>
      <c r="C604" t="s">
        <v>725</v>
      </c>
      <c r="D604" t="s">
        <v>726</v>
      </c>
      <c r="E604" t="s">
        <v>51</v>
      </c>
      <c r="F604" t="s">
        <v>727</v>
      </c>
      <c r="G604" t="s">
        <v>1525</v>
      </c>
      <c r="H604" t="s">
        <v>8</v>
      </c>
      <c r="I604">
        <v>34</v>
      </c>
      <c r="J604" s="82">
        <v>6.95</v>
      </c>
      <c r="K604">
        <v>0</v>
      </c>
      <c r="L604">
        <v>0</v>
      </c>
      <c r="M604">
        <v>1</v>
      </c>
      <c r="N604">
        <v>0</v>
      </c>
      <c r="O604" s="95">
        <v>101000</v>
      </c>
      <c r="P604">
        <v>0</v>
      </c>
      <c r="Q604">
        <v>4</v>
      </c>
      <c r="R604">
        <v>0</v>
      </c>
      <c r="S604" s="1">
        <v>0</v>
      </c>
      <c r="T604">
        <v>3</v>
      </c>
      <c r="U604" s="1">
        <v>42822</v>
      </c>
    </row>
    <row r="605" spans="1:21" x14ac:dyDescent="0.25">
      <c r="A605">
        <v>1001</v>
      </c>
      <c r="B605" t="s">
        <v>769</v>
      </c>
      <c r="C605" t="s">
        <v>725</v>
      </c>
      <c r="D605" t="s">
        <v>726</v>
      </c>
      <c r="E605" t="s">
        <v>51</v>
      </c>
      <c r="F605" t="s">
        <v>727</v>
      </c>
      <c r="G605" t="s">
        <v>1526</v>
      </c>
      <c r="H605" t="s">
        <v>8</v>
      </c>
      <c r="I605">
        <v>34</v>
      </c>
      <c r="J605" s="82">
        <v>6.92</v>
      </c>
      <c r="K605">
        <v>0</v>
      </c>
      <c r="L605">
        <v>0</v>
      </c>
      <c r="M605">
        <v>1</v>
      </c>
      <c r="N605">
        <v>0</v>
      </c>
      <c r="O605" s="95">
        <v>8500</v>
      </c>
      <c r="P605">
        <v>0</v>
      </c>
      <c r="Q605">
        <v>4</v>
      </c>
      <c r="R605">
        <v>0</v>
      </c>
      <c r="S605" s="1">
        <v>0</v>
      </c>
      <c r="T605">
        <v>1</v>
      </c>
      <c r="U605" s="1">
        <v>42822</v>
      </c>
    </row>
    <row r="606" spans="1:21" x14ac:dyDescent="0.25">
      <c r="A606">
        <v>1001</v>
      </c>
      <c r="B606" t="s">
        <v>770</v>
      </c>
      <c r="C606" t="s">
        <v>725</v>
      </c>
      <c r="D606" t="s">
        <v>726</v>
      </c>
      <c r="E606" t="s">
        <v>51</v>
      </c>
      <c r="F606" t="s">
        <v>727</v>
      </c>
      <c r="G606" t="s">
        <v>1527</v>
      </c>
      <c r="H606" t="s">
        <v>7</v>
      </c>
      <c r="I606">
        <v>34</v>
      </c>
      <c r="J606" s="82">
        <v>6.968</v>
      </c>
      <c r="K606">
        <v>0</v>
      </c>
      <c r="L606">
        <v>0</v>
      </c>
      <c r="M606">
        <v>1</v>
      </c>
      <c r="N606">
        <v>0</v>
      </c>
      <c r="O606" s="95">
        <v>0</v>
      </c>
      <c r="P606">
        <v>50000</v>
      </c>
      <c r="Q606">
        <v>4</v>
      </c>
      <c r="R606">
        <v>0</v>
      </c>
      <c r="S606" s="1">
        <v>0</v>
      </c>
      <c r="T606">
        <v>1</v>
      </c>
      <c r="U606" s="1">
        <v>42822</v>
      </c>
    </row>
    <row r="607" spans="1:21" x14ac:dyDescent="0.25">
      <c r="A607">
        <v>1001</v>
      </c>
      <c r="B607" t="s">
        <v>771</v>
      </c>
      <c r="C607" t="s">
        <v>725</v>
      </c>
      <c r="D607" t="s">
        <v>726</v>
      </c>
      <c r="E607" t="s">
        <v>51</v>
      </c>
      <c r="F607" t="s">
        <v>727</v>
      </c>
      <c r="G607" t="s">
        <v>1528</v>
      </c>
      <c r="H607" t="s">
        <v>7</v>
      </c>
      <c r="I607">
        <v>34</v>
      </c>
      <c r="J607" s="82">
        <v>6.95</v>
      </c>
      <c r="K607">
        <v>0</v>
      </c>
      <c r="L607">
        <v>0</v>
      </c>
      <c r="M607">
        <v>1</v>
      </c>
      <c r="N607">
        <v>0</v>
      </c>
      <c r="O607" s="95">
        <v>0</v>
      </c>
      <c r="P607">
        <v>21000</v>
      </c>
      <c r="Q607">
        <v>4</v>
      </c>
      <c r="R607">
        <v>0</v>
      </c>
      <c r="S607" s="1">
        <v>0</v>
      </c>
      <c r="T607">
        <v>1</v>
      </c>
      <c r="U607" s="1">
        <v>42822</v>
      </c>
    </row>
    <row r="608" spans="1:21" x14ac:dyDescent="0.25">
      <c r="A608">
        <v>1001</v>
      </c>
      <c r="B608" t="s">
        <v>771</v>
      </c>
      <c r="C608" t="s">
        <v>725</v>
      </c>
      <c r="D608" t="s">
        <v>726</v>
      </c>
      <c r="E608" t="s">
        <v>51</v>
      </c>
      <c r="F608" t="s">
        <v>727</v>
      </c>
      <c r="G608" t="s">
        <v>1584</v>
      </c>
      <c r="H608" t="s">
        <v>8</v>
      </c>
      <c r="I608">
        <v>34</v>
      </c>
      <c r="J608" s="82">
        <v>6.89</v>
      </c>
      <c r="K608">
        <v>0</v>
      </c>
      <c r="L608">
        <v>0</v>
      </c>
      <c r="M608">
        <v>1</v>
      </c>
      <c r="N608">
        <v>0</v>
      </c>
      <c r="O608" s="95">
        <v>2050.0300000000002</v>
      </c>
      <c r="P608">
        <v>0</v>
      </c>
      <c r="Q608">
        <v>4</v>
      </c>
      <c r="R608">
        <v>0</v>
      </c>
      <c r="S608" s="1">
        <v>0</v>
      </c>
      <c r="T608">
        <v>15</v>
      </c>
      <c r="U608" s="1">
        <v>42822</v>
      </c>
    </row>
    <row r="609" spans="1:21" x14ac:dyDescent="0.25">
      <c r="A609">
        <v>1001</v>
      </c>
      <c r="B609" t="s">
        <v>771</v>
      </c>
      <c r="C609" t="s">
        <v>725</v>
      </c>
      <c r="D609" t="s">
        <v>726</v>
      </c>
      <c r="E609" t="s">
        <v>51</v>
      </c>
      <c r="F609" t="s">
        <v>727</v>
      </c>
      <c r="G609" t="s">
        <v>1585</v>
      </c>
      <c r="H609" t="s">
        <v>8</v>
      </c>
      <c r="I609">
        <v>34</v>
      </c>
      <c r="J609" s="82">
        <v>6.95</v>
      </c>
      <c r="K609">
        <v>0</v>
      </c>
      <c r="L609">
        <v>0</v>
      </c>
      <c r="M609">
        <v>1</v>
      </c>
      <c r="N609">
        <v>0</v>
      </c>
      <c r="O609" s="95">
        <v>5000</v>
      </c>
      <c r="P609">
        <v>0</v>
      </c>
      <c r="Q609">
        <v>4</v>
      </c>
      <c r="R609">
        <v>0</v>
      </c>
      <c r="S609" s="1">
        <v>0</v>
      </c>
      <c r="T609">
        <v>1</v>
      </c>
      <c r="U609" s="1">
        <v>42822</v>
      </c>
    </row>
    <row r="610" spans="1:21" x14ac:dyDescent="0.25">
      <c r="A610">
        <v>1001</v>
      </c>
      <c r="B610" t="s">
        <v>771</v>
      </c>
      <c r="C610" t="s">
        <v>725</v>
      </c>
      <c r="D610" t="s">
        <v>726</v>
      </c>
      <c r="E610" t="s">
        <v>51</v>
      </c>
      <c r="F610" t="s">
        <v>727</v>
      </c>
      <c r="G610" t="s">
        <v>1586</v>
      </c>
      <c r="H610" t="s">
        <v>8</v>
      </c>
      <c r="I610">
        <v>34</v>
      </c>
      <c r="J610" s="82">
        <v>6.97</v>
      </c>
      <c r="K610">
        <v>0</v>
      </c>
      <c r="L610">
        <v>0</v>
      </c>
      <c r="M610">
        <v>1</v>
      </c>
      <c r="N610">
        <v>0</v>
      </c>
      <c r="O610" s="95">
        <v>4384.07</v>
      </c>
      <c r="P610">
        <v>0</v>
      </c>
      <c r="Q610">
        <v>4</v>
      </c>
      <c r="R610">
        <v>0</v>
      </c>
      <c r="S610" s="1">
        <v>0</v>
      </c>
      <c r="T610">
        <v>2</v>
      </c>
      <c r="U610" s="1">
        <v>42822</v>
      </c>
    </row>
    <row r="611" spans="1:21" x14ac:dyDescent="0.25">
      <c r="A611">
        <v>1001</v>
      </c>
      <c r="B611" t="s">
        <v>771</v>
      </c>
      <c r="C611" t="s">
        <v>725</v>
      </c>
      <c r="D611" t="s">
        <v>726</v>
      </c>
      <c r="E611" t="s">
        <v>51</v>
      </c>
      <c r="F611" t="s">
        <v>727</v>
      </c>
      <c r="G611" t="s">
        <v>1587</v>
      </c>
      <c r="H611" t="s">
        <v>8</v>
      </c>
      <c r="I611">
        <v>53</v>
      </c>
      <c r="J611" s="82">
        <v>7.1070000000000002</v>
      </c>
      <c r="K611">
        <v>0</v>
      </c>
      <c r="L611">
        <v>0</v>
      </c>
      <c r="M611">
        <v>1</v>
      </c>
      <c r="N611">
        <v>0</v>
      </c>
      <c r="O611" s="95">
        <v>4</v>
      </c>
      <c r="P611">
        <v>0</v>
      </c>
      <c r="Q611">
        <v>4</v>
      </c>
      <c r="R611">
        <v>0</v>
      </c>
      <c r="S611" s="1">
        <v>0</v>
      </c>
      <c r="T611">
        <v>1</v>
      </c>
      <c r="U611" s="1">
        <v>42822</v>
      </c>
    </row>
    <row r="612" spans="1:21" x14ac:dyDescent="0.25">
      <c r="A612">
        <v>1001</v>
      </c>
      <c r="B612" t="s">
        <v>771</v>
      </c>
      <c r="C612" t="s">
        <v>725</v>
      </c>
      <c r="D612" t="s">
        <v>726</v>
      </c>
      <c r="E612" t="s">
        <v>51</v>
      </c>
      <c r="F612" t="s">
        <v>727</v>
      </c>
      <c r="G612" t="s">
        <v>1588</v>
      </c>
      <c r="H612" t="s">
        <v>8</v>
      </c>
      <c r="I612">
        <v>34</v>
      </c>
      <c r="J612" s="82">
        <v>6.94</v>
      </c>
      <c r="K612">
        <v>0</v>
      </c>
      <c r="L612">
        <v>0</v>
      </c>
      <c r="M612">
        <v>1</v>
      </c>
      <c r="N612">
        <v>0</v>
      </c>
      <c r="O612" s="95">
        <v>2000</v>
      </c>
      <c r="P612">
        <v>0</v>
      </c>
      <c r="Q612">
        <v>4</v>
      </c>
      <c r="R612">
        <v>0</v>
      </c>
      <c r="S612" s="1">
        <v>0</v>
      </c>
      <c r="T612">
        <v>1</v>
      </c>
      <c r="U612" s="1">
        <v>42822</v>
      </c>
    </row>
    <row r="613" spans="1:21" x14ac:dyDescent="0.25">
      <c r="A613">
        <v>1001</v>
      </c>
      <c r="B613" t="s">
        <v>771</v>
      </c>
      <c r="C613" t="s">
        <v>725</v>
      </c>
      <c r="D613" t="s">
        <v>726</v>
      </c>
      <c r="E613" t="s">
        <v>51</v>
      </c>
      <c r="F613" t="s">
        <v>727</v>
      </c>
      <c r="G613" t="s">
        <v>1589</v>
      </c>
      <c r="H613" t="s">
        <v>8</v>
      </c>
      <c r="I613">
        <v>34</v>
      </c>
      <c r="J613" s="82">
        <v>6.96</v>
      </c>
      <c r="K613">
        <v>0</v>
      </c>
      <c r="L613">
        <v>0</v>
      </c>
      <c r="M613">
        <v>1</v>
      </c>
      <c r="N613">
        <v>0</v>
      </c>
      <c r="O613" s="95">
        <v>44201.34</v>
      </c>
      <c r="P613">
        <v>0</v>
      </c>
      <c r="Q613">
        <v>4</v>
      </c>
      <c r="R613">
        <v>0</v>
      </c>
      <c r="S613" s="1">
        <v>0</v>
      </c>
      <c r="T613">
        <v>6</v>
      </c>
      <c r="U613" s="1">
        <v>42822</v>
      </c>
    </row>
    <row r="614" spans="1:21" x14ac:dyDescent="0.25">
      <c r="A614">
        <v>1001</v>
      </c>
      <c r="B614" t="s">
        <v>771</v>
      </c>
      <c r="C614" t="s">
        <v>725</v>
      </c>
      <c r="D614" t="s">
        <v>726</v>
      </c>
      <c r="E614" t="s">
        <v>51</v>
      </c>
      <c r="F614" t="s">
        <v>727</v>
      </c>
      <c r="G614" t="s">
        <v>1590</v>
      </c>
      <c r="H614" t="s">
        <v>7</v>
      </c>
      <c r="I614">
        <v>53</v>
      </c>
      <c r="J614" s="82">
        <v>7.7720000000000002</v>
      </c>
      <c r="K614">
        <v>0</v>
      </c>
      <c r="L614">
        <v>0</v>
      </c>
      <c r="M614">
        <v>1</v>
      </c>
      <c r="N614">
        <v>0</v>
      </c>
      <c r="O614" s="95">
        <v>0</v>
      </c>
      <c r="P614">
        <v>1599.52</v>
      </c>
      <c r="Q614">
        <v>4</v>
      </c>
      <c r="R614">
        <v>0</v>
      </c>
      <c r="S614" s="1">
        <v>0</v>
      </c>
      <c r="T614">
        <v>1</v>
      </c>
      <c r="U614" s="1">
        <v>42822</v>
      </c>
    </row>
    <row r="615" spans="1:21" x14ac:dyDescent="0.25">
      <c r="A615">
        <v>1001</v>
      </c>
      <c r="B615" t="s">
        <v>771</v>
      </c>
      <c r="C615" t="s">
        <v>725</v>
      </c>
      <c r="D615" t="s">
        <v>726</v>
      </c>
      <c r="E615" t="s">
        <v>51</v>
      </c>
      <c r="F615" t="s">
        <v>727</v>
      </c>
      <c r="G615" t="s">
        <v>1591</v>
      </c>
      <c r="H615" t="s">
        <v>7</v>
      </c>
      <c r="I615">
        <v>34</v>
      </c>
      <c r="J615" s="82">
        <v>6.96</v>
      </c>
      <c r="K615">
        <v>0</v>
      </c>
      <c r="L615">
        <v>0</v>
      </c>
      <c r="M615">
        <v>1</v>
      </c>
      <c r="N615">
        <v>0</v>
      </c>
      <c r="O615" s="95">
        <v>0</v>
      </c>
      <c r="P615">
        <v>419</v>
      </c>
      <c r="Q615">
        <v>4</v>
      </c>
      <c r="R615">
        <v>0</v>
      </c>
      <c r="S615" s="1">
        <v>0</v>
      </c>
      <c r="T615">
        <v>1</v>
      </c>
      <c r="U615" s="1">
        <v>42822</v>
      </c>
    </row>
    <row r="616" spans="1:21" x14ac:dyDescent="0.25">
      <c r="A616">
        <v>1001</v>
      </c>
      <c r="B616" t="s">
        <v>772</v>
      </c>
      <c r="C616" t="s">
        <v>725</v>
      </c>
      <c r="D616" t="s">
        <v>726</v>
      </c>
      <c r="E616" t="s">
        <v>51</v>
      </c>
      <c r="F616" t="s">
        <v>727</v>
      </c>
      <c r="G616" t="s">
        <v>1592</v>
      </c>
      <c r="H616" t="s">
        <v>8</v>
      </c>
      <c r="I616">
        <v>34</v>
      </c>
      <c r="J616" s="82">
        <v>6.97</v>
      </c>
      <c r="K616">
        <v>0</v>
      </c>
      <c r="L616">
        <v>0</v>
      </c>
      <c r="M616">
        <v>1</v>
      </c>
      <c r="N616">
        <v>0</v>
      </c>
      <c r="O616" s="95">
        <v>270234.2</v>
      </c>
      <c r="P616">
        <v>0</v>
      </c>
      <c r="Q616">
        <v>4</v>
      </c>
      <c r="R616">
        <v>0</v>
      </c>
      <c r="S616" s="1">
        <v>0</v>
      </c>
      <c r="T616">
        <v>2</v>
      </c>
      <c r="U616" s="1">
        <v>42822</v>
      </c>
    </row>
    <row r="617" spans="1:21" x14ac:dyDescent="0.25">
      <c r="A617">
        <v>1001</v>
      </c>
      <c r="B617" t="s">
        <v>772</v>
      </c>
      <c r="C617" t="s">
        <v>725</v>
      </c>
      <c r="D617" t="s">
        <v>726</v>
      </c>
      <c r="E617" t="s">
        <v>51</v>
      </c>
      <c r="F617" t="s">
        <v>727</v>
      </c>
      <c r="G617" t="s">
        <v>1593</v>
      </c>
      <c r="H617" t="s">
        <v>8</v>
      </c>
      <c r="I617">
        <v>34</v>
      </c>
      <c r="J617" s="82">
        <v>6.95</v>
      </c>
      <c r="K617">
        <v>0</v>
      </c>
      <c r="L617">
        <v>0</v>
      </c>
      <c r="M617">
        <v>1</v>
      </c>
      <c r="N617">
        <v>0</v>
      </c>
      <c r="O617" s="95">
        <v>1600</v>
      </c>
      <c r="P617">
        <v>0</v>
      </c>
      <c r="Q617">
        <v>4</v>
      </c>
      <c r="R617">
        <v>0</v>
      </c>
      <c r="S617" s="1">
        <v>0</v>
      </c>
      <c r="T617">
        <v>1</v>
      </c>
      <c r="U617" s="1">
        <v>42822</v>
      </c>
    </row>
    <row r="618" spans="1:21" x14ac:dyDescent="0.25">
      <c r="A618">
        <v>1003</v>
      </c>
      <c r="B618" t="s">
        <v>767</v>
      </c>
      <c r="C618" t="s">
        <v>725</v>
      </c>
      <c r="D618" t="s">
        <v>726</v>
      </c>
      <c r="E618" t="s">
        <v>6</v>
      </c>
      <c r="F618" t="s">
        <v>727</v>
      </c>
      <c r="G618" t="s">
        <v>728</v>
      </c>
      <c r="H618" t="s">
        <v>8</v>
      </c>
      <c r="I618">
        <v>34</v>
      </c>
      <c r="J618" s="82">
        <v>6.85</v>
      </c>
      <c r="K618">
        <v>0</v>
      </c>
      <c r="L618">
        <v>0</v>
      </c>
      <c r="M618">
        <v>1</v>
      </c>
      <c r="N618">
        <v>0</v>
      </c>
      <c r="O618" s="95">
        <v>7750.66</v>
      </c>
      <c r="P618">
        <v>0</v>
      </c>
      <c r="Q618">
        <v>4</v>
      </c>
      <c r="R618">
        <v>0</v>
      </c>
      <c r="S618" s="1">
        <v>0</v>
      </c>
      <c r="T618">
        <v>33</v>
      </c>
      <c r="U618" s="1">
        <v>42822</v>
      </c>
    </row>
    <row r="619" spans="1:21" x14ac:dyDescent="0.25">
      <c r="A619">
        <v>1003</v>
      </c>
      <c r="B619" t="s">
        <v>767</v>
      </c>
      <c r="C619" t="s">
        <v>766</v>
      </c>
      <c r="D619" t="s">
        <v>726</v>
      </c>
      <c r="E619" t="s">
        <v>6</v>
      </c>
      <c r="F619" t="s">
        <v>727</v>
      </c>
      <c r="G619" t="s">
        <v>729</v>
      </c>
      <c r="H619" t="s">
        <v>8</v>
      </c>
      <c r="I619">
        <v>34</v>
      </c>
      <c r="J619" s="82">
        <v>6.85</v>
      </c>
      <c r="K619">
        <v>0</v>
      </c>
      <c r="L619">
        <v>0</v>
      </c>
      <c r="M619">
        <v>1</v>
      </c>
      <c r="N619">
        <v>0</v>
      </c>
      <c r="O619" s="95">
        <v>1</v>
      </c>
      <c r="P619">
        <v>0</v>
      </c>
      <c r="Q619">
        <v>4</v>
      </c>
      <c r="R619">
        <v>0</v>
      </c>
      <c r="S619" s="1">
        <v>0</v>
      </c>
      <c r="T619">
        <v>1</v>
      </c>
      <c r="U619" s="1">
        <v>42822</v>
      </c>
    </row>
    <row r="620" spans="1:21" x14ac:dyDescent="0.25">
      <c r="A620">
        <v>1003</v>
      </c>
      <c r="B620" t="s">
        <v>771</v>
      </c>
      <c r="C620" t="s">
        <v>1566</v>
      </c>
      <c r="D620" t="s">
        <v>726</v>
      </c>
      <c r="E620" t="s">
        <v>6</v>
      </c>
      <c r="F620" t="s">
        <v>727</v>
      </c>
      <c r="G620" t="s">
        <v>728</v>
      </c>
      <c r="H620" t="s">
        <v>8</v>
      </c>
      <c r="I620">
        <v>34</v>
      </c>
      <c r="J620" s="82">
        <v>6.85</v>
      </c>
      <c r="K620">
        <v>0</v>
      </c>
      <c r="L620">
        <v>0</v>
      </c>
      <c r="M620">
        <v>1</v>
      </c>
      <c r="N620">
        <v>0</v>
      </c>
      <c r="O620" s="95">
        <v>100</v>
      </c>
      <c r="P620">
        <v>0</v>
      </c>
      <c r="Q620">
        <v>4</v>
      </c>
      <c r="R620">
        <v>0</v>
      </c>
      <c r="S620" s="1">
        <v>0</v>
      </c>
      <c r="T620">
        <v>1</v>
      </c>
      <c r="U620" s="1">
        <v>42822</v>
      </c>
    </row>
    <row r="621" spans="1:21" x14ac:dyDescent="0.25">
      <c r="A621">
        <v>1003</v>
      </c>
      <c r="B621" t="s">
        <v>771</v>
      </c>
      <c r="C621" t="s">
        <v>767</v>
      </c>
      <c r="D621" t="s">
        <v>726</v>
      </c>
      <c r="E621" t="s">
        <v>6</v>
      </c>
      <c r="F621" t="s">
        <v>727</v>
      </c>
      <c r="G621" t="s">
        <v>729</v>
      </c>
      <c r="H621" t="s">
        <v>8</v>
      </c>
      <c r="I621">
        <v>34</v>
      </c>
      <c r="J621" s="82">
        <v>6.85</v>
      </c>
      <c r="K621">
        <v>0</v>
      </c>
      <c r="L621">
        <v>0</v>
      </c>
      <c r="M621">
        <v>1</v>
      </c>
      <c r="N621">
        <v>0</v>
      </c>
      <c r="O621" s="95">
        <v>528.66999999999996</v>
      </c>
      <c r="P621">
        <v>0</v>
      </c>
      <c r="Q621">
        <v>4</v>
      </c>
      <c r="R621">
        <v>0</v>
      </c>
      <c r="S621" s="1">
        <v>0</v>
      </c>
      <c r="T621">
        <v>8</v>
      </c>
      <c r="U621" s="1">
        <v>42822</v>
      </c>
    </row>
    <row r="622" spans="1:21" x14ac:dyDescent="0.25">
      <c r="A622">
        <v>1003</v>
      </c>
      <c r="B622" t="s">
        <v>766</v>
      </c>
      <c r="C622" t="s">
        <v>770</v>
      </c>
      <c r="D622" t="s">
        <v>726</v>
      </c>
      <c r="E622" t="s">
        <v>6</v>
      </c>
      <c r="F622" t="s">
        <v>727</v>
      </c>
      <c r="G622" t="s">
        <v>728</v>
      </c>
      <c r="H622" t="s">
        <v>8</v>
      </c>
      <c r="I622">
        <v>34</v>
      </c>
      <c r="J622" s="82">
        <v>6.85</v>
      </c>
      <c r="K622">
        <v>0</v>
      </c>
      <c r="L622">
        <v>0</v>
      </c>
      <c r="M622">
        <v>1</v>
      </c>
      <c r="N622">
        <v>0</v>
      </c>
      <c r="O622" s="95">
        <v>426</v>
      </c>
      <c r="P622">
        <v>0</v>
      </c>
      <c r="Q622">
        <v>4</v>
      </c>
      <c r="R622">
        <v>0</v>
      </c>
      <c r="S622" s="1">
        <v>0</v>
      </c>
      <c r="T622">
        <v>7</v>
      </c>
      <c r="U622" s="1">
        <v>42822</v>
      </c>
    </row>
    <row r="623" spans="1:21" x14ac:dyDescent="0.25">
      <c r="A623">
        <v>1003</v>
      </c>
      <c r="B623" t="s">
        <v>771</v>
      </c>
      <c r="C623" t="s">
        <v>749</v>
      </c>
      <c r="D623" t="s">
        <v>726</v>
      </c>
      <c r="E623" t="s">
        <v>6</v>
      </c>
      <c r="F623" t="s">
        <v>727</v>
      </c>
      <c r="G623" t="s">
        <v>728</v>
      </c>
      <c r="H623" t="s">
        <v>8</v>
      </c>
      <c r="I623">
        <v>34</v>
      </c>
      <c r="J623" s="82">
        <v>6.85</v>
      </c>
      <c r="K623">
        <v>0</v>
      </c>
      <c r="L623">
        <v>0</v>
      </c>
      <c r="M623">
        <v>1</v>
      </c>
      <c r="N623">
        <v>0</v>
      </c>
      <c r="O623" s="95">
        <v>660</v>
      </c>
      <c r="P623">
        <v>0</v>
      </c>
      <c r="Q623">
        <v>4</v>
      </c>
      <c r="R623">
        <v>0</v>
      </c>
      <c r="S623" s="1">
        <v>0</v>
      </c>
      <c r="T623">
        <v>1</v>
      </c>
      <c r="U623" s="1">
        <v>42822</v>
      </c>
    </row>
    <row r="624" spans="1:21" x14ac:dyDescent="0.25">
      <c r="A624">
        <v>1003</v>
      </c>
      <c r="B624" t="s">
        <v>767</v>
      </c>
      <c r="C624" t="s">
        <v>771</v>
      </c>
      <c r="D624" t="s">
        <v>726</v>
      </c>
      <c r="E624" t="s">
        <v>6</v>
      </c>
      <c r="F624" t="s">
        <v>727</v>
      </c>
      <c r="G624" t="s">
        <v>728</v>
      </c>
      <c r="H624" t="s">
        <v>8</v>
      </c>
      <c r="I624">
        <v>34</v>
      </c>
      <c r="J624" s="82">
        <v>6.85</v>
      </c>
      <c r="K624">
        <v>0</v>
      </c>
      <c r="L624">
        <v>0</v>
      </c>
      <c r="M624">
        <v>1</v>
      </c>
      <c r="N624">
        <v>0</v>
      </c>
      <c r="O624" s="95">
        <v>20</v>
      </c>
      <c r="P624">
        <v>0</v>
      </c>
      <c r="Q624">
        <v>4</v>
      </c>
      <c r="R624">
        <v>0</v>
      </c>
      <c r="S624" s="1">
        <v>0</v>
      </c>
      <c r="T624">
        <v>1</v>
      </c>
      <c r="U624" s="1">
        <v>42822</v>
      </c>
    </row>
    <row r="625" spans="1:21" x14ac:dyDescent="0.25">
      <c r="A625">
        <v>1003</v>
      </c>
      <c r="B625" t="s">
        <v>767</v>
      </c>
      <c r="C625" t="s">
        <v>52</v>
      </c>
      <c r="D625" t="s">
        <v>726</v>
      </c>
      <c r="E625" t="s">
        <v>6</v>
      </c>
      <c r="F625" t="s">
        <v>727</v>
      </c>
      <c r="G625" t="s">
        <v>729</v>
      </c>
      <c r="H625" t="s">
        <v>8</v>
      </c>
      <c r="I625">
        <v>34</v>
      </c>
      <c r="J625" s="82">
        <v>6.85</v>
      </c>
      <c r="K625">
        <v>0</v>
      </c>
      <c r="L625">
        <v>0</v>
      </c>
      <c r="M625">
        <v>1</v>
      </c>
      <c r="N625">
        <v>0</v>
      </c>
      <c r="O625" s="95">
        <v>100</v>
      </c>
      <c r="P625">
        <v>0</v>
      </c>
      <c r="Q625">
        <v>4</v>
      </c>
      <c r="R625">
        <v>0</v>
      </c>
      <c r="S625" s="1">
        <v>0</v>
      </c>
      <c r="T625">
        <v>1</v>
      </c>
      <c r="U625" s="1">
        <v>42822</v>
      </c>
    </row>
    <row r="626" spans="1:21" x14ac:dyDescent="0.25">
      <c r="A626">
        <v>1003</v>
      </c>
      <c r="B626" t="s">
        <v>725</v>
      </c>
      <c r="C626" t="s">
        <v>725</v>
      </c>
      <c r="D626" t="s">
        <v>726</v>
      </c>
      <c r="E626" t="s">
        <v>6</v>
      </c>
      <c r="F626" t="s">
        <v>727</v>
      </c>
      <c r="G626" t="s">
        <v>728</v>
      </c>
      <c r="H626" t="s">
        <v>8</v>
      </c>
      <c r="I626">
        <v>34</v>
      </c>
      <c r="J626" s="82">
        <v>6.85</v>
      </c>
      <c r="K626">
        <v>0</v>
      </c>
      <c r="L626">
        <v>0</v>
      </c>
      <c r="M626">
        <v>1</v>
      </c>
      <c r="N626">
        <v>0</v>
      </c>
      <c r="O626" s="95">
        <v>386</v>
      </c>
      <c r="P626">
        <v>0</v>
      </c>
      <c r="Q626">
        <v>4</v>
      </c>
      <c r="R626">
        <v>0</v>
      </c>
      <c r="S626" s="1">
        <v>0</v>
      </c>
      <c r="T626">
        <v>6</v>
      </c>
      <c r="U626" s="1">
        <v>42822</v>
      </c>
    </row>
    <row r="627" spans="1:21" x14ac:dyDescent="0.25">
      <c r="A627">
        <v>1003</v>
      </c>
      <c r="B627" t="s">
        <v>766</v>
      </c>
      <c r="C627" t="s">
        <v>725</v>
      </c>
      <c r="D627" t="s">
        <v>726</v>
      </c>
      <c r="E627" t="s">
        <v>6</v>
      </c>
      <c r="F627" t="s">
        <v>727</v>
      </c>
      <c r="G627" t="s">
        <v>728</v>
      </c>
      <c r="H627" t="s">
        <v>8</v>
      </c>
      <c r="I627">
        <v>34</v>
      </c>
      <c r="J627" s="82">
        <v>6.85</v>
      </c>
      <c r="K627">
        <v>0</v>
      </c>
      <c r="L627">
        <v>0</v>
      </c>
      <c r="M627">
        <v>1</v>
      </c>
      <c r="N627">
        <v>0</v>
      </c>
      <c r="O627" s="95">
        <v>9405.34</v>
      </c>
      <c r="P627">
        <v>0</v>
      </c>
      <c r="Q627">
        <v>4</v>
      </c>
      <c r="R627">
        <v>0</v>
      </c>
      <c r="S627" s="1">
        <v>0</v>
      </c>
      <c r="T627">
        <v>27</v>
      </c>
      <c r="U627" s="1">
        <v>42822</v>
      </c>
    </row>
    <row r="628" spans="1:21" x14ac:dyDescent="0.25">
      <c r="A628">
        <v>1003</v>
      </c>
      <c r="B628" t="s">
        <v>770</v>
      </c>
      <c r="C628" t="s">
        <v>766</v>
      </c>
      <c r="D628" t="s">
        <v>726</v>
      </c>
      <c r="E628" t="s">
        <v>6</v>
      </c>
      <c r="F628" t="s">
        <v>727</v>
      </c>
      <c r="G628" t="s">
        <v>728</v>
      </c>
      <c r="H628" t="s">
        <v>8</v>
      </c>
      <c r="I628">
        <v>34</v>
      </c>
      <c r="J628" s="82">
        <v>6.85</v>
      </c>
      <c r="K628">
        <v>0</v>
      </c>
      <c r="L628">
        <v>0</v>
      </c>
      <c r="M628">
        <v>1</v>
      </c>
      <c r="N628">
        <v>0</v>
      </c>
      <c r="O628" s="95">
        <v>2804</v>
      </c>
      <c r="P628">
        <v>0</v>
      </c>
      <c r="Q628">
        <v>4</v>
      </c>
      <c r="R628">
        <v>0</v>
      </c>
      <c r="S628" s="1">
        <v>0</v>
      </c>
      <c r="T628">
        <v>2</v>
      </c>
      <c r="U628" s="1">
        <v>42822</v>
      </c>
    </row>
    <row r="629" spans="1:21" x14ac:dyDescent="0.25">
      <c r="A629">
        <v>1003</v>
      </c>
      <c r="B629" t="s">
        <v>771</v>
      </c>
      <c r="C629" t="s">
        <v>792</v>
      </c>
      <c r="D629" t="s">
        <v>726</v>
      </c>
      <c r="E629" t="s">
        <v>6</v>
      </c>
      <c r="F629" t="s">
        <v>727</v>
      </c>
      <c r="G629" t="s">
        <v>728</v>
      </c>
      <c r="H629" t="s">
        <v>8</v>
      </c>
      <c r="I629">
        <v>34</v>
      </c>
      <c r="J629" s="82">
        <v>6.85</v>
      </c>
      <c r="K629">
        <v>0</v>
      </c>
      <c r="L629">
        <v>0</v>
      </c>
      <c r="M629">
        <v>1</v>
      </c>
      <c r="N629">
        <v>0</v>
      </c>
      <c r="O629" s="95">
        <v>190</v>
      </c>
      <c r="P629">
        <v>0</v>
      </c>
      <c r="Q629">
        <v>4</v>
      </c>
      <c r="R629">
        <v>0</v>
      </c>
      <c r="S629" s="1">
        <v>0</v>
      </c>
      <c r="T629">
        <v>1</v>
      </c>
      <c r="U629" s="1">
        <v>42822</v>
      </c>
    </row>
    <row r="630" spans="1:21" x14ac:dyDescent="0.25">
      <c r="A630">
        <v>1003</v>
      </c>
      <c r="B630" t="s">
        <v>771</v>
      </c>
      <c r="C630" t="s">
        <v>725</v>
      </c>
      <c r="D630" t="s">
        <v>726</v>
      </c>
      <c r="E630" t="s">
        <v>6</v>
      </c>
      <c r="F630" t="s">
        <v>727</v>
      </c>
      <c r="G630" t="s">
        <v>729</v>
      </c>
      <c r="H630" t="s">
        <v>8</v>
      </c>
      <c r="I630">
        <v>34</v>
      </c>
      <c r="J630" s="82">
        <v>6.85</v>
      </c>
      <c r="K630">
        <v>0</v>
      </c>
      <c r="L630">
        <v>0</v>
      </c>
      <c r="M630">
        <v>1</v>
      </c>
      <c r="N630">
        <v>0</v>
      </c>
      <c r="O630" s="95">
        <v>57896.07</v>
      </c>
      <c r="P630">
        <v>0</v>
      </c>
      <c r="Q630">
        <v>4</v>
      </c>
      <c r="R630">
        <v>0</v>
      </c>
      <c r="S630" s="1">
        <v>0</v>
      </c>
      <c r="T630">
        <v>178</v>
      </c>
      <c r="U630" s="1">
        <v>42822</v>
      </c>
    </row>
    <row r="631" spans="1:21" x14ac:dyDescent="0.25">
      <c r="A631">
        <v>1003</v>
      </c>
      <c r="B631" t="s">
        <v>769</v>
      </c>
      <c r="C631" t="s">
        <v>725</v>
      </c>
      <c r="D631" t="s">
        <v>726</v>
      </c>
      <c r="E631" t="s">
        <v>6</v>
      </c>
      <c r="F631" t="s">
        <v>727</v>
      </c>
      <c r="G631" t="s">
        <v>728</v>
      </c>
      <c r="H631" t="s">
        <v>8</v>
      </c>
      <c r="I631">
        <v>34</v>
      </c>
      <c r="J631" s="82">
        <v>6.85</v>
      </c>
      <c r="K631">
        <v>0</v>
      </c>
      <c r="L631">
        <v>0</v>
      </c>
      <c r="M631">
        <v>1</v>
      </c>
      <c r="N631">
        <v>0</v>
      </c>
      <c r="O631" s="95">
        <v>300</v>
      </c>
      <c r="P631">
        <v>0</v>
      </c>
      <c r="Q631">
        <v>4</v>
      </c>
      <c r="R631">
        <v>0</v>
      </c>
      <c r="S631" s="1">
        <v>0</v>
      </c>
      <c r="T631">
        <v>3</v>
      </c>
      <c r="U631" s="1">
        <v>42822</v>
      </c>
    </row>
    <row r="632" spans="1:21" x14ac:dyDescent="0.25">
      <c r="A632">
        <v>1003</v>
      </c>
      <c r="B632" t="s">
        <v>770</v>
      </c>
      <c r="C632" t="s">
        <v>769</v>
      </c>
      <c r="D632" t="s">
        <v>726</v>
      </c>
      <c r="E632" t="s">
        <v>6</v>
      </c>
      <c r="F632" t="s">
        <v>727</v>
      </c>
      <c r="G632" t="s">
        <v>728</v>
      </c>
      <c r="H632" t="s">
        <v>8</v>
      </c>
      <c r="I632">
        <v>34</v>
      </c>
      <c r="J632" s="82">
        <v>6.85</v>
      </c>
      <c r="K632">
        <v>0</v>
      </c>
      <c r="L632">
        <v>0</v>
      </c>
      <c r="M632">
        <v>1</v>
      </c>
      <c r="N632">
        <v>0</v>
      </c>
      <c r="O632" s="95">
        <v>30</v>
      </c>
      <c r="P632">
        <v>0</v>
      </c>
      <c r="Q632">
        <v>4</v>
      </c>
      <c r="R632">
        <v>0</v>
      </c>
      <c r="S632" s="1">
        <v>0</v>
      </c>
      <c r="T632">
        <v>4</v>
      </c>
      <c r="U632" s="1">
        <v>42822</v>
      </c>
    </row>
    <row r="633" spans="1:21" x14ac:dyDescent="0.25">
      <c r="A633">
        <v>1003</v>
      </c>
      <c r="B633" t="s">
        <v>768</v>
      </c>
      <c r="C633" t="s">
        <v>725</v>
      </c>
      <c r="D633" t="s">
        <v>726</v>
      </c>
      <c r="E633" t="s">
        <v>6</v>
      </c>
      <c r="F633" t="s">
        <v>727</v>
      </c>
      <c r="G633" t="s">
        <v>728</v>
      </c>
      <c r="H633" t="s">
        <v>8</v>
      </c>
      <c r="I633">
        <v>34</v>
      </c>
      <c r="J633" s="82">
        <v>6.85</v>
      </c>
      <c r="K633">
        <v>0</v>
      </c>
      <c r="L633">
        <v>0</v>
      </c>
      <c r="M633">
        <v>1</v>
      </c>
      <c r="N633">
        <v>0</v>
      </c>
      <c r="O633" s="95">
        <v>667.88</v>
      </c>
      <c r="P633">
        <v>0</v>
      </c>
      <c r="Q633">
        <v>4</v>
      </c>
      <c r="R633">
        <v>0</v>
      </c>
      <c r="S633" s="1">
        <v>0</v>
      </c>
      <c r="T633">
        <v>12</v>
      </c>
      <c r="U633" s="1">
        <v>42822</v>
      </c>
    </row>
    <row r="634" spans="1:21" x14ac:dyDescent="0.25">
      <c r="A634">
        <v>1003</v>
      </c>
      <c r="B634" t="s">
        <v>771</v>
      </c>
      <c r="C634" t="s">
        <v>743</v>
      </c>
      <c r="D634" t="s">
        <v>726</v>
      </c>
      <c r="E634" t="s">
        <v>6</v>
      </c>
      <c r="F634" t="s">
        <v>727</v>
      </c>
      <c r="G634" t="s">
        <v>728</v>
      </c>
      <c r="H634" t="s">
        <v>8</v>
      </c>
      <c r="I634">
        <v>34</v>
      </c>
      <c r="J634" s="82">
        <v>6.85</v>
      </c>
      <c r="K634">
        <v>0</v>
      </c>
      <c r="L634">
        <v>0</v>
      </c>
      <c r="M634">
        <v>1</v>
      </c>
      <c r="N634">
        <v>0</v>
      </c>
      <c r="O634" s="95">
        <v>242.9</v>
      </c>
      <c r="P634">
        <v>0</v>
      </c>
      <c r="Q634">
        <v>4</v>
      </c>
      <c r="R634">
        <v>0</v>
      </c>
      <c r="S634" s="1">
        <v>0</v>
      </c>
      <c r="T634">
        <v>3</v>
      </c>
      <c r="U634" s="1">
        <v>42822</v>
      </c>
    </row>
    <row r="635" spans="1:21" x14ac:dyDescent="0.25">
      <c r="A635">
        <v>1003</v>
      </c>
      <c r="B635" t="s">
        <v>772</v>
      </c>
      <c r="C635" t="s">
        <v>725</v>
      </c>
      <c r="D635" t="s">
        <v>726</v>
      </c>
      <c r="E635" t="s">
        <v>6</v>
      </c>
      <c r="F635" t="s">
        <v>727</v>
      </c>
      <c r="G635" t="s">
        <v>728</v>
      </c>
      <c r="H635" t="s">
        <v>8</v>
      </c>
      <c r="I635">
        <v>34</v>
      </c>
      <c r="J635" s="82">
        <v>6.85</v>
      </c>
      <c r="K635">
        <v>0</v>
      </c>
      <c r="L635">
        <v>0</v>
      </c>
      <c r="M635">
        <v>1</v>
      </c>
      <c r="N635">
        <v>0</v>
      </c>
      <c r="O635" s="95">
        <v>1035</v>
      </c>
      <c r="P635">
        <v>0</v>
      </c>
      <c r="Q635">
        <v>4</v>
      </c>
      <c r="R635">
        <v>0</v>
      </c>
      <c r="S635" s="1">
        <v>0</v>
      </c>
      <c r="T635">
        <v>4</v>
      </c>
      <c r="U635" s="1">
        <v>42822</v>
      </c>
    </row>
    <row r="636" spans="1:21" x14ac:dyDescent="0.25">
      <c r="A636">
        <v>1003</v>
      </c>
      <c r="B636" t="s">
        <v>771</v>
      </c>
      <c r="C636" t="s">
        <v>816</v>
      </c>
      <c r="D636" t="s">
        <v>726</v>
      </c>
      <c r="E636" t="s">
        <v>6</v>
      </c>
      <c r="F636" t="s">
        <v>727</v>
      </c>
      <c r="G636" t="s">
        <v>728</v>
      </c>
      <c r="H636" t="s">
        <v>8</v>
      </c>
      <c r="I636">
        <v>34</v>
      </c>
      <c r="J636" s="82">
        <v>6.85</v>
      </c>
      <c r="K636">
        <v>0</v>
      </c>
      <c r="L636">
        <v>0</v>
      </c>
      <c r="M636">
        <v>1</v>
      </c>
      <c r="N636">
        <v>0</v>
      </c>
      <c r="O636" s="95">
        <v>320</v>
      </c>
      <c r="P636">
        <v>0</v>
      </c>
      <c r="Q636">
        <v>4</v>
      </c>
      <c r="R636">
        <v>0</v>
      </c>
      <c r="S636" s="1">
        <v>0</v>
      </c>
      <c r="T636">
        <v>1</v>
      </c>
      <c r="U636" s="1">
        <v>42822</v>
      </c>
    </row>
    <row r="637" spans="1:21" x14ac:dyDescent="0.25">
      <c r="A637">
        <v>1003</v>
      </c>
      <c r="B637" t="s">
        <v>770</v>
      </c>
      <c r="C637" t="s">
        <v>725</v>
      </c>
      <c r="D637" t="s">
        <v>726</v>
      </c>
      <c r="E637" t="s">
        <v>6</v>
      </c>
      <c r="F637" t="s">
        <v>727</v>
      </c>
      <c r="G637" t="s">
        <v>728</v>
      </c>
      <c r="H637" t="s">
        <v>8</v>
      </c>
      <c r="I637">
        <v>34</v>
      </c>
      <c r="J637" s="82">
        <v>6.85</v>
      </c>
      <c r="K637">
        <v>0</v>
      </c>
      <c r="L637">
        <v>0</v>
      </c>
      <c r="M637">
        <v>1</v>
      </c>
      <c r="N637">
        <v>0</v>
      </c>
      <c r="O637" s="95">
        <v>36.49</v>
      </c>
      <c r="P637">
        <v>0</v>
      </c>
      <c r="Q637">
        <v>4</v>
      </c>
      <c r="R637">
        <v>0</v>
      </c>
      <c r="S637" s="1">
        <v>0</v>
      </c>
      <c r="T637">
        <v>2</v>
      </c>
      <c r="U637" s="1">
        <v>42822</v>
      </c>
    </row>
    <row r="638" spans="1:21" x14ac:dyDescent="0.25">
      <c r="A638">
        <v>1003</v>
      </c>
      <c r="B638" t="s">
        <v>771</v>
      </c>
      <c r="C638" t="s">
        <v>725</v>
      </c>
      <c r="D638" t="s">
        <v>726</v>
      </c>
      <c r="E638" t="s">
        <v>6</v>
      </c>
      <c r="F638" t="s">
        <v>727</v>
      </c>
      <c r="G638" t="s">
        <v>728</v>
      </c>
      <c r="H638" t="s">
        <v>7</v>
      </c>
      <c r="I638">
        <v>34</v>
      </c>
      <c r="J638" s="82">
        <v>6.97</v>
      </c>
      <c r="K638">
        <v>0</v>
      </c>
      <c r="L638">
        <v>0</v>
      </c>
      <c r="M638">
        <v>1</v>
      </c>
      <c r="N638">
        <v>0</v>
      </c>
      <c r="O638" s="95">
        <v>0</v>
      </c>
      <c r="P638">
        <v>68847.27</v>
      </c>
      <c r="Q638">
        <v>4</v>
      </c>
      <c r="R638">
        <v>0</v>
      </c>
      <c r="S638" s="1">
        <v>0</v>
      </c>
      <c r="T638">
        <v>65</v>
      </c>
      <c r="U638" s="1">
        <v>42822</v>
      </c>
    </row>
    <row r="639" spans="1:21" x14ac:dyDescent="0.25">
      <c r="A639">
        <v>1003</v>
      </c>
      <c r="B639" t="s">
        <v>766</v>
      </c>
      <c r="C639" t="s">
        <v>770</v>
      </c>
      <c r="D639" t="s">
        <v>726</v>
      </c>
      <c r="E639" t="s">
        <v>6</v>
      </c>
      <c r="F639" t="s">
        <v>727</v>
      </c>
      <c r="G639" t="s">
        <v>728</v>
      </c>
      <c r="H639" t="s">
        <v>7</v>
      </c>
      <c r="I639">
        <v>34</v>
      </c>
      <c r="J639" s="82">
        <v>6.97</v>
      </c>
      <c r="K639">
        <v>0</v>
      </c>
      <c r="L639">
        <v>0</v>
      </c>
      <c r="M639">
        <v>1</v>
      </c>
      <c r="N639">
        <v>0</v>
      </c>
      <c r="O639" s="95">
        <v>0</v>
      </c>
      <c r="P639">
        <v>26016.15</v>
      </c>
      <c r="Q639">
        <v>4</v>
      </c>
      <c r="R639">
        <v>0</v>
      </c>
      <c r="S639" s="1">
        <v>0</v>
      </c>
      <c r="T639">
        <v>13</v>
      </c>
      <c r="U639" s="1">
        <v>42822</v>
      </c>
    </row>
    <row r="640" spans="1:21" x14ac:dyDescent="0.25">
      <c r="A640">
        <v>1003</v>
      </c>
      <c r="B640" t="s">
        <v>772</v>
      </c>
      <c r="C640" t="s">
        <v>725</v>
      </c>
      <c r="D640" t="s">
        <v>726</v>
      </c>
      <c r="E640" t="s">
        <v>6</v>
      </c>
      <c r="F640" t="s">
        <v>727</v>
      </c>
      <c r="G640" t="s">
        <v>728</v>
      </c>
      <c r="H640" t="s">
        <v>7</v>
      </c>
      <c r="I640">
        <v>34</v>
      </c>
      <c r="J640" s="82">
        <v>6.97</v>
      </c>
      <c r="K640">
        <v>0</v>
      </c>
      <c r="L640">
        <v>0</v>
      </c>
      <c r="M640">
        <v>1</v>
      </c>
      <c r="N640">
        <v>0</v>
      </c>
      <c r="O640" s="95">
        <v>0</v>
      </c>
      <c r="P640">
        <v>872.11</v>
      </c>
      <c r="Q640">
        <v>4</v>
      </c>
      <c r="R640">
        <v>0</v>
      </c>
      <c r="S640" s="1">
        <v>0</v>
      </c>
      <c r="T640">
        <v>5</v>
      </c>
      <c r="U640" s="1">
        <v>42822</v>
      </c>
    </row>
    <row r="641" spans="1:21" x14ac:dyDescent="0.25">
      <c r="A641">
        <v>1003</v>
      </c>
      <c r="B641" t="s">
        <v>770</v>
      </c>
      <c r="C641" t="s">
        <v>766</v>
      </c>
      <c r="D641" t="s">
        <v>726</v>
      </c>
      <c r="E641" t="s">
        <v>6</v>
      </c>
      <c r="F641" t="s">
        <v>727</v>
      </c>
      <c r="G641" t="s">
        <v>728</v>
      </c>
      <c r="H641" t="s">
        <v>7</v>
      </c>
      <c r="I641">
        <v>34</v>
      </c>
      <c r="J641" s="82">
        <v>6.97</v>
      </c>
      <c r="K641">
        <v>0</v>
      </c>
      <c r="L641">
        <v>0</v>
      </c>
      <c r="M641">
        <v>1</v>
      </c>
      <c r="N641">
        <v>0</v>
      </c>
      <c r="O641" s="95">
        <v>0</v>
      </c>
      <c r="P641">
        <v>3000</v>
      </c>
      <c r="Q641">
        <v>4</v>
      </c>
      <c r="R641">
        <v>0</v>
      </c>
      <c r="S641" s="1">
        <v>0</v>
      </c>
      <c r="T641">
        <v>1</v>
      </c>
      <c r="U641" s="1">
        <v>42822</v>
      </c>
    </row>
    <row r="642" spans="1:21" x14ac:dyDescent="0.25">
      <c r="A642">
        <v>1003</v>
      </c>
      <c r="B642" t="s">
        <v>771</v>
      </c>
      <c r="C642" t="s">
        <v>816</v>
      </c>
      <c r="D642" t="s">
        <v>726</v>
      </c>
      <c r="E642" t="s">
        <v>6</v>
      </c>
      <c r="F642" t="s">
        <v>727</v>
      </c>
      <c r="G642" t="s">
        <v>728</v>
      </c>
      <c r="H642" t="s">
        <v>7</v>
      </c>
      <c r="I642">
        <v>34</v>
      </c>
      <c r="J642" s="82">
        <v>6.97</v>
      </c>
      <c r="K642">
        <v>0</v>
      </c>
      <c r="L642">
        <v>0</v>
      </c>
      <c r="M642">
        <v>1</v>
      </c>
      <c r="N642">
        <v>0</v>
      </c>
      <c r="O642" s="95">
        <v>0</v>
      </c>
      <c r="P642">
        <v>300</v>
      </c>
      <c r="Q642">
        <v>4</v>
      </c>
      <c r="R642">
        <v>0</v>
      </c>
      <c r="S642" s="1">
        <v>0</v>
      </c>
      <c r="T642">
        <v>1</v>
      </c>
      <c r="U642" s="1">
        <v>42822</v>
      </c>
    </row>
    <row r="643" spans="1:21" x14ac:dyDescent="0.25">
      <c r="A643">
        <v>1003</v>
      </c>
      <c r="B643" t="s">
        <v>725</v>
      </c>
      <c r="C643" t="s">
        <v>725</v>
      </c>
      <c r="D643" t="s">
        <v>726</v>
      </c>
      <c r="E643" t="s">
        <v>6</v>
      </c>
      <c r="F643" t="s">
        <v>727</v>
      </c>
      <c r="G643" t="s">
        <v>728</v>
      </c>
      <c r="H643" t="s">
        <v>7</v>
      </c>
      <c r="I643">
        <v>34</v>
      </c>
      <c r="J643" s="82">
        <v>6.97</v>
      </c>
      <c r="K643">
        <v>0</v>
      </c>
      <c r="L643">
        <v>0</v>
      </c>
      <c r="M643">
        <v>1</v>
      </c>
      <c r="N643">
        <v>0</v>
      </c>
      <c r="O643" s="95">
        <v>0</v>
      </c>
      <c r="P643">
        <v>815.27</v>
      </c>
      <c r="Q643">
        <v>4</v>
      </c>
      <c r="R643">
        <v>0</v>
      </c>
      <c r="S643" s="1">
        <v>0</v>
      </c>
      <c r="T643">
        <v>4</v>
      </c>
      <c r="U643" s="1">
        <v>42822</v>
      </c>
    </row>
    <row r="644" spans="1:21" x14ac:dyDescent="0.25">
      <c r="A644">
        <v>1003</v>
      </c>
      <c r="B644" t="s">
        <v>770</v>
      </c>
      <c r="C644" t="s">
        <v>769</v>
      </c>
      <c r="D644" t="s">
        <v>726</v>
      </c>
      <c r="E644" t="s">
        <v>6</v>
      </c>
      <c r="F644" t="s">
        <v>727</v>
      </c>
      <c r="G644" t="s">
        <v>728</v>
      </c>
      <c r="H644" t="s">
        <v>7</v>
      </c>
      <c r="I644">
        <v>34</v>
      </c>
      <c r="J644" s="82">
        <v>6.97</v>
      </c>
      <c r="K644">
        <v>0</v>
      </c>
      <c r="L644">
        <v>0</v>
      </c>
      <c r="M644">
        <v>1</v>
      </c>
      <c r="N644">
        <v>0</v>
      </c>
      <c r="O644" s="95">
        <v>0</v>
      </c>
      <c r="P644">
        <v>45</v>
      </c>
      <c r="Q644">
        <v>4</v>
      </c>
      <c r="R644">
        <v>0</v>
      </c>
      <c r="S644" s="1">
        <v>0</v>
      </c>
      <c r="T644">
        <v>1</v>
      </c>
      <c r="U644" s="1">
        <v>42822</v>
      </c>
    </row>
    <row r="645" spans="1:21" x14ac:dyDescent="0.25">
      <c r="A645">
        <v>1003</v>
      </c>
      <c r="B645" t="s">
        <v>767</v>
      </c>
      <c r="C645" t="s">
        <v>740</v>
      </c>
      <c r="D645" t="s">
        <v>726</v>
      </c>
      <c r="E645" t="s">
        <v>6</v>
      </c>
      <c r="F645" t="s">
        <v>727</v>
      </c>
      <c r="G645" t="s">
        <v>728</v>
      </c>
      <c r="H645" t="s">
        <v>7</v>
      </c>
      <c r="I645">
        <v>34</v>
      </c>
      <c r="J645" s="82">
        <v>6.97</v>
      </c>
      <c r="K645">
        <v>0</v>
      </c>
      <c r="L645">
        <v>0</v>
      </c>
      <c r="M645">
        <v>1</v>
      </c>
      <c r="N645">
        <v>0</v>
      </c>
      <c r="O645" s="95">
        <v>0</v>
      </c>
      <c r="P645">
        <v>250</v>
      </c>
      <c r="Q645">
        <v>4</v>
      </c>
      <c r="R645">
        <v>0</v>
      </c>
      <c r="S645" s="1">
        <v>0</v>
      </c>
      <c r="T645">
        <v>1</v>
      </c>
      <c r="U645" s="1">
        <v>42822</v>
      </c>
    </row>
    <row r="646" spans="1:21" x14ac:dyDescent="0.25">
      <c r="A646">
        <v>1003</v>
      </c>
      <c r="B646" t="s">
        <v>767</v>
      </c>
      <c r="C646" t="s">
        <v>725</v>
      </c>
      <c r="D646" t="s">
        <v>726</v>
      </c>
      <c r="E646" t="s">
        <v>6</v>
      </c>
      <c r="F646" t="s">
        <v>727</v>
      </c>
      <c r="G646" t="s">
        <v>729</v>
      </c>
      <c r="H646" t="s">
        <v>7</v>
      </c>
      <c r="I646">
        <v>34</v>
      </c>
      <c r="J646" s="82">
        <v>6.97</v>
      </c>
      <c r="K646">
        <v>0</v>
      </c>
      <c r="L646">
        <v>0</v>
      </c>
      <c r="M646">
        <v>1</v>
      </c>
      <c r="N646">
        <v>0</v>
      </c>
      <c r="O646" s="95">
        <v>0</v>
      </c>
      <c r="P646">
        <v>78437.149999999994</v>
      </c>
      <c r="Q646">
        <v>4</v>
      </c>
      <c r="R646">
        <v>0</v>
      </c>
      <c r="S646" s="1">
        <v>0</v>
      </c>
      <c r="T646">
        <v>28</v>
      </c>
      <c r="U646" s="1">
        <v>42822</v>
      </c>
    </row>
    <row r="647" spans="1:21" x14ac:dyDescent="0.25">
      <c r="A647">
        <v>1003</v>
      </c>
      <c r="B647" t="s">
        <v>767</v>
      </c>
      <c r="C647" t="s">
        <v>766</v>
      </c>
      <c r="D647" t="s">
        <v>726</v>
      </c>
      <c r="E647" t="s">
        <v>6</v>
      </c>
      <c r="F647" t="s">
        <v>727</v>
      </c>
      <c r="G647" t="s">
        <v>730</v>
      </c>
      <c r="H647" t="s">
        <v>7</v>
      </c>
      <c r="I647">
        <v>34</v>
      </c>
      <c r="J647" s="82">
        <v>6.97</v>
      </c>
      <c r="K647">
        <v>0</v>
      </c>
      <c r="L647">
        <v>0</v>
      </c>
      <c r="M647">
        <v>1</v>
      </c>
      <c r="N647">
        <v>0</v>
      </c>
      <c r="O647" s="95">
        <v>0</v>
      </c>
      <c r="P647">
        <v>1630.11</v>
      </c>
      <c r="Q647">
        <v>4</v>
      </c>
      <c r="R647">
        <v>0</v>
      </c>
      <c r="S647" s="1">
        <v>0</v>
      </c>
      <c r="T647">
        <v>3</v>
      </c>
      <c r="U647" s="1">
        <v>42822</v>
      </c>
    </row>
    <row r="648" spans="1:21" x14ac:dyDescent="0.25">
      <c r="A648">
        <v>1003</v>
      </c>
      <c r="B648" t="s">
        <v>768</v>
      </c>
      <c r="C648" t="s">
        <v>725</v>
      </c>
      <c r="D648" t="s">
        <v>726</v>
      </c>
      <c r="E648" t="s">
        <v>6</v>
      </c>
      <c r="F648" t="s">
        <v>727</v>
      </c>
      <c r="G648" t="s">
        <v>728</v>
      </c>
      <c r="H648" t="s">
        <v>7</v>
      </c>
      <c r="I648">
        <v>34</v>
      </c>
      <c r="J648" s="82">
        <v>6.97</v>
      </c>
      <c r="K648">
        <v>0</v>
      </c>
      <c r="L648">
        <v>0</v>
      </c>
      <c r="M648">
        <v>1</v>
      </c>
      <c r="N648">
        <v>0</v>
      </c>
      <c r="O648" s="95">
        <v>0</v>
      </c>
      <c r="P648">
        <v>15554.57</v>
      </c>
      <c r="Q648">
        <v>4</v>
      </c>
      <c r="R648">
        <v>0</v>
      </c>
      <c r="S648" s="1">
        <v>0</v>
      </c>
      <c r="T648">
        <v>11</v>
      </c>
      <c r="U648" s="1">
        <v>42822</v>
      </c>
    </row>
    <row r="649" spans="1:21" x14ac:dyDescent="0.25">
      <c r="A649">
        <v>1003</v>
      </c>
      <c r="B649" t="s">
        <v>771</v>
      </c>
      <c r="C649" t="s">
        <v>749</v>
      </c>
      <c r="D649" t="s">
        <v>726</v>
      </c>
      <c r="E649" t="s">
        <v>6</v>
      </c>
      <c r="F649" t="s">
        <v>727</v>
      </c>
      <c r="G649" t="s">
        <v>728</v>
      </c>
      <c r="H649" t="s">
        <v>7</v>
      </c>
      <c r="I649">
        <v>34</v>
      </c>
      <c r="J649" s="82">
        <v>6.97</v>
      </c>
      <c r="K649">
        <v>0</v>
      </c>
      <c r="L649">
        <v>0</v>
      </c>
      <c r="M649">
        <v>1</v>
      </c>
      <c r="N649">
        <v>0</v>
      </c>
      <c r="O649" s="95">
        <v>0</v>
      </c>
      <c r="P649">
        <v>1000</v>
      </c>
      <c r="Q649">
        <v>4</v>
      </c>
      <c r="R649">
        <v>0</v>
      </c>
      <c r="S649" s="1">
        <v>0</v>
      </c>
      <c r="T649">
        <v>1</v>
      </c>
      <c r="U649" s="1">
        <v>42822</v>
      </c>
    </row>
    <row r="650" spans="1:21" x14ac:dyDescent="0.25">
      <c r="A650">
        <v>1003</v>
      </c>
      <c r="B650" t="s">
        <v>773</v>
      </c>
      <c r="C650" t="s">
        <v>725</v>
      </c>
      <c r="D650" t="s">
        <v>726</v>
      </c>
      <c r="E650" t="s">
        <v>6</v>
      </c>
      <c r="F650" t="s">
        <v>727</v>
      </c>
      <c r="G650" t="s">
        <v>728</v>
      </c>
      <c r="H650" t="s">
        <v>7</v>
      </c>
      <c r="I650">
        <v>34</v>
      </c>
      <c r="J650" s="82">
        <v>6.97</v>
      </c>
      <c r="K650">
        <v>0</v>
      </c>
      <c r="L650">
        <v>0</v>
      </c>
      <c r="M650">
        <v>1</v>
      </c>
      <c r="N650">
        <v>0</v>
      </c>
      <c r="O650" s="95">
        <v>0</v>
      </c>
      <c r="P650">
        <v>575.30999999999995</v>
      </c>
      <c r="Q650">
        <v>4</v>
      </c>
      <c r="R650">
        <v>0</v>
      </c>
      <c r="S650" s="1">
        <v>0</v>
      </c>
      <c r="T650">
        <v>1</v>
      </c>
      <c r="U650" s="1">
        <v>42822</v>
      </c>
    </row>
    <row r="651" spans="1:21" x14ac:dyDescent="0.25">
      <c r="A651">
        <v>1003</v>
      </c>
      <c r="B651" t="s">
        <v>767</v>
      </c>
      <c r="C651" t="s">
        <v>771</v>
      </c>
      <c r="D651" t="s">
        <v>726</v>
      </c>
      <c r="E651" t="s">
        <v>6</v>
      </c>
      <c r="F651" t="s">
        <v>727</v>
      </c>
      <c r="G651" t="s">
        <v>728</v>
      </c>
      <c r="H651" t="s">
        <v>7</v>
      </c>
      <c r="I651">
        <v>34</v>
      </c>
      <c r="J651" s="82">
        <v>6.97</v>
      </c>
      <c r="K651">
        <v>0</v>
      </c>
      <c r="L651">
        <v>0</v>
      </c>
      <c r="M651">
        <v>1</v>
      </c>
      <c r="N651">
        <v>0</v>
      </c>
      <c r="O651" s="95">
        <v>0</v>
      </c>
      <c r="P651">
        <v>113.16</v>
      </c>
      <c r="Q651">
        <v>4</v>
      </c>
      <c r="R651">
        <v>0</v>
      </c>
      <c r="S651" s="1">
        <v>0</v>
      </c>
      <c r="T651">
        <v>2</v>
      </c>
      <c r="U651" s="1">
        <v>42822</v>
      </c>
    </row>
    <row r="652" spans="1:21" x14ac:dyDescent="0.25">
      <c r="A652">
        <v>1003</v>
      </c>
      <c r="B652" t="s">
        <v>766</v>
      </c>
      <c r="C652" t="s">
        <v>725</v>
      </c>
      <c r="D652" t="s">
        <v>726</v>
      </c>
      <c r="E652" t="s">
        <v>6</v>
      </c>
      <c r="F652" t="s">
        <v>727</v>
      </c>
      <c r="G652" t="s">
        <v>728</v>
      </c>
      <c r="H652" t="s">
        <v>7</v>
      </c>
      <c r="I652">
        <v>34</v>
      </c>
      <c r="J652" s="82">
        <v>6.97</v>
      </c>
      <c r="K652">
        <v>0</v>
      </c>
      <c r="L652">
        <v>0</v>
      </c>
      <c r="M652">
        <v>1</v>
      </c>
      <c r="N652">
        <v>0</v>
      </c>
      <c r="O652" s="95">
        <v>0</v>
      </c>
      <c r="P652">
        <v>43003.95</v>
      </c>
      <c r="Q652">
        <v>4</v>
      </c>
      <c r="R652">
        <v>0</v>
      </c>
      <c r="S652" s="1">
        <v>0</v>
      </c>
      <c r="T652">
        <v>36</v>
      </c>
      <c r="U652" s="1">
        <v>42822</v>
      </c>
    </row>
    <row r="653" spans="1:21" x14ac:dyDescent="0.25">
      <c r="A653">
        <v>1003</v>
      </c>
      <c r="B653" t="s">
        <v>771</v>
      </c>
      <c r="C653" t="s">
        <v>792</v>
      </c>
      <c r="D653" t="s">
        <v>726</v>
      </c>
      <c r="E653" t="s">
        <v>6</v>
      </c>
      <c r="F653" t="s">
        <v>727</v>
      </c>
      <c r="G653" t="s">
        <v>728</v>
      </c>
      <c r="H653" t="s">
        <v>7</v>
      </c>
      <c r="I653">
        <v>34</v>
      </c>
      <c r="J653" s="82">
        <v>6.97</v>
      </c>
      <c r="K653">
        <v>0</v>
      </c>
      <c r="L653">
        <v>0</v>
      </c>
      <c r="M653">
        <v>1</v>
      </c>
      <c r="N653">
        <v>0</v>
      </c>
      <c r="O653" s="95">
        <v>0</v>
      </c>
      <c r="P653">
        <v>200</v>
      </c>
      <c r="Q653">
        <v>4</v>
      </c>
      <c r="R653">
        <v>0</v>
      </c>
      <c r="S653" s="1">
        <v>0</v>
      </c>
      <c r="T653">
        <v>1</v>
      </c>
      <c r="U653" s="1">
        <v>42822</v>
      </c>
    </row>
    <row r="654" spans="1:21" x14ac:dyDescent="0.25">
      <c r="A654">
        <v>1003</v>
      </c>
      <c r="B654" t="s">
        <v>770</v>
      </c>
      <c r="C654" t="s">
        <v>725</v>
      </c>
      <c r="D654" t="s">
        <v>726</v>
      </c>
      <c r="E654" t="s">
        <v>6</v>
      </c>
      <c r="F654" t="s">
        <v>727</v>
      </c>
      <c r="G654" t="s">
        <v>728</v>
      </c>
      <c r="H654" t="s">
        <v>7</v>
      </c>
      <c r="I654">
        <v>34</v>
      </c>
      <c r="J654" s="82">
        <v>6.97</v>
      </c>
      <c r="K654">
        <v>0</v>
      </c>
      <c r="L654">
        <v>0</v>
      </c>
      <c r="M654">
        <v>1</v>
      </c>
      <c r="N654">
        <v>0</v>
      </c>
      <c r="O654" s="95">
        <v>0</v>
      </c>
      <c r="P654">
        <v>434.7</v>
      </c>
      <c r="Q654">
        <v>4</v>
      </c>
      <c r="R654">
        <v>0</v>
      </c>
      <c r="S654" s="1">
        <v>0</v>
      </c>
      <c r="T654">
        <v>2</v>
      </c>
      <c r="U654" s="1">
        <v>42822</v>
      </c>
    </row>
    <row r="655" spans="1:21" x14ac:dyDescent="0.25">
      <c r="A655">
        <v>1003</v>
      </c>
      <c r="B655" t="s">
        <v>766</v>
      </c>
      <c r="C655" t="s">
        <v>725</v>
      </c>
      <c r="D655" t="s">
        <v>726</v>
      </c>
      <c r="E655" t="s">
        <v>6</v>
      </c>
      <c r="F655" t="s">
        <v>727</v>
      </c>
      <c r="G655" t="s">
        <v>1594</v>
      </c>
      <c r="H655" t="s">
        <v>7</v>
      </c>
      <c r="I655">
        <v>34</v>
      </c>
      <c r="J655" s="82">
        <v>6.97</v>
      </c>
      <c r="K655">
        <v>0</v>
      </c>
      <c r="L655">
        <v>0</v>
      </c>
      <c r="M655">
        <v>1</v>
      </c>
      <c r="N655">
        <v>0</v>
      </c>
      <c r="O655" s="95">
        <v>0</v>
      </c>
      <c r="P655">
        <v>763.74</v>
      </c>
      <c r="Q655">
        <v>4</v>
      </c>
      <c r="R655">
        <v>0</v>
      </c>
      <c r="S655" s="1">
        <v>0</v>
      </c>
      <c r="T655">
        <v>1</v>
      </c>
      <c r="U655" s="1">
        <v>42822</v>
      </c>
    </row>
    <row r="656" spans="1:21" x14ac:dyDescent="0.25">
      <c r="A656">
        <v>1003</v>
      </c>
      <c r="B656" t="s">
        <v>766</v>
      </c>
      <c r="C656" t="s">
        <v>725</v>
      </c>
      <c r="D656" t="s">
        <v>726</v>
      </c>
      <c r="E656" t="s">
        <v>6</v>
      </c>
      <c r="F656" t="s">
        <v>727</v>
      </c>
      <c r="G656" t="s">
        <v>1521</v>
      </c>
      <c r="H656" t="s">
        <v>7</v>
      </c>
      <c r="I656">
        <v>34</v>
      </c>
      <c r="J656" s="82">
        <v>6.97</v>
      </c>
      <c r="K656">
        <v>0</v>
      </c>
      <c r="L656">
        <v>0</v>
      </c>
      <c r="M656">
        <v>1</v>
      </c>
      <c r="N656">
        <v>0</v>
      </c>
      <c r="O656" s="95">
        <v>0</v>
      </c>
      <c r="P656">
        <v>17.22</v>
      </c>
      <c r="Q656">
        <v>4</v>
      </c>
      <c r="R656">
        <v>0</v>
      </c>
      <c r="S656" s="1">
        <v>0</v>
      </c>
      <c r="T656">
        <v>1</v>
      </c>
      <c r="U656" s="1">
        <v>42822</v>
      </c>
    </row>
    <row r="657" spans="1:21" x14ac:dyDescent="0.25">
      <c r="A657">
        <v>1003</v>
      </c>
      <c r="B657" t="s">
        <v>766</v>
      </c>
      <c r="C657" t="s">
        <v>770</v>
      </c>
      <c r="D657" t="s">
        <v>726</v>
      </c>
      <c r="E657" t="s">
        <v>6</v>
      </c>
      <c r="F657" t="s">
        <v>727</v>
      </c>
      <c r="G657" t="s">
        <v>1517</v>
      </c>
      <c r="H657" t="s">
        <v>8</v>
      </c>
      <c r="I657">
        <v>34</v>
      </c>
      <c r="J657" s="82">
        <v>6.85</v>
      </c>
      <c r="K657">
        <v>0</v>
      </c>
      <c r="L657">
        <v>0</v>
      </c>
      <c r="M657">
        <v>1</v>
      </c>
      <c r="N657">
        <v>0</v>
      </c>
      <c r="O657" s="95">
        <v>300</v>
      </c>
      <c r="P657">
        <v>0</v>
      </c>
      <c r="Q657">
        <v>4</v>
      </c>
      <c r="R657">
        <v>0</v>
      </c>
      <c r="S657" s="1">
        <v>0</v>
      </c>
      <c r="T657">
        <v>1</v>
      </c>
      <c r="U657" s="1">
        <v>42822</v>
      </c>
    </row>
    <row r="658" spans="1:21" x14ac:dyDescent="0.25">
      <c r="A658">
        <v>1003</v>
      </c>
      <c r="B658" t="s">
        <v>766</v>
      </c>
      <c r="C658" t="s">
        <v>770</v>
      </c>
      <c r="D658" t="s">
        <v>726</v>
      </c>
      <c r="E658" t="s">
        <v>6</v>
      </c>
      <c r="F658" t="s">
        <v>727</v>
      </c>
      <c r="G658" t="s">
        <v>1567</v>
      </c>
      <c r="H658" t="s">
        <v>7</v>
      </c>
      <c r="I658">
        <v>34</v>
      </c>
      <c r="J658" s="82">
        <v>6.97</v>
      </c>
      <c r="K658">
        <v>0</v>
      </c>
      <c r="L658">
        <v>0</v>
      </c>
      <c r="M658">
        <v>1</v>
      </c>
      <c r="N658">
        <v>0</v>
      </c>
      <c r="O658" s="95">
        <v>0</v>
      </c>
      <c r="P658">
        <v>1860</v>
      </c>
      <c r="Q658">
        <v>4</v>
      </c>
      <c r="R658">
        <v>0</v>
      </c>
      <c r="S658" s="1">
        <v>0</v>
      </c>
      <c r="T658">
        <v>2</v>
      </c>
      <c r="U658" s="1">
        <v>42822</v>
      </c>
    </row>
    <row r="659" spans="1:21" x14ac:dyDescent="0.25">
      <c r="A659">
        <v>1003</v>
      </c>
      <c r="B659" t="s">
        <v>767</v>
      </c>
      <c r="C659" t="s">
        <v>725</v>
      </c>
      <c r="D659" t="s">
        <v>726</v>
      </c>
      <c r="E659" t="s">
        <v>6</v>
      </c>
      <c r="F659" t="s">
        <v>727</v>
      </c>
      <c r="G659" t="s">
        <v>1529</v>
      </c>
      <c r="H659" t="s">
        <v>8</v>
      </c>
      <c r="I659">
        <v>34</v>
      </c>
      <c r="J659" s="82">
        <v>6.85</v>
      </c>
      <c r="K659">
        <v>0</v>
      </c>
      <c r="L659">
        <v>0</v>
      </c>
      <c r="M659">
        <v>1</v>
      </c>
      <c r="N659">
        <v>0</v>
      </c>
      <c r="O659" s="95">
        <v>800</v>
      </c>
      <c r="P659">
        <v>0</v>
      </c>
      <c r="Q659">
        <v>4</v>
      </c>
      <c r="R659">
        <v>0</v>
      </c>
      <c r="S659" s="1">
        <v>0</v>
      </c>
      <c r="T659">
        <v>1</v>
      </c>
      <c r="U659" s="1">
        <v>42822</v>
      </c>
    </row>
    <row r="660" spans="1:21" x14ac:dyDescent="0.25">
      <c r="A660">
        <v>1003</v>
      </c>
      <c r="B660" t="s">
        <v>767</v>
      </c>
      <c r="C660" t="s">
        <v>725</v>
      </c>
      <c r="D660" t="s">
        <v>726</v>
      </c>
      <c r="E660" t="s">
        <v>6</v>
      </c>
      <c r="F660" t="s">
        <v>727</v>
      </c>
      <c r="G660" t="s">
        <v>1308</v>
      </c>
      <c r="H660" t="s">
        <v>7</v>
      </c>
      <c r="I660">
        <v>34</v>
      </c>
      <c r="J660" s="82">
        <v>6.97</v>
      </c>
      <c r="K660">
        <v>0</v>
      </c>
      <c r="L660">
        <v>0</v>
      </c>
      <c r="M660">
        <v>1</v>
      </c>
      <c r="N660">
        <v>0</v>
      </c>
      <c r="O660" s="95">
        <v>0</v>
      </c>
      <c r="P660">
        <v>20</v>
      </c>
      <c r="Q660">
        <v>4</v>
      </c>
      <c r="R660">
        <v>0</v>
      </c>
      <c r="S660" s="1">
        <v>0</v>
      </c>
      <c r="T660">
        <v>1</v>
      </c>
      <c r="U660" s="1">
        <v>42822</v>
      </c>
    </row>
    <row r="661" spans="1:21" x14ac:dyDescent="0.25">
      <c r="A661">
        <v>1003</v>
      </c>
      <c r="B661" t="s">
        <v>725</v>
      </c>
      <c r="C661" t="s">
        <v>725</v>
      </c>
      <c r="D661" t="s">
        <v>726</v>
      </c>
      <c r="E661" t="s">
        <v>6</v>
      </c>
      <c r="F661" t="s">
        <v>727</v>
      </c>
      <c r="G661" t="s">
        <v>1568</v>
      </c>
      <c r="H661" t="s">
        <v>7</v>
      </c>
      <c r="I661">
        <v>34</v>
      </c>
      <c r="J661" s="82">
        <v>6.97</v>
      </c>
      <c r="K661">
        <v>0</v>
      </c>
      <c r="L661">
        <v>0</v>
      </c>
      <c r="M661">
        <v>1</v>
      </c>
      <c r="N661">
        <v>0</v>
      </c>
      <c r="O661" s="95">
        <v>0</v>
      </c>
      <c r="P661">
        <v>24.04</v>
      </c>
      <c r="Q661">
        <v>4</v>
      </c>
      <c r="R661">
        <v>0</v>
      </c>
      <c r="S661" s="1">
        <v>0</v>
      </c>
      <c r="T661">
        <v>2</v>
      </c>
      <c r="U661" s="1">
        <v>42822</v>
      </c>
    </row>
    <row r="662" spans="1:21" x14ac:dyDescent="0.25">
      <c r="A662">
        <v>1003</v>
      </c>
      <c r="B662" t="s">
        <v>770</v>
      </c>
      <c r="C662" t="s">
        <v>725</v>
      </c>
      <c r="D662" t="s">
        <v>726</v>
      </c>
      <c r="E662" t="s">
        <v>6</v>
      </c>
      <c r="F662" t="s">
        <v>727</v>
      </c>
      <c r="G662" t="s">
        <v>1595</v>
      </c>
      <c r="H662" t="s">
        <v>8</v>
      </c>
      <c r="I662">
        <v>34</v>
      </c>
      <c r="J662" s="82">
        <v>6.85</v>
      </c>
      <c r="K662">
        <v>0</v>
      </c>
      <c r="L662">
        <v>0</v>
      </c>
      <c r="M662">
        <v>1</v>
      </c>
      <c r="N662">
        <v>0</v>
      </c>
      <c r="O662" s="95">
        <v>315</v>
      </c>
      <c r="P662">
        <v>0</v>
      </c>
      <c r="Q662">
        <v>4</v>
      </c>
      <c r="R662">
        <v>0</v>
      </c>
      <c r="S662" s="1">
        <v>0</v>
      </c>
      <c r="T662">
        <v>3</v>
      </c>
      <c r="U662" s="1">
        <v>42822</v>
      </c>
    </row>
    <row r="663" spans="1:21" x14ac:dyDescent="0.25">
      <c r="A663">
        <v>1003</v>
      </c>
      <c r="B663" t="s">
        <v>770</v>
      </c>
      <c r="C663" t="s">
        <v>725</v>
      </c>
      <c r="D663" t="s">
        <v>726</v>
      </c>
      <c r="E663" t="s">
        <v>6</v>
      </c>
      <c r="F663" t="s">
        <v>727</v>
      </c>
      <c r="G663" t="s">
        <v>1596</v>
      </c>
      <c r="H663" t="s">
        <v>7</v>
      </c>
      <c r="I663">
        <v>34</v>
      </c>
      <c r="J663" s="82">
        <v>6.97</v>
      </c>
      <c r="K663">
        <v>0</v>
      </c>
      <c r="L663">
        <v>0</v>
      </c>
      <c r="M663">
        <v>1</v>
      </c>
      <c r="N663">
        <v>0</v>
      </c>
      <c r="O663" s="95">
        <v>0</v>
      </c>
      <c r="P663">
        <v>215.21</v>
      </c>
      <c r="Q663">
        <v>4</v>
      </c>
      <c r="R663">
        <v>0</v>
      </c>
      <c r="S663" s="1">
        <v>0</v>
      </c>
      <c r="T663">
        <v>1</v>
      </c>
      <c r="U663" s="1">
        <v>42822</v>
      </c>
    </row>
    <row r="664" spans="1:21" x14ac:dyDescent="0.25">
      <c r="A664">
        <v>1003</v>
      </c>
      <c r="B664" t="s">
        <v>772</v>
      </c>
      <c r="C664" t="s">
        <v>725</v>
      </c>
      <c r="D664" t="s">
        <v>726</v>
      </c>
      <c r="E664" t="s">
        <v>6</v>
      </c>
      <c r="F664" t="s">
        <v>727</v>
      </c>
      <c r="G664" t="s">
        <v>1518</v>
      </c>
      <c r="H664" t="s">
        <v>7</v>
      </c>
      <c r="I664">
        <v>34</v>
      </c>
      <c r="J664" s="82">
        <v>6.97</v>
      </c>
      <c r="K664">
        <v>0</v>
      </c>
      <c r="L664">
        <v>0</v>
      </c>
      <c r="M664">
        <v>1</v>
      </c>
      <c r="N664">
        <v>0</v>
      </c>
      <c r="O664" s="95">
        <v>0</v>
      </c>
      <c r="P664">
        <v>1287.2</v>
      </c>
      <c r="Q664">
        <v>4</v>
      </c>
      <c r="R664">
        <v>0</v>
      </c>
      <c r="S664" s="1">
        <v>0</v>
      </c>
      <c r="T664">
        <v>1</v>
      </c>
      <c r="U664" s="1">
        <v>42822</v>
      </c>
    </row>
    <row r="665" spans="1:21" x14ac:dyDescent="0.25">
      <c r="A665">
        <v>1003</v>
      </c>
      <c r="B665" t="s">
        <v>767</v>
      </c>
      <c r="C665" t="s">
        <v>771</v>
      </c>
      <c r="D665" t="s">
        <v>726</v>
      </c>
      <c r="E665" t="s">
        <v>6</v>
      </c>
      <c r="F665" t="s">
        <v>727</v>
      </c>
      <c r="G665" t="s">
        <v>1597</v>
      </c>
      <c r="H665" t="s">
        <v>8</v>
      </c>
      <c r="I665">
        <v>34</v>
      </c>
      <c r="J665" s="82">
        <v>6.85</v>
      </c>
      <c r="K665">
        <v>0</v>
      </c>
      <c r="L665">
        <v>0</v>
      </c>
      <c r="M665">
        <v>1</v>
      </c>
      <c r="N665">
        <v>0</v>
      </c>
      <c r="O665" s="95">
        <v>100</v>
      </c>
      <c r="P665">
        <v>0</v>
      </c>
      <c r="Q665">
        <v>4</v>
      </c>
      <c r="R665">
        <v>0</v>
      </c>
      <c r="S665" s="1">
        <v>0</v>
      </c>
      <c r="T665">
        <v>1</v>
      </c>
      <c r="U665" s="1">
        <v>42822</v>
      </c>
    </row>
    <row r="666" spans="1:21" x14ac:dyDescent="0.25">
      <c r="A666">
        <v>1003</v>
      </c>
      <c r="B666" t="s">
        <v>766</v>
      </c>
      <c r="C666" t="s">
        <v>725</v>
      </c>
      <c r="D666" t="s">
        <v>726</v>
      </c>
      <c r="E666" t="s">
        <v>6</v>
      </c>
      <c r="F666" t="s">
        <v>727</v>
      </c>
      <c r="G666" t="s">
        <v>1512</v>
      </c>
      <c r="H666" t="s">
        <v>8</v>
      </c>
      <c r="I666">
        <v>34</v>
      </c>
      <c r="J666" s="82">
        <v>6.85</v>
      </c>
      <c r="K666">
        <v>0</v>
      </c>
      <c r="L666">
        <v>0</v>
      </c>
      <c r="M666">
        <v>1</v>
      </c>
      <c r="N666">
        <v>0</v>
      </c>
      <c r="O666" s="95">
        <v>200</v>
      </c>
      <c r="P666">
        <v>0</v>
      </c>
      <c r="Q666">
        <v>4</v>
      </c>
      <c r="R666">
        <v>0</v>
      </c>
      <c r="S666" s="1">
        <v>0</v>
      </c>
      <c r="T666">
        <v>2</v>
      </c>
      <c r="U666" s="1">
        <v>42822</v>
      </c>
    </row>
    <row r="667" spans="1:21" x14ac:dyDescent="0.25">
      <c r="A667">
        <v>1003</v>
      </c>
      <c r="B667" t="s">
        <v>770</v>
      </c>
      <c r="C667" t="s">
        <v>725</v>
      </c>
      <c r="D667" t="s">
        <v>726</v>
      </c>
      <c r="E667" t="s">
        <v>6</v>
      </c>
      <c r="F667" t="s">
        <v>727</v>
      </c>
      <c r="G667" t="s">
        <v>1598</v>
      </c>
      <c r="H667" t="s">
        <v>8</v>
      </c>
      <c r="I667">
        <v>34</v>
      </c>
      <c r="J667" s="82">
        <v>6.85</v>
      </c>
      <c r="K667">
        <v>0</v>
      </c>
      <c r="L667">
        <v>0</v>
      </c>
      <c r="M667">
        <v>1</v>
      </c>
      <c r="N667">
        <v>0</v>
      </c>
      <c r="O667" s="95">
        <v>0.79</v>
      </c>
      <c r="P667">
        <v>0</v>
      </c>
      <c r="Q667">
        <v>4</v>
      </c>
      <c r="R667">
        <v>0</v>
      </c>
      <c r="S667" s="1">
        <v>0</v>
      </c>
      <c r="T667">
        <v>1</v>
      </c>
      <c r="U667" s="1">
        <v>42822</v>
      </c>
    </row>
    <row r="668" spans="1:21" x14ac:dyDescent="0.25">
      <c r="A668">
        <v>1003</v>
      </c>
      <c r="B668" t="s">
        <v>725</v>
      </c>
      <c r="C668" t="s">
        <v>725</v>
      </c>
      <c r="D668" t="s">
        <v>726</v>
      </c>
      <c r="E668" t="s">
        <v>6</v>
      </c>
      <c r="F668" t="s">
        <v>727</v>
      </c>
      <c r="G668" t="s">
        <v>1569</v>
      </c>
      <c r="H668" t="s">
        <v>8</v>
      </c>
      <c r="I668">
        <v>34</v>
      </c>
      <c r="J668" s="82">
        <v>6.85</v>
      </c>
      <c r="K668">
        <v>0</v>
      </c>
      <c r="L668">
        <v>0</v>
      </c>
      <c r="M668">
        <v>1</v>
      </c>
      <c r="N668">
        <v>0</v>
      </c>
      <c r="O668" s="95">
        <v>1894.78</v>
      </c>
      <c r="P668">
        <v>0</v>
      </c>
      <c r="Q668">
        <v>4</v>
      </c>
      <c r="R668">
        <v>0</v>
      </c>
      <c r="S668" s="1">
        <v>0</v>
      </c>
      <c r="T668">
        <v>2</v>
      </c>
      <c r="U668" s="1">
        <v>42822</v>
      </c>
    </row>
    <row r="669" spans="1:21" x14ac:dyDescent="0.25">
      <c r="A669">
        <v>1003</v>
      </c>
      <c r="B669" t="s">
        <v>725</v>
      </c>
      <c r="C669" t="s">
        <v>725</v>
      </c>
      <c r="D669" t="s">
        <v>726</v>
      </c>
      <c r="E669" t="s">
        <v>6</v>
      </c>
      <c r="F669" t="s">
        <v>727</v>
      </c>
      <c r="G669" t="s">
        <v>1511</v>
      </c>
      <c r="H669" t="s">
        <v>7</v>
      </c>
      <c r="I669">
        <v>34</v>
      </c>
      <c r="J669" s="82">
        <v>6.97</v>
      </c>
      <c r="K669">
        <v>0</v>
      </c>
      <c r="L669">
        <v>0</v>
      </c>
      <c r="M669">
        <v>1</v>
      </c>
      <c r="N669">
        <v>0</v>
      </c>
      <c r="O669" s="95">
        <v>0</v>
      </c>
      <c r="P669">
        <v>10000</v>
      </c>
      <c r="Q669">
        <v>4</v>
      </c>
      <c r="R669">
        <v>0</v>
      </c>
      <c r="S669" s="1">
        <v>0</v>
      </c>
      <c r="T669">
        <v>1</v>
      </c>
      <c r="U669" s="1">
        <v>42822</v>
      </c>
    </row>
    <row r="670" spans="1:21" x14ac:dyDescent="0.25">
      <c r="A670">
        <v>1003</v>
      </c>
      <c r="B670" t="s">
        <v>771</v>
      </c>
      <c r="C670" t="s">
        <v>725</v>
      </c>
      <c r="D670" t="s">
        <v>726</v>
      </c>
      <c r="E670" t="s">
        <v>6</v>
      </c>
      <c r="F670" t="s">
        <v>727</v>
      </c>
      <c r="G670" t="s">
        <v>1298</v>
      </c>
      <c r="H670" t="s">
        <v>8</v>
      </c>
      <c r="I670">
        <v>34</v>
      </c>
      <c r="J670" s="82">
        <v>6.85</v>
      </c>
      <c r="K670">
        <v>0</v>
      </c>
      <c r="L670">
        <v>0</v>
      </c>
      <c r="M670">
        <v>1</v>
      </c>
      <c r="N670">
        <v>0</v>
      </c>
      <c r="O670" s="95">
        <v>54.29</v>
      </c>
      <c r="P670">
        <v>0</v>
      </c>
      <c r="Q670">
        <v>4</v>
      </c>
      <c r="R670">
        <v>0</v>
      </c>
      <c r="S670" s="1">
        <v>0</v>
      </c>
      <c r="T670">
        <v>3</v>
      </c>
      <c r="U670" s="1">
        <v>42822</v>
      </c>
    </row>
    <row r="671" spans="1:21" x14ac:dyDescent="0.25">
      <c r="A671">
        <v>1003</v>
      </c>
      <c r="B671" t="s">
        <v>771</v>
      </c>
      <c r="C671" t="s">
        <v>725</v>
      </c>
      <c r="D671" t="s">
        <v>726</v>
      </c>
      <c r="E671" t="s">
        <v>6</v>
      </c>
      <c r="F671" t="s">
        <v>727</v>
      </c>
      <c r="G671" t="s">
        <v>1500</v>
      </c>
      <c r="H671" t="s">
        <v>7</v>
      </c>
      <c r="I671">
        <v>34</v>
      </c>
      <c r="J671" s="82">
        <v>6.97</v>
      </c>
      <c r="K671">
        <v>0</v>
      </c>
      <c r="L671">
        <v>0</v>
      </c>
      <c r="M671">
        <v>1</v>
      </c>
      <c r="N671">
        <v>0</v>
      </c>
      <c r="O671" s="95">
        <v>0</v>
      </c>
      <c r="P671">
        <v>500</v>
      </c>
      <c r="Q671">
        <v>4</v>
      </c>
      <c r="R671">
        <v>0</v>
      </c>
      <c r="S671" s="1">
        <v>0</v>
      </c>
      <c r="T671">
        <v>1</v>
      </c>
      <c r="U671" s="1">
        <v>42822</v>
      </c>
    </row>
    <row r="672" spans="1:21" x14ac:dyDescent="0.25">
      <c r="A672">
        <v>1003</v>
      </c>
      <c r="B672" t="s">
        <v>767</v>
      </c>
      <c r="C672" t="s">
        <v>766</v>
      </c>
      <c r="D672" t="s">
        <v>726</v>
      </c>
      <c r="E672" t="s">
        <v>6</v>
      </c>
      <c r="F672" t="s">
        <v>727</v>
      </c>
      <c r="G672" t="s">
        <v>1556</v>
      </c>
      <c r="H672" t="s">
        <v>8</v>
      </c>
      <c r="I672">
        <v>34</v>
      </c>
      <c r="J672" s="82">
        <v>6.85</v>
      </c>
      <c r="K672">
        <v>0</v>
      </c>
      <c r="L672">
        <v>0</v>
      </c>
      <c r="M672">
        <v>1</v>
      </c>
      <c r="N672">
        <v>0</v>
      </c>
      <c r="O672" s="95">
        <v>7.95</v>
      </c>
      <c r="P672">
        <v>0</v>
      </c>
      <c r="Q672">
        <v>4</v>
      </c>
      <c r="R672">
        <v>0</v>
      </c>
      <c r="S672" s="1">
        <v>0</v>
      </c>
      <c r="T672">
        <v>2</v>
      </c>
      <c r="U672" s="1">
        <v>42822</v>
      </c>
    </row>
    <row r="673" spans="1:21" x14ac:dyDescent="0.25">
      <c r="A673">
        <v>1003</v>
      </c>
      <c r="B673" t="s">
        <v>766</v>
      </c>
      <c r="C673" t="s">
        <v>770</v>
      </c>
      <c r="D673" t="s">
        <v>726</v>
      </c>
      <c r="E673" t="s">
        <v>6</v>
      </c>
      <c r="F673" t="s">
        <v>727</v>
      </c>
      <c r="G673" t="s">
        <v>1557</v>
      </c>
      <c r="H673" t="s">
        <v>8</v>
      </c>
      <c r="I673">
        <v>34</v>
      </c>
      <c r="J673" s="82">
        <v>6.85</v>
      </c>
      <c r="K673">
        <v>0</v>
      </c>
      <c r="L673">
        <v>0</v>
      </c>
      <c r="M673">
        <v>1</v>
      </c>
      <c r="N673">
        <v>0</v>
      </c>
      <c r="O673" s="95">
        <v>101.58</v>
      </c>
      <c r="P673">
        <v>0</v>
      </c>
      <c r="Q673">
        <v>4</v>
      </c>
      <c r="R673">
        <v>0</v>
      </c>
      <c r="S673" s="1">
        <v>0</v>
      </c>
      <c r="T673">
        <v>3</v>
      </c>
      <c r="U673" s="1">
        <v>42822</v>
      </c>
    </row>
    <row r="674" spans="1:21" x14ac:dyDescent="0.25">
      <c r="A674">
        <v>1003</v>
      </c>
      <c r="B674" t="s">
        <v>766</v>
      </c>
      <c r="C674" t="s">
        <v>770</v>
      </c>
      <c r="D674" t="s">
        <v>726</v>
      </c>
      <c r="E674" t="s">
        <v>6</v>
      </c>
      <c r="F674" t="s">
        <v>727</v>
      </c>
      <c r="G674" t="s">
        <v>1530</v>
      </c>
      <c r="H674" t="s">
        <v>7</v>
      </c>
      <c r="I674">
        <v>34</v>
      </c>
      <c r="J674" s="82">
        <v>6.97</v>
      </c>
      <c r="K674">
        <v>0</v>
      </c>
      <c r="L674">
        <v>0</v>
      </c>
      <c r="M674">
        <v>1</v>
      </c>
      <c r="N674">
        <v>0</v>
      </c>
      <c r="O674" s="95">
        <v>0</v>
      </c>
      <c r="P674">
        <v>16150.65</v>
      </c>
      <c r="Q674">
        <v>4</v>
      </c>
      <c r="R674">
        <v>0</v>
      </c>
      <c r="S674" s="1">
        <v>0</v>
      </c>
      <c r="T674">
        <v>2</v>
      </c>
      <c r="U674" s="1">
        <v>42822</v>
      </c>
    </row>
    <row r="675" spans="1:21" x14ac:dyDescent="0.25">
      <c r="A675">
        <v>1003</v>
      </c>
      <c r="B675" t="s">
        <v>771</v>
      </c>
      <c r="C675" t="s">
        <v>725</v>
      </c>
      <c r="D675" t="s">
        <v>726</v>
      </c>
      <c r="E675" t="s">
        <v>6</v>
      </c>
      <c r="F675" t="s">
        <v>727</v>
      </c>
      <c r="G675" t="s">
        <v>1599</v>
      </c>
      <c r="H675" t="s">
        <v>8</v>
      </c>
      <c r="I675">
        <v>34</v>
      </c>
      <c r="J675" s="82">
        <v>6.85</v>
      </c>
      <c r="K675">
        <v>0</v>
      </c>
      <c r="L675">
        <v>0</v>
      </c>
      <c r="M675">
        <v>1</v>
      </c>
      <c r="N675">
        <v>0</v>
      </c>
      <c r="O675" s="95">
        <v>180.26</v>
      </c>
      <c r="P675">
        <v>0</v>
      </c>
      <c r="Q675">
        <v>4</v>
      </c>
      <c r="R675">
        <v>0</v>
      </c>
      <c r="S675" s="1">
        <v>0</v>
      </c>
      <c r="T675">
        <v>3</v>
      </c>
      <c r="U675" s="1">
        <v>42822</v>
      </c>
    </row>
    <row r="676" spans="1:21" x14ac:dyDescent="0.25">
      <c r="A676">
        <v>1003</v>
      </c>
      <c r="B676" t="s">
        <v>771</v>
      </c>
      <c r="C676" t="s">
        <v>725</v>
      </c>
      <c r="D676" t="s">
        <v>726</v>
      </c>
      <c r="E676" t="s">
        <v>6</v>
      </c>
      <c r="F676" t="s">
        <v>727</v>
      </c>
      <c r="G676" t="s">
        <v>1531</v>
      </c>
      <c r="H676" t="s">
        <v>7</v>
      </c>
      <c r="I676">
        <v>34</v>
      </c>
      <c r="J676" s="82">
        <v>6.97</v>
      </c>
      <c r="K676">
        <v>0</v>
      </c>
      <c r="L676">
        <v>0</v>
      </c>
      <c r="M676">
        <v>1</v>
      </c>
      <c r="N676">
        <v>0</v>
      </c>
      <c r="O676" s="95">
        <v>0</v>
      </c>
      <c r="P676">
        <v>508.27</v>
      </c>
      <c r="Q676">
        <v>4</v>
      </c>
      <c r="R676">
        <v>0</v>
      </c>
      <c r="S676" s="1">
        <v>0</v>
      </c>
      <c r="T676">
        <v>3</v>
      </c>
      <c r="U676" s="1">
        <v>42822</v>
      </c>
    </row>
    <row r="677" spans="1:21" x14ac:dyDescent="0.25">
      <c r="A677">
        <v>1003</v>
      </c>
      <c r="B677" t="s">
        <v>771</v>
      </c>
      <c r="C677" t="s">
        <v>725</v>
      </c>
      <c r="D677" t="s">
        <v>726</v>
      </c>
      <c r="E677" t="s">
        <v>6</v>
      </c>
      <c r="F677" t="s">
        <v>727</v>
      </c>
      <c r="G677" t="s">
        <v>1228</v>
      </c>
      <c r="H677" t="s">
        <v>8</v>
      </c>
      <c r="I677">
        <v>34</v>
      </c>
      <c r="J677" s="82">
        <v>6.85</v>
      </c>
      <c r="K677">
        <v>0</v>
      </c>
      <c r="L677">
        <v>0</v>
      </c>
      <c r="M677">
        <v>1</v>
      </c>
      <c r="N677">
        <v>0</v>
      </c>
      <c r="O677" s="95">
        <v>60</v>
      </c>
      <c r="P677">
        <v>0</v>
      </c>
      <c r="Q677">
        <v>4</v>
      </c>
      <c r="R677">
        <v>0</v>
      </c>
      <c r="S677" s="1">
        <v>0</v>
      </c>
      <c r="T677">
        <v>2</v>
      </c>
      <c r="U677" s="1">
        <v>42822</v>
      </c>
    </row>
    <row r="678" spans="1:21" x14ac:dyDescent="0.25">
      <c r="A678">
        <v>1003</v>
      </c>
      <c r="B678" t="s">
        <v>771</v>
      </c>
      <c r="C678" t="s">
        <v>725</v>
      </c>
      <c r="D678" t="s">
        <v>726</v>
      </c>
      <c r="E678" t="s">
        <v>6</v>
      </c>
      <c r="F678" t="s">
        <v>727</v>
      </c>
      <c r="G678" t="s">
        <v>1532</v>
      </c>
      <c r="H678" t="s">
        <v>7</v>
      </c>
      <c r="I678">
        <v>34</v>
      </c>
      <c r="J678" s="82">
        <v>6.97</v>
      </c>
      <c r="K678">
        <v>0</v>
      </c>
      <c r="L678">
        <v>0</v>
      </c>
      <c r="M678">
        <v>1</v>
      </c>
      <c r="N678">
        <v>0</v>
      </c>
      <c r="O678" s="95">
        <v>0</v>
      </c>
      <c r="P678">
        <v>1276</v>
      </c>
      <c r="Q678">
        <v>4</v>
      </c>
      <c r="R678">
        <v>0</v>
      </c>
      <c r="S678" s="1">
        <v>0</v>
      </c>
      <c r="T678">
        <v>3</v>
      </c>
      <c r="U678" s="1">
        <v>42822</v>
      </c>
    </row>
    <row r="679" spans="1:21" x14ac:dyDescent="0.25">
      <c r="A679">
        <v>1003</v>
      </c>
      <c r="B679" t="s">
        <v>767</v>
      </c>
      <c r="C679" t="s">
        <v>725</v>
      </c>
      <c r="D679" t="s">
        <v>726</v>
      </c>
      <c r="E679" t="s">
        <v>6</v>
      </c>
      <c r="F679" t="s">
        <v>727</v>
      </c>
      <c r="G679" t="s">
        <v>1600</v>
      </c>
      <c r="H679" t="s">
        <v>8</v>
      </c>
      <c r="I679">
        <v>34</v>
      </c>
      <c r="J679" s="82">
        <v>6.85</v>
      </c>
      <c r="K679">
        <v>0</v>
      </c>
      <c r="L679">
        <v>0</v>
      </c>
      <c r="M679">
        <v>1</v>
      </c>
      <c r="N679">
        <v>0</v>
      </c>
      <c r="O679" s="95">
        <v>100.38</v>
      </c>
      <c r="P679">
        <v>0</v>
      </c>
      <c r="Q679">
        <v>4</v>
      </c>
      <c r="R679">
        <v>0</v>
      </c>
      <c r="S679" s="1">
        <v>0</v>
      </c>
      <c r="T679">
        <v>3</v>
      </c>
      <c r="U679" s="1">
        <v>42822</v>
      </c>
    </row>
    <row r="680" spans="1:21" x14ac:dyDescent="0.25">
      <c r="A680">
        <v>1003</v>
      </c>
      <c r="B680" t="s">
        <v>767</v>
      </c>
      <c r="C680" t="s">
        <v>725</v>
      </c>
      <c r="D680" t="s">
        <v>726</v>
      </c>
      <c r="E680" t="s">
        <v>6</v>
      </c>
      <c r="F680" t="s">
        <v>727</v>
      </c>
      <c r="G680" t="s">
        <v>1229</v>
      </c>
      <c r="H680" t="s">
        <v>7</v>
      </c>
      <c r="I680">
        <v>34</v>
      </c>
      <c r="J680" s="82">
        <v>6.97</v>
      </c>
      <c r="K680">
        <v>0</v>
      </c>
      <c r="L680">
        <v>0</v>
      </c>
      <c r="M680">
        <v>1</v>
      </c>
      <c r="N680">
        <v>0</v>
      </c>
      <c r="O680" s="95">
        <v>0</v>
      </c>
      <c r="P680">
        <v>550</v>
      </c>
      <c r="Q680">
        <v>4</v>
      </c>
      <c r="R680">
        <v>0</v>
      </c>
      <c r="S680" s="1">
        <v>0</v>
      </c>
      <c r="T680">
        <v>1</v>
      </c>
      <c r="U680" s="1">
        <v>42822</v>
      </c>
    </row>
    <row r="681" spans="1:21" x14ac:dyDescent="0.25">
      <c r="A681">
        <v>1003</v>
      </c>
      <c r="B681" t="s">
        <v>766</v>
      </c>
      <c r="C681" t="s">
        <v>725</v>
      </c>
      <c r="D681" t="s">
        <v>726</v>
      </c>
      <c r="E681" t="s">
        <v>6</v>
      </c>
      <c r="F681" t="s">
        <v>727</v>
      </c>
      <c r="G681" t="s">
        <v>1230</v>
      </c>
      <c r="H681" t="s">
        <v>8</v>
      </c>
      <c r="I681">
        <v>34</v>
      </c>
      <c r="J681" s="82">
        <v>6.85</v>
      </c>
      <c r="K681">
        <v>0</v>
      </c>
      <c r="L681">
        <v>0</v>
      </c>
      <c r="M681">
        <v>1</v>
      </c>
      <c r="N681">
        <v>0</v>
      </c>
      <c r="O681" s="95">
        <v>131.51</v>
      </c>
      <c r="P681">
        <v>0</v>
      </c>
      <c r="Q681">
        <v>4</v>
      </c>
      <c r="R681">
        <v>0</v>
      </c>
      <c r="S681" s="1">
        <v>0</v>
      </c>
      <c r="T681">
        <v>3</v>
      </c>
      <c r="U681" s="1">
        <v>42822</v>
      </c>
    </row>
    <row r="682" spans="1:21" x14ac:dyDescent="0.25">
      <c r="A682">
        <v>1003</v>
      </c>
      <c r="B682" t="s">
        <v>766</v>
      </c>
      <c r="C682" t="s">
        <v>725</v>
      </c>
      <c r="D682" t="s">
        <v>726</v>
      </c>
      <c r="E682" t="s">
        <v>6</v>
      </c>
      <c r="F682" t="s">
        <v>727</v>
      </c>
      <c r="G682" t="s">
        <v>1231</v>
      </c>
      <c r="H682" t="s">
        <v>7</v>
      </c>
      <c r="I682">
        <v>34</v>
      </c>
      <c r="J682" s="82">
        <v>6.97</v>
      </c>
      <c r="K682">
        <v>0</v>
      </c>
      <c r="L682">
        <v>0</v>
      </c>
      <c r="M682">
        <v>1</v>
      </c>
      <c r="N682">
        <v>0</v>
      </c>
      <c r="O682" s="95">
        <v>0</v>
      </c>
      <c r="P682">
        <v>12378.65</v>
      </c>
      <c r="Q682">
        <v>4</v>
      </c>
      <c r="R682">
        <v>0</v>
      </c>
      <c r="S682" s="1">
        <v>0</v>
      </c>
      <c r="T682">
        <v>7</v>
      </c>
      <c r="U682" s="1">
        <v>42822</v>
      </c>
    </row>
    <row r="683" spans="1:21" x14ac:dyDescent="0.25">
      <c r="A683">
        <v>1003</v>
      </c>
      <c r="B683" t="s">
        <v>769</v>
      </c>
      <c r="C683" t="s">
        <v>725</v>
      </c>
      <c r="D683" t="s">
        <v>726</v>
      </c>
      <c r="E683" t="s">
        <v>6</v>
      </c>
      <c r="F683" t="s">
        <v>727</v>
      </c>
      <c r="G683" t="s">
        <v>1601</v>
      </c>
      <c r="H683" t="s">
        <v>8</v>
      </c>
      <c r="I683">
        <v>34</v>
      </c>
      <c r="J683" s="82">
        <v>6.85</v>
      </c>
      <c r="K683">
        <v>0</v>
      </c>
      <c r="L683">
        <v>0</v>
      </c>
      <c r="M683">
        <v>1</v>
      </c>
      <c r="N683">
        <v>0</v>
      </c>
      <c r="O683" s="95">
        <v>215.71</v>
      </c>
      <c r="P683">
        <v>0</v>
      </c>
      <c r="Q683">
        <v>4</v>
      </c>
      <c r="R683">
        <v>0</v>
      </c>
      <c r="S683" s="1">
        <v>0</v>
      </c>
      <c r="T683">
        <v>2</v>
      </c>
      <c r="U683" s="1">
        <v>42822</v>
      </c>
    </row>
    <row r="684" spans="1:21" x14ac:dyDescent="0.25">
      <c r="A684">
        <v>1003</v>
      </c>
      <c r="B684" t="s">
        <v>769</v>
      </c>
      <c r="C684" t="s">
        <v>725</v>
      </c>
      <c r="D684" t="s">
        <v>726</v>
      </c>
      <c r="E684" t="s">
        <v>6</v>
      </c>
      <c r="F684" t="s">
        <v>727</v>
      </c>
      <c r="G684" t="s">
        <v>1558</v>
      </c>
      <c r="H684" t="s">
        <v>7</v>
      </c>
      <c r="I684">
        <v>34</v>
      </c>
      <c r="J684" s="82">
        <v>6.97</v>
      </c>
      <c r="K684">
        <v>0</v>
      </c>
      <c r="L684">
        <v>0</v>
      </c>
      <c r="M684">
        <v>1</v>
      </c>
      <c r="N684">
        <v>0</v>
      </c>
      <c r="O684" s="95">
        <v>0</v>
      </c>
      <c r="P684">
        <v>10000</v>
      </c>
      <c r="Q684">
        <v>4</v>
      </c>
      <c r="R684">
        <v>0</v>
      </c>
      <c r="S684" s="1">
        <v>0</v>
      </c>
      <c r="T684">
        <v>1</v>
      </c>
      <c r="U684" s="1">
        <v>42822</v>
      </c>
    </row>
    <row r="685" spans="1:21" x14ac:dyDescent="0.25">
      <c r="A685">
        <v>1003</v>
      </c>
      <c r="B685" t="s">
        <v>772</v>
      </c>
      <c r="C685" t="s">
        <v>767</v>
      </c>
      <c r="D685" t="s">
        <v>726</v>
      </c>
      <c r="E685" t="s">
        <v>6</v>
      </c>
      <c r="F685" t="s">
        <v>727</v>
      </c>
      <c r="G685" t="s">
        <v>1570</v>
      </c>
      <c r="H685" t="s">
        <v>7</v>
      </c>
      <c r="I685">
        <v>34</v>
      </c>
      <c r="J685" s="82">
        <v>6.97</v>
      </c>
      <c r="K685">
        <v>0</v>
      </c>
      <c r="L685">
        <v>0</v>
      </c>
      <c r="M685">
        <v>1</v>
      </c>
      <c r="N685">
        <v>0</v>
      </c>
      <c r="O685" s="95">
        <v>0</v>
      </c>
      <c r="P685">
        <v>250</v>
      </c>
      <c r="Q685">
        <v>4</v>
      </c>
      <c r="R685">
        <v>0</v>
      </c>
      <c r="S685" s="1">
        <v>0</v>
      </c>
      <c r="T685">
        <v>1</v>
      </c>
      <c r="U685" s="1">
        <v>42822</v>
      </c>
    </row>
    <row r="686" spans="1:21" x14ac:dyDescent="0.25">
      <c r="A686">
        <v>1003</v>
      </c>
      <c r="B686" t="s">
        <v>771</v>
      </c>
      <c r="C686" t="s">
        <v>725</v>
      </c>
      <c r="D686" t="s">
        <v>726</v>
      </c>
      <c r="E686" t="s">
        <v>6</v>
      </c>
      <c r="F686" t="s">
        <v>727</v>
      </c>
      <c r="G686" t="s">
        <v>1448</v>
      </c>
      <c r="H686" t="s">
        <v>8</v>
      </c>
      <c r="I686">
        <v>34</v>
      </c>
      <c r="J686" s="82">
        <v>6.85</v>
      </c>
      <c r="K686">
        <v>0</v>
      </c>
      <c r="L686">
        <v>0</v>
      </c>
      <c r="M686">
        <v>1</v>
      </c>
      <c r="N686">
        <v>0</v>
      </c>
      <c r="O686" s="95">
        <v>14.6</v>
      </c>
      <c r="P686">
        <v>0</v>
      </c>
      <c r="Q686">
        <v>4</v>
      </c>
      <c r="R686">
        <v>0</v>
      </c>
      <c r="S686" s="1">
        <v>0</v>
      </c>
      <c r="T686">
        <v>1</v>
      </c>
      <c r="U686" s="1">
        <v>42822</v>
      </c>
    </row>
    <row r="687" spans="1:21" x14ac:dyDescent="0.25">
      <c r="A687">
        <v>1003</v>
      </c>
      <c r="B687" t="s">
        <v>771</v>
      </c>
      <c r="C687" t="s">
        <v>725</v>
      </c>
      <c r="D687" t="s">
        <v>726</v>
      </c>
      <c r="E687" t="s">
        <v>6</v>
      </c>
      <c r="F687" t="s">
        <v>727</v>
      </c>
      <c r="G687" t="s">
        <v>1232</v>
      </c>
      <c r="H687" t="s">
        <v>7</v>
      </c>
      <c r="I687">
        <v>34</v>
      </c>
      <c r="J687" s="82">
        <v>6.97</v>
      </c>
      <c r="K687">
        <v>0</v>
      </c>
      <c r="L687">
        <v>0</v>
      </c>
      <c r="M687">
        <v>1</v>
      </c>
      <c r="N687">
        <v>0</v>
      </c>
      <c r="O687" s="95">
        <v>0</v>
      </c>
      <c r="P687">
        <v>1320.9</v>
      </c>
      <c r="Q687">
        <v>4</v>
      </c>
      <c r="R687">
        <v>0</v>
      </c>
      <c r="S687" s="1">
        <v>0</v>
      </c>
      <c r="T687">
        <v>3</v>
      </c>
      <c r="U687" s="1">
        <v>42822</v>
      </c>
    </row>
    <row r="688" spans="1:21" x14ac:dyDescent="0.25">
      <c r="A688">
        <v>1003</v>
      </c>
      <c r="B688" t="s">
        <v>771</v>
      </c>
      <c r="C688" t="s">
        <v>725</v>
      </c>
      <c r="D688" t="s">
        <v>726</v>
      </c>
      <c r="E688" t="s">
        <v>6</v>
      </c>
      <c r="F688" t="s">
        <v>727</v>
      </c>
      <c r="G688" t="s">
        <v>1235</v>
      </c>
      <c r="H688" t="s">
        <v>8</v>
      </c>
      <c r="I688">
        <v>34</v>
      </c>
      <c r="J688" s="82">
        <v>6.85</v>
      </c>
      <c r="K688">
        <v>0</v>
      </c>
      <c r="L688">
        <v>0</v>
      </c>
      <c r="M688">
        <v>1</v>
      </c>
      <c r="N688">
        <v>0</v>
      </c>
      <c r="O688" s="95">
        <v>4008.22</v>
      </c>
      <c r="P688">
        <v>0</v>
      </c>
      <c r="Q688">
        <v>4</v>
      </c>
      <c r="R688">
        <v>0</v>
      </c>
      <c r="S688" s="1">
        <v>0</v>
      </c>
      <c r="T688">
        <v>2</v>
      </c>
      <c r="U688" s="1">
        <v>42822</v>
      </c>
    </row>
    <row r="689" spans="1:21" x14ac:dyDescent="0.25">
      <c r="A689">
        <v>1003</v>
      </c>
      <c r="B689" t="s">
        <v>771</v>
      </c>
      <c r="C689" t="s">
        <v>725</v>
      </c>
      <c r="D689" t="s">
        <v>726</v>
      </c>
      <c r="E689" t="s">
        <v>6</v>
      </c>
      <c r="F689" t="s">
        <v>727</v>
      </c>
      <c r="G689" t="s">
        <v>1602</v>
      </c>
      <c r="H689" t="s">
        <v>7</v>
      </c>
      <c r="I689">
        <v>34</v>
      </c>
      <c r="J689" s="82">
        <v>6.97</v>
      </c>
      <c r="K689">
        <v>0</v>
      </c>
      <c r="L689">
        <v>0</v>
      </c>
      <c r="M689">
        <v>1</v>
      </c>
      <c r="N689">
        <v>0</v>
      </c>
      <c r="O689" s="95">
        <v>0</v>
      </c>
      <c r="P689">
        <v>66080.06</v>
      </c>
      <c r="Q689">
        <v>4</v>
      </c>
      <c r="R689">
        <v>0</v>
      </c>
      <c r="S689" s="1">
        <v>0</v>
      </c>
      <c r="T689">
        <v>2</v>
      </c>
      <c r="U689" s="1">
        <v>42822</v>
      </c>
    </row>
    <row r="690" spans="1:21" x14ac:dyDescent="0.25">
      <c r="A690">
        <v>1003</v>
      </c>
      <c r="B690" t="s">
        <v>771</v>
      </c>
      <c r="C690" t="s">
        <v>767</v>
      </c>
      <c r="D690" t="s">
        <v>726</v>
      </c>
      <c r="E690" t="s">
        <v>6</v>
      </c>
      <c r="F690" t="s">
        <v>727</v>
      </c>
      <c r="G690" t="s">
        <v>1533</v>
      </c>
      <c r="H690" t="s">
        <v>8</v>
      </c>
      <c r="I690">
        <v>34</v>
      </c>
      <c r="J690" s="82">
        <v>6.85</v>
      </c>
      <c r="K690">
        <v>0</v>
      </c>
      <c r="L690">
        <v>0</v>
      </c>
      <c r="M690">
        <v>1</v>
      </c>
      <c r="N690">
        <v>0</v>
      </c>
      <c r="O690" s="95">
        <v>268</v>
      </c>
      <c r="P690">
        <v>0</v>
      </c>
      <c r="Q690">
        <v>4</v>
      </c>
      <c r="R690">
        <v>0</v>
      </c>
      <c r="S690" s="1">
        <v>0</v>
      </c>
      <c r="T690">
        <v>4</v>
      </c>
      <c r="U690" s="1">
        <v>42822</v>
      </c>
    </row>
    <row r="691" spans="1:21" x14ac:dyDescent="0.25">
      <c r="A691">
        <v>1003</v>
      </c>
      <c r="B691" t="s">
        <v>771</v>
      </c>
      <c r="C691" t="s">
        <v>725</v>
      </c>
      <c r="D691" t="s">
        <v>726</v>
      </c>
      <c r="E691" t="s">
        <v>6</v>
      </c>
      <c r="F691" t="s">
        <v>727</v>
      </c>
      <c r="G691" t="s">
        <v>1603</v>
      </c>
      <c r="H691" t="s">
        <v>8</v>
      </c>
      <c r="I691">
        <v>34</v>
      </c>
      <c r="J691" s="82">
        <v>6.85</v>
      </c>
      <c r="K691">
        <v>0</v>
      </c>
      <c r="L691">
        <v>0</v>
      </c>
      <c r="M691">
        <v>1</v>
      </c>
      <c r="N691">
        <v>0</v>
      </c>
      <c r="O691" s="95">
        <v>570</v>
      </c>
      <c r="P691">
        <v>0</v>
      </c>
      <c r="Q691">
        <v>4</v>
      </c>
      <c r="R691">
        <v>0</v>
      </c>
      <c r="S691" s="1">
        <v>0</v>
      </c>
      <c r="T691">
        <v>3</v>
      </c>
      <c r="U691" s="1">
        <v>42822</v>
      </c>
    </row>
    <row r="692" spans="1:21" x14ac:dyDescent="0.25">
      <c r="A692">
        <v>1003</v>
      </c>
      <c r="B692" t="s">
        <v>771</v>
      </c>
      <c r="C692" t="s">
        <v>725</v>
      </c>
      <c r="D692" t="s">
        <v>726</v>
      </c>
      <c r="E692" t="s">
        <v>6</v>
      </c>
      <c r="F692" t="s">
        <v>727</v>
      </c>
      <c r="G692" t="s">
        <v>1519</v>
      </c>
      <c r="H692" t="s">
        <v>8</v>
      </c>
      <c r="I692">
        <v>34</v>
      </c>
      <c r="J692" s="82">
        <v>6.85</v>
      </c>
      <c r="K692">
        <v>0</v>
      </c>
      <c r="L692">
        <v>0</v>
      </c>
      <c r="M692">
        <v>1</v>
      </c>
      <c r="N692">
        <v>0</v>
      </c>
      <c r="O692" s="95">
        <v>149.19999999999999</v>
      </c>
      <c r="P692">
        <v>0</v>
      </c>
      <c r="Q692">
        <v>4</v>
      </c>
      <c r="R692">
        <v>0</v>
      </c>
      <c r="S692" s="1">
        <v>0</v>
      </c>
      <c r="T692">
        <v>3</v>
      </c>
      <c r="U692" s="1">
        <v>42822</v>
      </c>
    </row>
    <row r="693" spans="1:21" x14ac:dyDescent="0.25">
      <c r="A693">
        <v>1003</v>
      </c>
      <c r="B693" t="s">
        <v>771</v>
      </c>
      <c r="C693" t="s">
        <v>725</v>
      </c>
      <c r="D693" t="s">
        <v>726</v>
      </c>
      <c r="E693" t="s">
        <v>6</v>
      </c>
      <c r="F693" t="s">
        <v>727</v>
      </c>
      <c r="G693" t="s">
        <v>1559</v>
      </c>
      <c r="H693" t="s">
        <v>7</v>
      </c>
      <c r="I693">
        <v>34</v>
      </c>
      <c r="J693" s="82">
        <v>6.97</v>
      </c>
      <c r="K693">
        <v>0</v>
      </c>
      <c r="L693">
        <v>0</v>
      </c>
      <c r="M693">
        <v>1</v>
      </c>
      <c r="N693">
        <v>0</v>
      </c>
      <c r="O693" s="95">
        <v>0</v>
      </c>
      <c r="P693">
        <v>5141.8900000000003</v>
      </c>
      <c r="Q693">
        <v>4</v>
      </c>
      <c r="R693">
        <v>0</v>
      </c>
      <c r="S693" s="1">
        <v>0</v>
      </c>
      <c r="T693">
        <v>3</v>
      </c>
      <c r="U693" s="1">
        <v>42822</v>
      </c>
    </row>
    <row r="694" spans="1:21" x14ac:dyDescent="0.25">
      <c r="A694">
        <v>1003</v>
      </c>
      <c r="B694" t="s">
        <v>766</v>
      </c>
      <c r="C694" t="s">
        <v>725</v>
      </c>
      <c r="D694" t="s">
        <v>726</v>
      </c>
      <c r="E694" t="s">
        <v>6</v>
      </c>
      <c r="F694" t="s">
        <v>727</v>
      </c>
      <c r="G694" t="s">
        <v>1560</v>
      </c>
      <c r="H694" t="s">
        <v>8</v>
      </c>
      <c r="I694">
        <v>34</v>
      </c>
      <c r="J694" s="82">
        <v>6.85</v>
      </c>
      <c r="K694">
        <v>0</v>
      </c>
      <c r="L694">
        <v>0</v>
      </c>
      <c r="M694">
        <v>1</v>
      </c>
      <c r="N694">
        <v>0</v>
      </c>
      <c r="O694" s="95">
        <v>1192.28</v>
      </c>
      <c r="P694">
        <v>0</v>
      </c>
      <c r="Q694">
        <v>4</v>
      </c>
      <c r="R694">
        <v>0</v>
      </c>
      <c r="S694" s="1">
        <v>0</v>
      </c>
      <c r="T694">
        <v>3</v>
      </c>
      <c r="U694" s="1">
        <v>42822</v>
      </c>
    </row>
    <row r="695" spans="1:21" x14ac:dyDescent="0.25">
      <c r="A695">
        <v>1003</v>
      </c>
      <c r="B695" t="s">
        <v>767</v>
      </c>
      <c r="C695" t="s">
        <v>725</v>
      </c>
      <c r="D695" t="s">
        <v>726</v>
      </c>
      <c r="E695" t="s">
        <v>6</v>
      </c>
      <c r="F695" t="s">
        <v>727</v>
      </c>
      <c r="G695" t="s">
        <v>1604</v>
      </c>
      <c r="H695" t="s">
        <v>8</v>
      </c>
      <c r="I695">
        <v>34</v>
      </c>
      <c r="J695" s="82">
        <v>6.85</v>
      </c>
      <c r="K695">
        <v>0</v>
      </c>
      <c r="L695">
        <v>0</v>
      </c>
      <c r="M695">
        <v>1</v>
      </c>
      <c r="N695">
        <v>0</v>
      </c>
      <c r="O695" s="95">
        <v>103.36</v>
      </c>
      <c r="P695">
        <v>0</v>
      </c>
      <c r="Q695">
        <v>4</v>
      </c>
      <c r="R695">
        <v>0</v>
      </c>
      <c r="S695" s="1">
        <v>0</v>
      </c>
      <c r="T695">
        <v>4</v>
      </c>
      <c r="U695" s="1">
        <v>42822</v>
      </c>
    </row>
    <row r="696" spans="1:21" x14ac:dyDescent="0.25">
      <c r="A696">
        <v>1003</v>
      </c>
      <c r="B696" t="s">
        <v>767</v>
      </c>
      <c r="C696" t="s">
        <v>725</v>
      </c>
      <c r="D696" t="s">
        <v>726</v>
      </c>
      <c r="E696" t="s">
        <v>6</v>
      </c>
      <c r="F696" t="s">
        <v>727</v>
      </c>
      <c r="G696" t="s">
        <v>1497</v>
      </c>
      <c r="H696" t="s">
        <v>7</v>
      </c>
      <c r="I696">
        <v>34</v>
      </c>
      <c r="J696" s="82">
        <v>6.97</v>
      </c>
      <c r="K696">
        <v>0</v>
      </c>
      <c r="L696">
        <v>0</v>
      </c>
      <c r="M696">
        <v>1</v>
      </c>
      <c r="N696">
        <v>0</v>
      </c>
      <c r="O696" s="95">
        <v>0</v>
      </c>
      <c r="P696">
        <v>1113.23</v>
      </c>
      <c r="Q696">
        <v>4</v>
      </c>
      <c r="R696">
        <v>0</v>
      </c>
      <c r="S696" s="1">
        <v>0</v>
      </c>
      <c r="T696">
        <v>2</v>
      </c>
      <c r="U696" s="1">
        <v>42822</v>
      </c>
    </row>
    <row r="697" spans="1:21" x14ac:dyDescent="0.25">
      <c r="A697">
        <v>1003</v>
      </c>
      <c r="B697" t="s">
        <v>773</v>
      </c>
      <c r="C697" t="s">
        <v>725</v>
      </c>
      <c r="D697" t="s">
        <v>726</v>
      </c>
      <c r="E697" t="s">
        <v>6</v>
      </c>
      <c r="F697" t="s">
        <v>727</v>
      </c>
      <c r="G697" t="s">
        <v>1571</v>
      </c>
      <c r="H697" t="s">
        <v>8</v>
      </c>
      <c r="I697">
        <v>34</v>
      </c>
      <c r="J697" s="82">
        <v>6.85</v>
      </c>
      <c r="K697">
        <v>0</v>
      </c>
      <c r="L697">
        <v>0</v>
      </c>
      <c r="M697">
        <v>1</v>
      </c>
      <c r="N697">
        <v>0</v>
      </c>
      <c r="O697" s="95">
        <v>20</v>
      </c>
      <c r="P697">
        <v>0</v>
      </c>
      <c r="Q697">
        <v>4</v>
      </c>
      <c r="R697">
        <v>0</v>
      </c>
      <c r="S697" s="1">
        <v>0</v>
      </c>
      <c r="T697">
        <v>1</v>
      </c>
      <c r="U697" s="1">
        <v>42822</v>
      </c>
    </row>
    <row r="698" spans="1:21" x14ac:dyDescent="0.25">
      <c r="A698">
        <v>1003</v>
      </c>
      <c r="B698" t="s">
        <v>768</v>
      </c>
      <c r="C698" t="s">
        <v>725</v>
      </c>
      <c r="D698" t="s">
        <v>726</v>
      </c>
      <c r="E698" t="s">
        <v>6</v>
      </c>
      <c r="F698" t="s">
        <v>727</v>
      </c>
      <c r="G698" t="s">
        <v>1561</v>
      </c>
      <c r="H698" t="s">
        <v>7</v>
      </c>
      <c r="I698">
        <v>34</v>
      </c>
      <c r="J698" s="82">
        <v>6.97</v>
      </c>
      <c r="K698">
        <v>0</v>
      </c>
      <c r="L698">
        <v>0</v>
      </c>
      <c r="M698">
        <v>1</v>
      </c>
      <c r="N698">
        <v>0</v>
      </c>
      <c r="O698" s="95">
        <v>0</v>
      </c>
      <c r="P698">
        <v>4500</v>
      </c>
      <c r="Q698">
        <v>4</v>
      </c>
      <c r="R698">
        <v>0</v>
      </c>
      <c r="S698" s="1">
        <v>0</v>
      </c>
      <c r="T698">
        <v>1</v>
      </c>
      <c r="U698" s="1">
        <v>42822</v>
      </c>
    </row>
    <row r="699" spans="1:21" x14ac:dyDescent="0.25">
      <c r="A699">
        <v>1003</v>
      </c>
      <c r="B699" t="s">
        <v>766</v>
      </c>
      <c r="C699" t="s">
        <v>725</v>
      </c>
      <c r="D699" t="s">
        <v>726</v>
      </c>
      <c r="E699" t="s">
        <v>6</v>
      </c>
      <c r="F699" t="s">
        <v>727</v>
      </c>
      <c r="G699" t="s">
        <v>1534</v>
      </c>
      <c r="H699" t="s">
        <v>8</v>
      </c>
      <c r="I699">
        <v>34</v>
      </c>
      <c r="J699" s="82">
        <v>6.85</v>
      </c>
      <c r="K699">
        <v>0</v>
      </c>
      <c r="L699">
        <v>0</v>
      </c>
      <c r="M699">
        <v>1</v>
      </c>
      <c r="N699">
        <v>0</v>
      </c>
      <c r="O699" s="95">
        <v>24.24</v>
      </c>
      <c r="P699">
        <v>0</v>
      </c>
      <c r="Q699">
        <v>4</v>
      </c>
      <c r="R699">
        <v>0</v>
      </c>
      <c r="S699" s="1">
        <v>0</v>
      </c>
      <c r="T699">
        <v>1</v>
      </c>
      <c r="U699" s="1">
        <v>42822</v>
      </c>
    </row>
    <row r="700" spans="1:21" x14ac:dyDescent="0.25">
      <c r="A700">
        <v>1003</v>
      </c>
      <c r="B700" t="s">
        <v>766</v>
      </c>
      <c r="C700" t="s">
        <v>725</v>
      </c>
      <c r="D700" t="s">
        <v>726</v>
      </c>
      <c r="E700" t="s">
        <v>6</v>
      </c>
      <c r="F700" t="s">
        <v>727</v>
      </c>
      <c r="G700" t="s">
        <v>1572</v>
      </c>
      <c r="H700" t="s">
        <v>7</v>
      </c>
      <c r="I700">
        <v>34</v>
      </c>
      <c r="J700" s="82">
        <v>6.97</v>
      </c>
      <c r="K700">
        <v>0</v>
      </c>
      <c r="L700">
        <v>0</v>
      </c>
      <c r="M700">
        <v>1</v>
      </c>
      <c r="N700">
        <v>0</v>
      </c>
      <c r="O700" s="95">
        <v>0</v>
      </c>
      <c r="P700">
        <v>269.14999999999998</v>
      </c>
      <c r="Q700">
        <v>4</v>
      </c>
      <c r="R700">
        <v>0</v>
      </c>
      <c r="S700" s="1">
        <v>0</v>
      </c>
      <c r="T700">
        <v>1</v>
      </c>
      <c r="U700" s="1">
        <v>42822</v>
      </c>
    </row>
    <row r="701" spans="1:21" x14ac:dyDescent="0.25">
      <c r="A701">
        <v>1003</v>
      </c>
      <c r="B701" t="s">
        <v>771</v>
      </c>
      <c r="C701" t="s">
        <v>725</v>
      </c>
      <c r="D701" t="s">
        <v>726</v>
      </c>
      <c r="E701" t="s">
        <v>6</v>
      </c>
      <c r="F701" t="s">
        <v>727</v>
      </c>
      <c r="G701" t="s">
        <v>1573</v>
      </c>
      <c r="H701" t="s">
        <v>8</v>
      </c>
      <c r="I701">
        <v>34</v>
      </c>
      <c r="J701" s="82">
        <v>6.85</v>
      </c>
      <c r="K701">
        <v>0</v>
      </c>
      <c r="L701">
        <v>0</v>
      </c>
      <c r="M701">
        <v>1</v>
      </c>
      <c r="N701">
        <v>0</v>
      </c>
      <c r="O701" s="95">
        <v>300</v>
      </c>
      <c r="P701">
        <v>0</v>
      </c>
      <c r="Q701">
        <v>4</v>
      </c>
      <c r="R701">
        <v>0</v>
      </c>
      <c r="S701" s="1">
        <v>0</v>
      </c>
      <c r="T701">
        <v>4</v>
      </c>
      <c r="U701" s="1">
        <v>42822</v>
      </c>
    </row>
    <row r="702" spans="1:21" x14ac:dyDescent="0.25">
      <c r="A702">
        <v>1003</v>
      </c>
      <c r="B702" t="s">
        <v>771</v>
      </c>
      <c r="C702" t="s">
        <v>725</v>
      </c>
      <c r="D702" t="s">
        <v>726</v>
      </c>
      <c r="E702" t="s">
        <v>6</v>
      </c>
      <c r="F702" t="s">
        <v>727</v>
      </c>
      <c r="G702" t="s">
        <v>1562</v>
      </c>
      <c r="H702" t="s">
        <v>7</v>
      </c>
      <c r="I702">
        <v>34</v>
      </c>
      <c r="J702" s="82">
        <v>6.97</v>
      </c>
      <c r="K702">
        <v>0</v>
      </c>
      <c r="L702">
        <v>0</v>
      </c>
      <c r="M702">
        <v>1</v>
      </c>
      <c r="N702">
        <v>0</v>
      </c>
      <c r="O702" s="95">
        <v>0</v>
      </c>
      <c r="P702">
        <v>716.88</v>
      </c>
      <c r="Q702">
        <v>4</v>
      </c>
      <c r="R702">
        <v>0</v>
      </c>
      <c r="S702" s="1">
        <v>0</v>
      </c>
      <c r="T702">
        <v>1</v>
      </c>
      <c r="U702" s="1">
        <v>42822</v>
      </c>
    </row>
    <row r="703" spans="1:21" x14ac:dyDescent="0.25">
      <c r="A703">
        <v>1003</v>
      </c>
      <c r="B703" t="s">
        <v>771</v>
      </c>
      <c r="C703" t="s">
        <v>725</v>
      </c>
      <c r="D703" t="s">
        <v>726</v>
      </c>
      <c r="E703" t="s">
        <v>6</v>
      </c>
      <c r="F703" t="s">
        <v>727</v>
      </c>
      <c r="G703" t="s">
        <v>1574</v>
      </c>
      <c r="H703" t="s">
        <v>8</v>
      </c>
      <c r="I703">
        <v>34</v>
      </c>
      <c r="J703" s="82">
        <v>6.85</v>
      </c>
      <c r="K703">
        <v>0</v>
      </c>
      <c r="L703">
        <v>0</v>
      </c>
      <c r="M703">
        <v>1</v>
      </c>
      <c r="N703">
        <v>0</v>
      </c>
      <c r="O703" s="95">
        <v>152</v>
      </c>
      <c r="P703">
        <v>0</v>
      </c>
      <c r="Q703">
        <v>4</v>
      </c>
      <c r="R703">
        <v>0</v>
      </c>
      <c r="S703" s="1">
        <v>0</v>
      </c>
      <c r="T703">
        <v>2</v>
      </c>
      <c r="U703" s="1">
        <v>42822</v>
      </c>
    </row>
    <row r="704" spans="1:21" x14ac:dyDescent="0.25">
      <c r="A704">
        <v>1003</v>
      </c>
      <c r="B704" t="s">
        <v>767</v>
      </c>
      <c r="C704" t="s">
        <v>725</v>
      </c>
      <c r="D704" t="s">
        <v>726</v>
      </c>
      <c r="E704" t="s">
        <v>6</v>
      </c>
      <c r="F704" t="s">
        <v>727</v>
      </c>
      <c r="G704" t="s">
        <v>1605</v>
      </c>
      <c r="H704" t="s">
        <v>8</v>
      </c>
      <c r="I704">
        <v>34</v>
      </c>
      <c r="J704" s="82">
        <v>6.85</v>
      </c>
      <c r="K704">
        <v>0</v>
      </c>
      <c r="L704">
        <v>0</v>
      </c>
      <c r="M704">
        <v>1</v>
      </c>
      <c r="N704">
        <v>0</v>
      </c>
      <c r="O704" s="95">
        <v>1.46</v>
      </c>
      <c r="P704">
        <v>0</v>
      </c>
      <c r="Q704">
        <v>4</v>
      </c>
      <c r="R704">
        <v>0</v>
      </c>
      <c r="S704" s="1">
        <v>0</v>
      </c>
      <c r="T704">
        <v>1</v>
      </c>
      <c r="U704" s="1">
        <v>42822</v>
      </c>
    </row>
    <row r="705" spans="1:21" x14ac:dyDescent="0.25">
      <c r="A705">
        <v>1003</v>
      </c>
      <c r="B705" t="s">
        <v>767</v>
      </c>
      <c r="C705" t="s">
        <v>725</v>
      </c>
      <c r="D705" t="s">
        <v>726</v>
      </c>
      <c r="E705" t="s">
        <v>6</v>
      </c>
      <c r="F705" t="s">
        <v>727</v>
      </c>
      <c r="G705" t="s">
        <v>1575</v>
      </c>
      <c r="H705" t="s">
        <v>7</v>
      </c>
      <c r="I705">
        <v>34</v>
      </c>
      <c r="J705" s="82">
        <v>6.97</v>
      </c>
      <c r="K705">
        <v>0</v>
      </c>
      <c r="L705">
        <v>0</v>
      </c>
      <c r="M705">
        <v>1</v>
      </c>
      <c r="N705">
        <v>0</v>
      </c>
      <c r="O705" s="95">
        <v>0</v>
      </c>
      <c r="P705">
        <v>1</v>
      </c>
      <c r="Q705">
        <v>4</v>
      </c>
      <c r="R705">
        <v>0</v>
      </c>
      <c r="S705" s="1">
        <v>0</v>
      </c>
      <c r="T705">
        <v>1</v>
      </c>
      <c r="U705" s="1">
        <v>42822</v>
      </c>
    </row>
    <row r="706" spans="1:21" x14ac:dyDescent="0.25">
      <c r="A706">
        <v>1003</v>
      </c>
      <c r="B706" t="s">
        <v>771</v>
      </c>
      <c r="C706" t="s">
        <v>725</v>
      </c>
      <c r="D706" t="s">
        <v>726</v>
      </c>
      <c r="E706" t="s">
        <v>6</v>
      </c>
      <c r="F706" t="s">
        <v>727</v>
      </c>
      <c r="G706" t="s">
        <v>1576</v>
      </c>
      <c r="H706" t="s">
        <v>8</v>
      </c>
      <c r="I706">
        <v>34</v>
      </c>
      <c r="J706" s="82">
        <v>6.85</v>
      </c>
      <c r="K706">
        <v>0</v>
      </c>
      <c r="L706">
        <v>0</v>
      </c>
      <c r="M706">
        <v>1</v>
      </c>
      <c r="N706">
        <v>0</v>
      </c>
      <c r="O706" s="95">
        <v>200.36</v>
      </c>
      <c r="P706">
        <v>0</v>
      </c>
      <c r="Q706">
        <v>4</v>
      </c>
      <c r="R706">
        <v>0</v>
      </c>
      <c r="S706" s="1">
        <v>0</v>
      </c>
      <c r="T706">
        <v>2</v>
      </c>
      <c r="U706" s="1">
        <v>42822</v>
      </c>
    </row>
    <row r="707" spans="1:21" x14ac:dyDescent="0.25">
      <c r="A707">
        <v>1003</v>
      </c>
      <c r="B707" t="s">
        <v>771</v>
      </c>
      <c r="C707" t="s">
        <v>725</v>
      </c>
      <c r="D707" t="s">
        <v>726</v>
      </c>
      <c r="E707" t="s">
        <v>6</v>
      </c>
      <c r="F707" t="s">
        <v>727</v>
      </c>
      <c r="G707" t="s">
        <v>1563</v>
      </c>
      <c r="H707" t="s">
        <v>7</v>
      </c>
      <c r="I707">
        <v>34</v>
      </c>
      <c r="J707" s="82">
        <v>6.97</v>
      </c>
      <c r="K707">
        <v>0</v>
      </c>
      <c r="L707">
        <v>0</v>
      </c>
      <c r="M707">
        <v>1</v>
      </c>
      <c r="N707">
        <v>0</v>
      </c>
      <c r="O707" s="95">
        <v>0</v>
      </c>
      <c r="P707">
        <v>300</v>
      </c>
      <c r="Q707">
        <v>4</v>
      </c>
      <c r="R707">
        <v>0</v>
      </c>
      <c r="S707" s="1">
        <v>0</v>
      </c>
      <c r="T707">
        <v>1</v>
      </c>
      <c r="U707" s="1">
        <v>42822</v>
      </c>
    </row>
    <row r="708" spans="1:21" x14ac:dyDescent="0.25">
      <c r="A708">
        <v>1003</v>
      </c>
      <c r="B708" t="s">
        <v>771</v>
      </c>
      <c r="C708" t="s">
        <v>725</v>
      </c>
      <c r="D708" t="s">
        <v>726</v>
      </c>
      <c r="E708" t="s">
        <v>6</v>
      </c>
      <c r="F708" t="s">
        <v>727</v>
      </c>
      <c r="G708" t="s">
        <v>1505</v>
      </c>
      <c r="H708" t="s">
        <v>8</v>
      </c>
      <c r="I708">
        <v>34</v>
      </c>
      <c r="J708" s="82">
        <v>6.85</v>
      </c>
      <c r="K708">
        <v>0</v>
      </c>
      <c r="L708">
        <v>0</v>
      </c>
      <c r="M708">
        <v>1</v>
      </c>
      <c r="N708">
        <v>0</v>
      </c>
      <c r="O708" s="95">
        <v>50</v>
      </c>
      <c r="P708">
        <v>0</v>
      </c>
      <c r="Q708">
        <v>4</v>
      </c>
      <c r="R708">
        <v>0</v>
      </c>
      <c r="S708" s="1">
        <v>0</v>
      </c>
      <c r="T708">
        <v>1</v>
      </c>
      <c r="U708" s="1">
        <v>42822</v>
      </c>
    </row>
    <row r="709" spans="1:21" x14ac:dyDescent="0.25">
      <c r="A709">
        <v>1003</v>
      </c>
      <c r="B709" t="s">
        <v>771</v>
      </c>
      <c r="C709" t="s">
        <v>725</v>
      </c>
      <c r="D709" t="s">
        <v>726</v>
      </c>
      <c r="E709" t="s">
        <v>6</v>
      </c>
      <c r="F709" t="s">
        <v>727</v>
      </c>
      <c r="G709" t="s">
        <v>1564</v>
      </c>
      <c r="H709" t="s">
        <v>7</v>
      </c>
      <c r="I709">
        <v>34</v>
      </c>
      <c r="J709" s="82">
        <v>6.97</v>
      </c>
      <c r="K709">
        <v>0</v>
      </c>
      <c r="L709">
        <v>0</v>
      </c>
      <c r="M709">
        <v>1</v>
      </c>
      <c r="N709">
        <v>0</v>
      </c>
      <c r="O709" s="95">
        <v>0</v>
      </c>
      <c r="P709">
        <v>1714</v>
      </c>
      <c r="Q709">
        <v>4</v>
      </c>
      <c r="R709">
        <v>0</v>
      </c>
      <c r="S709" s="1">
        <v>0</v>
      </c>
      <c r="T709">
        <v>3</v>
      </c>
      <c r="U709" s="1">
        <v>42822</v>
      </c>
    </row>
    <row r="710" spans="1:21" x14ac:dyDescent="0.25">
      <c r="A710">
        <v>1003</v>
      </c>
      <c r="B710" t="s">
        <v>767</v>
      </c>
      <c r="C710" t="s">
        <v>725</v>
      </c>
      <c r="D710" t="s">
        <v>726</v>
      </c>
      <c r="E710" t="s">
        <v>6</v>
      </c>
      <c r="F710" t="s">
        <v>727</v>
      </c>
      <c r="G710" t="s">
        <v>1535</v>
      </c>
      <c r="H710" t="s">
        <v>8</v>
      </c>
      <c r="I710">
        <v>34</v>
      </c>
      <c r="J710" s="82">
        <v>6.85</v>
      </c>
      <c r="K710">
        <v>0</v>
      </c>
      <c r="L710">
        <v>0</v>
      </c>
      <c r="M710">
        <v>1</v>
      </c>
      <c r="N710">
        <v>0</v>
      </c>
      <c r="O710" s="95">
        <v>100</v>
      </c>
      <c r="P710">
        <v>0</v>
      </c>
      <c r="Q710">
        <v>4</v>
      </c>
      <c r="R710">
        <v>0</v>
      </c>
      <c r="S710" s="1">
        <v>0</v>
      </c>
      <c r="T710">
        <v>1</v>
      </c>
      <c r="U710" s="1">
        <v>42822</v>
      </c>
    </row>
    <row r="711" spans="1:21" x14ac:dyDescent="0.25">
      <c r="A711">
        <v>1003</v>
      </c>
      <c r="B711" t="s">
        <v>767</v>
      </c>
      <c r="C711" t="s">
        <v>725</v>
      </c>
      <c r="D711" t="s">
        <v>726</v>
      </c>
      <c r="E711" t="s">
        <v>6</v>
      </c>
      <c r="F711" t="s">
        <v>727</v>
      </c>
      <c r="G711" t="s">
        <v>1506</v>
      </c>
      <c r="H711" t="s">
        <v>8</v>
      </c>
      <c r="I711">
        <v>34</v>
      </c>
      <c r="J711" s="82">
        <v>6.85</v>
      </c>
      <c r="K711">
        <v>0</v>
      </c>
      <c r="L711">
        <v>0</v>
      </c>
      <c r="M711">
        <v>1</v>
      </c>
      <c r="N711">
        <v>0</v>
      </c>
      <c r="O711" s="95">
        <v>2250</v>
      </c>
      <c r="P711">
        <v>0</v>
      </c>
      <c r="Q711">
        <v>4</v>
      </c>
      <c r="R711">
        <v>0</v>
      </c>
      <c r="S711" s="1">
        <v>0</v>
      </c>
      <c r="T711">
        <v>2</v>
      </c>
      <c r="U711" s="1">
        <v>42822</v>
      </c>
    </row>
    <row r="712" spans="1:21" x14ac:dyDescent="0.25">
      <c r="A712">
        <v>1003</v>
      </c>
      <c r="B712" t="s">
        <v>767</v>
      </c>
      <c r="C712" t="s">
        <v>725</v>
      </c>
      <c r="D712" t="s">
        <v>726</v>
      </c>
      <c r="E712" t="s">
        <v>6</v>
      </c>
      <c r="F712" t="s">
        <v>727</v>
      </c>
      <c r="G712" t="s">
        <v>1565</v>
      </c>
      <c r="H712" t="s">
        <v>7</v>
      </c>
      <c r="I712">
        <v>34</v>
      </c>
      <c r="J712" s="82">
        <v>6.97</v>
      </c>
      <c r="K712">
        <v>0</v>
      </c>
      <c r="L712">
        <v>0</v>
      </c>
      <c r="M712">
        <v>1</v>
      </c>
      <c r="N712">
        <v>0</v>
      </c>
      <c r="O712" s="95">
        <v>0</v>
      </c>
      <c r="P712">
        <v>13000.93</v>
      </c>
      <c r="Q712">
        <v>4</v>
      </c>
      <c r="R712">
        <v>0</v>
      </c>
      <c r="S712" s="1">
        <v>0</v>
      </c>
      <c r="T712">
        <v>2</v>
      </c>
      <c r="U712" s="1">
        <v>42822</v>
      </c>
    </row>
    <row r="713" spans="1:21" x14ac:dyDescent="0.25">
      <c r="A713">
        <v>1003</v>
      </c>
      <c r="B713" t="s">
        <v>767</v>
      </c>
      <c r="C713" t="s">
        <v>725</v>
      </c>
      <c r="D713" t="s">
        <v>726</v>
      </c>
      <c r="E713" t="s">
        <v>6</v>
      </c>
      <c r="F713" t="s">
        <v>727</v>
      </c>
      <c r="G713" t="s">
        <v>1606</v>
      </c>
      <c r="H713" t="s">
        <v>8</v>
      </c>
      <c r="I713">
        <v>34</v>
      </c>
      <c r="J713" s="82">
        <v>6.85</v>
      </c>
      <c r="K713">
        <v>0</v>
      </c>
      <c r="L713">
        <v>0</v>
      </c>
      <c r="M713">
        <v>1</v>
      </c>
      <c r="N713">
        <v>0</v>
      </c>
      <c r="O713" s="95">
        <v>29.2</v>
      </c>
      <c r="P713">
        <v>0</v>
      </c>
      <c r="Q713">
        <v>4</v>
      </c>
      <c r="R713">
        <v>0</v>
      </c>
      <c r="S713" s="1">
        <v>0</v>
      </c>
      <c r="T713">
        <v>1</v>
      </c>
      <c r="U713" s="1">
        <v>42822</v>
      </c>
    </row>
    <row r="714" spans="1:21" x14ac:dyDescent="0.25">
      <c r="A714">
        <v>1003</v>
      </c>
      <c r="B714" t="s">
        <v>766</v>
      </c>
      <c r="C714" t="s">
        <v>725</v>
      </c>
      <c r="D714" t="s">
        <v>726</v>
      </c>
      <c r="E714" t="s">
        <v>6</v>
      </c>
      <c r="F714" t="s">
        <v>727</v>
      </c>
      <c r="G714" t="s">
        <v>1522</v>
      </c>
      <c r="H714" t="s">
        <v>8</v>
      </c>
      <c r="I714">
        <v>34</v>
      </c>
      <c r="J714" s="82">
        <v>6.85</v>
      </c>
      <c r="K714">
        <v>0</v>
      </c>
      <c r="L714">
        <v>0</v>
      </c>
      <c r="M714">
        <v>1</v>
      </c>
      <c r="N714">
        <v>0</v>
      </c>
      <c r="O714" s="95">
        <v>300</v>
      </c>
      <c r="P714">
        <v>0</v>
      </c>
      <c r="Q714">
        <v>4</v>
      </c>
      <c r="R714">
        <v>0</v>
      </c>
      <c r="S714" s="1">
        <v>0</v>
      </c>
      <c r="T714">
        <v>1</v>
      </c>
      <c r="U714" s="1">
        <v>42822</v>
      </c>
    </row>
    <row r="715" spans="1:21" x14ac:dyDescent="0.25">
      <c r="A715">
        <v>1003</v>
      </c>
      <c r="B715" t="s">
        <v>771</v>
      </c>
      <c r="C715" t="s">
        <v>725</v>
      </c>
      <c r="D715" t="s">
        <v>726</v>
      </c>
      <c r="E715" t="s">
        <v>6</v>
      </c>
      <c r="F715" t="s">
        <v>727</v>
      </c>
      <c r="G715" t="s">
        <v>1520</v>
      </c>
      <c r="H715" t="s">
        <v>8</v>
      </c>
      <c r="I715">
        <v>34</v>
      </c>
      <c r="J715" s="82">
        <v>6.85</v>
      </c>
      <c r="K715">
        <v>0</v>
      </c>
      <c r="L715">
        <v>0</v>
      </c>
      <c r="M715">
        <v>1</v>
      </c>
      <c r="N715">
        <v>0</v>
      </c>
      <c r="O715" s="95">
        <v>200</v>
      </c>
      <c r="P715">
        <v>0</v>
      </c>
      <c r="Q715">
        <v>4</v>
      </c>
      <c r="R715">
        <v>0</v>
      </c>
      <c r="S715" s="1">
        <v>0</v>
      </c>
      <c r="T715">
        <v>1</v>
      </c>
      <c r="U715" s="1">
        <v>42822</v>
      </c>
    </row>
    <row r="716" spans="1:21" x14ac:dyDescent="0.25">
      <c r="A716">
        <v>1003</v>
      </c>
      <c r="B716" t="s">
        <v>771</v>
      </c>
      <c r="C716" t="s">
        <v>725</v>
      </c>
      <c r="D716" t="s">
        <v>726</v>
      </c>
      <c r="E716" t="s">
        <v>6</v>
      </c>
      <c r="F716" t="s">
        <v>727</v>
      </c>
      <c r="G716" t="s">
        <v>1607</v>
      </c>
      <c r="H716" t="s">
        <v>7</v>
      </c>
      <c r="I716">
        <v>34</v>
      </c>
      <c r="J716" s="82">
        <v>6.97</v>
      </c>
      <c r="K716">
        <v>0</v>
      </c>
      <c r="L716">
        <v>0</v>
      </c>
      <c r="M716">
        <v>1</v>
      </c>
      <c r="N716">
        <v>0</v>
      </c>
      <c r="O716" s="95">
        <v>0</v>
      </c>
      <c r="P716">
        <v>728.13</v>
      </c>
      <c r="Q716">
        <v>4</v>
      </c>
      <c r="R716">
        <v>0</v>
      </c>
      <c r="S716" s="1">
        <v>0</v>
      </c>
      <c r="T716">
        <v>1</v>
      </c>
      <c r="U716" s="1">
        <v>42822</v>
      </c>
    </row>
    <row r="717" spans="1:21" x14ac:dyDescent="0.25">
      <c r="A717">
        <v>1003</v>
      </c>
      <c r="B717" t="s">
        <v>771</v>
      </c>
      <c r="C717" t="s">
        <v>725</v>
      </c>
      <c r="D717" t="s">
        <v>726</v>
      </c>
      <c r="E717" t="s">
        <v>6</v>
      </c>
      <c r="F717" t="s">
        <v>727</v>
      </c>
      <c r="G717" t="s">
        <v>1577</v>
      </c>
      <c r="H717" t="s">
        <v>8</v>
      </c>
      <c r="I717">
        <v>34</v>
      </c>
      <c r="J717" s="82">
        <v>6.85</v>
      </c>
      <c r="K717">
        <v>0</v>
      </c>
      <c r="L717">
        <v>0</v>
      </c>
      <c r="M717">
        <v>1</v>
      </c>
      <c r="N717">
        <v>0</v>
      </c>
      <c r="O717" s="95">
        <v>325</v>
      </c>
      <c r="P717">
        <v>0</v>
      </c>
      <c r="Q717">
        <v>4</v>
      </c>
      <c r="R717">
        <v>0</v>
      </c>
      <c r="S717" s="1">
        <v>0</v>
      </c>
      <c r="T717">
        <v>3</v>
      </c>
      <c r="U717" s="1">
        <v>42822</v>
      </c>
    </row>
    <row r="718" spans="1:21" x14ac:dyDescent="0.25">
      <c r="A718">
        <v>1003</v>
      </c>
      <c r="B718" t="s">
        <v>771</v>
      </c>
      <c r="C718" t="s">
        <v>725</v>
      </c>
      <c r="D718" t="s">
        <v>726</v>
      </c>
      <c r="E718" t="s">
        <v>6</v>
      </c>
      <c r="F718" t="s">
        <v>727</v>
      </c>
      <c r="G718" t="s">
        <v>1608</v>
      </c>
      <c r="H718" t="s">
        <v>7</v>
      </c>
      <c r="I718">
        <v>34</v>
      </c>
      <c r="J718" s="82">
        <v>6.97</v>
      </c>
      <c r="K718">
        <v>0</v>
      </c>
      <c r="L718">
        <v>0</v>
      </c>
      <c r="M718">
        <v>1</v>
      </c>
      <c r="N718">
        <v>0</v>
      </c>
      <c r="O718" s="95">
        <v>0</v>
      </c>
      <c r="P718">
        <v>120</v>
      </c>
      <c r="Q718">
        <v>4</v>
      </c>
      <c r="R718">
        <v>0</v>
      </c>
      <c r="S718" s="1">
        <v>0</v>
      </c>
      <c r="T718">
        <v>2</v>
      </c>
      <c r="U718" s="1">
        <v>42822</v>
      </c>
    </row>
    <row r="719" spans="1:21" x14ac:dyDescent="0.25">
      <c r="A719">
        <v>1005</v>
      </c>
      <c r="B719" t="s">
        <v>725</v>
      </c>
      <c r="C719" t="s">
        <v>725</v>
      </c>
      <c r="D719" t="s">
        <v>726</v>
      </c>
      <c r="E719" t="s">
        <v>6</v>
      </c>
      <c r="F719" t="s">
        <v>727</v>
      </c>
      <c r="G719" t="s">
        <v>1501</v>
      </c>
      <c r="H719" t="s">
        <v>8</v>
      </c>
      <c r="I719">
        <v>34</v>
      </c>
      <c r="J719" s="82">
        <v>6.85</v>
      </c>
      <c r="K719">
        <v>0</v>
      </c>
      <c r="L719">
        <v>0</v>
      </c>
      <c r="M719">
        <v>1</v>
      </c>
      <c r="N719">
        <v>1</v>
      </c>
      <c r="O719" s="95">
        <v>350.97</v>
      </c>
      <c r="P719">
        <v>0</v>
      </c>
      <c r="Q719">
        <v>4</v>
      </c>
      <c r="R719">
        <v>0</v>
      </c>
      <c r="S719" s="1">
        <v>0</v>
      </c>
      <c r="T719">
        <v>3</v>
      </c>
      <c r="U719" s="1">
        <v>42822</v>
      </c>
    </row>
    <row r="720" spans="1:21" x14ac:dyDescent="0.25">
      <c r="A720">
        <v>1005</v>
      </c>
      <c r="B720" t="s">
        <v>766</v>
      </c>
      <c r="C720" t="s">
        <v>725</v>
      </c>
      <c r="D720" t="s">
        <v>726</v>
      </c>
      <c r="E720" t="s">
        <v>6</v>
      </c>
      <c r="F720" t="s">
        <v>727</v>
      </c>
      <c r="G720" t="s">
        <v>1450</v>
      </c>
      <c r="H720" t="s">
        <v>8</v>
      </c>
      <c r="I720">
        <v>34</v>
      </c>
      <c r="J720" s="82">
        <v>6.85</v>
      </c>
      <c r="K720">
        <v>0</v>
      </c>
      <c r="L720">
        <v>0</v>
      </c>
      <c r="M720">
        <v>1</v>
      </c>
      <c r="N720">
        <v>1</v>
      </c>
      <c r="O720" s="95">
        <v>168975.83</v>
      </c>
      <c r="P720">
        <v>0</v>
      </c>
      <c r="Q720">
        <v>4</v>
      </c>
      <c r="R720">
        <v>0</v>
      </c>
      <c r="S720" s="1">
        <v>0</v>
      </c>
      <c r="T720">
        <v>872</v>
      </c>
      <c r="U720" s="1">
        <v>42822</v>
      </c>
    </row>
    <row r="721" spans="1:21" x14ac:dyDescent="0.25">
      <c r="A721">
        <v>1005</v>
      </c>
      <c r="B721" t="s">
        <v>766</v>
      </c>
      <c r="C721" t="s">
        <v>770</v>
      </c>
      <c r="D721" t="s">
        <v>726</v>
      </c>
      <c r="E721" t="s">
        <v>6</v>
      </c>
      <c r="F721" t="s">
        <v>727</v>
      </c>
      <c r="G721" t="s">
        <v>1449</v>
      </c>
      <c r="H721" t="s">
        <v>8</v>
      </c>
      <c r="I721">
        <v>34</v>
      </c>
      <c r="J721" s="82">
        <v>6.85</v>
      </c>
      <c r="K721">
        <v>0</v>
      </c>
      <c r="L721">
        <v>0</v>
      </c>
      <c r="M721">
        <v>1</v>
      </c>
      <c r="N721">
        <v>1</v>
      </c>
      <c r="O721" s="95">
        <v>3967.51</v>
      </c>
      <c r="P721">
        <v>0</v>
      </c>
      <c r="Q721">
        <v>4</v>
      </c>
      <c r="R721">
        <v>0</v>
      </c>
      <c r="S721" s="1">
        <v>0</v>
      </c>
      <c r="T721">
        <v>17</v>
      </c>
      <c r="U721" s="1">
        <v>42822</v>
      </c>
    </row>
    <row r="722" spans="1:21" x14ac:dyDescent="0.25">
      <c r="A722">
        <v>1005</v>
      </c>
      <c r="B722" t="s">
        <v>767</v>
      </c>
      <c r="C722" t="s">
        <v>725</v>
      </c>
      <c r="D722" t="s">
        <v>726</v>
      </c>
      <c r="E722" t="s">
        <v>6</v>
      </c>
      <c r="F722" t="s">
        <v>727</v>
      </c>
      <c r="G722" t="s">
        <v>1451</v>
      </c>
      <c r="H722" t="s">
        <v>8</v>
      </c>
      <c r="I722">
        <v>34</v>
      </c>
      <c r="J722" s="82">
        <v>6.85</v>
      </c>
      <c r="K722">
        <v>0</v>
      </c>
      <c r="L722">
        <v>0</v>
      </c>
      <c r="M722">
        <v>1</v>
      </c>
      <c r="N722">
        <v>1</v>
      </c>
      <c r="O722" s="95">
        <v>6547.65</v>
      </c>
      <c r="P722">
        <v>0</v>
      </c>
      <c r="Q722">
        <v>4</v>
      </c>
      <c r="R722">
        <v>0</v>
      </c>
      <c r="S722" s="1">
        <v>0</v>
      </c>
      <c r="T722">
        <v>34</v>
      </c>
      <c r="U722" s="1">
        <v>42822</v>
      </c>
    </row>
    <row r="723" spans="1:21" x14ac:dyDescent="0.25">
      <c r="A723">
        <v>1005</v>
      </c>
      <c r="B723" t="s">
        <v>767</v>
      </c>
      <c r="C723" t="s">
        <v>771</v>
      </c>
      <c r="D723" t="s">
        <v>726</v>
      </c>
      <c r="E723" t="s">
        <v>6</v>
      </c>
      <c r="F723" t="s">
        <v>727</v>
      </c>
      <c r="G723" t="s">
        <v>1452</v>
      </c>
      <c r="H723" t="s">
        <v>8</v>
      </c>
      <c r="I723">
        <v>34</v>
      </c>
      <c r="J723" s="82">
        <v>6.85</v>
      </c>
      <c r="K723">
        <v>0</v>
      </c>
      <c r="L723">
        <v>0</v>
      </c>
      <c r="M723">
        <v>1</v>
      </c>
      <c r="N723">
        <v>1</v>
      </c>
      <c r="O723" s="95">
        <v>185.99</v>
      </c>
      <c r="P723">
        <v>0</v>
      </c>
      <c r="Q723">
        <v>4</v>
      </c>
      <c r="R723">
        <v>0</v>
      </c>
      <c r="S723" s="1">
        <v>0</v>
      </c>
      <c r="T723">
        <v>12</v>
      </c>
      <c r="U723" s="1">
        <v>42822</v>
      </c>
    </row>
    <row r="724" spans="1:21" x14ac:dyDescent="0.25">
      <c r="A724">
        <v>1005</v>
      </c>
      <c r="B724" t="s">
        <v>768</v>
      </c>
      <c r="C724" t="s">
        <v>725</v>
      </c>
      <c r="D724" t="s">
        <v>726</v>
      </c>
      <c r="E724" t="s">
        <v>6</v>
      </c>
      <c r="F724" t="s">
        <v>727</v>
      </c>
      <c r="G724" t="s">
        <v>1453</v>
      </c>
      <c r="H724" t="s">
        <v>8</v>
      </c>
      <c r="I724">
        <v>34</v>
      </c>
      <c r="J724" s="82">
        <v>6.85</v>
      </c>
      <c r="K724">
        <v>0</v>
      </c>
      <c r="L724">
        <v>0</v>
      </c>
      <c r="M724">
        <v>1</v>
      </c>
      <c r="N724">
        <v>1</v>
      </c>
      <c r="O724" s="95">
        <v>2200.85</v>
      </c>
      <c r="P724">
        <v>0</v>
      </c>
      <c r="Q724">
        <v>4</v>
      </c>
      <c r="R724">
        <v>0</v>
      </c>
      <c r="S724" s="1">
        <v>0</v>
      </c>
      <c r="T724">
        <v>11</v>
      </c>
      <c r="U724" s="1">
        <v>42822</v>
      </c>
    </row>
    <row r="725" spans="1:21" x14ac:dyDescent="0.25">
      <c r="A725">
        <v>1005</v>
      </c>
      <c r="B725" t="s">
        <v>769</v>
      </c>
      <c r="C725" t="s">
        <v>725</v>
      </c>
      <c r="D725" t="s">
        <v>726</v>
      </c>
      <c r="E725" t="s">
        <v>6</v>
      </c>
      <c r="F725" t="s">
        <v>727</v>
      </c>
      <c r="G725" t="s">
        <v>1454</v>
      </c>
      <c r="H725" t="s">
        <v>8</v>
      </c>
      <c r="I725">
        <v>34</v>
      </c>
      <c r="J725" s="82">
        <v>6.85</v>
      </c>
      <c r="K725">
        <v>0</v>
      </c>
      <c r="L725">
        <v>0</v>
      </c>
      <c r="M725">
        <v>1</v>
      </c>
      <c r="N725">
        <v>1</v>
      </c>
      <c r="O725" s="95">
        <v>696.57</v>
      </c>
      <c r="P725">
        <v>0</v>
      </c>
      <c r="Q725">
        <v>4</v>
      </c>
      <c r="R725">
        <v>0</v>
      </c>
      <c r="S725" s="1">
        <v>0</v>
      </c>
      <c r="T725">
        <v>6</v>
      </c>
      <c r="U725" s="1">
        <v>42822</v>
      </c>
    </row>
    <row r="726" spans="1:21" x14ac:dyDescent="0.25">
      <c r="A726">
        <v>1005</v>
      </c>
      <c r="B726" t="s">
        <v>770</v>
      </c>
      <c r="C726" t="s">
        <v>725</v>
      </c>
      <c r="D726" t="s">
        <v>726</v>
      </c>
      <c r="E726" t="s">
        <v>6</v>
      </c>
      <c r="F726" t="s">
        <v>727</v>
      </c>
      <c r="G726" t="s">
        <v>1455</v>
      </c>
      <c r="H726" t="s">
        <v>8</v>
      </c>
      <c r="I726">
        <v>34</v>
      </c>
      <c r="J726" s="82">
        <v>6.85</v>
      </c>
      <c r="K726">
        <v>0</v>
      </c>
      <c r="L726">
        <v>0</v>
      </c>
      <c r="M726">
        <v>1</v>
      </c>
      <c r="N726">
        <v>1</v>
      </c>
      <c r="O726" s="95">
        <v>1504.62</v>
      </c>
      <c r="P726">
        <v>0</v>
      </c>
      <c r="Q726">
        <v>4</v>
      </c>
      <c r="R726">
        <v>0</v>
      </c>
      <c r="S726" s="1">
        <v>0</v>
      </c>
      <c r="T726">
        <v>6</v>
      </c>
      <c r="U726" s="1">
        <v>42822</v>
      </c>
    </row>
    <row r="727" spans="1:21" x14ac:dyDescent="0.25">
      <c r="A727">
        <v>1005</v>
      </c>
      <c r="B727" t="s">
        <v>771</v>
      </c>
      <c r="C727" t="s">
        <v>725</v>
      </c>
      <c r="D727" t="s">
        <v>726</v>
      </c>
      <c r="E727" t="s">
        <v>6</v>
      </c>
      <c r="F727" t="s">
        <v>727</v>
      </c>
      <c r="G727" t="s">
        <v>1456</v>
      </c>
      <c r="H727" t="s">
        <v>8</v>
      </c>
      <c r="I727">
        <v>34</v>
      </c>
      <c r="J727" s="82">
        <v>6.85</v>
      </c>
      <c r="K727">
        <v>0</v>
      </c>
      <c r="L727">
        <v>0</v>
      </c>
      <c r="M727">
        <v>1</v>
      </c>
      <c r="N727">
        <v>1</v>
      </c>
      <c r="O727" s="95">
        <v>39707.14</v>
      </c>
      <c r="P727">
        <v>0</v>
      </c>
      <c r="Q727">
        <v>4</v>
      </c>
      <c r="R727">
        <v>0</v>
      </c>
      <c r="S727" s="1">
        <v>0</v>
      </c>
      <c r="T727">
        <v>140</v>
      </c>
      <c r="U727" s="1">
        <v>42822</v>
      </c>
    </row>
    <row r="728" spans="1:21" x14ac:dyDescent="0.25">
      <c r="A728">
        <v>1005</v>
      </c>
      <c r="B728" t="s">
        <v>771</v>
      </c>
      <c r="C728" t="s">
        <v>767</v>
      </c>
      <c r="D728" t="s">
        <v>726</v>
      </c>
      <c r="E728" t="s">
        <v>6</v>
      </c>
      <c r="F728" t="s">
        <v>727</v>
      </c>
      <c r="G728" t="s">
        <v>1457</v>
      </c>
      <c r="H728" t="s">
        <v>8</v>
      </c>
      <c r="I728">
        <v>34</v>
      </c>
      <c r="J728" s="82">
        <v>6.85</v>
      </c>
      <c r="K728">
        <v>0</v>
      </c>
      <c r="L728">
        <v>0</v>
      </c>
      <c r="M728">
        <v>1</v>
      </c>
      <c r="N728">
        <v>1</v>
      </c>
      <c r="O728" s="95">
        <v>149.44999999999999</v>
      </c>
      <c r="P728">
        <v>0</v>
      </c>
      <c r="Q728">
        <v>4</v>
      </c>
      <c r="R728">
        <v>0</v>
      </c>
      <c r="S728" s="1">
        <v>0</v>
      </c>
      <c r="T728">
        <v>5</v>
      </c>
      <c r="U728" s="1">
        <v>42822</v>
      </c>
    </row>
    <row r="729" spans="1:21" x14ac:dyDescent="0.25">
      <c r="A729">
        <v>1005</v>
      </c>
      <c r="B729" t="s">
        <v>772</v>
      </c>
      <c r="C729" t="s">
        <v>725</v>
      </c>
      <c r="D729" t="s">
        <v>726</v>
      </c>
      <c r="E729" t="s">
        <v>6</v>
      </c>
      <c r="F729" t="s">
        <v>727</v>
      </c>
      <c r="G729" t="s">
        <v>1458</v>
      </c>
      <c r="H729" t="s">
        <v>8</v>
      </c>
      <c r="I729">
        <v>34</v>
      </c>
      <c r="J729" s="82">
        <v>6.85</v>
      </c>
      <c r="K729">
        <v>0</v>
      </c>
      <c r="L729">
        <v>0</v>
      </c>
      <c r="M729">
        <v>1</v>
      </c>
      <c r="N729">
        <v>1</v>
      </c>
      <c r="O729" s="95">
        <v>1184.18</v>
      </c>
      <c r="P729">
        <v>0</v>
      </c>
      <c r="Q729">
        <v>4</v>
      </c>
      <c r="R729">
        <v>0</v>
      </c>
      <c r="S729" s="1">
        <v>0</v>
      </c>
      <c r="T729">
        <v>2</v>
      </c>
      <c r="U729" s="1">
        <v>42822</v>
      </c>
    </row>
    <row r="730" spans="1:21" x14ac:dyDescent="0.25">
      <c r="A730">
        <v>1005</v>
      </c>
      <c r="B730" t="s">
        <v>725</v>
      </c>
      <c r="C730" t="s">
        <v>725</v>
      </c>
      <c r="D730" t="s">
        <v>726</v>
      </c>
      <c r="E730" t="s">
        <v>6</v>
      </c>
      <c r="F730" t="s">
        <v>727</v>
      </c>
      <c r="G730" t="s">
        <v>1450</v>
      </c>
      <c r="H730" t="s">
        <v>7</v>
      </c>
      <c r="I730">
        <v>34</v>
      </c>
      <c r="J730" s="82">
        <v>6.97</v>
      </c>
      <c r="K730">
        <v>0</v>
      </c>
      <c r="L730">
        <v>0</v>
      </c>
      <c r="M730">
        <v>1</v>
      </c>
      <c r="N730">
        <v>1</v>
      </c>
      <c r="O730" s="95">
        <v>0</v>
      </c>
      <c r="P730">
        <v>12260.09</v>
      </c>
      <c r="Q730">
        <v>4</v>
      </c>
      <c r="R730">
        <v>0</v>
      </c>
      <c r="S730" s="1">
        <v>0</v>
      </c>
      <c r="T730">
        <v>15</v>
      </c>
      <c r="U730" s="1">
        <v>42822</v>
      </c>
    </row>
    <row r="731" spans="1:21" x14ac:dyDescent="0.25">
      <c r="A731">
        <v>1005</v>
      </c>
      <c r="B731" t="s">
        <v>766</v>
      </c>
      <c r="C731" t="s">
        <v>725</v>
      </c>
      <c r="D731" t="s">
        <v>726</v>
      </c>
      <c r="E731" t="s">
        <v>6</v>
      </c>
      <c r="F731" t="s">
        <v>727</v>
      </c>
      <c r="G731" t="s">
        <v>1451</v>
      </c>
      <c r="H731" t="s">
        <v>7</v>
      </c>
      <c r="I731">
        <v>34</v>
      </c>
      <c r="J731" s="82">
        <v>6.97</v>
      </c>
      <c r="K731">
        <v>0</v>
      </c>
      <c r="L731">
        <v>0</v>
      </c>
      <c r="M731">
        <v>1</v>
      </c>
      <c r="N731">
        <v>1</v>
      </c>
      <c r="O731" s="95">
        <v>0</v>
      </c>
      <c r="P731">
        <v>343408.48</v>
      </c>
      <c r="Q731">
        <v>4</v>
      </c>
      <c r="R731">
        <v>0</v>
      </c>
      <c r="S731" s="1">
        <v>0</v>
      </c>
      <c r="T731">
        <v>850</v>
      </c>
      <c r="U731" s="1">
        <v>42822</v>
      </c>
    </row>
    <row r="732" spans="1:21" x14ac:dyDescent="0.25">
      <c r="A732">
        <v>1005</v>
      </c>
      <c r="B732" t="s">
        <v>766</v>
      </c>
      <c r="C732" t="s">
        <v>770</v>
      </c>
      <c r="D732" t="s">
        <v>726</v>
      </c>
      <c r="E732" t="s">
        <v>6</v>
      </c>
      <c r="F732" t="s">
        <v>727</v>
      </c>
      <c r="G732" t="s">
        <v>1456</v>
      </c>
      <c r="H732" t="s">
        <v>7</v>
      </c>
      <c r="I732">
        <v>34</v>
      </c>
      <c r="J732" s="82">
        <v>6.97</v>
      </c>
      <c r="K732">
        <v>0</v>
      </c>
      <c r="L732">
        <v>0</v>
      </c>
      <c r="M732">
        <v>1</v>
      </c>
      <c r="N732">
        <v>1</v>
      </c>
      <c r="O732" s="95">
        <v>0</v>
      </c>
      <c r="P732">
        <v>66593.33</v>
      </c>
      <c r="Q732">
        <v>4</v>
      </c>
      <c r="R732">
        <v>0</v>
      </c>
      <c r="S732" s="1">
        <v>0</v>
      </c>
      <c r="T732">
        <v>31</v>
      </c>
      <c r="U732" s="1">
        <v>42822</v>
      </c>
    </row>
    <row r="733" spans="1:21" x14ac:dyDescent="0.25">
      <c r="A733">
        <v>1005</v>
      </c>
      <c r="B733" t="s">
        <v>767</v>
      </c>
      <c r="C733" t="s">
        <v>771</v>
      </c>
      <c r="D733" t="s">
        <v>726</v>
      </c>
      <c r="E733" t="s">
        <v>6</v>
      </c>
      <c r="F733" t="s">
        <v>727</v>
      </c>
      <c r="G733" t="s">
        <v>1453</v>
      </c>
      <c r="H733" t="s">
        <v>7</v>
      </c>
      <c r="I733">
        <v>34</v>
      </c>
      <c r="J733" s="82">
        <v>6.97</v>
      </c>
      <c r="K733">
        <v>0</v>
      </c>
      <c r="L733">
        <v>0</v>
      </c>
      <c r="M733">
        <v>1</v>
      </c>
      <c r="N733">
        <v>1</v>
      </c>
      <c r="O733" s="95">
        <v>0</v>
      </c>
      <c r="P733">
        <v>15203</v>
      </c>
      <c r="Q733">
        <v>4</v>
      </c>
      <c r="R733">
        <v>0</v>
      </c>
      <c r="S733" s="1">
        <v>0</v>
      </c>
      <c r="T733">
        <v>5</v>
      </c>
      <c r="U733" s="1">
        <v>42822</v>
      </c>
    </row>
    <row r="734" spans="1:21" x14ac:dyDescent="0.25">
      <c r="A734">
        <v>1005</v>
      </c>
      <c r="B734" t="s">
        <v>767</v>
      </c>
      <c r="C734" t="s">
        <v>725</v>
      </c>
      <c r="D734" t="s">
        <v>726</v>
      </c>
      <c r="E734" t="s">
        <v>6</v>
      </c>
      <c r="F734" t="s">
        <v>727</v>
      </c>
      <c r="G734" t="s">
        <v>1452</v>
      </c>
      <c r="H734" t="s">
        <v>7</v>
      </c>
      <c r="I734">
        <v>34</v>
      </c>
      <c r="J734" s="82">
        <v>6.97</v>
      </c>
      <c r="K734">
        <v>0</v>
      </c>
      <c r="L734">
        <v>0</v>
      </c>
      <c r="M734">
        <v>1</v>
      </c>
      <c r="N734">
        <v>1</v>
      </c>
      <c r="O734" s="95">
        <v>0</v>
      </c>
      <c r="P734">
        <v>25218.560000000001</v>
      </c>
      <c r="Q734">
        <v>4</v>
      </c>
      <c r="R734">
        <v>0</v>
      </c>
      <c r="S734" s="1">
        <v>0</v>
      </c>
      <c r="T734">
        <v>36</v>
      </c>
      <c r="U734" s="1">
        <v>42822</v>
      </c>
    </row>
    <row r="735" spans="1:21" x14ac:dyDescent="0.25">
      <c r="A735">
        <v>1005</v>
      </c>
      <c r="B735" t="s">
        <v>768</v>
      </c>
      <c r="C735" t="s">
        <v>725</v>
      </c>
      <c r="D735" t="s">
        <v>726</v>
      </c>
      <c r="E735" t="s">
        <v>6</v>
      </c>
      <c r="F735" t="s">
        <v>727</v>
      </c>
      <c r="G735" t="s">
        <v>1501</v>
      </c>
      <c r="H735" t="s">
        <v>7</v>
      </c>
      <c r="I735">
        <v>34</v>
      </c>
      <c r="J735" s="82">
        <v>6.97</v>
      </c>
      <c r="K735">
        <v>0</v>
      </c>
      <c r="L735">
        <v>0</v>
      </c>
      <c r="M735">
        <v>1</v>
      </c>
      <c r="N735">
        <v>1</v>
      </c>
      <c r="O735" s="95">
        <v>0</v>
      </c>
      <c r="P735">
        <v>13622.25</v>
      </c>
      <c r="Q735">
        <v>4</v>
      </c>
      <c r="R735">
        <v>0</v>
      </c>
      <c r="S735" s="1">
        <v>0</v>
      </c>
      <c r="T735">
        <v>13</v>
      </c>
      <c r="U735" s="1">
        <v>42822</v>
      </c>
    </row>
    <row r="736" spans="1:21" x14ac:dyDescent="0.25">
      <c r="A736">
        <v>1005</v>
      </c>
      <c r="B736" t="s">
        <v>769</v>
      </c>
      <c r="C736" t="s">
        <v>725</v>
      </c>
      <c r="D736" t="s">
        <v>726</v>
      </c>
      <c r="E736" t="s">
        <v>6</v>
      </c>
      <c r="F736" t="s">
        <v>727</v>
      </c>
      <c r="G736" t="s">
        <v>1458</v>
      </c>
      <c r="H736" t="s">
        <v>7</v>
      </c>
      <c r="I736">
        <v>34</v>
      </c>
      <c r="J736" s="82">
        <v>6.97</v>
      </c>
      <c r="K736">
        <v>0</v>
      </c>
      <c r="L736">
        <v>0</v>
      </c>
      <c r="M736">
        <v>1</v>
      </c>
      <c r="N736">
        <v>1</v>
      </c>
      <c r="O736" s="95">
        <v>0</v>
      </c>
      <c r="P736">
        <v>24575.25</v>
      </c>
      <c r="Q736">
        <v>4</v>
      </c>
      <c r="R736">
        <v>0</v>
      </c>
      <c r="S736" s="1">
        <v>0</v>
      </c>
      <c r="T736">
        <v>11</v>
      </c>
      <c r="U736" s="1">
        <v>42822</v>
      </c>
    </row>
    <row r="737" spans="1:21" x14ac:dyDescent="0.25">
      <c r="A737">
        <v>1005</v>
      </c>
      <c r="B737" t="s">
        <v>770</v>
      </c>
      <c r="C737" t="s">
        <v>725</v>
      </c>
      <c r="D737" t="s">
        <v>726</v>
      </c>
      <c r="E737" t="s">
        <v>6</v>
      </c>
      <c r="F737" t="s">
        <v>727</v>
      </c>
      <c r="G737" t="s">
        <v>1457</v>
      </c>
      <c r="H737" t="s">
        <v>7</v>
      </c>
      <c r="I737">
        <v>34</v>
      </c>
      <c r="J737" s="82">
        <v>6.97</v>
      </c>
      <c r="K737">
        <v>0</v>
      </c>
      <c r="L737">
        <v>0</v>
      </c>
      <c r="M737">
        <v>1</v>
      </c>
      <c r="N737">
        <v>1</v>
      </c>
      <c r="O737" s="95">
        <v>0</v>
      </c>
      <c r="P737">
        <v>7966.03</v>
      </c>
      <c r="Q737">
        <v>4</v>
      </c>
      <c r="R737">
        <v>0</v>
      </c>
      <c r="S737" s="1">
        <v>0</v>
      </c>
      <c r="T737">
        <v>7</v>
      </c>
      <c r="U737" s="1">
        <v>42822</v>
      </c>
    </row>
    <row r="738" spans="1:21" x14ac:dyDescent="0.25">
      <c r="A738">
        <v>1005</v>
      </c>
      <c r="B738" t="s">
        <v>771</v>
      </c>
      <c r="C738" t="s">
        <v>725</v>
      </c>
      <c r="D738" t="s">
        <v>726</v>
      </c>
      <c r="E738" t="s">
        <v>6</v>
      </c>
      <c r="F738" t="s">
        <v>727</v>
      </c>
      <c r="G738" t="s">
        <v>1449</v>
      </c>
      <c r="H738" t="s">
        <v>7</v>
      </c>
      <c r="I738">
        <v>34</v>
      </c>
      <c r="J738" s="82">
        <v>6.97</v>
      </c>
      <c r="K738">
        <v>0</v>
      </c>
      <c r="L738">
        <v>0</v>
      </c>
      <c r="M738">
        <v>1</v>
      </c>
      <c r="N738">
        <v>1</v>
      </c>
      <c r="O738" s="95">
        <v>0</v>
      </c>
      <c r="P738">
        <v>168652.08</v>
      </c>
      <c r="Q738">
        <v>4</v>
      </c>
      <c r="R738">
        <v>0</v>
      </c>
      <c r="S738" s="1">
        <v>0</v>
      </c>
      <c r="T738">
        <v>180</v>
      </c>
      <c r="U738" s="1">
        <v>42822</v>
      </c>
    </row>
    <row r="739" spans="1:21" x14ac:dyDescent="0.25">
      <c r="A739">
        <v>1005</v>
      </c>
      <c r="B739" t="s">
        <v>771</v>
      </c>
      <c r="C739" t="s">
        <v>767</v>
      </c>
      <c r="D739" t="s">
        <v>726</v>
      </c>
      <c r="E739" t="s">
        <v>6</v>
      </c>
      <c r="F739" t="s">
        <v>727</v>
      </c>
      <c r="G739" t="s">
        <v>1455</v>
      </c>
      <c r="H739" t="s">
        <v>7</v>
      </c>
      <c r="I739">
        <v>34</v>
      </c>
      <c r="J739" s="82">
        <v>6.97</v>
      </c>
      <c r="K739">
        <v>0</v>
      </c>
      <c r="L739">
        <v>0</v>
      </c>
      <c r="M739">
        <v>1</v>
      </c>
      <c r="N739">
        <v>1</v>
      </c>
      <c r="O739" s="95">
        <v>0</v>
      </c>
      <c r="P739">
        <v>326.51</v>
      </c>
      <c r="Q739">
        <v>4</v>
      </c>
      <c r="R739">
        <v>0</v>
      </c>
      <c r="S739" s="1">
        <v>0</v>
      </c>
      <c r="T739">
        <v>1</v>
      </c>
      <c r="U739" s="1">
        <v>42822</v>
      </c>
    </row>
    <row r="740" spans="1:21" x14ac:dyDescent="0.25">
      <c r="A740">
        <v>1005</v>
      </c>
      <c r="B740" t="s">
        <v>772</v>
      </c>
      <c r="C740" t="s">
        <v>725</v>
      </c>
      <c r="D740" t="s">
        <v>726</v>
      </c>
      <c r="E740" t="s">
        <v>6</v>
      </c>
      <c r="F740" t="s">
        <v>727</v>
      </c>
      <c r="G740" t="s">
        <v>1454</v>
      </c>
      <c r="H740" t="s">
        <v>7</v>
      </c>
      <c r="I740">
        <v>34</v>
      </c>
      <c r="J740" s="82">
        <v>6.97</v>
      </c>
      <c r="K740">
        <v>0</v>
      </c>
      <c r="L740">
        <v>0</v>
      </c>
      <c r="M740">
        <v>1</v>
      </c>
      <c r="N740">
        <v>1</v>
      </c>
      <c r="O740" s="95">
        <v>0</v>
      </c>
      <c r="P740">
        <v>5534.24</v>
      </c>
      <c r="Q740">
        <v>4</v>
      </c>
      <c r="R740">
        <v>0</v>
      </c>
      <c r="S740" s="1">
        <v>0</v>
      </c>
      <c r="T740">
        <v>6</v>
      </c>
      <c r="U740" s="1">
        <v>42822</v>
      </c>
    </row>
    <row r="741" spans="1:21" x14ac:dyDescent="0.25">
      <c r="A741">
        <v>1005</v>
      </c>
      <c r="B741" t="s">
        <v>766</v>
      </c>
      <c r="C741" t="s">
        <v>725</v>
      </c>
      <c r="D741" t="s">
        <v>726</v>
      </c>
      <c r="E741" t="s">
        <v>51</v>
      </c>
      <c r="F741" t="s">
        <v>727</v>
      </c>
      <c r="G741" t="s">
        <v>1459</v>
      </c>
      <c r="H741" t="s">
        <v>8</v>
      </c>
      <c r="I741">
        <v>34</v>
      </c>
      <c r="J741" s="82">
        <v>6.94</v>
      </c>
      <c r="K741">
        <v>0</v>
      </c>
      <c r="L741">
        <v>0</v>
      </c>
      <c r="M741">
        <v>1</v>
      </c>
      <c r="N741">
        <v>1</v>
      </c>
      <c r="O741" s="95">
        <v>81950</v>
      </c>
      <c r="P741">
        <v>0</v>
      </c>
      <c r="Q741">
        <v>4</v>
      </c>
      <c r="R741">
        <v>0</v>
      </c>
      <c r="S741" s="1">
        <v>0</v>
      </c>
      <c r="T741">
        <v>2</v>
      </c>
      <c r="U741" s="1">
        <v>42822</v>
      </c>
    </row>
    <row r="742" spans="1:21" x14ac:dyDescent="0.25">
      <c r="A742">
        <v>1005</v>
      </c>
      <c r="B742" t="s">
        <v>766</v>
      </c>
      <c r="C742" t="s">
        <v>725</v>
      </c>
      <c r="D742" t="s">
        <v>726</v>
      </c>
      <c r="E742" t="s">
        <v>51</v>
      </c>
      <c r="F742" t="s">
        <v>727</v>
      </c>
      <c r="G742" t="s">
        <v>1460</v>
      </c>
      <c r="H742" t="s">
        <v>8</v>
      </c>
      <c r="I742">
        <v>34</v>
      </c>
      <c r="J742" s="82">
        <v>6.9550000000000001</v>
      </c>
      <c r="K742">
        <v>0</v>
      </c>
      <c r="L742">
        <v>0</v>
      </c>
      <c r="M742">
        <v>1</v>
      </c>
      <c r="N742">
        <v>1</v>
      </c>
      <c r="O742" s="95">
        <v>254000</v>
      </c>
      <c r="P742">
        <v>0</v>
      </c>
      <c r="Q742">
        <v>4</v>
      </c>
      <c r="R742">
        <v>0</v>
      </c>
      <c r="S742" s="1">
        <v>0</v>
      </c>
      <c r="T742">
        <v>3</v>
      </c>
      <c r="U742" s="1">
        <v>42822</v>
      </c>
    </row>
    <row r="743" spans="1:21" x14ac:dyDescent="0.25">
      <c r="A743">
        <v>1005</v>
      </c>
      <c r="B743" t="s">
        <v>766</v>
      </c>
      <c r="C743" t="s">
        <v>725</v>
      </c>
      <c r="D743" t="s">
        <v>726</v>
      </c>
      <c r="E743" t="s">
        <v>51</v>
      </c>
      <c r="F743" t="s">
        <v>727</v>
      </c>
      <c r="G743" t="s">
        <v>1461</v>
      </c>
      <c r="H743" t="s">
        <v>8</v>
      </c>
      <c r="I743">
        <v>34</v>
      </c>
      <c r="J743" s="82">
        <v>6.95</v>
      </c>
      <c r="K743">
        <v>0</v>
      </c>
      <c r="L743">
        <v>0</v>
      </c>
      <c r="M743">
        <v>1</v>
      </c>
      <c r="N743">
        <v>1</v>
      </c>
      <c r="O743" s="95">
        <v>40000</v>
      </c>
      <c r="P743">
        <v>0</v>
      </c>
      <c r="Q743">
        <v>4</v>
      </c>
      <c r="R743">
        <v>0</v>
      </c>
      <c r="S743" s="1">
        <v>0</v>
      </c>
      <c r="T743">
        <v>1</v>
      </c>
      <c r="U743" s="1">
        <v>42822</v>
      </c>
    </row>
    <row r="744" spans="1:21" x14ac:dyDescent="0.25">
      <c r="A744">
        <v>1005</v>
      </c>
      <c r="B744" t="s">
        <v>766</v>
      </c>
      <c r="C744" t="s">
        <v>725</v>
      </c>
      <c r="D744" t="s">
        <v>726</v>
      </c>
      <c r="E744" t="s">
        <v>51</v>
      </c>
      <c r="F744" t="s">
        <v>727</v>
      </c>
      <c r="G744" t="s">
        <v>1463</v>
      </c>
      <c r="H744" t="s">
        <v>8</v>
      </c>
      <c r="I744">
        <v>34</v>
      </c>
      <c r="J744" s="82">
        <v>6.85</v>
      </c>
      <c r="K744">
        <v>0</v>
      </c>
      <c r="L744">
        <v>0</v>
      </c>
      <c r="M744">
        <v>1</v>
      </c>
      <c r="N744">
        <v>1</v>
      </c>
      <c r="O744" s="95">
        <v>3700</v>
      </c>
      <c r="P744">
        <v>0</v>
      </c>
      <c r="Q744">
        <v>4</v>
      </c>
      <c r="R744">
        <v>0</v>
      </c>
      <c r="S744" s="1">
        <v>0</v>
      </c>
      <c r="T744">
        <v>1</v>
      </c>
      <c r="U744" s="1">
        <v>42822</v>
      </c>
    </row>
    <row r="745" spans="1:21" x14ac:dyDescent="0.25">
      <c r="A745">
        <v>1005</v>
      </c>
      <c r="B745" t="s">
        <v>766</v>
      </c>
      <c r="C745" t="s">
        <v>725</v>
      </c>
      <c r="D745" t="s">
        <v>726</v>
      </c>
      <c r="E745" t="s">
        <v>51</v>
      </c>
      <c r="F745" t="s">
        <v>727</v>
      </c>
      <c r="G745" t="s">
        <v>1468</v>
      </c>
      <c r="H745" t="s">
        <v>8</v>
      </c>
      <c r="I745">
        <v>34</v>
      </c>
      <c r="J745" s="82">
        <v>7.056</v>
      </c>
      <c r="K745">
        <v>0</v>
      </c>
      <c r="L745">
        <v>0</v>
      </c>
      <c r="M745">
        <v>1</v>
      </c>
      <c r="N745">
        <v>1</v>
      </c>
      <c r="O745" s="95">
        <v>400000</v>
      </c>
      <c r="P745">
        <v>0</v>
      </c>
      <c r="Q745">
        <v>4</v>
      </c>
      <c r="R745">
        <v>0</v>
      </c>
      <c r="S745" s="1">
        <v>0</v>
      </c>
      <c r="T745">
        <v>1</v>
      </c>
      <c r="U745" s="1">
        <v>42822</v>
      </c>
    </row>
    <row r="746" spans="1:21" x14ac:dyDescent="0.25">
      <c r="A746">
        <v>1005</v>
      </c>
      <c r="B746" t="s">
        <v>766</v>
      </c>
      <c r="C746" t="s">
        <v>725</v>
      </c>
      <c r="D746" t="s">
        <v>726</v>
      </c>
      <c r="E746" t="s">
        <v>51</v>
      </c>
      <c r="F746" t="s">
        <v>727</v>
      </c>
      <c r="G746" t="s">
        <v>1469</v>
      </c>
      <c r="H746" t="s">
        <v>8</v>
      </c>
      <c r="I746">
        <v>34</v>
      </c>
      <c r="J746" s="82">
        <v>6.8550000000000004</v>
      </c>
      <c r="K746">
        <v>0</v>
      </c>
      <c r="L746">
        <v>0</v>
      </c>
      <c r="M746">
        <v>1</v>
      </c>
      <c r="N746">
        <v>1</v>
      </c>
      <c r="O746" s="95">
        <v>71220</v>
      </c>
      <c r="P746">
        <v>0</v>
      </c>
      <c r="Q746">
        <v>4</v>
      </c>
      <c r="R746">
        <v>0</v>
      </c>
      <c r="S746" s="1">
        <v>0</v>
      </c>
      <c r="T746">
        <v>1</v>
      </c>
      <c r="U746" s="1">
        <v>42822</v>
      </c>
    </row>
    <row r="747" spans="1:21" x14ac:dyDescent="0.25">
      <c r="A747">
        <v>1005</v>
      </c>
      <c r="B747" t="s">
        <v>766</v>
      </c>
      <c r="C747" t="s">
        <v>725</v>
      </c>
      <c r="D747" t="s">
        <v>726</v>
      </c>
      <c r="E747" t="s">
        <v>51</v>
      </c>
      <c r="F747" t="s">
        <v>727</v>
      </c>
      <c r="G747" t="s">
        <v>1502</v>
      </c>
      <c r="H747" t="s">
        <v>8</v>
      </c>
      <c r="I747">
        <v>34</v>
      </c>
      <c r="J747" s="82">
        <v>6.96</v>
      </c>
      <c r="K747">
        <v>0</v>
      </c>
      <c r="L747">
        <v>0</v>
      </c>
      <c r="M747">
        <v>1</v>
      </c>
      <c r="N747">
        <v>1</v>
      </c>
      <c r="O747" s="95">
        <v>1027868.84</v>
      </c>
      <c r="P747">
        <v>0</v>
      </c>
      <c r="Q747">
        <v>4</v>
      </c>
      <c r="R747">
        <v>0</v>
      </c>
      <c r="S747" s="1">
        <v>0</v>
      </c>
      <c r="T747">
        <v>3</v>
      </c>
      <c r="U747" s="1">
        <v>42822</v>
      </c>
    </row>
    <row r="748" spans="1:21" x14ac:dyDescent="0.25">
      <c r="A748">
        <v>1005</v>
      </c>
      <c r="B748" t="s">
        <v>766</v>
      </c>
      <c r="C748" t="s">
        <v>725</v>
      </c>
      <c r="D748" t="s">
        <v>726</v>
      </c>
      <c r="E748" t="s">
        <v>51</v>
      </c>
      <c r="F748" t="s">
        <v>727</v>
      </c>
      <c r="G748" t="s">
        <v>1578</v>
      </c>
      <c r="H748" t="s">
        <v>8</v>
      </c>
      <c r="I748">
        <v>34</v>
      </c>
      <c r="J748" s="82">
        <v>6.92</v>
      </c>
      <c r="K748">
        <v>0</v>
      </c>
      <c r="L748">
        <v>0</v>
      </c>
      <c r="M748">
        <v>1</v>
      </c>
      <c r="N748">
        <v>1</v>
      </c>
      <c r="O748" s="95">
        <v>75500</v>
      </c>
      <c r="P748">
        <v>0</v>
      </c>
      <c r="Q748">
        <v>4</v>
      </c>
      <c r="R748">
        <v>0</v>
      </c>
      <c r="S748" s="1">
        <v>0</v>
      </c>
      <c r="T748">
        <v>1</v>
      </c>
      <c r="U748" s="1">
        <v>42822</v>
      </c>
    </row>
    <row r="749" spans="1:21" x14ac:dyDescent="0.25">
      <c r="A749">
        <v>1005</v>
      </c>
      <c r="B749" t="s">
        <v>766</v>
      </c>
      <c r="C749" t="s">
        <v>725</v>
      </c>
      <c r="D749" t="s">
        <v>726</v>
      </c>
      <c r="E749" t="s">
        <v>51</v>
      </c>
      <c r="F749" t="s">
        <v>727</v>
      </c>
      <c r="G749" t="s">
        <v>1609</v>
      </c>
      <c r="H749" t="s">
        <v>8</v>
      </c>
      <c r="I749">
        <v>34</v>
      </c>
      <c r="J749" s="82">
        <v>7.06</v>
      </c>
      <c r="K749">
        <v>0</v>
      </c>
      <c r="L749">
        <v>0</v>
      </c>
      <c r="M749">
        <v>1</v>
      </c>
      <c r="N749">
        <v>1</v>
      </c>
      <c r="O749" s="95">
        <v>51702</v>
      </c>
      <c r="P749">
        <v>0</v>
      </c>
      <c r="Q749">
        <v>4</v>
      </c>
      <c r="R749">
        <v>0</v>
      </c>
      <c r="S749" s="1">
        <v>0</v>
      </c>
      <c r="T749">
        <v>1</v>
      </c>
      <c r="U749" s="1">
        <v>42822</v>
      </c>
    </row>
    <row r="750" spans="1:21" x14ac:dyDescent="0.25">
      <c r="A750">
        <v>1005</v>
      </c>
      <c r="B750" t="s">
        <v>766</v>
      </c>
      <c r="C750" t="s">
        <v>725</v>
      </c>
      <c r="D750" t="s">
        <v>726</v>
      </c>
      <c r="E750" t="s">
        <v>51</v>
      </c>
      <c r="F750" t="s">
        <v>727</v>
      </c>
      <c r="G750" t="s">
        <v>1610</v>
      </c>
      <c r="H750" t="s">
        <v>8</v>
      </c>
      <c r="I750">
        <v>34</v>
      </c>
      <c r="J750" s="82">
        <v>6.97</v>
      </c>
      <c r="K750">
        <v>0</v>
      </c>
      <c r="L750">
        <v>0</v>
      </c>
      <c r="M750">
        <v>1</v>
      </c>
      <c r="N750">
        <v>1</v>
      </c>
      <c r="O750" s="95">
        <v>100942.45</v>
      </c>
      <c r="P750">
        <v>0</v>
      </c>
      <c r="Q750">
        <v>4</v>
      </c>
      <c r="R750">
        <v>0</v>
      </c>
      <c r="S750" s="1">
        <v>0</v>
      </c>
      <c r="T750">
        <v>1</v>
      </c>
      <c r="U750" s="1">
        <v>42822</v>
      </c>
    </row>
    <row r="751" spans="1:21" x14ac:dyDescent="0.25">
      <c r="A751">
        <v>1005</v>
      </c>
      <c r="B751" t="s">
        <v>766</v>
      </c>
      <c r="C751" t="s">
        <v>725</v>
      </c>
      <c r="D751" t="s">
        <v>726</v>
      </c>
      <c r="E751" t="s">
        <v>51</v>
      </c>
      <c r="F751" t="s">
        <v>727</v>
      </c>
      <c r="G751" t="s">
        <v>1465</v>
      </c>
      <c r="H751" t="s">
        <v>8</v>
      </c>
      <c r="I751">
        <v>34</v>
      </c>
      <c r="J751" s="82">
        <v>6.9</v>
      </c>
      <c r="K751">
        <v>0</v>
      </c>
      <c r="L751">
        <v>0</v>
      </c>
      <c r="M751">
        <v>1</v>
      </c>
      <c r="N751">
        <v>1</v>
      </c>
      <c r="O751" s="95">
        <v>246296.4</v>
      </c>
      <c r="P751">
        <v>0</v>
      </c>
      <c r="Q751">
        <v>4</v>
      </c>
      <c r="R751">
        <v>0</v>
      </c>
      <c r="S751" s="1">
        <v>0</v>
      </c>
      <c r="T751">
        <v>1</v>
      </c>
      <c r="U751" s="1">
        <v>42822</v>
      </c>
    </row>
    <row r="752" spans="1:21" x14ac:dyDescent="0.25">
      <c r="A752">
        <v>1005</v>
      </c>
      <c r="B752" t="s">
        <v>767</v>
      </c>
      <c r="C752" t="s">
        <v>725</v>
      </c>
      <c r="D752" t="s">
        <v>726</v>
      </c>
      <c r="E752" t="s">
        <v>51</v>
      </c>
      <c r="F752" t="s">
        <v>727</v>
      </c>
      <c r="G752" t="s">
        <v>1466</v>
      </c>
      <c r="H752" t="s">
        <v>8</v>
      </c>
      <c r="I752">
        <v>34</v>
      </c>
      <c r="J752" s="82">
        <v>6.96</v>
      </c>
      <c r="K752">
        <v>0</v>
      </c>
      <c r="L752">
        <v>0</v>
      </c>
      <c r="M752">
        <v>1</v>
      </c>
      <c r="N752">
        <v>1</v>
      </c>
      <c r="O752" s="95">
        <v>2100</v>
      </c>
      <c r="P752">
        <v>0</v>
      </c>
      <c r="Q752">
        <v>4</v>
      </c>
      <c r="R752">
        <v>0</v>
      </c>
      <c r="S752" s="1">
        <v>0</v>
      </c>
      <c r="T752">
        <v>1</v>
      </c>
      <c r="U752" s="1">
        <v>42822</v>
      </c>
    </row>
    <row r="753" spans="1:21" x14ac:dyDescent="0.25">
      <c r="A753">
        <v>1005</v>
      </c>
      <c r="B753" t="s">
        <v>767</v>
      </c>
      <c r="C753" t="s">
        <v>771</v>
      </c>
      <c r="D753" t="s">
        <v>726</v>
      </c>
      <c r="E753" t="s">
        <v>51</v>
      </c>
      <c r="F753" t="s">
        <v>727</v>
      </c>
      <c r="G753" t="s">
        <v>1467</v>
      </c>
      <c r="H753" t="s">
        <v>8</v>
      </c>
      <c r="I753">
        <v>34</v>
      </c>
      <c r="J753" s="82">
        <v>6.95</v>
      </c>
      <c r="K753">
        <v>0</v>
      </c>
      <c r="L753">
        <v>0</v>
      </c>
      <c r="M753">
        <v>1</v>
      </c>
      <c r="N753">
        <v>1</v>
      </c>
      <c r="O753" s="95">
        <v>4500</v>
      </c>
      <c r="P753">
        <v>0</v>
      </c>
      <c r="Q753">
        <v>4</v>
      </c>
      <c r="R753">
        <v>0</v>
      </c>
      <c r="S753" s="1">
        <v>0</v>
      </c>
      <c r="T753">
        <v>1</v>
      </c>
      <c r="U753" s="1">
        <v>42822</v>
      </c>
    </row>
    <row r="754" spans="1:21" x14ac:dyDescent="0.25">
      <c r="A754">
        <v>1005</v>
      </c>
      <c r="B754" t="s">
        <v>769</v>
      </c>
      <c r="C754" t="s">
        <v>725</v>
      </c>
      <c r="D754" t="s">
        <v>726</v>
      </c>
      <c r="E754" t="s">
        <v>51</v>
      </c>
      <c r="F754" t="s">
        <v>727</v>
      </c>
      <c r="G754" t="s">
        <v>1470</v>
      </c>
      <c r="H754" t="s">
        <v>8</v>
      </c>
      <c r="I754">
        <v>34</v>
      </c>
      <c r="J754" s="82">
        <v>6.97</v>
      </c>
      <c r="K754">
        <v>0</v>
      </c>
      <c r="L754">
        <v>0</v>
      </c>
      <c r="M754">
        <v>1</v>
      </c>
      <c r="N754">
        <v>1</v>
      </c>
      <c r="O754" s="95">
        <v>158250</v>
      </c>
      <c r="P754">
        <v>0</v>
      </c>
      <c r="Q754">
        <v>4</v>
      </c>
      <c r="R754">
        <v>0</v>
      </c>
      <c r="S754" s="1">
        <v>0</v>
      </c>
      <c r="T754">
        <v>3</v>
      </c>
      <c r="U754" s="1">
        <v>42822</v>
      </c>
    </row>
    <row r="755" spans="1:21" x14ac:dyDescent="0.25">
      <c r="A755">
        <v>1005</v>
      </c>
      <c r="B755" t="s">
        <v>769</v>
      </c>
      <c r="C755" t="s">
        <v>725</v>
      </c>
      <c r="D755" t="s">
        <v>726</v>
      </c>
      <c r="E755" t="s">
        <v>51</v>
      </c>
      <c r="F755" t="s">
        <v>727</v>
      </c>
      <c r="G755" t="s">
        <v>1471</v>
      </c>
      <c r="H755" t="s">
        <v>8</v>
      </c>
      <c r="I755">
        <v>34</v>
      </c>
      <c r="J755" s="82">
        <v>6.96</v>
      </c>
      <c r="K755">
        <v>0</v>
      </c>
      <c r="L755">
        <v>0</v>
      </c>
      <c r="M755">
        <v>1</v>
      </c>
      <c r="N755">
        <v>1</v>
      </c>
      <c r="O755" s="95">
        <v>49398.52</v>
      </c>
      <c r="P755">
        <v>0</v>
      </c>
      <c r="Q755">
        <v>4</v>
      </c>
      <c r="R755">
        <v>0</v>
      </c>
      <c r="S755" s="1">
        <v>0</v>
      </c>
      <c r="T755">
        <v>3</v>
      </c>
      <c r="U755" s="1">
        <v>42822</v>
      </c>
    </row>
    <row r="756" spans="1:21" x14ac:dyDescent="0.25">
      <c r="A756">
        <v>1005</v>
      </c>
      <c r="B756" t="s">
        <v>770</v>
      </c>
      <c r="C756" t="s">
        <v>725</v>
      </c>
      <c r="D756" t="s">
        <v>726</v>
      </c>
      <c r="E756" t="s">
        <v>51</v>
      </c>
      <c r="F756" t="s">
        <v>727</v>
      </c>
      <c r="G756" t="s">
        <v>1464</v>
      </c>
      <c r="H756" t="s">
        <v>8</v>
      </c>
      <c r="I756">
        <v>34</v>
      </c>
      <c r="J756" s="82">
        <v>6.96</v>
      </c>
      <c r="K756">
        <v>0</v>
      </c>
      <c r="L756">
        <v>0</v>
      </c>
      <c r="M756">
        <v>1</v>
      </c>
      <c r="N756">
        <v>1</v>
      </c>
      <c r="O756" s="95">
        <v>6000</v>
      </c>
      <c r="P756">
        <v>0</v>
      </c>
      <c r="Q756">
        <v>4</v>
      </c>
      <c r="R756">
        <v>0</v>
      </c>
      <c r="S756" s="1">
        <v>0</v>
      </c>
      <c r="T756">
        <v>1</v>
      </c>
      <c r="U756" s="1">
        <v>42822</v>
      </c>
    </row>
    <row r="757" spans="1:21" x14ac:dyDescent="0.25">
      <c r="A757">
        <v>1005</v>
      </c>
      <c r="B757" t="s">
        <v>771</v>
      </c>
      <c r="C757" t="s">
        <v>725</v>
      </c>
      <c r="D757" t="s">
        <v>726</v>
      </c>
      <c r="E757" t="s">
        <v>51</v>
      </c>
      <c r="F757" t="s">
        <v>727</v>
      </c>
      <c r="G757" t="s">
        <v>1462</v>
      </c>
      <c r="H757" t="s">
        <v>8</v>
      </c>
      <c r="I757">
        <v>34</v>
      </c>
      <c r="J757" s="82">
        <v>6.96</v>
      </c>
      <c r="K757">
        <v>0</v>
      </c>
      <c r="L757">
        <v>0</v>
      </c>
      <c r="M757">
        <v>1</v>
      </c>
      <c r="N757">
        <v>1</v>
      </c>
      <c r="O757" s="95">
        <v>21770</v>
      </c>
      <c r="P757">
        <v>0</v>
      </c>
      <c r="Q757">
        <v>4</v>
      </c>
      <c r="R757">
        <v>0</v>
      </c>
      <c r="S757" s="1">
        <v>0</v>
      </c>
      <c r="T757">
        <v>2</v>
      </c>
      <c r="U757" s="1">
        <v>42822</v>
      </c>
    </row>
    <row r="758" spans="1:21" x14ac:dyDescent="0.25">
      <c r="A758">
        <v>1005</v>
      </c>
      <c r="B758" t="s">
        <v>766</v>
      </c>
      <c r="C758" t="s">
        <v>725</v>
      </c>
      <c r="D758" t="s">
        <v>726</v>
      </c>
      <c r="E758" t="s">
        <v>51</v>
      </c>
      <c r="F758" t="s">
        <v>727</v>
      </c>
      <c r="G758" t="s">
        <v>1464</v>
      </c>
      <c r="H758" t="s">
        <v>7</v>
      </c>
      <c r="I758">
        <v>34</v>
      </c>
      <c r="J758" s="82">
        <v>6.9610000000000003</v>
      </c>
      <c r="K758">
        <v>0</v>
      </c>
      <c r="L758">
        <v>0</v>
      </c>
      <c r="M758">
        <v>1</v>
      </c>
      <c r="N758">
        <v>1</v>
      </c>
      <c r="O758" s="95">
        <v>0</v>
      </c>
      <c r="P758">
        <v>2030809.37</v>
      </c>
      <c r="Q758">
        <v>4</v>
      </c>
      <c r="R758">
        <v>0</v>
      </c>
      <c r="S758" s="1">
        <v>0</v>
      </c>
      <c r="T758">
        <v>17</v>
      </c>
      <c r="U758" s="1">
        <v>42822</v>
      </c>
    </row>
    <row r="759" spans="1:21" x14ac:dyDescent="0.25">
      <c r="A759">
        <v>1005</v>
      </c>
      <c r="B759" t="s">
        <v>766</v>
      </c>
      <c r="C759" t="s">
        <v>725</v>
      </c>
      <c r="D759" t="s">
        <v>726</v>
      </c>
      <c r="E759" t="s">
        <v>51</v>
      </c>
      <c r="F759" t="s">
        <v>727</v>
      </c>
      <c r="G759" t="s">
        <v>1467</v>
      </c>
      <c r="H759" t="s">
        <v>7</v>
      </c>
      <c r="I759">
        <v>34</v>
      </c>
      <c r="J759" s="82">
        <v>6.9649999999999999</v>
      </c>
      <c r="K759">
        <v>0</v>
      </c>
      <c r="L759">
        <v>0</v>
      </c>
      <c r="M759">
        <v>1</v>
      </c>
      <c r="N759">
        <v>1</v>
      </c>
      <c r="O759" s="95">
        <v>0</v>
      </c>
      <c r="P759">
        <v>1252064.3</v>
      </c>
      <c r="Q759">
        <v>4</v>
      </c>
      <c r="R759">
        <v>0</v>
      </c>
      <c r="S759" s="1">
        <v>0</v>
      </c>
      <c r="T759">
        <v>30</v>
      </c>
      <c r="U759" s="1">
        <v>42822</v>
      </c>
    </row>
    <row r="760" spans="1:21" x14ac:dyDescent="0.25">
      <c r="A760">
        <v>1005</v>
      </c>
      <c r="B760" t="s">
        <v>766</v>
      </c>
      <c r="C760" t="s">
        <v>725</v>
      </c>
      <c r="D760" t="s">
        <v>726</v>
      </c>
      <c r="E760" t="s">
        <v>51</v>
      </c>
      <c r="F760" t="s">
        <v>727</v>
      </c>
      <c r="G760" t="s">
        <v>1468</v>
      </c>
      <c r="H760" t="s">
        <v>7</v>
      </c>
      <c r="I760">
        <v>34</v>
      </c>
      <c r="J760" s="82">
        <v>6.96</v>
      </c>
      <c r="K760">
        <v>0</v>
      </c>
      <c r="L760">
        <v>0</v>
      </c>
      <c r="M760">
        <v>1</v>
      </c>
      <c r="N760">
        <v>1</v>
      </c>
      <c r="O760" s="95">
        <v>0</v>
      </c>
      <c r="P760">
        <v>693208.61</v>
      </c>
      <c r="Q760">
        <v>4</v>
      </c>
      <c r="R760">
        <v>0</v>
      </c>
      <c r="S760" s="1">
        <v>0</v>
      </c>
      <c r="T760">
        <v>10</v>
      </c>
      <c r="U760" s="1">
        <v>42822</v>
      </c>
    </row>
    <row r="761" spans="1:21" x14ac:dyDescent="0.25">
      <c r="A761">
        <v>1005</v>
      </c>
      <c r="B761" t="s">
        <v>766</v>
      </c>
      <c r="C761" t="s">
        <v>725</v>
      </c>
      <c r="D761" t="s">
        <v>726</v>
      </c>
      <c r="E761" t="s">
        <v>51</v>
      </c>
      <c r="F761" t="s">
        <v>727</v>
      </c>
      <c r="G761" t="s">
        <v>1469</v>
      </c>
      <c r="H761" t="s">
        <v>7</v>
      </c>
      <c r="I761">
        <v>34</v>
      </c>
      <c r="J761" s="82">
        <v>6.9630000000000001</v>
      </c>
      <c r="K761">
        <v>0</v>
      </c>
      <c r="L761">
        <v>0</v>
      </c>
      <c r="M761">
        <v>1</v>
      </c>
      <c r="N761">
        <v>1</v>
      </c>
      <c r="O761" s="95">
        <v>0</v>
      </c>
      <c r="P761">
        <v>100000</v>
      </c>
      <c r="Q761">
        <v>4</v>
      </c>
      <c r="R761">
        <v>0</v>
      </c>
      <c r="S761" s="1">
        <v>0</v>
      </c>
      <c r="T761">
        <v>1</v>
      </c>
      <c r="U761" s="1">
        <v>42822</v>
      </c>
    </row>
    <row r="762" spans="1:21" x14ac:dyDescent="0.25">
      <c r="A762">
        <v>1005</v>
      </c>
      <c r="B762" t="s">
        <v>766</v>
      </c>
      <c r="C762" t="s">
        <v>770</v>
      </c>
      <c r="D762" t="s">
        <v>726</v>
      </c>
      <c r="E762" t="s">
        <v>51</v>
      </c>
      <c r="F762" t="s">
        <v>727</v>
      </c>
      <c r="G762" t="s">
        <v>1502</v>
      </c>
      <c r="H762" t="s">
        <v>7</v>
      </c>
      <c r="I762">
        <v>34</v>
      </c>
      <c r="J762" s="82">
        <v>6.9630000000000001</v>
      </c>
      <c r="K762">
        <v>0</v>
      </c>
      <c r="L762">
        <v>0</v>
      </c>
      <c r="M762">
        <v>1</v>
      </c>
      <c r="N762">
        <v>1</v>
      </c>
      <c r="O762" s="95">
        <v>0</v>
      </c>
      <c r="P762">
        <v>119694.42</v>
      </c>
      <c r="Q762">
        <v>4</v>
      </c>
      <c r="R762">
        <v>0</v>
      </c>
      <c r="S762" s="1">
        <v>0</v>
      </c>
      <c r="T762">
        <v>1</v>
      </c>
      <c r="U762" s="1">
        <v>42822</v>
      </c>
    </row>
    <row r="763" spans="1:21" x14ac:dyDescent="0.25">
      <c r="A763">
        <v>1005</v>
      </c>
      <c r="B763" t="s">
        <v>766</v>
      </c>
      <c r="C763" t="s">
        <v>725</v>
      </c>
      <c r="D763" t="s">
        <v>726</v>
      </c>
      <c r="E763" t="s">
        <v>51</v>
      </c>
      <c r="F763" t="s">
        <v>727</v>
      </c>
      <c r="G763" t="s">
        <v>1578</v>
      </c>
      <c r="H763" t="s">
        <v>7</v>
      </c>
      <c r="I763">
        <v>34</v>
      </c>
      <c r="J763" s="82">
        <v>6.9619999999999997</v>
      </c>
      <c r="K763">
        <v>0</v>
      </c>
      <c r="L763">
        <v>0</v>
      </c>
      <c r="M763">
        <v>1</v>
      </c>
      <c r="N763">
        <v>1</v>
      </c>
      <c r="O763" s="95">
        <v>0</v>
      </c>
      <c r="P763">
        <v>69817.460000000006</v>
      </c>
      <c r="Q763">
        <v>4</v>
      </c>
      <c r="R763">
        <v>0</v>
      </c>
      <c r="S763" s="1">
        <v>0</v>
      </c>
      <c r="T763">
        <v>1</v>
      </c>
      <c r="U763" s="1">
        <v>42822</v>
      </c>
    </row>
    <row r="764" spans="1:21" x14ac:dyDescent="0.25">
      <c r="A764">
        <v>1005</v>
      </c>
      <c r="B764" t="s">
        <v>766</v>
      </c>
      <c r="C764" t="s">
        <v>725</v>
      </c>
      <c r="D764" t="s">
        <v>726</v>
      </c>
      <c r="E764" t="s">
        <v>51</v>
      </c>
      <c r="F764" t="s">
        <v>727</v>
      </c>
      <c r="G764" t="s">
        <v>1609</v>
      </c>
      <c r="H764" t="s">
        <v>7</v>
      </c>
      <c r="I764">
        <v>34</v>
      </c>
      <c r="J764" s="82">
        <v>6.97</v>
      </c>
      <c r="K764">
        <v>0</v>
      </c>
      <c r="L764">
        <v>0</v>
      </c>
      <c r="M764">
        <v>1</v>
      </c>
      <c r="N764">
        <v>1</v>
      </c>
      <c r="O764" s="95">
        <v>0</v>
      </c>
      <c r="P764">
        <v>888562.99</v>
      </c>
      <c r="Q764">
        <v>4</v>
      </c>
      <c r="R764">
        <v>0</v>
      </c>
      <c r="S764" s="1">
        <v>0</v>
      </c>
      <c r="T764">
        <v>32</v>
      </c>
      <c r="U764" s="1">
        <v>42822</v>
      </c>
    </row>
    <row r="765" spans="1:21" x14ac:dyDescent="0.25">
      <c r="A765">
        <v>1005</v>
      </c>
      <c r="B765" t="s">
        <v>766</v>
      </c>
      <c r="C765" t="s">
        <v>725</v>
      </c>
      <c r="D765" t="s">
        <v>726</v>
      </c>
      <c r="E765" t="s">
        <v>51</v>
      </c>
      <c r="F765" t="s">
        <v>727</v>
      </c>
      <c r="G765" t="s">
        <v>1462</v>
      </c>
      <c r="H765" t="s">
        <v>7</v>
      </c>
      <c r="I765">
        <v>34</v>
      </c>
      <c r="J765" s="82">
        <v>6.95</v>
      </c>
      <c r="K765">
        <v>0</v>
      </c>
      <c r="L765">
        <v>0</v>
      </c>
      <c r="M765">
        <v>1</v>
      </c>
      <c r="N765">
        <v>1</v>
      </c>
      <c r="O765" s="95">
        <v>0</v>
      </c>
      <c r="P765">
        <v>16750</v>
      </c>
      <c r="Q765">
        <v>4</v>
      </c>
      <c r="R765">
        <v>0</v>
      </c>
      <c r="S765" s="1">
        <v>0</v>
      </c>
      <c r="T765">
        <v>1</v>
      </c>
      <c r="U765" s="1">
        <v>42822</v>
      </c>
    </row>
    <row r="766" spans="1:21" x14ac:dyDescent="0.25">
      <c r="A766">
        <v>1005</v>
      </c>
      <c r="B766" t="s">
        <v>766</v>
      </c>
      <c r="C766" t="s">
        <v>725</v>
      </c>
      <c r="D766" t="s">
        <v>726</v>
      </c>
      <c r="E766" t="s">
        <v>51</v>
      </c>
      <c r="F766" t="s">
        <v>727</v>
      </c>
      <c r="G766" t="s">
        <v>1470</v>
      </c>
      <c r="H766" t="s">
        <v>7</v>
      </c>
      <c r="I766">
        <v>34</v>
      </c>
      <c r="J766" s="82">
        <v>6.9580000000000002</v>
      </c>
      <c r="K766">
        <v>0</v>
      </c>
      <c r="L766">
        <v>0</v>
      </c>
      <c r="M766">
        <v>1</v>
      </c>
      <c r="N766">
        <v>1</v>
      </c>
      <c r="O766" s="95">
        <v>0</v>
      </c>
      <c r="P766">
        <v>116926.17</v>
      </c>
      <c r="Q766">
        <v>4</v>
      </c>
      <c r="R766">
        <v>0</v>
      </c>
      <c r="S766" s="1">
        <v>0</v>
      </c>
      <c r="T766">
        <v>3</v>
      </c>
      <c r="U766" s="1">
        <v>42822</v>
      </c>
    </row>
    <row r="767" spans="1:21" x14ac:dyDescent="0.25">
      <c r="A767">
        <v>1005</v>
      </c>
      <c r="B767" t="s">
        <v>766</v>
      </c>
      <c r="C767" t="s">
        <v>725</v>
      </c>
      <c r="D767" t="s">
        <v>726</v>
      </c>
      <c r="E767" t="s">
        <v>51</v>
      </c>
      <c r="F767" t="s">
        <v>727</v>
      </c>
      <c r="G767" t="s">
        <v>1459</v>
      </c>
      <c r="H767" t="s">
        <v>7</v>
      </c>
      <c r="I767">
        <v>34</v>
      </c>
      <c r="J767" s="82">
        <v>6.968</v>
      </c>
      <c r="K767">
        <v>0</v>
      </c>
      <c r="L767">
        <v>0</v>
      </c>
      <c r="M767">
        <v>1</v>
      </c>
      <c r="N767">
        <v>1</v>
      </c>
      <c r="O767" s="95">
        <v>0</v>
      </c>
      <c r="P767">
        <v>54240</v>
      </c>
      <c r="Q767">
        <v>4</v>
      </c>
      <c r="R767">
        <v>0</v>
      </c>
      <c r="S767" s="1">
        <v>0</v>
      </c>
      <c r="T767">
        <v>1</v>
      </c>
      <c r="U767" s="1">
        <v>42822</v>
      </c>
    </row>
    <row r="768" spans="1:21" x14ac:dyDescent="0.25">
      <c r="A768">
        <v>1005</v>
      </c>
      <c r="B768" t="s">
        <v>766</v>
      </c>
      <c r="C768" t="s">
        <v>770</v>
      </c>
      <c r="D768" t="s">
        <v>726</v>
      </c>
      <c r="E768" t="s">
        <v>51</v>
      </c>
      <c r="F768" t="s">
        <v>727</v>
      </c>
      <c r="G768" t="s">
        <v>1460</v>
      </c>
      <c r="H768" t="s">
        <v>7</v>
      </c>
      <c r="I768">
        <v>34</v>
      </c>
      <c r="J768" s="82">
        <v>6.9649999999999999</v>
      </c>
      <c r="K768">
        <v>0</v>
      </c>
      <c r="L768">
        <v>0</v>
      </c>
      <c r="M768">
        <v>1</v>
      </c>
      <c r="N768">
        <v>1</v>
      </c>
      <c r="O768" s="95">
        <v>0</v>
      </c>
      <c r="P768">
        <v>27682.639999999999</v>
      </c>
      <c r="Q768">
        <v>4</v>
      </c>
      <c r="R768">
        <v>0</v>
      </c>
      <c r="S768" s="1">
        <v>0</v>
      </c>
      <c r="T768">
        <v>2</v>
      </c>
      <c r="U768" s="1">
        <v>42822</v>
      </c>
    </row>
    <row r="769" spans="1:21" x14ac:dyDescent="0.25">
      <c r="A769">
        <v>1005</v>
      </c>
      <c r="B769" t="s">
        <v>767</v>
      </c>
      <c r="C769" t="s">
        <v>725</v>
      </c>
      <c r="D769" t="s">
        <v>726</v>
      </c>
      <c r="E769" t="s">
        <v>51</v>
      </c>
      <c r="F769" t="s">
        <v>727</v>
      </c>
      <c r="G769" t="s">
        <v>1461</v>
      </c>
      <c r="H769" t="s">
        <v>7</v>
      </c>
      <c r="I769">
        <v>34</v>
      </c>
      <c r="J769" s="82">
        <v>6.9649999999999999</v>
      </c>
      <c r="K769">
        <v>0</v>
      </c>
      <c r="L769">
        <v>0</v>
      </c>
      <c r="M769">
        <v>1</v>
      </c>
      <c r="N769">
        <v>1</v>
      </c>
      <c r="O769" s="95">
        <v>0</v>
      </c>
      <c r="P769">
        <v>77786.28</v>
      </c>
      <c r="Q769">
        <v>4</v>
      </c>
      <c r="R769">
        <v>0</v>
      </c>
      <c r="S769" s="1">
        <v>0</v>
      </c>
      <c r="T769">
        <v>2</v>
      </c>
      <c r="U769" s="1">
        <v>42822</v>
      </c>
    </row>
    <row r="770" spans="1:21" x14ac:dyDescent="0.25">
      <c r="A770">
        <v>1005</v>
      </c>
      <c r="B770" t="s">
        <v>767</v>
      </c>
      <c r="C770" t="s">
        <v>725</v>
      </c>
      <c r="D770" t="s">
        <v>726</v>
      </c>
      <c r="E770" t="s">
        <v>51</v>
      </c>
      <c r="F770" t="s">
        <v>727</v>
      </c>
      <c r="G770" t="s">
        <v>1471</v>
      </c>
      <c r="H770" t="s">
        <v>7</v>
      </c>
      <c r="I770">
        <v>34</v>
      </c>
      <c r="J770" s="82">
        <v>6.97</v>
      </c>
      <c r="K770">
        <v>0</v>
      </c>
      <c r="L770">
        <v>0</v>
      </c>
      <c r="M770">
        <v>1</v>
      </c>
      <c r="N770">
        <v>1</v>
      </c>
      <c r="O770" s="95">
        <v>0</v>
      </c>
      <c r="P770">
        <v>69767.7</v>
      </c>
      <c r="Q770">
        <v>4</v>
      </c>
      <c r="R770">
        <v>0</v>
      </c>
      <c r="S770" s="1">
        <v>0</v>
      </c>
      <c r="T770">
        <v>1</v>
      </c>
      <c r="U770" s="1">
        <v>42822</v>
      </c>
    </row>
    <row r="771" spans="1:21" x14ac:dyDescent="0.25">
      <c r="A771">
        <v>1005</v>
      </c>
      <c r="B771" t="s">
        <v>771</v>
      </c>
      <c r="C771" t="s">
        <v>725</v>
      </c>
      <c r="D771" t="s">
        <v>726</v>
      </c>
      <c r="E771" t="s">
        <v>51</v>
      </c>
      <c r="F771" t="s">
        <v>727</v>
      </c>
      <c r="G771" t="s">
        <v>1463</v>
      </c>
      <c r="H771" t="s">
        <v>7</v>
      </c>
      <c r="I771">
        <v>34</v>
      </c>
      <c r="J771" s="82">
        <v>6.96</v>
      </c>
      <c r="K771">
        <v>0</v>
      </c>
      <c r="L771">
        <v>0</v>
      </c>
      <c r="M771">
        <v>1</v>
      </c>
      <c r="N771">
        <v>1</v>
      </c>
      <c r="O771" s="95">
        <v>0</v>
      </c>
      <c r="P771">
        <v>304537</v>
      </c>
      <c r="Q771">
        <v>4</v>
      </c>
      <c r="R771">
        <v>0</v>
      </c>
      <c r="S771" s="1">
        <v>0</v>
      </c>
      <c r="T771">
        <v>1</v>
      </c>
      <c r="U771" s="1">
        <v>42822</v>
      </c>
    </row>
    <row r="772" spans="1:21" x14ac:dyDescent="0.25">
      <c r="A772">
        <v>1005</v>
      </c>
      <c r="B772" t="s">
        <v>771</v>
      </c>
      <c r="C772" t="s">
        <v>725</v>
      </c>
      <c r="D772" t="s">
        <v>726</v>
      </c>
      <c r="E772" t="s">
        <v>51</v>
      </c>
      <c r="F772" t="s">
        <v>727</v>
      </c>
      <c r="G772" t="s">
        <v>1465</v>
      </c>
      <c r="H772" t="s">
        <v>7</v>
      </c>
      <c r="I772">
        <v>34</v>
      </c>
      <c r="J772" s="82">
        <v>6.97</v>
      </c>
      <c r="K772">
        <v>0</v>
      </c>
      <c r="L772">
        <v>0</v>
      </c>
      <c r="M772">
        <v>1</v>
      </c>
      <c r="N772">
        <v>1</v>
      </c>
      <c r="O772" s="95">
        <v>0</v>
      </c>
      <c r="P772">
        <v>27000</v>
      </c>
      <c r="Q772">
        <v>4</v>
      </c>
      <c r="R772">
        <v>0</v>
      </c>
      <c r="S772" s="1">
        <v>0</v>
      </c>
      <c r="T772">
        <v>1</v>
      </c>
      <c r="U772" s="1">
        <v>42822</v>
      </c>
    </row>
    <row r="773" spans="1:21" x14ac:dyDescent="0.25">
      <c r="A773">
        <v>1005</v>
      </c>
      <c r="B773" t="s">
        <v>771</v>
      </c>
      <c r="C773" t="s">
        <v>725</v>
      </c>
      <c r="D773" t="s">
        <v>726</v>
      </c>
      <c r="E773" t="s">
        <v>51</v>
      </c>
      <c r="F773" t="s">
        <v>727</v>
      </c>
      <c r="G773" t="s">
        <v>1466</v>
      </c>
      <c r="H773" t="s">
        <v>7</v>
      </c>
      <c r="I773">
        <v>34</v>
      </c>
      <c r="J773" s="82">
        <v>6.9649999999999999</v>
      </c>
      <c r="K773">
        <v>0</v>
      </c>
      <c r="L773">
        <v>0</v>
      </c>
      <c r="M773">
        <v>1</v>
      </c>
      <c r="N773">
        <v>1</v>
      </c>
      <c r="O773" s="95">
        <v>0</v>
      </c>
      <c r="P773">
        <v>93034.02</v>
      </c>
      <c r="Q773">
        <v>4</v>
      </c>
      <c r="R773">
        <v>0</v>
      </c>
      <c r="S773" s="1">
        <v>0</v>
      </c>
      <c r="T773">
        <v>3</v>
      </c>
      <c r="U773" s="1">
        <v>42822</v>
      </c>
    </row>
    <row r="774" spans="1:21" x14ac:dyDescent="0.25">
      <c r="A774">
        <v>1005</v>
      </c>
      <c r="B774" t="s">
        <v>766</v>
      </c>
      <c r="C774" t="s">
        <v>725</v>
      </c>
      <c r="D774" t="s">
        <v>726</v>
      </c>
      <c r="E774" t="s">
        <v>1472</v>
      </c>
      <c r="F774" t="s">
        <v>1473</v>
      </c>
      <c r="G774" t="s">
        <v>1611</v>
      </c>
      <c r="H774" t="s">
        <v>8</v>
      </c>
      <c r="I774">
        <v>34</v>
      </c>
      <c r="J774" s="82">
        <v>6.96</v>
      </c>
      <c r="K774">
        <v>0</v>
      </c>
      <c r="L774">
        <v>0</v>
      </c>
      <c r="M774">
        <v>1</v>
      </c>
      <c r="N774">
        <v>1</v>
      </c>
      <c r="O774" s="95">
        <v>7000000</v>
      </c>
      <c r="P774">
        <v>0</v>
      </c>
      <c r="Q774">
        <v>4</v>
      </c>
      <c r="R774">
        <v>1004</v>
      </c>
      <c r="S774" s="1">
        <v>0</v>
      </c>
      <c r="T774">
        <v>1</v>
      </c>
      <c r="U774" s="1">
        <v>42822</v>
      </c>
    </row>
    <row r="775" spans="1:21" x14ac:dyDescent="0.25">
      <c r="A775">
        <v>1007</v>
      </c>
      <c r="B775" t="s">
        <v>771</v>
      </c>
      <c r="C775" t="s">
        <v>725</v>
      </c>
      <c r="D775" t="s">
        <v>726</v>
      </c>
      <c r="E775" t="s">
        <v>6</v>
      </c>
      <c r="F775" t="s">
        <v>819</v>
      </c>
      <c r="G775" t="s">
        <v>1612</v>
      </c>
      <c r="H775" t="s">
        <v>8</v>
      </c>
      <c r="I775">
        <v>34</v>
      </c>
      <c r="J775" s="82">
        <v>6.85</v>
      </c>
      <c r="K775">
        <v>0</v>
      </c>
      <c r="L775">
        <v>0</v>
      </c>
      <c r="M775">
        <v>1</v>
      </c>
      <c r="N775">
        <v>0</v>
      </c>
      <c r="O775" s="95">
        <v>2296.67</v>
      </c>
      <c r="P775">
        <v>0</v>
      </c>
      <c r="Q775">
        <v>4</v>
      </c>
      <c r="R775">
        <v>0</v>
      </c>
      <c r="S775" s="1">
        <v>0</v>
      </c>
      <c r="T775">
        <v>28</v>
      </c>
      <c r="U775" s="1">
        <v>42822</v>
      </c>
    </row>
    <row r="776" spans="1:21" x14ac:dyDescent="0.25">
      <c r="A776">
        <v>1007</v>
      </c>
      <c r="B776" t="s">
        <v>771</v>
      </c>
      <c r="C776" t="s">
        <v>725</v>
      </c>
      <c r="D776" t="s">
        <v>726</v>
      </c>
      <c r="E776" t="s">
        <v>6</v>
      </c>
      <c r="F776" t="s">
        <v>727</v>
      </c>
      <c r="G776" t="s">
        <v>1613</v>
      </c>
      <c r="H776" t="s">
        <v>8</v>
      </c>
      <c r="I776">
        <v>34</v>
      </c>
      <c r="J776" s="82">
        <v>6.85</v>
      </c>
      <c r="K776">
        <v>0</v>
      </c>
      <c r="L776">
        <v>0</v>
      </c>
      <c r="M776">
        <v>1</v>
      </c>
      <c r="N776">
        <v>0</v>
      </c>
      <c r="O776" s="95">
        <v>306.48</v>
      </c>
      <c r="P776">
        <v>0</v>
      </c>
      <c r="Q776">
        <v>4</v>
      </c>
      <c r="R776">
        <v>0</v>
      </c>
      <c r="S776" s="1">
        <v>0</v>
      </c>
      <c r="T776">
        <v>5</v>
      </c>
      <c r="U776" s="1">
        <v>42822</v>
      </c>
    </row>
    <row r="777" spans="1:21" x14ac:dyDescent="0.25">
      <c r="A777">
        <v>1007</v>
      </c>
      <c r="B777" t="s">
        <v>771</v>
      </c>
      <c r="C777" t="s">
        <v>725</v>
      </c>
      <c r="D777" t="s">
        <v>726</v>
      </c>
      <c r="E777" t="s">
        <v>6</v>
      </c>
      <c r="F777" t="s">
        <v>1614</v>
      </c>
      <c r="G777" t="s">
        <v>1615</v>
      </c>
      <c r="H777" t="s">
        <v>8</v>
      </c>
      <c r="I777">
        <v>53</v>
      </c>
      <c r="J777" s="82">
        <v>7.4519000000000002</v>
      </c>
      <c r="K777">
        <v>0</v>
      </c>
      <c r="L777">
        <v>0</v>
      </c>
      <c r="M777">
        <v>1</v>
      </c>
      <c r="N777">
        <v>0</v>
      </c>
      <c r="O777" s="95">
        <v>8000</v>
      </c>
      <c r="P777">
        <v>0</v>
      </c>
      <c r="Q777">
        <v>4</v>
      </c>
      <c r="R777">
        <v>0</v>
      </c>
      <c r="S777" s="1">
        <v>0</v>
      </c>
      <c r="T777">
        <v>1</v>
      </c>
      <c r="U777" s="1">
        <v>42822</v>
      </c>
    </row>
    <row r="778" spans="1:21" x14ac:dyDescent="0.25">
      <c r="A778">
        <v>1007</v>
      </c>
      <c r="B778" t="s">
        <v>771</v>
      </c>
      <c r="C778" t="s">
        <v>725</v>
      </c>
      <c r="D778" t="s">
        <v>726</v>
      </c>
      <c r="E778" t="s">
        <v>6</v>
      </c>
      <c r="F778" t="s">
        <v>1614</v>
      </c>
      <c r="G778" t="s">
        <v>1616</v>
      </c>
      <c r="H778" t="s">
        <v>7</v>
      </c>
      <c r="I778">
        <v>53</v>
      </c>
      <c r="J778" s="82">
        <v>7.7793999999999999</v>
      </c>
      <c r="K778">
        <v>0</v>
      </c>
      <c r="L778">
        <v>0</v>
      </c>
      <c r="M778">
        <v>1</v>
      </c>
      <c r="N778">
        <v>0</v>
      </c>
      <c r="O778" s="95">
        <v>0</v>
      </c>
      <c r="P778">
        <v>8211.6</v>
      </c>
      <c r="Q778">
        <v>4</v>
      </c>
      <c r="R778">
        <v>0</v>
      </c>
      <c r="S778" s="1">
        <v>0</v>
      </c>
      <c r="T778">
        <v>1</v>
      </c>
      <c r="U778" s="1">
        <v>42822</v>
      </c>
    </row>
    <row r="779" spans="1:21" x14ac:dyDescent="0.25">
      <c r="A779">
        <v>1007</v>
      </c>
      <c r="B779" t="s">
        <v>771</v>
      </c>
      <c r="C779" t="s">
        <v>725</v>
      </c>
      <c r="D779" t="s">
        <v>726</v>
      </c>
      <c r="E779" t="s">
        <v>6</v>
      </c>
      <c r="F779" t="s">
        <v>830</v>
      </c>
      <c r="G779" t="s">
        <v>1617</v>
      </c>
      <c r="H779" t="s">
        <v>7</v>
      </c>
      <c r="I779">
        <v>34</v>
      </c>
      <c r="J779" s="82">
        <v>6.97</v>
      </c>
      <c r="K779">
        <v>0</v>
      </c>
      <c r="L779">
        <v>0</v>
      </c>
      <c r="M779">
        <v>1</v>
      </c>
      <c r="N779">
        <v>0</v>
      </c>
      <c r="O779" s="95">
        <v>0</v>
      </c>
      <c r="P779">
        <v>42.61</v>
      </c>
      <c r="Q779">
        <v>4</v>
      </c>
      <c r="R779">
        <v>0</v>
      </c>
      <c r="S779" s="1">
        <v>0</v>
      </c>
      <c r="T779">
        <v>1</v>
      </c>
      <c r="U779" s="1">
        <v>42822</v>
      </c>
    </row>
    <row r="780" spans="1:21" x14ac:dyDescent="0.25">
      <c r="A780">
        <v>1007</v>
      </c>
      <c r="B780" t="s">
        <v>771</v>
      </c>
      <c r="C780" t="s">
        <v>725</v>
      </c>
      <c r="D780" t="s">
        <v>726</v>
      </c>
      <c r="E780" t="s">
        <v>6</v>
      </c>
      <c r="F780" t="s">
        <v>727</v>
      </c>
      <c r="G780" t="s">
        <v>1618</v>
      </c>
      <c r="H780" t="s">
        <v>7</v>
      </c>
      <c r="I780">
        <v>34</v>
      </c>
      <c r="J780" s="82">
        <v>6.97</v>
      </c>
      <c r="K780">
        <v>0</v>
      </c>
      <c r="L780">
        <v>0</v>
      </c>
      <c r="M780">
        <v>1</v>
      </c>
      <c r="N780">
        <v>0</v>
      </c>
      <c r="O780" s="95">
        <v>0</v>
      </c>
      <c r="P780">
        <v>5827.3</v>
      </c>
      <c r="Q780">
        <v>4</v>
      </c>
      <c r="R780">
        <v>0</v>
      </c>
      <c r="S780" s="1">
        <v>0</v>
      </c>
      <c r="T780">
        <v>20</v>
      </c>
      <c r="U780" s="1">
        <v>42822</v>
      </c>
    </row>
    <row r="781" spans="1:21" x14ac:dyDescent="0.25">
      <c r="A781">
        <v>1007</v>
      </c>
      <c r="B781" t="s">
        <v>771</v>
      </c>
      <c r="C781" t="s">
        <v>725</v>
      </c>
      <c r="D781" t="s">
        <v>726</v>
      </c>
      <c r="E781" t="s">
        <v>6</v>
      </c>
      <c r="F781" t="s">
        <v>819</v>
      </c>
      <c r="G781" t="s">
        <v>1619</v>
      </c>
      <c r="H781" t="s">
        <v>7</v>
      </c>
      <c r="I781">
        <v>34</v>
      </c>
      <c r="J781" s="82">
        <v>6.97</v>
      </c>
      <c r="K781">
        <v>0</v>
      </c>
      <c r="L781">
        <v>0</v>
      </c>
      <c r="M781">
        <v>1</v>
      </c>
      <c r="N781">
        <v>0</v>
      </c>
      <c r="O781" s="95">
        <v>0</v>
      </c>
      <c r="P781">
        <v>1656.58</v>
      </c>
      <c r="Q781">
        <v>4</v>
      </c>
      <c r="R781">
        <v>0</v>
      </c>
      <c r="S781" s="1">
        <v>0</v>
      </c>
      <c r="T781">
        <v>1</v>
      </c>
      <c r="U781" s="1">
        <v>42822</v>
      </c>
    </row>
    <row r="782" spans="1:21" x14ac:dyDescent="0.25">
      <c r="A782">
        <v>1007</v>
      </c>
      <c r="B782" t="s">
        <v>771</v>
      </c>
      <c r="C782" t="s">
        <v>725</v>
      </c>
      <c r="D782" t="s">
        <v>726</v>
      </c>
      <c r="E782" t="s">
        <v>51</v>
      </c>
      <c r="F782" t="s">
        <v>830</v>
      </c>
      <c r="G782" t="s">
        <v>1620</v>
      </c>
      <c r="H782" t="s">
        <v>7</v>
      </c>
      <c r="I782">
        <v>34</v>
      </c>
      <c r="J782" s="82">
        <v>6.9625000000000004</v>
      </c>
      <c r="K782">
        <v>0</v>
      </c>
      <c r="L782">
        <v>0</v>
      </c>
      <c r="M782">
        <v>1</v>
      </c>
      <c r="N782">
        <v>0</v>
      </c>
      <c r="O782" s="95">
        <v>0</v>
      </c>
      <c r="P782">
        <v>165306.68</v>
      </c>
      <c r="Q782">
        <v>4</v>
      </c>
      <c r="R782">
        <v>0</v>
      </c>
      <c r="S782" s="1">
        <v>0</v>
      </c>
      <c r="T782">
        <v>1</v>
      </c>
      <c r="U782" s="1">
        <v>42822</v>
      </c>
    </row>
    <row r="783" spans="1:21" x14ac:dyDescent="0.25">
      <c r="A783">
        <v>1008</v>
      </c>
      <c r="B783" t="s">
        <v>766</v>
      </c>
      <c r="C783" t="s">
        <v>725</v>
      </c>
      <c r="D783" t="s">
        <v>726</v>
      </c>
      <c r="E783" t="s">
        <v>6</v>
      </c>
      <c r="F783" t="s">
        <v>727</v>
      </c>
      <c r="G783" t="s">
        <v>728</v>
      </c>
      <c r="H783" t="s">
        <v>8</v>
      </c>
      <c r="I783">
        <v>34</v>
      </c>
      <c r="J783" s="82">
        <v>6.85</v>
      </c>
      <c r="K783">
        <v>0</v>
      </c>
      <c r="L783">
        <v>0</v>
      </c>
      <c r="M783">
        <v>1</v>
      </c>
      <c r="N783">
        <v>0</v>
      </c>
      <c r="O783" s="95">
        <v>6279.1</v>
      </c>
      <c r="P783">
        <v>0</v>
      </c>
      <c r="Q783">
        <v>4</v>
      </c>
      <c r="R783">
        <v>0</v>
      </c>
      <c r="S783" s="1">
        <v>0</v>
      </c>
      <c r="T783">
        <v>3</v>
      </c>
      <c r="U783" s="1">
        <v>42822</v>
      </c>
    </row>
    <row r="784" spans="1:21" x14ac:dyDescent="0.25">
      <c r="A784">
        <v>1008</v>
      </c>
      <c r="B784" t="s">
        <v>766</v>
      </c>
      <c r="C784" t="s">
        <v>725</v>
      </c>
      <c r="D784" t="s">
        <v>726</v>
      </c>
      <c r="E784" t="s">
        <v>6</v>
      </c>
      <c r="F784" t="s">
        <v>727</v>
      </c>
      <c r="G784" t="s">
        <v>730</v>
      </c>
      <c r="H784" t="s">
        <v>7</v>
      </c>
      <c r="I784">
        <v>34</v>
      </c>
      <c r="J784" s="82">
        <v>6.97</v>
      </c>
      <c r="K784">
        <v>0</v>
      </c>
      <c r="L784">
        <v>0</v>
      </c>
      <c r="M784">
        <v>1</v>
      </c>
      <c r="N784">
        <v>0</v>
      </c>
      <c r="O784" s="95">
        <v>0</v>
      </c>
      <c r="P784">
        <v>171.06</v>
      </c>
      <c r="Q784">
        <v>4</v>
      </c>
      <c r="R784">
        <v>0</v>
      </c>
      <c r="S784" s="1">
        <v>0</v>
      </c>
      <c r="T784">
        <v>10</v>
      </c>
      <c r="U784" s="1">
        <v>42822</v>
      </c>
    </row>
    <row r="785" spans="1:21" x14ac:dyDescent="0.25">
      <c r="A785">
        <v>1008</v>
      </c>
      <c r="B785" t="s">
        <v>766</v>
      </c>
      <c r="C785" t="s">
        <v>725</v>
      </c>
      <c r="D785" t="s">
        <v>726</v>
      </c>
      <c r="E785" t="s">
        <v>51</v>
      </c>
      <c r="F785" t="s">
        <v>727</v>
      </c>
      <c r="G785" t="s">
        <v>729</v>
      </c>
      <c r="H785" t="s">
        <v>8</v>
      </c>
      <c r="I785">
        <v>34</v>
      </c>
      <c r="J785" s="82">
        <v>6.92</v>
      </c>
      <c r="K785">
        <v>0</v>
      </c>
      <c r="L785">
        <v>0</v>
      </c>
      <c r="M785">
        <v>1</v>
      </c>
      <c r="N785">
        <v>0</v>
      </c>
      <c r="O785" s="95">
        <v>93302.48</v>
      </c>
      <c r="P785">
        <v>0</v>
      </c>
      <c r="Q785">
        <v>4</v>
      </c>
      <c r="R785">
        <v>0</v>
      </c>
      <c r="S785" s="1">
        <v>0</v>
      </c>
      <c r="T785">
        <v>1</v>
      </c>
      <c r="U785" s="1">
        <v>42822</v>
      </c>
    </row>
    <row r="786" spans="1:21" x14ac:dyDescent="0.25">
      <c r="A786">
        <v>1008</v>
      </c>
      <c r="B786" t="s">
        <v>771</v>
      </c>
      <c r="C786" t="s">
        <v>725</v>
      </c>
      <c r="D786" t="s">
        <v>726</v>
      </c>
      <c r="E786" t="s">
        <v>6</v>
      </c>
      <c r="F786" t="s">
        <v>727</v>
      </c>
      <c r="G786" t="s">
        <v>731</v>
      </c>
      <c r="H786" t="s">
        <v>8</v>
      </c>
      <c r="I786">
        <v>34</v>
      </c>
      <c r="J786" s="82">
        <v>6.85</v>
      </c>
      <c r="K786">
        <v>0</v>
      </c>
      <c r="L786">
        <v>0</v>
      </c>
      <c r="M786">
        <v>1</v>
      </c>
      <c r="N786">
        <v>0</v>
      </c>
      <c r="O786" s="95">
        <v>71.41</v>
      </c>
      <c r="P786">
        <v>0</v>
      </c>
      <c r="Q786">
        <v>4</v>
      </c>
      <c r="R786">
        <v>0</v>
      </c>
      <c r="S786" s="1">
        <v>0</v>
      </c>
      <c r="T786">
        <v>3</v>
      </c>
      <c r="U786" s="1">
        <v>42822</v>
      </c>
    </row>
    <row r="787" spans="1:21" x14ac:dyDescent="0.25">
      <c r="A787">
        <v>1008</v>
      </c>
      <c r="B787" t="s">
        <v>771</v>
      </c>
      <c r="C787" t="s">
        <v>725</v>
      </c>
      <c r="D787" t="s">
        <v>726</v>
      </c>
      <c r="E787" t="s">
        <v>6</v>
      </c>
      <c r="F787" t="s">
        <v>727</v>
      </c>
      <c r="G787" t="s">
        <v>732</v>
      </c>
      <c r="H787" t="s">
        <v>7</v>
      </c>
      <c r="I787">
        <v>34</v>
      </c>
      <c r="J787" s="82">
        <v>6.97</v>
      </c>
      <c r="K787">
        <v>0</v>
      </c>
      <c r="L787">
        <v>0</v>
      </c>
      <c r="M787">
        <v>1</v>
      </c>
      <c r="N787">
        <v>0</v>
      </c>
      <c r="O787" s="95">
        <v>0</v>
      </c>
      <c r="P787">
        <v>23538.46</v>
      </c>
      <c r="Q787">
        <v>4</v>
      </c>
      <c r="R787">
        <v>0</v>
      </c>
      <c r="S787" s="1">
        <v>0</v>
      </c>
      <c r="T787">
        <v>21</v>
      </c>
      <c r="U787" s="1">
        <v>42822</v>
      </c>
    </row>
    <row r="788" spans="1:21" x14ac:dyDescent="0.25">
      <c r="A788">
        <v>1014</v>
      </c>
      <c r="B788" t="s">
        <v>768</v>
      </c>
      <c r="C788" t="s">
        <v>725</v>
      </c>
      <c r="D788" t="s">
        <v>726</v>
      </c>
      <c r="E788" t="s">
        <v>6</v>
      </c>
      <c r="F788" t="s">
        <v>829</v>
      </c>
      <c r="G788" t="s">
        <v>728</v>
      </c>
      <c r="H788" t="s">
        <v>7</v>
      </c>
      <c r="I788">
        <v>34</v>
      </c>
      <c r="J788" s="82">
        <v>6.97</v>
      </c>
      <c r="K788">
        <v>0</v>
      </c>
      <c r="L788">
        <v>0</v>
      </c>
      <c r="M788">
        <v>1</v>
      </c>
      <c r="N788">
        <v>1</v>
      </c>
      <c r="O788" s="95">
        <v>0</v>
      </c>
      <c r="P788">
        <v>47742.34</v>
      </c>
      <c r="Q788">
        <v>4</v>
      </c>
      <c r="R788">
        <v>0</v>
      </c>
      <c r="S788" s="1">
        <v>0</v>
      </c>
      <c r="T788">
        <v>82</v>
      </c>
      <c r="U788" s="1">
        <v>42822</v>
      </c>
    </row>
    <row r="789" spans="1:21" x14ac:dyDescent="0.25">
      <c r="A789">
        <v>1014</v>
      </c>
      <c r="B789" t="s">
        <v>767</v>
      </c>
      <c r="C789" t="s">
        <v>771</v>
      </c>
      <c r="D789" t="s">
        <v>726</v>
      </c>
      <c r="E789" t="s">
        <v>6</v>
      </c>
      <c r="F789" t="s">
        <v>829</v>
      </c>
      <c r="G789" t="s">
        <v>729</v>
      </c>
      <c r="H789" t="s">
        <v>8</v>
      </c>
      <c r="I789">
        <v>34</v>
      </c>
      <c r="J789" s="82">
        <v>6.85</v>
      </c>
      <c r="K789">
        <v>0</v>
      </c>
      <c r="L789">
        <v>0</v>
      </c>
      <c r="M789">
        <v>1</v>
      </c>
      <c r="N789">
        <v>1</v>
      </c>
      <c r="O789" s="95">
        <v>2481.1</v>
      </c>
      <c r="P789">
        <v>0</v>
      </c>
      <c r="Q789">
        <v>4</v>
      </c>
      <c r="R789">
        <v>0</v>
      </c>
      <c r="S789" s="1">
        <v>0</v>
      </c>
      <c r="T789">
        <v>30</v>
      </c>
      <c r="U789" s="1">
        <v>42822</v>
      </c>
    </row>
    <row r="790" spans="1:21" x14ac:dyDescent="0.25">
      <c r="A790">
        <v>1014</v>
      </c>
      <c r="B790" t="s">
        <v>767</v>
      </c>
      <c r="C790" t="s">
        <v>769</v>
      </c>
      <c r="D790" t="s">
        <v>726</v>
      </c>
      <c r="E790" t="s">
        <v>6</v>
      </c>
      <c r="F790" t="s">
        <v>829</v>
      </c>
      <c r="G790" t="s">
        <v>730</v>
      </c>
      <c r="H790" t="s">
        <v>8</v>
      </c>
      <c r="I790">
        <v>34</v>
      </c>
      <c r="J790" s="82">
        <v>6.85</v>
      </c>
      <c r="K790">
        <v>0</v>
      </c>
      <c r="L790">
        <v>0</v>
      </c>
      <c r="M790">
        <v>1</v>
      </c>
      <c r="N790">
        <v>1</v>
      </c>
      <c r="O790" s="95">
        <v>2106</v>
      </c>
      <c r="P790">
        <v>0</v>
      </c>
      <c r="Q790">
        <v>4</v>
      </c>
      <c r="R790">
        <v>0</v>
      </c>
      <c r="S790" s="1">
        <v>0</v>
      </c>
      <c r="T790">
        <v>6</v>
      </c>
      <c r="U790" s="1">
        <v>42822</v>
      </c>
    </row>
    <row r="791" spans="1:21" x14ac:dyDescent="0.25">
      <c r="A791">
        <v>1014</v>
      </c>
      <c r="B791" t="s">
        <v>772</v>
      </c>
      <c r="C791" t="s">
        <v>767</v>
      </c>
      <c r="D791" t="s">
        <v>726</v>
      </c>
      <c r="E791" t="s">
        <v>6</v>
      </c>
      <c r="F791" t="s">
        <v>829</v>
      </c>
      <c r="G791" t="s">
        <v>731</v>
      </c>
      <c r="H791" t="s">
        <v>7</v>
      </c>
      <c r="I791">
        <v>34</v>
      </c>
      <c r="J791" s="82">
        <v>6.97</v>
      </c>
      <c r="K791">
        <v>0</v>
      </c>
      <c r="L791">
        <v>0</v>
      </c>
      <c r="M791">
        <v>1</v>
      </c>
      <c r="N791">
        <v>1</v>
      </c>
      <c r="O791" s="95">
        <v>0</v>
      </c>
      <c r="P791">
        <v>5304.98</v>
      </c>
      <c r="Q791">
        <v>4</v>
      </c>
      <c r="R791">
        <v>0</v>
      </c>
      <c r="S791" s="1">
        <v>0</v>
      </c>
      <c r="T791">
        <v>10</v>
      </c>
      <c r="U791" s="1">
        <v>42822</v>
      </c>
    </row>
    <row r="792" spans="1:21" x14ac:dyDescent="0.25">
      <c r="A792">
        <v>1014</v>
      </c>
      <c r="B792" t="s">
        <v>769</v>
      </c>
      <c r="C792" t="s">
        <v>768</v>
      </c>
      <c r="D792" t="s">
        <v>726</v>
      </c>
      <c r="E792" t="s">
        <v>6</v>
      </c>
      <c r="F792" t="s">
        <v>829</v>
      </c>
      <c r="G792" t="s">
        <v>732</v>
      </c>
      <c r="H792" t="s">
        <v>8</v>
      </c>
      <c r="I792">
        <v>34</v>
      </c>
      <c r="J792" s="82">
        <v>6.85</v>
      </c>
      <c r="K792">
        <v>0</v>
      </c>
      <c r="L792">
        <v>0</v>
      </c>
      <c r="M792">
        <v>1</v>
      </c>
      <c r="N792">
        <v>1</v>
      </c>
      <c r="O792" s="95">
        <v>1068.98</v>
      </c>
      <c r="P792">
        <v>0</v>
      </c>
      <c r="Q792">
        <v>4</v>
      </c>
      <c r="R792">
        <v>0</v>
      </c>
      <c r="S792" s="1">
        <v>0</v>
      </c>
      <c r="T792">
        <v>4</v>
      </c>
      <c r="U792" s="1">
        <v>42822</v>
      </c>
    </row>
    <row r="793" spans="1:21" x14ac:dyDescent="0.25">
      <c r="A793">
        <v>1014</v>
      </c>
      <c r="B793" t="s">
        <v>771</v>
      </c>
      <c r="C793" t="s">
        <v>766</v>
      </c>
      <c r="D793" t="s">
        <v>726</v>
      </c>
      <c r="E793" t="s">
        <v>6</v>
      </c>
      <c r="F793" t="s">
        <v>829</v>
      </c>
      <c r="G793" t="s">
        <v>733</v>
      </c>
      <c r="H793" t="s">
        <v>7</v>
      </c>
      <c r="I793">
        <v>34</v>
      </c>
      <c r="J793" s="82">
        <v>6.97</v>
      </c>
      <c r="K793">
        <v>0</v>
      </c>
      <c r="L793">
        <v>0</v>
      </c>
      <c r="M793">
        <v>1</v>
      </c>
      <c r="N793">
        <v>1</v>
      </c>
      <c r="O793" s="95">
        <v>0</v>
      </c>
      <c r="P793">
        <v>1670.73</v>
      </c>
      <c r="Q793">
        <v>4</v>
      </c>
      <c r="R793">
        <v>0</v>
      </c>
      <c r="S793" s="1">
        <v>0</v>
      </c>
      <c r="T793">
        <v>7</v>
      </c>
      <c r="U793" s="1">
        <v>42822</v>
      </c>
    </row>
    <row r="794" spans="1:21" x14ac:dyDescent="0.25">
      <c r="A794">
        <v>1014</v>
      </c>
      <c r="B794" t="s">
        <v>771</v>
      </c>
      <c r="C794" t="s">
        <v>768</v>
      </c>
      <c r="D794" t="s">
        <v>726</v>
      </c>
      <c r="E794" t="s">
        <v>6</v>
      </c>
      <c r="F794" t="s">
        <v>829</v>
      </c>
      <c r="G794" t="s">
        <v>734</v>
      </c>
      <c r="H794" t="s">
        <v>8</v>
      </c>
      <c r="I794">
        <v>34</v>
      </c>
      <c r="J794" s="82">
        <v>6.85</v>
      </c>
      <c r="K794">
        <v>0</v>
      </c>
      <c r="L794">
        <v>0</v>
      </c>
      <c r="M794">
        <v>1</v>
      </c>
      <c r="N794">
        <v>1</v>
      </c>
      <c r="O794" s="95">
        <v>120</v>
      </c>
      <c r="P794">
        <v>0</v>
      </c>
      <c r="Q794">
        <v>4</v>
      </c>
      <c r="R794">
        <v>0</v>
      </c>
      <c r="S794" s="1">
        <v>0</v>
      </c>
      <c r="T794">
        <v>1</v>
      </c>
      <c r="U794" s="1">
        <v>42822</v>
      </c>
    </row>
    <row r="795" spans="1:21" x14ac:dyDescent="0.25">
      <c r="A795">
        <v>1014</v>
      </c>
      <c r="B795" t="s">
        <v>767</v>
      </c>
      <c r="C795" t="s">
        <v>768</v>
      </c>
      <c r="D795" t="s">
        <v>726</v>
      </c>
      <c r="E795" t="s">
        <v>6</v>
      </c>
      <c r="F795" t="s">
        <v>829</v>
      </c>
      <c r="G795" t="s">
        <v>735</v>
      </c>
      <c r="H795" t="s">
        <v>7</v>
      </c>
      <c r="I795">
        <v>34</v>
      </c>
      <c r="J795" s="82">
        <v>6.97</v>
      </c>
      <c r="K795">
        <v>0</v>
      </c>
      <c r="L795">
        <v>0</v>
      </c>
      <c r="M795">
        <v>1</v>
      </c>
      <c r="N795">
        <v>1</v>
      </c>
      <c r="O795" s="95">
        <v>0</v>
      </c>
      <c r="P795">
        <v>3050</v>
      </c>
      <c r="Q795">
        <v>4</v>
      </c>
      <c r="R795">
        <v>0</v>
      </c>
      <c r="S795" s="1">
        <v>0</v>
      </c>
      <c r="T795">
        <v>3</v>
      </c>
      <c r="U795" s="1">
        <v>42822</v>
      </c>
    </row>
    <row r="796" spans="1:21" x14ac:dyDescent="0.25">
      <c r="A796">
        <v>1014</v>
      </c>
      <c r="B796" t="s">
        <v>772</v>
      </c>
      <c r="C796" t="s">
        <v>766</v>
      </c>
      <c r="D796" t="s">
        <v>726</v>
      </c>
      <c r="E796" t="s">
        <v>6</v>
      </c>
      <c r="F796" t="s">
        <v>829</v>
      </c>
      <c r="G796" t="s">
        <v>736</v>
      </c>
      <c r="H796" t="s">
        <v>8</v>
      </c>
      <c r="I796">
        <v>34</v>
      </c>
      <c r="J796" s="82">
        <v>6.85</v>
      </c>
      <c r="K796">
        <v>0</v>
      </c>
      <c r="L796">
        <v>0</v>
      </c>
      <c r="M796">
        <v>1</v>
      </c>
      <c r="N796">
        <v>1</v>
      </c>
      <c r="O796" s="95">
        <v>1156.27</v>
      </c>
      <c r="P796">
        <v>0</v>
      </c>
      <c r="Q796">
        <v>4</v>
      </c>
      <c r="R796">
        <v>0</v>
      </c>
      <c r="S796" s="1">
        <v>0</v>
      </c>
      <c r="T796">
        <v>14</v>
      </c>
      <c r="U796" s="1">
        <v>42822</v>
      </c>
    </row>
    <row r="797" spans="1:21" x14ac:dyDescent="0.25">
      <c r="A797">
        <v>1014</v>
      </c>
      <c r="B797" t="s">
        <v>772</v>
      </c>
      <c r="C797" t="s">
        <v>737</v>
      </c>
      <c r="D797" t="s">
        <v>726</v>
      </c>
      <c r="E797" t="s">
        <v>6</v>
      </c>
      <c r="F797" t="s">
        <v>829</v>
      </c>
      <c r="G797" t="s">
        <v>737</v>
      </c>
      <c r="H797" t="s">
        <v>8</v>
      </c>
      <c r="I797">
        <v>34</v>
      </c>
      <c r="J797" s="82">
        <v>6.85</v>
      </c>
      <c r="K797">
        <v>0</v>
      </c>
      <c r="L797">
        <v>0</v>
      </c>
      <c r="M797">
        <v>1</v>
      </c>
      <c r="N797">
        <v>1</v>
      </c>
      <c r="O797" s="95">
        <v>3304.39</v>
      </c>
      <c r="P797">
        <v>0</v>
      </c>
      <c r="Q797">
        <v>4</v>
      </c>
      <c r="R797">
        <v>0</v>
      </c>
      <c r="S797" s="1">
        <v>0</v>
      </c>
      <c r="T797">
        <v>7</v>
      </c>
      <c r="U797" s="1">
        <v>42822</v>
      </c>
    </row>
    <row r="798" spans="1:21" x14ac:dyDescent="0.25">
      <c r="A798">
        <v>1014</v>
      </c>
      <c r="B798" t="s">
        <v>766</v>
      </c>
      <c r="C798" t="s">
        <v>766</v>
      </c>
      <c r="D798" t="s">
        <v>726</v>
      </c>
      <c r="E798" t="s">
        <v>6</v>
      </c>
      <c r="F798" t="s">
        <v>829</v>
      </c>
      <c r="G798" t="s">
        <v>738</v>
      </c>
      <c r="H798" t="s">
        <v>7</v>
      </c>
      <c r="I798">
        <v>34</v>
      </c>
      <c r="J798" s="82">
        <v>6.97</v>
      </c>
      <c r="K798">
        <v>0</v>
      </c>
      <c r="L798">
        <v>0</v>
      </c>
      <c r="M798">
        <v>1</v>
      </c>
      <c r="N798">
        <v>1</v>
      </c>
      <c r="O798" s="95">
        <v>0</v>
      </c>
      <c r="P798">
        <v>5.58</v>
      </c>
      <c r="Q798">
        <v>4</v>
      </c>
      <c r="R798">
        <v>0</v>
      </c>
      <c r="S798" s="1">
        <v>0</v>
      </c>
      <c r="T798">
        <v>2</v>
      </c>
      <c r="U798" s="1">
        <v>42822</v>
      </c>
    </row>
    <row r="799" spans="1:21" x14ac:dyDescent="0.25">
      <c r="A799">
        <v>1014</v>
      </c>
      <c r="B799" t="s">
        <v>771</v>
      </c>
      <c r="C799" t="s">
        <v>742</v>
      </c>
      <c r="D799" t="s">
        <v>726</v>
      </c>
      <c r="E799" t="s">
        <v>6</v>
      </c>
      <c r="F799" t="s">
        <v>829</v>
      </c>
      <c r="G799" t="s">
        <v>739</v>
      </c>
      <c r="H799" t="s">
        <v>7</v>
      </c>
      <c r="I799">
        <v>34</v>
      </c>
      <c r="J799" s="82">
        <v>6.97</v>
      </c>
      <c r="K799">
        <v>0</v>
      </c>
      <c r="L799">
        <v>0</v>
      </c>
      <c r="M799">
        <v>1</v>
      </c>
      <c r="N799">
        <v>1</v>
      </c>
      <c r="O799" s="95">
        <v>0</v>
      </c>
      <c r="P799">
        <v>315</v>
      </c>
      <c r="Q799">
        <v>4</v>
      </c>
      <c r="R799">
        <v>0</v>
      </c>
      <c r="S799" s="1">
        <v>0</v>
      </c>
      <c r="T799">
        <v>2</v>
      </c>
      <c r="U799" s="1">
        <v>42822</v>
      </c>
    </row>
    <row r="800" spans="1:21" x14ac:dyDescent="0.25">
      <c r="A800">
        <v>1014</v>
      </c>
      <c r="B800" t="s">
        <v>771</v>
      </c>
      <c r="C800" t="s">
        <v>725</v>
      </c>
      <c r="D800" t="s">
        <v>726</v>
      </c>
      <c r="E800" t="s">
        <v>6</v>
      </c>
      <c r="F800" t="s">
        <v>829</v>
      </c>
      <c r="G800" t="s">
        <v>740</v>
      </c>
      <c r="H800" t="s">
        <v>8</v>
      </c>
      <c r="I800">
        <v>34</v>
      </c>
      <c r="J800" s="82">
        <v>6.85</v>
      </c>
      <c r="K800">
        <v>0</v>
      </c>
      <c r="L800">
        <v>0</v>
      </c>
      <c r="M800">
        <v>1</v>
      </c>
      <c r="N800">
        <v>1</v>
      </c>
      <c r="O800" s="95">
        <v>162993.98000000001</v>
      </c>
      <c r="P800">
        <v>0</v>
      </c>
      <c r="Q800">
        <v>4</v>
      </c>
      <c r="R800">
        <v>0</v>
      </c>
      <c r="S800" s="1">
        <v>0</v>
      </c>
      <c r="T800">
        <v>526</v>
      </c>
      <c r="U800" s="1">
        <v>42822</v>
      </c>
    </row>
    <row r="801" spans="1:21" x14ac:dyDescent="0.25">
      <c r="A801">
        <v>1014</v>
      </c>
      <c r="B801" t="s">
        <v>766</v>
      </c>
      <c r="C801" t="s">
        <v>725</v>
      </c>
      <c r="D801" t="s">
        <v>726</v>
      </c>
      <c r="E801" t="s">
        <v>6</v>
      </c>
      <c r="F801" t="s">
        <v>829</v>
      </c>
      <c r="G801" t="s">
        <v>741</v>
      </c>
      <c r="H801" t="s">
        <v>7</v>
      </c>
      <c r="I801">
        <v>34</v>
      </c>
      <c r="J801" s="82">
        <v>6.97</v>
      </c>
      <c r="K801">
        <v>0</v>
      </c>
      <c r="L801">
        <v>0</v>
      </c>
      <c r="M801">
        <v>1</v>
      </c>
      <c r="N801">
        <v>1</v>
      </c>
      <c r="O801" s="95">
        <v>0</v>
      </c>
      <c r="P801">
        <v>1240262.0900000001</v>
      </c>
      <c r="Q801">
        <v>4</v>
      </c>
      <c r="R801">
        <v>0</v>
      </c>
      <c r="S801" s="1">
        <v>0</v>
      </c>
      <c r="T801">
        <v>371</v>
      </c>
      <c r="U801" s="1">
        <v>42822</v>
      </c>
    </row>
    <row r="802" spans="1:21" x14ac:dyDescent="0.25">
      <c r="A802">
        <v>1014</v>
      </c>
      <c r="B802" t="s">
        <v>766</v>
      </c>
      <c r="C802" t="s">
        <v>769</v>
      </c>
      <c r="D802" t="s">
        <v>726</v>
      </c>
      <c r="E802" t="s">
        <v>6</v>
      </c>
      <c r="F802" t="s">
        <v>829</v>
      </c>
      <c r="G802" t="s">
        <v>742</v>
      </c>
      <c r="H802" t="s">
        <v>7</v>
      </c>
      <c r="I802">
        <v>34</v>
      </c>
      <c r="J802" s="82">
        <v>6.97</v>
      </c>
      <c r="K802">
        <v>0</v>
      </c>
      <c r="L802">
        <v>0</v>
      </c>
      <c r="M802">
        <v>1</v>
      </c>
      <c r="N802">
        <v>1</v>
      </c>
      <c r="O802" s="95">
        <v>0</v>
      </c>
      <c r="P802">
        <v>400</v>
      </c>
      <c r="Q802">
        <v>4</v>
      </c>
      <c r="R802">
        <v>0</v>
      </c>
      <c r="S802" s="1">
        <v>0</v>
      </c>
      <c r="T802">
        <v>1</v>
      </c>
      <c r="U802" s="1">
        <v>42822</v>
      </c>
    </row>
    <row r="803" spans="1:21" x14ac:dyDescent="0.25">
      <c r="A803">
        <v>1014</v>
      </c>
      <c r="B803" t="s">
        <v>767</v>
      </c>
      <c r="C803" t="s">
        <v>771</v>
      </c>
      <c r="D803" t="s">
        <v>726</v>
      </c>
      <c r="E803" t="s">
        <v>6</v>
      </c>
      <c r="F803" t="s">
        <v>829</v>
      </c>
      <c r="G803" t="s">
        <v>743</v>
      </c>
      <c r="H803" t="s">
        <v>7</v>
      </c>
      <c r="I803">
        <v>34</v>
      </c>
      <c r="J803" s="82">
        <v>6.97</v>
      </c>
      <c r="K803">
        <v>0</v>
      </c>
      <c r="L803">
        <v>0</v>
      </c>
      <c r="M803">
        <v>1</v>
      </c>
      <c r="N803">
        <v>1</v>
      </c>
      <c r="O803" s="95">
        <v>0</v>
      </c>
      <c r="P803">
        <v>15165.38</v>
      </c>
      <c r="Q803">
        <v>4</v>
      </c>
      <c r="R803">
        <v>0</v>
      </c>
      <c r="S803" s="1">
        <v>0</v>
      </c>
      <c r="T803">
        <v>30</v>
      </c>
      <c r="U803" s="1">
        <v>42822</v>
      </c>
    </row>
    <row r="804" spans="1:21" x14ac:dyDescent="0.25">
      <c r="A804">
        <v>1014</v>
      </c>
      <c r="B804" t="s">
        <v>766</v>
      </c>
      <c r="C804" t="s">
        <v>771</v>
      </c>
      <c r="D804" t="s">
        <v>726</v>
      </c>
      <c r="E804" t="s">
        <v>6</v>
      </c>
      <c r="F804" t="s">
        <v>829</v>
      </c>
      <c r="G804" t="s">
        <v>744</v>
      </c>
      <c r="H804" t="s">
        <v>8</v>
      </c>
      <c r="I804">
        <v>34</v>
      </c>
      <c r="J804" s="82">
        <v>6.85</v>
      </c>
      <c r="K804">
        <v>0</v>
      </c>
      <c r="L804">
        <v>0</v>
      </c>
      <c r="M804">
        <v>1</v>
      </c>
      <c r="N804">
        <v>1</v>
      </c>
      <c r="O804" s="95">
        <v>1010.36</v>
      </c>
      <c r="P804">
        <v>0</v>
      </c>
      <c r="Q804">
        <v>4</v>
      </c>
      <c r="R804">
        <v>0</v>
      </c>
      <c r="S804" s="1">
        <v>0</v>
      </c>
      <c r="T804">
        <v>7</v>
      </c>
      <c r="U804" s="1">
        <v>42822</v>
      </c>
    </row>
    <row r="805" spans="1:21" x14ac:dyDescent="0.25">
      <c r="A805">
        <v>1014</v>
      </c>
      <c r="B805" t="s">
        <v>772</v>
      </c>
      <c r="C805" t="s">
        <v>725</v>
      </c>
      <c r="D805" t="s">
        <v>726</v>
      </c>
      <c r="E805" t="s">
        <v>6</v>
      </c>
      <c r="F805" t="s">
        <v>829</v>
      </c>
      <c r="G805" t="s">
        <v>745</v>
      </c>
      <c r="H805" t="s">
        <v>8</v>
      </c>
      <c r="I805">
        <v>34</v>
      </c>
      <c r="J805" s="82">
        <v>6.85</v>
      </c>
      <c r="K805">
        <v>0</v>
      </c>
      <c r="L805">
        <v>0</v>
      </c>
      <c r="M805">
        <v>1</v>
      </c>
      <c r="N805">
        <v>1</v>
      </c>
      <c r="O805" s="95">
        <v>11624.34</v>
      </c>
      <c r="P805">
        <v>0</v>
      </c>
      <c r="Q805">
        <v>4</v>
      </c>
      <c r="R805">
        <v>0</v>
      </c>
      <c r="S805" s="1">
        <v>0</v>
      </c>
      <c r="T805">
        <v>38</v>
      </c>
      <c r="U805" s="1">
        <v>42822</v>
      </c>
    </row>
    <row r="806" spans="1:21" x14ac:dyDescent="0.25">
      <c r="A806">
        <v>1014</v>
      </c>
      <c r="B806" t="s">
        <v>767</v>
      </c>
      <c r="C806" t="s">
        <v>769</v>
      </c>
      <c r="D806" t="s">
        <v>726</v>
      </c>
      <c r="E806" t="s">
        <v>6</v>
      </c>
      <c r="F806" t="s">
        <v>829</v>
      </c>
      <c r="G806" t="s">
        <v>746</v>
      </c>
      <c r="H806" t="s">
        <v>7</v>
      </c>
      <c r="I806">
        <v>34</v>
      </c>
      <c r="J806" s="82">
        <v>6.97</v>
      </c>
      <c r="K806">
        <v>0</v>
      </c>
      <c r="L806">
        <v>0</v>
      </c>
      <c r="M806">
        <v>1</v>
      </c>
      <c r="N806">
        <v>1</v>
      </c>
      <c r="O806" s="95">
        <v>0</v>
      </c>
      <c r="P806">
        <v>8811</v>
      </c>
      <c r="Q806">
        <v>4</v>
      </c>
      <c r="R806">
        <v>0</v>
      </c>
      <c r="S806" s="1">
        <v>0</v>
      </c>
      <c r="T806">
        <v>5</v>
      </c>
      <c r="U806" s="1">
        <v>42822</v>
      </c>
    </row>
    <row r="807" spans="1:21" x14ac:dyDescent="0.25">
      <c r="A807">
        <v>1014</v>
      </c>
      <c r="B807" t="s">
        <v>771</v>
      </c>
      <c r="C807" t="s">
        <v>737</v>
      </c>
      <c r="D807" t="s">
        <v>726</v>
      </c>
      <c r="E807" t="s">
        <v>6</v>
      </c>
      <c r="F807" t="s">
        <v>829</v>
      </c>
      <c r="G807" t="s">
        <v>747</v>
      </c>
      <c r="H807" t="s">
        <v>8</v>
      </c>
      <c r="I807">
        <v>34</v>
      </c>
      <c r="J807" s="82">
        <v>6.85</v>
      </c>
      <c r="K807">
        <v>0</v>
      </c>
      <c r="L807">
        <v>0</v>
      </c>
      <c r="M807">
        <v>1</v>
      </c>
      <c r="N807">
        <v>1</v>
      </c>
      <c r="O807" s="95">
        <v>3600</v>
      </c>
      <c r="P807">
        <v>0</v>
      </c>
      <c r="Q807">
        <v>4</v>
      </c>
      <c r="R807">
        <v>0</v>
      </c>
      <c r="S807" s="1">
        <v>0</v>
      </c>
      <c r="T807">
        <v>6</v>
      </c>
      <c r="U807" s="1">
        <v>42822</v>
      </c>
    </row>
    <row r="808" spans="1:21" x14ac:dyDescent="0.25">
      <c r="A808">
        <v>1014</v>
      </c>
      <c r="B808" t="s">
        <v>770</v>
      </c>
      <c r="C808" t="s">
        <v>768</v>
      </c>
      <c r="D808" t="s">
        <v>726</v>
      </c>
      <c r="E808" t="s">
        <v>6</v>
      </c>
      <c r="F808" t="s">
        <v>829</v>
      </c>
      <c r="G808" t="s">
        <v>748</v>
      </c>
      <c r="H808" t="s">
        <v>8</v>
      </c>
      <c r="I808">
        <v>34</v>
      </c>
      <c r="J808" s="82">
        <v>6.85</v>
      </c>
      <c r="K808">
        <v>0</v>
      </c>
      <c r="L808">
        <v>0</v>
      </c>
      <c r="M808">
        <v>1</v>
      </c>
      <c r="N808">
        <v>1</v>
      </c>
      <c r="O808" s="95">
        <v>2903.5</v>
      </c>
      <c r="P808">
        <v>0</v>
      </c>
      <c r="Q808">
        <v>4</v>
      </c>
      <c r="R808">
        <v>0</v>
      </c>
      <c r="S808" s="1">
        <v>0</v>
      </c>
      <c r="T808">
        <v>19</v>
      </c>
      <c r="U808" s="1">
        <v>42822</v>
      </c>
    </row>
    <row r="809" spans="1:21" x14ac:dyDescent="0.25">
      <c r="A809">
        <v>1014</v>
      </c>
      <c r="B809" t="s">
        <v>767</v>
      </c>
      <c r="C809" t="s">
        <v>772</v>
      </c>
      <c r="D809" t="s">
        <v>726</v>
      </c>
      <c r="E809" t="s">
        <v>6</v>
      </c>
      <c r="F809" t="s">
        <v>829</v>
      </c>
      <c r="G809" t="s">
        <v>749</v>
      </c>
      <c r="H809" t="s">
        <v>8</v>
      </c>
      <c r="I809">
        <v>34</v>
      </c>
      <c r="J809" s="82">
        <v>6.85</v>
      </c>
      <c r="K809">
        <v>0</v>
      </c>
      <c r="L809">
        <v>0</v>
      </c>
      <c r="M809">
        <v>1</v>
      </c>
      <c r="N809">
        <v>1</v>
      </c>
      <c r="O809" s="95">
        <v>550</v>
      </c>
      <c r="P809">
        <v>0</v>
      </c>
      <c r="Q809">
        <v>4</v>
      </c>
      <c r="R809">
        <v>0</v>
      </c>
      <c r="S809" s="1">
        <v>0</v>
      </c>
      <c r="T809">
        <v>3</v>
      </c>
      <c r="U809" s="1">
        <v>42822</v>
      </c>
    </row>
    <row r="810" spans="1:21" x14ac:dyDescent="0.25">
      <c r="A810">
        <v>1014</v>
      </c>
      <c r="B810" t="s">
        <v>771</v>
      </c>
      <c r="C810" t="s">
        <v>770</v>
      </c>
      <c r="D810" t="s">
        <v>726</v>
      </c>
      <c r="E810" t="s">
        <v>6</v>
      </c>
      <c r="F810" t="s">
        <v>829</v>
      </c>
      <c r="G810" t="s">
        <v>750</v>
      </c>
      <c r="H810" t="s">
        <v>8</v>
      </c>
      <c r="I810">
        <v>34</v>
      </c>
      <c r="J810" s="82">
        <v>6.85</v>
      </c>
      <c r="K810">
        <v>0</v>
      </c>
      <c r="L810">
        <v>0</v>
      </c>
      <c r="M810">
        <v>1</v>
      </c>
      <c r="N810">
        <v>1</v>
      </c>
      <c r="O810" s="95">
        <v>1350</v>
      </c>
      <c r="P810">
        <v>0</v>
      </c>
      <c r="Q810">
        <v>4</v>
      </c>
      <c r="R810">
        <v>0</v>
      </c>
      <c r="S810" s="1">
        <v>0</v>
      </c>
      <c r="T810">
        <v>5</v>
      </c>
      <c r="U810" s="1">
        <v>42822</v>
      </c>
    </row>
    <row r="811" spans="1:21" x14ac:dyDescent="0.25">
      <c r="A811">
        <v>1014</v>
      </c>
      <c r="B811" t="s">
        <v>769</v>
      </c>
      <c r="C811" t="s">
        <v>737</v>
      </c>
      <c r="D811" t="s">
        <v>726</v>
      </c>
      <c r="E811" t="s">
        <v>6</v>
      </c>
      <c r="F811" t="s">
        <v>829</v>
      </c>
      <c r="G811" t="s">
        <v>751</v>
      </c>
      <c r="H811" t="s">
        <v>8</v>
      </c>
      <c r="I811">
        <v>34</v>
      </c>
      <c r="J811" s="82">
        <v>6.85</v>
      </c>
      <c r="K811">
        <v>0</v>
      </c>
      <c r="L811">
        <v>0</v>
      </c>
      <c r="M811">
        <v>1</v>
      </c>
      <c r="N811">
        <v>1</v>
      </c>
      <c r="O811" s="95">
        <v>243.8</v>
      </c>
      <c r="P811">
        <v>0</v>
      </c>
      <c r="Q811">
        <v>4</v>
      </c>
      <c r="R811">
        <v>0</v>
      </c>
      <c r="S811" s="1">
        <v>0</v>
      </c>
      <c r="T811">
        <v>3</v>
      </c>
      <c r="U811" s="1">
        <v>42822</v>
      </c>
    </row>
    <row r="812" spans="1:21" x14ac:dyDescent="0.25">
      <c r="A812">
        <v>1014</v>
      </c>
      <c r="B812" t="s">
        <v>725</v>
      </c>
      <c r="C812" t="s">
        <v>773</v>
      </c>
      <c r="D812" t="s">
        <v>726</v>
      </c>
      <c r="E812" t="s">
        <v>6</v>
      </c>
      <c r="F812" t="s">
        <v>829</v>
      </c>
      <c r="G812" t="s">
        <v>752</v>
      </c>
      <c r="H812" t="s">
        <v>8</v>
      </c>
      <c r="I812">
        <v>34</v>
      </c>
      <c r="J812" s="82">
        <v>6.85</v>
      </c>
      <c r="K812">
        <v>0</v>
      </c>
      <c r="L812">
        <v>0</v>
      </c>
      <c r="M812">
        <v>1</v>
      </c>
      <c r="N812">
        <v>1</v>
      </c>
      <c r="O812" s="95">
        <v>200</v>
      </c>
      <c r="P812">
        <v>0</v>
      </c>
      <c r="Q812">
        <v>4</v>
      </c>
      <c r="R812">
        <v>0</v>
      </c>
      <c r="S812" s="1">
        <v>0</v>
      </c>
      <c r="T812">
        <v>2</v>
      </c>
      <c r="U812" s="1">
        <v>42822</v>
      </c>
    </row>
    <row r="813" spans="1:21" x14ac:dyDescent="0.25">
      <c r="A813">
        <v>1014</v>
      </c>
      <c r="B813" t="s">
        <v>771</v>
      </c>
      <c r="C813" t="s">
        <v>773</v>
      </c>
      <c r="D813" t="s">
        <v>726</v>
      </c>
      <c r="E813" t="s">
        <v>6</v>
      </c>
      <c r="F813" t="s">
        <v>829</v>
      </c>
      <c r="G813" t="s">
        <v>753</v>
      </c>
      <c r="H813" t="s">
        <v>8</v>
      </c>
      <c r="I813">
        <v>34</v>
      </c>
      <c r="J813" s="82">
        <v>6.85</v>
      </c>
      <c r="K813">
        <v>0</v>
      </c>
      <c r="L813">
        <v>0</v>
      </c>
      <c r="M813">
        <v>1</v>
      </c>
      <c r="N813">
        <v>1</v>
      </c>
      <c r="O813" s="95">
        <v>4018.04</v>
      </c>
      <c r="P813">
        <v>0</v>
      </c>
      <c r="Q813">
        <v>4</v>
      </c>
      <c r="R813">
        <v>0</v>
      </c>
      <c r="S813" s="1">
        <v>0</v>
      </c>
      <c r="T813">
        <v>11</v>
      </c>
      <c r="U813" s="1">
        <v>42822</v>
      </c>
    </row>
    <row r="814" spans="1:21" x14ac:dyDescent="0.25">
      <c r="A814">
        <v>1014</v>
      </c>
      <c r="B814" t="s">
        <v>771</v>
      </c>
      <c r="C814" t="s">
        <v>738</v>
      </c>
      <c r="D814" t="s">
        <v>726</v>
      </c>
      <c r="E814" t="s">
        <v>6</v>
      </c>
      <c r="F814" t="s">
        <v>829</v>
      </c>
      <c r="G814" t="s">
        <v>754</v>
      </c>
      <c r="H814" t="s">
        <v>8</v>
      </c>
      <c r="I814">
        <v>34</v>
      </c>
      <c r="J814" s="82">
        <v>6.85</v>
      </c>
      <c r="K814">
        <v>0</v>
      </c>
      <c r="L814">
        <v>0</v>
      </c>
      <c r="M814">
        <v>1</v>
      </c>
      <c r="N814">
        <v>1</v>
      </c>
      <c r="O814" s="95">
        <v>4227.08</v>
      </c>
      <c r="P814">
        <v>0</v>
      </c>
      <c r="Q814">
        <v>4</v>
      </c>
      <c r="R814">
        <v>0</v>
      </c>
      <c r="S814" s="1">
        <v>0</v>
      </c>
      <c r="T814">
        <v>10</v>
      </c>
      <c r="U814" s="1">
        <v>42822</v>
      </c>
    </row>
    <row r="815" spans="1:21" x14ac:dyDescent="0.25">
      <c r="A815">
        <v>1014</v>
      </c>
      <c r="B815" t="s">
        <v>725</v>
      </c>
      <c r="C815" t="s">
        <v>773</v>
      </c>
      <c r="D815" t="s">
        <v>726</v>
      </c>
      <c r="E815" t="s">
        <v>6</v>
      </c>
      <c r="F815" t="s">
        <v>829</v>
      </c>
      <c r="G815" t="s">
        <v>755</v>
      </c>
      <c r="H815" t="s">
        <v>7</v>
      </c>
      <c r="I815">
        <v>34</v>
      </c>
      <c r="J815" s="82">
        <v>6.97</v>
      </c>
      <c r="K815">
        <v>0</v>
      </c>
      <c r="L815">
        <v>0</v>
      </c>
      <c r="M815">
        <v>1</v>
      </c>
      <c r="N815">
        <v>1</v>
      </c>
      <c r="O815" s="95">
        <v>0</v>
      </c>
      <c r="P815">
        <v>179.02</v>
      </c>
      <c r="Q815">
        <v>4</v>
      </c>
      <c r="R815">
        <v>0</v>
      </c>
      <c r="S815" s="1">
        <v>0</v>
      </c>
      <c r="T815">
        <v>3</v>
      </c>
      <c r="U815" s="1">
        <v>42822</v>
      </c>
    </row>
    <row r="816" spans="1:21" x14ac:dyDescent="0.25">
      <c r="A816">
        <v>1014</v>
      </c>
      <c r="B816" t="s">
        <v>769</v>
      </c>
      <c r="C816" t="s">
        <v>770</v>
      </c>
      <c r="D816" t="s">
        <v>726</v>
      </c>
      <c r="E816" t="s">
        <v>6</v>
      </c>
      <c r="F816" t="s">
        <v>829</v>
      </c>
      <c r="G816" t="s">
        <v>756</v>
      </c>
      <c r="H816" t="s">
        <v>7</v>
      </c>
      <c r="I816">
        <v>34</v>
      </c>
      <c r="J816" s="82">
        <v>6.97</v>
      </c>
      <c r="K816">
        <v>0</v>
      </c>
      <c r="L816">
        <v>0</v>
      </c>
      <c r="M816">
        <v>1</v>
      </c>
      <c r="N816">
        <v>1</v>
      </c>
      <c r="O816" s="95">
        <v>0</v>
      </c>
      <c r="P816">
        <v>9.31</v>
      </c>
      <c r="Q816">
        <v>4</v>
      </c>
      <c r="R816">
        <v>0</v>
      </c>
      <c r="S816" s="1">
        <v>0</v>
      </c>
      <c r="T816">
        <v>2</v>
      </c>
      <c r="U816" s="1">
        <v>42822</v>
      </c>
    </row>
    <row r="817" spans="1:21" x14ac:dyDescent="0.25">
      <c r="A817">
        <v>1014</v>
      </c>
      <c r="B817" t="s">
        <v>769</v>
      </c>
      <c r="C817" t="s">
        <v>768</v>
      </c>
      <c r="D817" t="s">
        <v>726</v>
      </c>
      <c r="E817" t="s">
        <v>6</v>
      </c>
      <c r="F817" t="s">
        <v>829</v>
      </c>
      <c r="G817" t="s">
        <v>6</v>
      </c>
      <c r="H817" t="s">
        <v>7</v>
      </c>
      <c r="I817">
        <v>34</v>
      </c>
      <c r="J817" s="82">
        <v>6.97</v>
      </c>
      <c r="K817">
        <v>0</v>
      </c>
      <c r="L817">
        <v>0</v>
      </c>
      <c r="M817">
        <v>1</v>
      </c>
      <c r="N817">
        <v>1</v>
      </c>
      <c r="O817" s="95">
        <v>0</v>
      </c>
      <c r="P817">
        <v>483.88</v>
      </c>
      <c r="Q817">
        <v>4</v>
      </c>
      <c r="R817">
        <v>0</v>
      </c>
      <c r="S817" s="1">
        <v>0</v>
      </c>
      <c r="T817">
        <v>5</v>
      </c>
      <c r="U817" s="1">
        <v>42822</v>
      </c>
    </row>
    <row r="818" spans="1:21" x14ac:dyDescent="0.25">
      <c r="A818">
        <v>1014</v>
      </c>
      <c r="B818" t="s">
        <v>770</v>
      </c>
      <c r="C818" t="s">
        <v>767</v>
      </c>
      <c r="D818" t="s">
        <v>726</v>
      </c>
      <c r="E818" t="s">
        <v>6</v>
      </c>
      <c r="F818" t="s">
        <v>829</v>
      </c>
      <c r="G818" t="s">
        <v>51</v>
      </c>
      <c r="H818" t="s">
        <v>7</v>
      </c>
      <c r="I818">
        <v>34</v>
      </c>
      <c r="J818" s="82">
        <v>6.97</v>
      </c>
      <c r="K818">
        <v>0</v>
      </c>
      <c r="L818">
        <v>0</v>
      </c>
      <c r="M818">
        <v>1</v>
      </c>
      <c r="N818">
        <v>1</v>
      </c>
      <c r="O818" s="95">
        <v>0</v>
      </c>
      <c r="P818">
        <v>57.24</v>
      </c>
      <c r="Q818">
        <v>4</v>
      </c>
      <c r="R818">
        <v>0</v>
      </c>
      <c r="S818" s="1">
        <v>0</v>
      </c>
      <c r="T818">
        <v>1</v>
      </c>
      <c r="U818" s="1">
        <v>42822</v>
      </c>
    </row>
    <row r="819" spans="1:21" x14ac:dyDescent="0.25">
      <c r="A819">
        <v>1014</v>
      </c>
      <c r="B819" t="s">
        <v>769</v>
      </c>
      <c r="C819" t="s">
        <v>737</v>
      </c>
      <c r="D819" t="s">
        <v>726</v>
      </c>
      <c r="E819" t="s">
        <v>6</v>
      </c>
      <c r="F819" t="s">
        <v>829</v>
      </c>
      <c r="G819" t="s">
        <v>52</v>
      </c>
      <c r="H819" t="s">
        <v>7</v>
      </c>
      <c r="I819">
        <v>34</v>
      </c>
      <c r="J819" s="82">
        <v>6.97</v>
      </c>
      <c r="K819">
        <v>0</v>
      </c>
      <c r="L819">
        <v>0</v>
      </c>
      <c r="M819">
        <v>1</v>
      </c>
      <c r="N819">
        <v>1</v>
      </c>
      <c r="O819" s="95">
        <v>0</v>
      </c>
      <c r="P819">
        <v>61.33</v>
      </c>
      <c r="Q819">
        <v>4</v>
      </c>
      <c r="R819">
        <v>0</v>
      </c>
      <c r="S819" s="1">
        <v>0</v>
      </c>
      <c r="T819">
        <v>2</v>
      </c>
      <c r="U819" s="1">
        <v>42822</v>
      </c>
    </row>
    <row r="820" spans="1:21" x14ac:dyDescent="0.25">
      <c r="A820">
        <v>1014</v>
      </c>
      <c r="B820" t="s">
        <v>769</v>
      </c>
      <c r="C820" t="s">
        <v>766</v>
      </c>
      <c r="D820" t="s">
        <v>726</v>
      </c>
      <c r="E820" t="s">
        <v>6</v>
      </c>
      <c r="F820" t="s">
        <v>829</v>
      </c>
      <c r="G820" t="s">
        <v>757</v>
      </c>
      <c r="H820" t="s">
        <v>7</v>
      </c>
      <c r="I820">
        <v>34</v>
      </c>
      <c r="J820" s="82">
        <v>6.97</v>
      </c>
      <c r="K820">
        <v>0</v>
      </c>
      <c r="L820">
        <v>0</v>
      </c>
      <c r="M820">
        <v>1</v>
      </c>
      <c r="N820">
        <v>1</v>
      </c>
      <c r="O820" s="95">
        <v>0</v>
      </c>
      <c r="P820">
        <v>4.3899999999999997</v>
      </c>
      <c r="Q820">
        <v>4</v>
      </c>
      <c r="R820">
        <v>0</v>
      </c>
      <c r="S820" s="1">
        <v>0</v>
      </c>
      <c r="T820">
        <v>1</v>
      </c>
      <c r="U820" s="1">
        <v>42822</v>
      </c>
    </row>
    <row r="821" spans="1:21" x14ac:dyDescent="0.25">
      <c r="A821">
        <v>1014</v>
      </c>
      <c r="B821" t="s">
        <v>770</v>
      </c>
      <c r="C821" t="s">
        <v>725</v>
      </c>
      <c r="D821" t="s">
        <v>726</v>
      </c>
      <c r="E821" t="s">
        <v>6</v>
      </c>
      <c r="F821" t="s">
        <v>829</v>
      </c>
      <c r="G821" t="s">
        <v>758</v>
      </c>
      <c r="H821" t="s">
        <v>8</v>
      </c>
      <c r="I821">
        <v>34</v>
      </c>
      <c r="J821" s="82">
        <v>6.85</v>
      </c>
      <c r="K821">
        <v>0</v>
      </c>
      <c r="L821">
        <v>0</v>
      </c>
      <c r="M821">
        <v>1</v>
      </c>
      <c r="N821">
        <v>1</v>
      </c>
      <c r="O821" s="95">
        <v>23886.94</v>
      </c>
      <c r="P821">
        <v>0</v>
      </c>
      <c r="Q821">
        <v>4</v>
      </c>
      <c r="R821">
        <v>0</v>
      </c>
      <c r="S821" s="1">
        <v>0</v>
      </c>
      <c r="T821">
        <v>77</v>
      </c>
      <c r="U821" s="1">
        <v>42822</v>
      </c>
    </row>
    <row r="822" spans="1:21" x14ac:dyDescent="0.25">
      <c r="A822">
        <v>1014</v>
      </c>
      <c r="B822" t="s">
        <v>770</v>
      </c>
      <c r="C822" t="s">
        <v>725</v>
      </c>
      <c r="D822" t="s">
        <v>726</v>
      </c>
      <c r="E822" t="s">
        <v>6</v>
      </c>
      <c r="F822" t="s">
        <v>829</v>
      </c>
      <c r="G822" t="s">
        <v>759</v>
      </c>
      <c r="H822" t="s">
        <v>7</v>
      </c>
      <c r="I822">
        <v>34</v>
      </c>
      <c r="J822" s="82">
        <v>6.97</v>
      </c>
      <c r="K822">
        <v>0</v>
      </c>
      <c r="L822">
        <v>0</v>
      </c>
      <c r="M822">
        <v>1</v>
      </c>
      <c r="N822">
        <v>1</v>
      </c>
      <c r="O822" s="95">
        <v>0</v>
      </c>
      <c r="P822">
        <v>28466.880000000001</v>
      </c>
      <c r="Q822">
        <v>4</v>
      </c>
      <c r="R822">
        <v>0</v>
      </c>
      <c r="S822" s="1">
        <v>0</v>
      </c>
      <c r="T822">
        <v>86</v>
      </c>
      <c r="U822" s="1">
        <v>42822</v>
      </c>
    </row>
    <row r="823" spans="1:21" x14ac:dyDescent="0.25">
      <c r="A823">
        <v>1014</v>
      </c>
      <c r="B823" t="s">
        <v>725</v>
      </c>
      <c r="C823" t="s">
        <v>725</v>
      </c>
      <c r="D823" t="s">
        <v>726</v>
      </c>
      <c r="E823" t="s">
        <v>6</v>
      </c>
      <c r="F823" t="s">
        <v>829</v>
      </c>
      <c r="G823" t="s">
        <v>760</v>
      </c>
      <c r="H823" t="s">
        <v>7</v>
      </c>
      <c r="I823">
        <v>34</v>
      </c>
      <c r="J823" s="82">
        <v>6.97</v>
      </c>
      <c r="K823">
        <v>0</v>
      </c>
      <c r="L823">
        <v>0</v>
      </c>
      <c r="M823">
        <v>1</v>
      </c>
      <c r="N823">
        <v>1</v>
      </c>
      <c r="O823" s="95">
        <v>0</v>
      </c>
      <c r="P823">
        <v>30834.69</v>
      </c>
      <c r="Q823">
        <v>4</v>
      </c>
      <c r="R823">
        <v>0</v>
      </c>
      <c r="S823" s="1">
        <v>0</v>
      </c>
      <c r="T823">
        <v>89</v>
      </c>
      <c r="U823" s="1">
        <v>42822</v>
      </c>
    </row>
    <row r="824" spans="1:21" x14ac:dyDescent="0.25">
      <c r="A824">
        <v>1014</v>
      </c>
      <c r="B824" t="s">
        <v>769</v>
      </c>
      <c r="C824" t="s">
        <v>725</v>
      </c>
      <c r="D824" t="s">
        <v>726</v>
      </c>
      <c r="E824" t="s">
        <v>6</v>
      </c>
      <c r="F824" t="s">
        <v>829</v>
      </c>
      <c r="G824" t="s">
        <v>761</v>
      </c>
      <c r="H824" t="s">
        <v>8</v>
      </c>
      <c r="I824">
        <v>34</v>
      </c>
      <c r="J824" s="82">
        <v>6.85</v>
      </c>
      <c r="K824">
        <v>0</v>
      </c>
      <c r="L824">
        <v>0</v>
      </c>
      <c r="M824">
        <v>1</v>
      </c>
      <c r="N824">
        <v>1</v>
      </c>
      <c r="O824" s="95">
        <v>5763.27</v>
      </c>
      <c r="P824">
        <v>0</v>
      </c>
      <c r="Q824">
        <v>4</v>
      </c>
      <c r="R824">
        <v>0</v>
      </c>
      <c r="S824" s="1">
        <v>0</v>
      </c>
      <c r="T824">
        <v>26</v>
      </c>
      <c r="U824" s="1">
        <v>42822</v>
      </c>
    </row>
    <row r="825" spans="1:21" x14ac:dyDescent="0.25">
      <c r="A825">
        <v>1014</v>
      </c>
      <c r="B825" t="s">
        <v>725</v>
      </c>
      <c r="C825" t="s">
        <v>725</v>
      </c>
      <c r="D825" t="s">
        <v>726</v>
      </c>
      <c r="E825" t="s">
        <v>6</v>
      </c>
      <c r="F825" t="s">
        <v>829</v>
      </c>
      <c r="G825" t="s">
        <v>762</v>
      </c>
      <c r="H825" t="s">
        <v>8</v>
      </c>
      <c r="I825">
        <v>34</v>
      </c>
      <c r="J825" s="82">
        <v>6.85</v>
      </c>
      <c r="K825">
        <v>0</v>
      </c>
      <c r="L825">
        <v>0</v>
      </c>
      <c r="M825">
        <v>1</v>
      </c>
      <c r="N825">
        <v>1</v>
      </c>
      <c r="O825" s="95">
        <v>8402.0400000000009</v>
      </c>
      <c r="P825">
        <v>0</v>
      </c>
      <c r="Q825">
        <v>4</v>
      </c>
      <c r="R825">
        <v>0</v>
      </c>
      <c r="S825" s="1">
        <v>0</v>
      </c>
      <c r="T825">
        <v>59</v>
      </c>
      <c r="U825" s="1">
        <v>42822</v>
      </c>
    </row>
    <row r="826" spans="1:21" x14ac:dyDescent="0.25">
      <c r="A826">
        <v>1014</v>
      </c>
      <c r="B826" t="s">
        <v>772</v>
      </c>
      <c r="C826" t="s">
        <v>771</v>
      </c>
      <c r="D826" t="s">
        <v>726</v>
      </c>
      <c r="E826" t="s">
        <v>6</v>
      </c>
      <c r="F826" t="s">
        <v>829</v>
      </c>
      <c r="G826" t="s">
        <v>763</v>
      </c>
      <c r="H826" t="s">
        <v>8</v>
      </c>
      <c r="I826">
        <v>34</v>
      </c>
      <c r="J826" s="105">
        <v>6.85</v>
      </c>
      <c r="K826">
        <v>0</v>
      </c>
      <c r="L826">
        <v>0</v>
      </c>
      <c r="M826">
        <v>1</v>
      </c>
      <c r="N826">
        <v>1</v>
      </c>
      <c r="O826" s="95">
        <v>648.17999999999995</v>
      </c>
      <c r="P826">
        <v>0</v>
      </c>
      <c r="Q826">
        <v>4</v>
      </c>
      <c r="R826">
        <v>0</v>
      </c>
      <c r="S826" s="1">
        <v>0</v>
      </c>
      <c r="T826">
        <v>5</v>
      </c>
      <c r="U826" s="1">
        <v>42822</v>
      </c>
    </row>
    <row r="827" spans="1:21" x14ac:dyDescent="0.25">
      <c r="A827">
        <v>1014</v>
      </c>
      <c r="B827" t="s">
        <v>769</v>
      </c>
      <c r="C827" t="s">
        <v>769</v>
      </c>
      <c r="D827" t="s">
        <v>726</v>
      </c>
      <c r="E827" t="s">
        <v>6</v>
      </c>
      <c r="F827" t="s">
        <v>829</v>
      </c>
      <c r="G827" t="s">
        <v>764</v>
      </c>
      <c r="H827" t="s">
        <v>7</v>
      </c>
      <c r="I827">
        <v>34</v>
      </c>
      <c r="J827" s="82">
        <v>6.97</v>
      </c>
      <c r="K827">
        <v>0</v>
      </c>
      <c r="L827">
        <v>0</v>
      </c>
      <c r="M827">
        <v>1</v>
      </c>
      <c r="N827">
        <v>1</v>
      </c>
      <c r="O827" s="95">
        <v>0</v>
      </c>
      <c r="P827">
        <v>2447.44</v>
      </c>
      <c r="Q827">
        <v>4</v>
      </c>
      <c r="R827">
        <v>0</v>
      </c>
      <c r="S827" s="1">
        <v>0</v>
      </c>
      <c r="T827">
        <v>8</v>
      </c>
      <c r="U827" s="1">
        <v>42822</v>
      </c>
    </row>
    <row r="828" spans="1:21" x14ac:dyDescent="0.25">
      <c r="A828">
        <v>1014</v>
      </c>
      <c r="B828" t="s">
        <v>771</v>
      </c>
      <c r="C828" t="s">
        <v>742</v>
      </c>
      <c r="D828" t="s">
        <v>726</v>
      </c>
      <c r="E828" t="s">
        <v>6</v>
      </c>
      <c r="F828" t="s">
        <v>829</v>
      </c>
      <c r="G828" t="s">
        <v>765</v>
      </c>
      <c r="H828" t="s">
        <v>8</v>
      </c>
      <c r="I828">
        <v>34</v>
      </c>
      <c r="J828" s="82">
        <v>6.85</v>
      </c>
      <c r="K828">
        <v>0</v>
      </c>
      <c r="L828">
        <v>0</v>
      </c>
      <c r="M828">
        <v>1</v>
      </c>
      <c r="N828">
        <v>1</v>
      </c>
      <c r="O828" s="95">
        <v>1068.6300000000001</v>
      </c>
      <c r="P828">
        <v>0</v>
      </c>
      <c r="Q828">
        <v>4</v>
      </c>
      <c r="R828">
        <v>0</v>
      </c>
      <c r="S828" s="1">
        <v>0</v>
      </c>
      <c r="T828">
        <v>12</v>
      </c>
      <c r="U828" s="1">
        <v>42822</v>
      </c>
    </row>
    <row r="829" spans="1:21" x14ac:dyDescent="0.25">
      <c r="A829">
        <v>1014</v>
      </c>
      <c r="B829" t="s">
        <v>770</v>
      </c>
      <c r="C829" t="s">
        <v>766</v>
      </c>
      <c r="D829" t="s">
        <v>726</v>
      </c>
      <c r="E829" t="s">
        <v>6</v>
      </c>
      <c r="F829" t="s">
        <v>829</v>
      </c>
      <c r="G829" t="s">
        <v>789</v>
      </c>
      <c r="H829" t="s">
        <v>8</v>
      </c>
      <c r="I829">
        <v>34</v>
      </c>
      <c r="J829" s="82">
        <v>6.85</v>
      </c>
      <c r="K829">
        <v>0</v>
      </c>
      <c r="L829">
        <v>0</v>
      </c>
      <c r="M829">
        <v>1</v>
      </c>
      <c r="N829">
        <v>1</v>
      </c>
      <c r="O829" s="95">
        <v>3509.21</v>
      </c>
      <c r="P829">
        <v>0</v>
      </c>
      <c r="Q829">
        <v>4</v>
      </c>
      <c r="R829">
        <v>0</v>
      </c>
      <c r="S829" s="1">
        <v>0</v>
      </c>
      <c r="T829">
        <v>8</v>
      </c>
      <c r="U829" s="1">
        <v>42822</v>
      </c>
    </row>
    <row r="830" spans="1:21" x14ac:dyDescent="0.25">
      <c r="A830">
        <v>1014</v>
      </c>
      <c r="B830" t="s">
        <v>771</v>
      </c>
      <c r="C830" t="s">
        <v>769</v>
      </c>
      <c r="D830" t="s">
        <v>726</v>
      </c>
      <c r="E830" t="s">
        <v>6</v>
      </c>
      <c r="F830" t="s">
        <v>829</v>
      </c>
      <c r="G830" t="s">
        <v>790</v>
      </c>
      <c r="H830" t="s">
        <v>8</v>
      </c>
      <c r="I830">
        <v>34</v>
      </c>
      <c r="J830" s="82">
        <v>6.85</v>
      </c>
      <c r="K830">
        <v>0</v>
      </c>
      <c r="L830">
        <v>0</v>
      </c>
      <c r="M830">
        <v>1</v>
      </c>
      <c r="N830">
        <v>1</v>
      </c>
      <c r="O830" s="95">
        <v>300</v>
      </c>
      <c r="P830">
        <v>0</v>
      </c>
      <c r="Q830">
        <v>4</v>
      </c>
      <c r="R830">
        <v>0</v>
      </c>
      <c r="S830" s="1">
        <v>0</v>
      </c>
      <c r="T830">
        <v>3</v>
      </c>
      <c r="U830" s="1">
        <v>42822</v>
      </c>
    </row>
    <row r="831" spans="1:21" x14ac:dyDescent="0.25">
      <c r="A831">
        <v>1014</v>
      </c>
      <c r="B831" t="s">
        <v>772</v>
      </c>
      <c r="C831" t="s">
        <v>737</v>
      </c>
      <c r="D831" t="s">
        <v>726</v>
      </c>
      <c r="E831" t="s">
        <v>6</v>
      </c>
      <c r="F831" t="s">
        <v>829</v>
      </c>
      <c r="G831" t="s">
        <v>791</v>
      </c>
      <c r="H831" t="s">
        <v>7</v>
      </c>
      <c r="I831">
        <v>34</v>
      </c>
      <c r="J831" s="82">
        <v>6.97</v>
      </c>
      <c r="K831">
        <v>0</v>
      </c>
      <c r="L831">
        <v>0</v>
      </c>
      <c r="M831">
        <v>1</v>
      </c>
      <c r="N831">
        <v>1</v>
      </c>
      <c r="O831" s="95">
        <v>0</v>
      </c>
      <c r="P831">
        <v>544.53</v>
      </c>
      <c r="Q831">
        <v>4</v>
      </c>
      <c r="R831">
        <v>0</v>
      </c>
      <c r="S831" s="1">
        <v>0</v>
      </c>
      <c r="T831">
        <v>4</v>
      </c>
      <c r="U831" s="1">
        <v>42822</v>
      </c>
    </row>
    <row r="832" spans="1:21" x14ac:dyDescent="0.25">
      <c r="A832">
        <v>1014</v>
      </c>
      <c r="B832" t="s">
        <v>772</v>
      </c>
      <c r="C832" t="s">
        <v>766</v>
      </c>
      <c r="D832" t="s">
        <v>726</v>
      </c>
      <c r="E832" t="s">
        <v>6</v>
      </c>
      <c r="F832" t="s">
        <v>829</v>
      </c>
      <c r="G832" t="s">
        <v>792</v>
      </c>
      <c r="H832" t="s">
        <v>7</v>
      </c>
      <c r="I832">
        <v>34</v>
      </c>
      <c r="J832" s="82">
        <v>6.97</v>
      </c>
      <c r="K832">
        <v>0</v>
      </c>
      <c r="L832">
        <v>0</v>
      </c>
      <c r="M832">
        <v>1</v>
      </c>
      <c r="N832">
        <v>1</v>
      </c>
      <c r="O832" s="95">
        <v>0</v>
      </c>
      <c r="P832">
        <v>18097.849999999999</v>
      </c>
      <c r="Q832">
        <v>4</v>
      </c>
      <c r="R832">
        <v>0</v>
      </c>
      <c r="S832" s="1">
        <v>0</v>
      </c>
      <c r="T832">
        <v>10</v>
      </c>
      <c r="U832" s="1">
        <v>42822</v>
      </c>
    </row>
    <row r="833" spans="1:21" x14ac:dyDescent="0.25">
      <c r="A833">
        <v>1014</v>
      </c>
      <c r="B833" t="s">
        <v>772</v>
      </c>
      <c r="C833" t="s">
        <v>770</v>
      </c>
      <c r="D833" t="s">
        <v>726</v>
      </c>
      <c r="E833" t="s">
        <v>6</v>
      </c>
      <c r="F833" t="s">
        <v>829</v>
      </c>
      <c r="G833" t="s">
        <v>793</v>
      </c>
      <c r="H833" t="s">
        <v>7</v>
      </c>
      <c r="I833">
        <v>34</v>
      </c>
      <c r="J833" s="82">
        <v>6.97</v>
      </c>
      <c r="K833">
        <v>0</v>
      </c>
      <c r="L833">
        <v>0</v>
      </c>
      <c r="M833">
        <v>1</v>
      </c>
      <c r="N833">
        <v>1</v>
      </c>
      <c r="O833" s="95">
        <v>0</v>
      </c>
      <c r="P833">
        <v>304.74</v>
      </c>
      <c r="Q833">
        <v>4</v>
      </c>
      <c r="R833">
        <v>0</v>
      </c>
      <c r="S833" s="1">
        <v>0</v>
      </c>
      <c r="T833">
        <v>3</v>
      </c>
      <c r="U833" s="1">
        <v>42822</v>
      </c>
    </row>
    <row r="834" spans="1:21" x14ac:dyDescent="0.25">
      <c r="A834">
        <v>1014</v>
      </c>
      <c r="B834" t="s">
        <v>766</v>
      </c>
      <c r="C834" t="s">
        <v>768</v>
      </c>
      <c r="D834" t="s">
        <v>726</v>
      </c>
      <c r="E834" t="s">
        <v>6</v>
      </c>
      <c r="F834" t="s">
        <v>829</v>
      </c>
      <c r="G834" t="s">
        <v>794</v>
      </c>
      <c r="H834" t="s">
        <v>8</v>
      </c>
      <c r="I834">
        <v>34</v>
      </c>
      <c r="J834" s="82">
        <v>6.85</v>
      </c>
      <c r="K834">
        <v>0</v>
      </c>
      <c r="L834">
        <v>0</v>
      </c>
      <c r="M834">
        <v>1</v>
      </c>
      <c r="N834">
        <v>1</v>
      </c>
      <c r="O834" s="95">
        <v>24</v>
      </c>
      <c r="P834">
        <v>0</v>
      </c>
      <c r="Q834">
        <v>4</v>
      </c>
      <c r="R834">
        <v>0</v>
      </c>
      <c r="S834" s="1">
        <v>0</v>
      </c>
      <c r="T834">
        <v>1</v>
      </c>
      <c r="U834" s="1">
        <v>42822</v>
      </c>
    </row>
    <row r="835" spans="1:21" x14ac:dyDescent="0.25">
      <c r="A835">
        <v>1014</v>
      </c>
      <c r="B835" t="s">
        <v>771</v>
      </c>
      <c r="C835" t="s">
        <v>772</v>
      </c>
      <c r="D835" t="s">
        <v>726</v>
      </c>
      <c r="E835" t="s">
        <v>6</v>
      </c>
      <c r="F835" t="s">
        <v>829</v>
      </c>
      <c r="G835" t="s">
        <v>795</v>
      </c>
      <c r="H835" t="s">
        <v>7</v>
      </c>
      <c r="I835">
        <v>34</v>
      </c>
      <c r="J835" s="82">
        <v>6.97</v>
      </c>
      <c r="K835">
        <v>0</v>
      </c>
      <c r="L835">
        <v>0</v>
      </c>
      <c r="M835">
        <v>1</v>
      </c>
      <c r="N835">
        <v>1</v>
      </c>
      <c r="O835" s="95">
        <v>0</v>
      </c>
      <c r="P835">
        <v>2236.92</v>
      </c>
      <c r="Q835">
        <v>4</v>
      </c>
      <c r="R835">
        <v>0</v>
      </c>
      <c r="S835" s="1">
        <v>0</v>
      </c>
      <c r="T835">
        <v>8</v>
      </c>
      <c r="U835" s="1">
        <v>42822</v>
      </c>
    </row>
    <row r="836" spans="1:21" x14ac:dyDescent="0.25">
      <c r="A836">
        <v>1014</v>
      </c>
      <c r="B836" t="s">
        <v>766</v>
      </c>
      <c r="C836" t="s">
        <v>770</v>
      </c>
      <c r="D836" t="s">
        <v>726</v>
      </c>
      <c r="E836" t="s">
        <v>6</v>
      </c>
      <c r="F836" t="s">
        <v>829</v>
      </c>
      <c r="G836" t="s">
        <v>796</v>
      </c>
      <c r="H836" t="s">
        <v>8</v>
      </c>
      <c r="I836">
        <v>34</v>
      </c>
      <c r="J836" s="82">
        <v>6.85</v>
      </c>
      <c r="K836">
        <v>0</v>
      </c>
      <c r="L836">
        <v>0</v>
      </c>
      <c r="M836">
        <v>1</v>
      </c>
      <c r="N836">
        <v>1</v>
      </c>
      <c r="O836" s="95">
        <v>13759.29</v>
      </c>
      <c r="P836">
        <v>0</v>
      </c>
      <c r="Q836">
        <v>4</v>
      </c>
      <c r="R836">
        <v>0</v>
      </c>
      <c r="S836" s="1">
        <v>0</v>
      </c>
      <c r="T836">
        <v>46</v>
      </c>
      <c r="U836" s="1">
        <v>42822</v>
      </c>
    </row>
    <row r="837" spans="1:21" x14ac:dyDescent="0.25">
      <c r="A837">
        <v>1014</v>
      </c>
      <c r="B837" t="s">
        <v>771</v>
      </c>
      <c r="C837" t="s">
        <v>743</v>
      </c>
      <c r="D837" t="s">
        <v>726</v>
      </c>
      <c r="E837" t="s">
        <v>6</v>
      </c>
      <c r="F837" t="s">
        <v>829</v>
      </c>
      <c r="G837" t="s">
        <v>797</v>
      </c>
      <c r="H837" t="s">
        <v>8</v>
      </c>
      <c r="I837">
        <v>34</v>
      </c>
      <c r="J837" s="82">
        <v>6.85</v>
      </c>
      <c r="K837">
        <v>0</v>
      </c>
      <c r="L837">
        <v>0</v>
      </c>
      <c r="M837">
        <v>1</v>
      </c>
      <c r="N837">
        <v>1</v>
      </c>
      <c r="O837" s="95">
        <v>12342.73</v>
      </c>
      <c r="P837">
        <v>0</v>
      </c>
      <c r="Q837">
        <v>4</v>
      </c>
      <c r="R837">
        <v>0</v>
      </c>
      <c r="S837" s="1">
        <v>0</v>
      </c>
      <c r="T837">
        <v>27</v>
      </c>
      <c r="U837" s="1">
        <v>42822</v>
      </c>
    </row>
    <row r="838" spans="1:21" x14ac:dyDescent="0.25">
      <c r="A838">
        <v>1014</v>
      </c>
      <c r="B838" t="s">
        <v>771</v>
      </c>
      <c r="C838" t="s">
        <v>766</v>
      </c>
      <c r="D838" t="s">
        <v>726</v>
      </c>
      <c r="E838" t="s">
        <v>6</v>
      </c>
      <c r="F838" t="s">
        <v>829</v>
      </c>
      <c r="G838" t="s">
        <v>798</v>
      </c>
      <c r="H838" t="s">
        <v>8</v>
      </c>
      <c r="I838">
        <v>34</v>
      </c>
      <c r="J838" s="82">
        <v>6.85</v>
      </c>
      <c r="K838">
        <v>0</v>
      </c>
      <c r="L838">
        <v>0</v>
      </c>
      <c r="M838">
        <v>1</v>
      </c>
      <c r="N838">
        <v>1</v>
      </c>
      <c r="O838" s="95">
        <v>1484.94</v>
      </c>
      <c r="P838">
        <v>0</v>
      </c>
      <c r="Q838">
        <v>4</v>
      </c>
      <c r="R838">
        <v>0</v>
      </c>
      <c r="S838" s="1">
        <v>0</v>
      </c>
      <c r="T838">
        <v>12</v>
      </c>
      <c r="U838" s="1">
        <v>42822</v>
      </c>
    </row>
    <row r="839" spans="1:21" x14ac:dyDescent="0.25">
      <c r="A839">
        <v>1014</v>
      </c>
      <c r="B839" t="s">
        <v>770</v>
      </c>
      <c r="C839" t="s">
        <v>769</v>
      </c>
      <c r="D839" t="s">
        <v>726</v>
      </c>
      <c r="E839" t="s">
        <v>6</v>
      </c>
      <c r="F839" t="s">
        <v>829</v>
      </c>
      <c r="G839" t="s">
        <v>799</v>
      </c>
      <c r="H839" t="s">
        <v>7</v>
      </c>
      <c r="I839">
        <v>34</v>
      </c>
      <c r="J839" s="82">
        <v>6.97</v>
      </c>
      <c r="K839">
        <v>0</v>
      </c>
      <c r="L839">
        <v>0</v>
      </c>
      <c r="M839">
        <v>1</v>
      </c>
      <c r="N839">
        <v>1</v>
      </c>
      <c r="O839" s="95">
        <v>0</v>
      </c>
      <c r="P839">
        <v>624.16999999999996</v>
      </c>
      <c r="Q839">
        <v>4</v>
      </c>
      <c r="R839">
        <v>0</v>
      </c>
      <c r="S839" s="1">
        <v>0</v>
      </c>
      <c r="T839">
        <v>10</v>
      </c>
      <c r="U839" s="1">
        <v>42822</v>
      </c>
    </row>
    <row r="840" spans="1:21" x14ac:dyDescent="0.25">
      <c r="A840">
        <v>1014</v>
      </c>
      <c r="B840" t="s">
        <v>771</v>
      </c>
      <c r="C840" t="s">
        <v>768</v>
      </c>
      <c r="D840" t="s">
        <v>726</v>
      </c>
      <c r="E840" t="s">
        <v>6</v>
      </c>
      <c r="F840" t="s">
        <v>829</v>
      </c>
      <c r="G840" t="s">
        <v>800</v>
      </c>
      <c r="H840" t="s">
        <v>7</v>
      </c>
      <c r="I840">
        <v>34</v>
      </c>
      <c r="J840" s="82">
        <v>6.97</v>
      </c>
      <c r="K840">
        <v>0</v>
      </c>
      <c r="L840">
        <v>0</v>
      </c>
      <c r="M840">
        <v>1</v>
      </c>
      <c r="N840">
        <v>1</v>
      </c>
      <c r="O840" s="95">
        <v>0</v>
      </c>
      <c r="P840">
        <v>325.43</v>
      </c>
      <c r="Q840">
        <v>4</v>
      </c>
      <c r="R840">
        <v>0</v>
      </c>
      <c r="S840" s="1">
        <v>0</v>
      </c>
      <c r="T840">
        <v>3</v>
      </c>
      <c r="U840" s="1">
        <v>42822</v>
      </c>
    </row>
    <row r="841" spans="1:21" x14ac:dyDescent="0.25">
      <c r="A841">
        <v>1014</v>
      </c>
      <c r="B841" t="s">
        <v>771</v>
      </c>
      <c r="C841" t="s">
        <v>738</v>
      </c>
      <c r="D841" t="s">
        <v>726</v>
      </c>
      <c r="E841" t="s">
        <v>6</v>
      </c>
      <c r="F841" t="s">
        <v>829</v>
      </c>
      <c r="G841" t="s">
        <v>801</v>
      </c>
      <c r="H841" t="s">
        <v>7</v>
      </c>
      <c r="I841">
        <v>34</v>
      </c>
      <c r="J841" s="82">
        <v>6.97</v>
      </c>
      <c r="K841">
        <v>0</v>
      </c>
      <c r="L841">
        <v>0</v>
      </c>
      <c r="M841">
        <v>1</v>
      </c>
      <c r="N841">
        <v>1</v>
      </c>
      <c r="O841" s="95">
        <v>0</v>
      </c>
      <c r="P841">
        <v>1239.74</v>
      </c>
      <c r="Q841">
        <v>4</v>
      </c>
      <c r="R841">
        <v>0</v>
      </c>
      <c r="S841" s="1">
        <v>0</v>
      </c>
      <c r="T841">
        <v>2</v>
      </c>
      <c r="U841" s="1">
        <v>42822</v>
      </c>
    </row>
    <row r="842" spans="1:21" x14ac:dyDescent="0.25">
      <c r="A842">
        <v>1014</v>
      </c>
      <c r="B842" t="s">
        <v>770</v>
      </c>
      <c r="C842" t="s">
        <v>769</v>
      </c>
      <c r="D842" t="s">
        <v>726</v>
      </c>
      <c r="E842" t="s">
        <v>6</v>
      </c>
      <c r="F842" t="s">
        <v>829</v>
      </c>
      <c r="G842" t="s">
        <v>802</v>
      </c>
      <c r="H842" t="s">
        <v>8</v>
      </c>
      <c r="I842">
        <v>34</v>
      </c>
      <c r="J842" s="82">
        <v>6.85</v>
      </c>
      <c r="K842">
        <v>0</v>
      </c>
      <c r="L842">
        <v>0</v>
      </c>
      <c r="M842">
        <v>1</v>
      </c>
      <c r="N842">
        <v>1</v>
      </c>
      <c r="O842" s="95">
        <v>5103.91</v>
      </c>
      <c r="P842">
        <v>0</v>
      </c>
      <c r="Q842">
        <v>4</v>
      </c>
      <c r="R842">
        <v>0</v>
      </c>
      <c r="S842" s="1">
        <v>0</v>
      </c>
      <c r="T842">
        <v>27</v>
      </c>
      <c r="U842" s="1">
        <v>42822</v>
      </c>
    </row>
    <row r="843" spans="1:21" x14ac:dyDescent="0.25">
      <c r="A843">
        <v>1014</v>
      </c>
      <c r="B843" t="s">
        <v>771</v>
      </c>
      <c r="C843" t="s">
        <v>725</v>
      </c>
      <c r="D843" t="s">
        <v>726</v>
      </c>
      <c r="E843" t="s">
        <v>6</v>
      </c>
      <c r="F843" t="s">
        <v>829</v>
      </c>
      <c r="G843" t="s">
        <v>803</v>
      </c>
      <c r="H843" t="s">
        <v>7</v>
      </c>
      <c r="I843">
        <v>34</v>
      </c>
      <c r="J843" s="82">
        <v>6.97</v>
      </c>
      <c r="K843">
        <v>0</v>
      </c>
      <c r="L843">
        <v>0</v>
      </c>
      <c r="M843">
        <v>1</v>
      </c>
      <c r="N843">
        <v>1</v>
      </c>
      <c r="O843" s="95">
        <v>0</v>
      </c>
      <c r="P843">
        <v>336289.99</v>
      </c>
      <c r="Q843">
        <v>4</v>
      </c>
      <c r="R843">
        <v>0</v>
      </c>
      <c r="S843" s="1">
        <v>0</v>
      </c>
      <c r="T843">
        <v>640</v>
      </c>
      <c r="U843" s="1">
        <v>42822</v>
      </c>
    </row>
    <row r="844" spans="1:21" x14ac:dyDescent="0.25">
      <c r="A844">
        <v>1014</v>
      </c>
      <c r="B844" t="s">
        <v>771</v>
      </c>
      <c r="C844" t="s">
        <v>772</v>
      </c>
      <c r="D844" t="s">
        <v>726</v>
      </c>
      <c r="E844" t="s">
        <v>6</v>
      </c>
      <c r="F844" t="s">
        <v>829</v>
      </c>
      <c r="G844" t="s">
        <v>804</v>
      </c>
      <c r="H844" t="s">
        <v>8</v>
      </c>
      <c r="I844">
        <v>34</v>
      </c>
      <c r="J844" s="82">
        <v>6.85</v>
      </c>
      <c r="K844">
        <v>0</v>
      </c>
      <c r="L844">
        <v>0</v>
      </c>
      <c r="M844">
        <v>1</v>
      </c>
      <c r="N844">
        <v>1</v>
      </c>
      <c r="O844" s="95">
        <v>10541.72</v>
      </c>
      <c r="P844">
        <v>0</v>
      </c>
      <c r="Q844">
        <v>4</v>
      </c>
      <c r="R844">
        <v>0</v>
      </c>
      <c r="S844" s="1">
        <v>0</v>
      </c>
      <c r="T844">
        <v>16</v>
      </c>
      <c r="U844" s="1">
        <v>42822</v>
      </c>
    </row>
    <row r="845" spans="1:21" x14ac:dyDescent="0.25">
      <c r="A845">
        <v>1014</v>
      </c>
      <c r="B845" t="s">
        <v>772</v>
      </c>
      <c r="C845" t="s">
        <v>725</v>
      </c>
      <c r="D845" t="s">
        <v>726</v>
      </c>
      <c r="E845" t="s">
        <v>6</v>
      </c>
      <c r="F845" t="s">
        <v>829</v>
      </c>
      <c r="G845" t="s">
        <v>805</v>
      </c>
      <c r="H845" t="s">
        <v>7</v>
      </c>
      <c r="I845">
        <v>34</v>
      </c>
      <c r="J845" s="82">
        <v>6.97</v>
      </c>
      <c r="K845">
        <v>0</v>
      </c>
      <c r="L845">
        <v>0</v>
      </c>
      <c r="M845">
        <v>1</v>
      </c>
      <c r="N845">
        <v>1</v>
      </c>
      <c r="O845" s="95">
        <v>0</v>
      </c>
      <c r="P845">
        <v>13673.95</v>
      </c>
      <c r="Q845">
        <v>4</v>
      </c>
      <c r="R845">
        <v>0</v>
      </c>
      <c r="S845" s="1">
        <v>0</v>
      </c>
      <c r="T845">
        <v>37</v>
      </c>
      <c r="U845" s="1">
        <v>42822</v>
      </c>
    </row>
    <row r="846" spans="1:21" x14ac:dyDescent="0.25">
      <c r="A846">
        <v>1014</v>
      </c>
      <c r="B846" t="s">
        <v>768</v>
      </c>
      <c r="C846" t="s">
        <v>767</v>
      </c>
      <c r="D846" t="s">
        <v>726</v>
      </c>
      <c r="E846" t="s">
        <v>6</v>
      </c>
      <c r="F846" t="s">
        <v>829</v>
      </c>
      <c r="G846" t="s">
        <v>806</v>
      </c>
      <c r="H846" t="s">
        <v>8</v>
      </c>
      <c r="I846">
        <v>34</v>
      </c>
      <c r="J846" s="82">
        <v>6.85</v>
      </c>
      <c r="K846">
        <v>0</v>
      </c>
      <c r="L846">
        <v>0</v>
      </c>
      <c r="M846">
        <v>1</v>
      </c>
      <c r="N846">
        <v>1</v>
      </c>
      <c r="O846" s="95">
        <v>8000</v>
      </c>
      <c r="P846">
        <v>0</v>
      </c>
      <c r="Q846">
        <v>4</v>
      </c>
      <c r="R846">
        <v>0</v>
      </c>
      <c r="S846" s="1">
        <v>0</v>
      </c>
      <c r="T846">
        <v>2</v>
      </c>
      <c r="U846" s="1">
        <v>42822</v>
      </c>
    </row>
    <row r="847" spans="1:21" x14ac:dyDescent="0.25">
      <c r="A847">
        <v>1014</v>
      </c>
      <c r="B847" t="s">
        <v>766</v>
      </c>
      <c r="C847" t="s">
        <v>771</v>
      </c>
      <c r="D847" t="s">
        <v>726</v>
      </c>
      <c r="E847" t="s">
        <v>6</v>
      </c>
      <c r="F847" t="s">
        <v>829</v>
      </c>
      <c r="G847" t="s">
        <v>807</v>
      </c>
      <c r="H847" t="s">
        <v>7</v>
      </c>
      <c r="I847">
        <v>34</v>
      </c>
      <c r="J847" s="82">
        <v>6.97</v>
      </c>
      <c r="K847">
        <v>0</v>
      </c>
      <c r="L847">
        <v>0</v>
      </c>
      <c r="M847">
        <v>1</v>
      </c>
      <c r="N847">
        <v>1</v>
      </c>
      <c r="O847" s="95">
        <v>0</v>
      </c>
      <c r="P847">
        <v>28.69</v>
      </c>
      <c r="Q847">
        <v>4</v>
      </c>
      <c r="R847">
        <v>0</v>
      </c>
      <c r="S847" s="1">
        <v>0</v>
      </c>
      <c r="T847">
        <v>1</v>
      </c>
      <c r="U847" s="1">
        <v>42822</v>
      </c>
    </row>
    <row r="848" spans="1:21" x14ac:dyDescent="0.25">
      <c r="A848">
        <v>1014</v>
      </c>
      <c r="B848" t="s">
        <v>771</v>
      </c>
      <c r="C848" t="s">
        <v>767</v>
      </c>
      <c r="D848" t="s">
        <v>726</v>
      </c>
      <c r="E848" t="s">
        <v>6</v>
      </c>
      <c r="F848" t="s">
        <v>829</v>
      </c>
      <c r="G848" t="s">
        <v>808</v>
      </c>
      <c r="H848" t="s">
        <v>8</v>
      </c>
      <c r="I848">
        <v>34</v>
      </c>
      <c r="J848" s="82">
        <v>6.85</v>
      </c>
      <c r="K848">
        <v>0</v>
      </c>
      <c r="L848">
        <v>0</v>
      </c>
      <c r="M848">
        <v>1</v>
      </c>
      <c r="N848">
        <v>1</v>
      </c>
      <c r="O848" s="95">
        <v>2415.84</v>
      </c>
      <c r="P848">
        <v>0</v>
      </c>
      <c r="Q848">
        <v>4</v>
      </c>
      <c r="R848">
        <v>0</v>
      </c>
      <c r="S848" s="1">
        <v>0</v>
      </c>
      <c r="T848">
        <v>13</v>
      </c>
      <c r="U848" s="1">
        <v>42822</v>
      </c>
    </row>
    <row r="849" spans="1:21" x14ac:dyDescent="0.25">
      <c r="A849">
        <v>1014</v>
      </c>
      <c r="B849" t="s">
        <v>772</v>
      </c>
      <c r="C849" t="s">
        <v>773</v>
      </c>
      <c r="D849" t="s">
        <v>726</v>
      </c>
      <c r="E849" t="s">
        <v>6</v>
      </c>
      <c r="F849" t="s">
        <v>829</v>
      </c>
      <c r="G849" t="s">
        <v>809</v>
      </c>
      <c r="H849" t="s">
        <v>8</v>
      </c>
      <c r="I849">
        <v>34</v>
      </c>
      <c r="J849" s="82">
        <v>6.85</v>
      </c>
      <c r="K849">
        <v>0</v>
      </c>
      <c r="L849">
        <v>0</v>
      </c>
      <c r="M849">
        <v>1</v>
      </c>
      <c r="N849">
        <v>1</v>
      </c>
      <c r="O849" s="95">
        <v>26.36</v>
      </c>
      <c r="P849">
        <v>0</v>
      </c>
      <c r="Q849">
        <v>4</v>
      </c>
      <c r="R849">
        <v>0</v>
      </c>
      <c r="S849" s="1">
        <v>0</v>
      </c>
      <c r="T849">
        <v>3</v>
      </c>
      <c r="U849" s="1">
        <v>42822</v>
      </c>
    </row>
    <row r="850" spans="1:21" x14ac:dyDescent="0.25">
      <c r="A850">
        <v>1014</v>
      </c>
      <c r="B850" t="s">
        <v>725</v>
      </c>
      <c r="C850" t="s">
        <v>766</v>
      </c>
      <c r="D850" t="s">
        <v>726</v>
      </c>
      <c r="E850" t="s">
        <v>6</v>
      </c>
      <c r="F850" t="s">
        <v>829</v>
      </c>
      <c r="G850" t="s">
        <v>810</v>
      </c>
      <c r="H850" t="s">
        <v>7</v>
      </c>
      <c r="I850">
        <v>34</v>
      </c>
      <c r="J850" s="82">
        <v>6.97</v>
      </c>
      <c r="K850">
        <v>0</v>
      </c>
      <c r="L850">
        <v>0</v>
      </c>
      <c r="M850">
        <v>1</v>
      </c>
      <c r="N850">
        <v>1</v>
      </c>
      <c r="O850" s="95">
        <v>0</v>
      </c>
      <c r="P850">
        <v>1130.5899999999999</v>
      </c>
      <c r="Q850">
        <v>4</v>
      </c>
      <c r="R850">
        <v>0</v>
      </c>
      <c r="S850" s="1">
        <v>0</v>
      </c>
      <c r="T850">
        <v>4</v>
      </c>
      <c r="U850" s="1">
        <v>42822</v>
      </c>
    </row>
    <row r="851" spans="1:21" x14ac:dyDescent="0.25">
      <c r="A851">
        <v>1014</v>
      </c>
      <c r="B851" t="s">
        <v>771</v>
      </c>
      <c r="C851" t="s">
        <v>770</v>
      </c>
      <c r="D851" t="s">
        <v>726</v>
      </c>
      <c r="E851" t="s">
        <v>6</v>
      </c>
      <c r="F851" t="s">
        <v>829</v>
      </c>
      <c r="G851" t="s">
        <v>811</v>
      </c>
      <c r="H851" t="s">
        <v>7</v>
      </c>
      <c r="I851">
        <v>34</v>
      </c>
      <c r="J851" s="82">
        <v>6.97</v>
      </c>
      <c r="K851">
        <v>0</v>
      </c>
      <c r="L851">
        <v>0</v>
      </c>
      <c r="M851">
        <v>1</v>
      </c>
      <c r="N851">
        <v>1</v>
      </c>
      <c r="O851" s="95">
        <v>0</v>
      </c>
      <c r="P851">
        <v>1595.14</v>
      </c>
      <c r="Q851">
        <v>4</v>
      </c>
      <c r="R851">
        <v>0</v>
      </c>
      <c r="S851" s="1">
        <v>0</v>
      </c>
      <c r="T851">
        <v>10</v>
      </c>
      <c r="U851" s="1">
        <v>42822</v>
      </c>
    </row>
    <row r="852" spans="1:21" x14ac:dyDescent="0.25">
      <c r="A852">
        <v>1014</v>
      </c>
      <c r="B852" t="s">
        <v>772</v>
      </c>
      <c r="C852" t="s">
        <v>768</v>
      </c>
      <c r="D852" t="s">
        <v>726</v>
      </c>
      <c r="E852" t="s">
        <v>6</v>
      </c>
      <c r="F852" t="s">
        <v>829</v>
      </c>
      <c r="G852" t="s">
        <v>812</v>
      </c>
      <c r="H852" t="s">
        <v>7</v>
      </c>
      <c r="I852">
        <v>34</v>
      </c>
      <c r="J852" s="82">
        <v>6.97</v>
      </c>
      <c r="K852">
        <v>0</v>
      </c>
      <c r="L852">
        <v>0</v>
      </c>
      <c r="M852">
        <v>1</v>
      </c>
      <c r="N852">
        <v>1</v>
      </c>
      <c r="O852" s="95">
        <v>0</v>
      </c>
      <c r="P852">
        <v>8801.34</v>
      </c>
      <c r="Q852">
        <v>4</v>
      </c>
      <c r="R852">
        <v>0</v>
      </c>
      <c r="S852" s="1">
        <v>0</v>
      </c>
      <c r="T852">
        <v>4</v>
      </c>
      <c r="U852" s="1">
        <v>42822</v>
      </c>
    </row>
    <row r="853" spans="1:21" x14ac:dyDescent="0.25">
      <c r="A853">
        <v>1014</v>
      </c>
      <c r="B853" t="s">
        <v>770</v>
      </c>
      <c r="C853" t="s">
        <v>768</v>
      </c>
      <c r="D853" t="s">
        <v>726</v>
      </c>
      <c r="E853" t="s">
        <v>6</v>
      </c>
      <c r="F853" t="s">
        <v>829</v>
      </c>
      <c r="G853" t="s">
        <v>813</v>
      </c>
      <c r="H853" t="s">
        <v>7</v>
      </c>
      <c r="I853">
        <v>34</v>
      </c>
      <c r="J853" s="82">
        <v>6.97</v>
      </c>
      <c r="K853">
        <v>0</v>
      </c>
      <c r="L853">
        <v>0</v>
      </c>
      <c r="M853">
        <v>1</v>
      </c>
      <c r="N853">
        <v>1</v>
      </c>
      <c r="O853" s="95">
        <v>0</v>
      </c>
      <c r="P853">
        <v>18486.689999999999</v>
      </c>
      <c r="Q853">
        <v>4</v>
      </c>
      <c r="R853">
        <v>0</v>
      </c>
      <c r="S853" s="1">
        <v>0</v>
      </c>
      <c r="T853">
        <v>19</v>
      </c>
      <c r="U853" s="1">
        <v>42822</v>
      </c>
    </row>
    <row r="854" spans="1:21" x14ac:dyDescent="0.25">
      <c r="A854">
        <v>1014</v>
      </c>
      <c r="B854" t="s">
        <v>769</v>
      </c>
      <c r="C854" t="s">
        <v>773</v>
      </c>
      <c r="D854" t="s">
        <v>726</v>
      </c>
      <c r="E854" t="s">
        <v>6</v>
      </c>
      <c r="F854" t="s">
        <v>829</v>
      </c>
      <c r="G854" t="s">
        <v>814</v>
      </c>
      <c r="H854" t="s">
        <v>8</v>
      </c>
      <c r="I854">
        <v>34</v>
      </c>
      <c r="J854" s="82">
        <v>6.85</v>
      </c>
      <c r="K854">
        <v>0</v>
      </c>
      <c r="L854">
        <v>0</v>
      </c>
      <c r="M854">
        <v>1</v>
      </c>
      <c r="N854">
        <v>1</v>
      </c>
      <c r="O854" s="95">
        <v>100</v>
      </c>
      <c r="P854">
        <v>0</v>
      </c>
      <c r="Q854">
        <v>4</v>
      </c>
      <c r="R854">
        <v>0</v>
      </c>
      <c r="S854" s="1">
        <v>0</v>
      </c>
      <c r="T854">
        <v>1</v>
      </c>
      <c r="U854" s="1">
        <v>42822</v>
      </c>
    </row>
    <row r="855" spans="1:21" x14ac:dyDescent="0.25">
      <c r="A855">
        <v>1014</v>
      </c>
      <c r="B855" t="s">
        <v>767</v>
      </c>
      <c r="C855" t="s">
        <v>772</v>
      </c>
      <c r="D855" t="s">
        <v>726</v>
      </c>
      <c r="E855" t="s">
        <v>6</v>
      </c>
      <c r="F855" t="s">
        <v>829</v>
      </c>
      <c r="G855" t="s">
        <v>815</v>
      </c>
      <c r="H855" t="s">
        <v>7</v>
      </c>
      <c r="I855">
        <v>34</v>
      </c>
      <c r="J855" s="82">
        <v>6.97</v>
      </c>
      <c r="K855">
        <v>0</v>
      </c>
      <c r="L855">
        <v>0</v>
      </c>
      <c r="M855">
        <v>1</v>
      </c>
      <c r="N855">
        <v>1</v>
      </c>
      <c r="O855" s="95">
        <v>0</v>
      </c>
      <c r="P855">
        <v>706.16</v>
      </c>
      <c r="Q855">
        <v>4</v>
      </c>
      <c r="R855">
        <v>0</v>
      </c>
      <c r="S855" s="1">
        <v>0</v>
      </c>
      <c r="T855">
        <v>4</v>
      </c>
      <c r="U855" s="1">
        <v>42822</v>
      </c>
    </row>
    <row r="856" spans="1:21" x14ac:dyDescent="0.25">
      <c r="A856">
        <v>1014</v>
      </c>
      <c r="B856" t="s">
        <v>766</v>
      </c>
      <c r="C856" t="s">
        <v>725</v>
      </c>
      <c r="D856" t="s">
        <v>726</v>
      </c>
      <c r="E856" t="s">
        <v>6</v>
      </c>
      <c r="F856" t="s">
        <v>829</v>
      </c>
      <c r="G856" t="s">
        <v>816</v>
      </c>
      <c r="H856" t="s">
        <v>8</v>
      </c>
      <c r="I856">
        <v>34</v>
      </c>
      <c r="J856" s="82">
        <v>6.85</v>
      </c>
      <c r="K856">
        <v>0</v>
      </c>
      <c r="L856">
        <v>0</v>
      </c>
      <c r="M856">
        <v>1</v>
      </c>
      <c r="N856">
        <v>1</v>
      </c>
      <c r="O856" s="95">
        <v>39935.620000000003</v>
      </c>
      <c r="P856">
        <v>0</v>
      </c>
      <c r="Q856">
        <v>4</v>
      </c>
      <c r="R856">
        <v>0</v>
      </c>
      <c r="S856" s="1">
        <v>0</v>
      </c>
      <c r="T856">
        <v>214</v>
      </c>
      <c r="U856" s="1">
        <v>42822</v>
      </c>
    </row>
    <row r="857" spans="1:21" x14ac:dyDescent="0.25">
      <c r="A857">
        <v>1014</v>
      </c>
      <c r="B857" t="s">
        <v>769</v>
      </c>
      <c r="C857" t="s">
        <v>725</v>
      </c>
      <c r="D857" t="s">
        <v>726</v>
      </c>
      <c r="E857" t="s">
        <v>6</v>
      </c>
      <c r="F857" t="s">
        <v>829</v>
      </c>
      <c r="G857" t="s">
        <v>817</v>
      </c>
      <c r="H857" t="s">
        <v>7</v>
      </c>
      <c r="I857">
        <v>34</v>
      </c>
      <c r="J857" s="82">
        <v>6.97</v>
      </c>
      <c r="K857">
        <v>0</v>
      </c>
      <c r="L857">
        <v>0</v>
      </c>
      <c r="M857">
        <v>1</v>
      </c>
      <c r="N857">
        <v>1</v>
      </c>
      <c r="O857" s="95">
        <v>0</v>
      </c>
      <c r="P857">
        <v>46819.56</v>
      </c>
      <c r="Q857">
        <v>4</v>
      </c>
      <c r="R857">
        <v>0</v>
      </c>
      <c r="S857" s="1">
        <v>0</v>
      </c>
      <c r="T857">
        <v>56</v>
      </c>
      <c r="U857" s="1">
        <v>42822</v>
      </c>
    </row>
    <row r="858" spans="1:21" x14ac:dyDescent="0.25">
      <c r="A858">
        <v>1014</v>
      </c>
      <c r="B858" t="s">
        <v>773</v>
      </c>
      <c r="C858" t="s">
        <v>725</v>
      </c>
      <c r="D858" t="s">
        <v>726</v>
      </c>
      <c r="E858" t="s">
        <v>6</v>
      </c>
      <c r="F858" t="s">
        <v>829</v>
      </c>
      <c r="G858" t="s">
        <v>818</v>
      </c>
      <c r="H858" t="s">
        <v>7</v>
      </c>
      <c r="I858">
        <v>34</v>
      </c>
      <c r="J858" s="82">
        <v>6.97</v>
      </c>
      <c r="K858">
        <v>0</v>
      </c>
      <c r="L858">
        <v>0</v>
      </c>
      <c r="M858">
        <v>1</v>
      </c>
      <c r="N858">
        <v>1</v>
      </c>
      <c r="O858" s="95">
        <v>0</v>
      </c>
      <c r="P858">
        <v>28087.06</v>
      </c>
      <c r="Q858">
        <v>4</v>
      </c>
      <c r="R858">
        <v>0</v>
      </c>
      <c r="S858" s="1">
        <v>0</v>
      </c>
      <c r="T858">
        <v>27</v>
      </c>
      <c r="U858" s="1">
        <v>42822</v>
      </c>
    </row>
    <row r="859" spans="1:21" x14ac:dyDescent="0.25">
      <c r="A859">
        <v>1014</v>
      </c>
      <c r="B859" t="s">
        <v>773</v>
      </c>
      <c r="C859" t="s">
        <v>725</v>
      </c>
      <c r="D859" t="s">
        <v>726</v>
      </c>
      <c r="E859" t="s">
        <v>6</v>
      </c>
      <c r="F859" t="s">
        <v>829</v>
      </c>
      <c r="G859" t="s">
        <v>835</v>
      </c>
      <c r="H859" t="s">
        <v>8</v>
      </c>
      <c r="I859">
        <v>34</v>
      </c>
      <c r="J859" s="82">
        <v>6.85</v>
      </c>
      <c r="K859">
        <v>0</v>
      </c>
      <c r="L859">
        <v>0</v>
      </c>
      <c r="M859">
        <v>1</v>
      </c>
      <c r="N859">
        <v>1</v>
      </c>
      <c r="O859" s="95">
        <v>1804.46</v>
      </c>
      <c r="P859">
        <v>0</v>
      </c>
      <c r="Q859">
        <v>4</v>
      </c>
      <c r="R859">
        <v>0</v>
      </c>
      <c r="S859" s="1">
        <v>0</v>
      </c>
      <c r="T859">
        <v>20</v>
      </c>
      <c r="U859" s="1">
        <v>42822</v>
      </c>
    </row>
    <row r="860" spans="1:21" x14ac:dyDescent="0.25">
      <c r="A860">
        <v>1014</v>
      </c>
      <c r="B860" t="s">
        <v>772</v>
      </c>
      <c r="C860" t="s">
        <v>767</v>
      </c>
      <c r="D860" t="s">
        <v>726</v>
      </c>
      <c r="E860" t="s">
        <v>6</v>
      </c>
      <c r="F860" t="s">
        <v>829</v>
      </c>
      <c r="G860" t="s">
        <v>836</v>
      </c>
      <c r="H860" t="s">
        <v>8</v>
      </c>
      <c r="I860">
        <v>34</v>
      </c>
      <c r="J860" s="82">
        <v>6.85</v>
      </c>
      <c r="K860">
        <v>0</v>
      </c>
      <c r="L860">
        <v>0</v>
      </c>
      <c r="M860">
        <v>1</v>
      </c>
      <c r="N860">
        <v>1</v>
      </c>
      <c r="O860" s="95">
        <v>1372.3</v>
      </c>
      <c r="P860">
        <v>0</v>
      </c>
      <c r="Q860">
        <v>4</v>
      </c>
      <c r="R860">
        <v>0</v>
      </c>
      <c r="S860" s="1">
        <v>0</v>
      </c>
      <c r="T860">
        <v>11</v>
      </c>
      <c r="U860" s="1">
        <v>42822</v>
      </c>
    </row>
    <row r="861" spans="1:21" x14ac:dyDescent="0.25">
      <c r="A861">
        <v>1014</v>
      </c>
      <c r="B861" t="s">
        <v>769</v>
      </c>
      <c r="C861" t="s">
        <v>766</v>
      </c>
      <c r="D861" t="s">
        <v>726</v>
      </c>
      <c r="E861" t="s">
        <v>6</v>
      </c>
      <c r="F861" t="s">
        <v>829</v>
      </c>
      <c r="G861" t="s">
        <v>837</v>
      </c>
      <c r="H861" t="s">
        <v>8</v>
      </c>
      <c r="I861">
        <v>34</v>
      </c>
      <c r="J861" s="82">
        <v>6.85</v>
      </c>
      <c r="K861">
        <v>0</v>
      </c>
      <c r="L861">
        <v>0</v>
      </c>
      <c r="M861">
        <v>1</v>
      </c>
      <c r="N861">
        <v>1</v>
      </c>
      <c r="O861" s="95">
        <v>160</v>
      </c>
      <c r="P861">
        <v>0</v>
      </c>
      <c r="Q861">
        <v>4</v>
      </c>
      <c r="R861">
        <v>0</v>
      </c>
      <c r="S861" s="1">
        <v>0</v>
      </c>
      <c r="T861">
        <v>2</v>
      </c>
      <c r="U861" s="1">
        <v>42822</v>
      </c>
    </row>
    <row r="862" spans="1:21" x14ac:dyDescent="0.25">
      <c r="A862">
        <v>1014</v>
      </c>
      <c r="B862" t="s">
        <v>772</v>
      </c>
      <c r="C862" t="s">
        <v>773</v>
      </c>
      <c r="D862" t="s">
        <v>726</v>
      </c>
      <c r="E862" t="s">
        <v>6</v>
      </c>
      <c r="F862" t="s">
        <v>829</v>
      </c>
      <c r="G862" t="s">
        <v>838</v>
      </c>
      <c r="H862" t="s">
        <v>7</v>
      </c>
      <c r="I862">
        <v>34</v>
      </c>
      <c r="J862" s="82">
        <v>6.97</v>
      </c>
      <c r="K862">
        <v>0</v>
      </c>
      <c r="L862">
        <v>0</v>
      </c>
      <c r="M862">
        <v>1</v>
      </c>
      <c r="N862">
        <v>1</v>
      </c>
      <c r="O862" s="95">
        <v>0</v>
      </c>
      <c r="P862">
        <v>0.51</v>
      </c>
      <c r="Q862">
        <v>4</v>
      </c>
      <c r="R862">
        <v>0</v>
      </c>
      <c r="S862" s="1">
        <v>0</v>
      </c>
      <c r="T862">
        <v>1</v>
      </c>
      <c r="U862" s="1">
        <v>42822</v>
      </c>
    </row>
    <row r="863" spans="1:21" x14ac:dyDescent="0.25">
      <c r="A863">
        <v>1014</v>
      </c>
      <c r="B863" t="s">
        <v>771</v>
      </c>
      <c r="C863" t="s">
        <v>773</v>
      </c>
      <c r="D863" t="s">
        <v>726</v>
      </c>
      <c r="E863" t="s">
        <v>6</v>
      </c>
      <c r="F863" t="s">
        <v>829</v>
      </c>
      <c r="G863" t="s">
        <v>839</v>
      </c>
      <c r="H863" t="s">
        <v>7</v>
      </c>
      <c r="I863">
        <v>34</v>
      </c>
      <c r="J863" s="82">
        <v>6.97</v>
      </c>
      <c r="K863">
        <v>0</v>
      </c>
      <c r="L863">
        <v>0</v>
      </c>
      <c r="M863">
        <v>1</v>
      </c>
      <c r="N863">
        <v>1</v>
      </c>
      <c r="O863" s="95">
        <v>0</v>
      </c>
      <c r="P863">
        <v>165.58</v>
      </c>
      <c r="Q863">
        <v>4</v>
      </c>
      <c r="R863">
        <v>0</v>
      </c>
      <c r="S863" s="1">
        <v>0</v>
      </c>
      <c r="T863">
        <v>2</v>
      </c>
      <c r="U863" s="1">
        <v>42822</v>
      </c>
    </row>
    <row r="864" spans="1:21" x14ac:dyDescent="0.25">
      <c r="A864">
        <v>1014</v>
      </c>
      <c r="B864" t="s">
        <v>772</v>
      </c>
      <c r="C864" t="s">
        <v>768</v>
      </c>
      <c r="D864" t="s">
        <v>726</v>
      </c>
      <c r="E864" t="s">
        <v>6</v>
      </c>
      <c r="F864" t="s">
        <v>829</v>
      </c>
      <c r="G864" t="s">
        <v>840</v>
      </c>
      <c r="H864" t="s">
        <v>8</v>
      </c>
      <c r="I864">
        <v>34</v>
      </c>
      <c r="J864" s="82">
        <v>6.85</v>
      </c>
      <c r="K864">
        <v>0</v>
      </c>
      <c r="L864">
        <v>0</v>
      </c>
      <c r="M864">
        <v>1</v>
      </c>
      <c r="N864">
        <v>1</v>
      </c>
      <c r="O864" s="95">
        <v>1000</v>
      </c>
      <c r="P864">
        <v>0</v>
      </c>
      <c r="Q864">
        <v>4</v>
      </c>
      <c r="R864">
        <v>0</v>
      </c>
      <c r="S864" s="1">
        <v>0</v>
      </c>
      <c r="T864">
        <v>1</v>
      </c>
      <c r="U864" s="1">
        <v>42822</v>
      </c>
    </row>
    <row r="865" spans="1:21" x14ac:dyDescent="0.25">
      <c r="A865">
        <v>1014</v>
      </c>
      <c r="B865" t="s">
        <v>769</v>
      </c>
      <c r="C865" t="s">
        <v>770</v>
      </c>
      <c r="D865" t="s">
        <v>726</v>
      </c>
      <c r="E865" t="s">
        <v>6</v>
      </c>
      <c r="F865" t="s">
        <v>829</v>
      </c>
      <c r="G865" t="s">
        <v>841</v>
      </c>
      <c r="H865" t="s">
        <v>8</v>
      </c>
      <c r="I865">
        <v>34</v>
      </c>
      <c r="J865" s="82">
        <v>6.85</v>
      </c>
      <c r="K865">
        <v>0</v>
      </c>
      <c r="L865">
        <v>0</v>
      </c>
      <c r="M865">
        <v>1</v>
      </c>
      <c r="N865">
        <v>1</v>
      </c>
      <c r="O865" s="95">
        <v>4108.49</v>
      </c>
      <c r="P865">
        <v>0</v>
      </c>
      <c r="Q865">
        <v>4</v>
      </c>
      <c r="R865">
        <v>0</v>
      </c>
      <c r="S865" s="1">
        <v>0</v>
      </c>
      <c r="T865">
        <v>8</v>
      </c>
      <c r="U865" s="1">
        <v>42822</v>
      </c>
    </row>
    <row r="866" spans="1:21" x14ac:dyDescent="0.25">
      <c r="A866">
        <v>1014</v>
      </c>
      <c r="B866" t="s">
        <v>771</v>
      </c>
      <c r="C866" t="s">
        <v>737</v>
      </c>
      <c r="D866" t="s">
        <v>726</v>
      </c>
      <c r="E866" t="s">
        <v>6</v>
      </c>
      <c r="F866" t="s">
        <v>829</v>
      </c>
      <c r="G866" t="s">
        <v>842</v>
      </c>
      <c r="H866" t="s">
        <v>7</v>
      </c>
      <c r="I866">
        <v>34</v>
      </c>
      <c r="J866" s="82">
        <v>6.97</v>
      </c>
      <c r="K866">
        <v>0</v>
      </c>
      <c r="L866">
        <v>0</v>
      </c>
      <c r="M866">
        <v>1</v>
      </c>
      <c r="N866">
        <v>1</v>
      </c>
      <c r="O866" s="95">
        <v>0</v>
      </c>
      <c r="P866">
        <v>6365.13</v>
      </c>
      <c r="Q866">
        <v>4</v>
      </c>
      <c r="R866">
        <v>0</v>
      </c>
      <c r="S866" s="1">
        <v>0</v>
      </c>
      <c r="T866">
        <v>8</v>
      </c>
      <c r="U866" s="1">
        <v>42822</v>
      </c>
    </row>
    <row r="867" spans="1:21" x14ac:dyDescent="0.25">
      <c r="A867">
        <v>1014</v>
      </c>
      <c r="B867" t="s">
        <v>770</v>
      </c>
      <c r="C867" t="s">
        <v>766</v>
      </c>
      <c r="D867" t="s">
        <v>726</v>
      </c>
      <c r="E867" t="s">
        <v>6</v>
      </c>
      <c r="F867" t="s">
        <v>829</v>
      </c>
      <c r="G867" t="s">
        <v>843</v>
      </c>
      <c r="H867" t="s">
        <v>7</v>
      </c>
      <c r="I867">
        <v>34</v>
      </c>
      <c r="J867" s="82">
        <v>6.97</v>
      </c>
      <c r="K867">
        <v>0</v>
      </c>
      <c r="L867">
        <v>0</v>
      </c>
      <c r="M867">
        <v>1</v>
      </c>
      <c r="N867">
        <v>1</v>
      </c>
      <c r="O867" s="95">
        <v>0</v>
      </c>
      <c r="P867">
        <v>2254.84</v>
      </c>
      <c r="Q867">
        <v>4</v>
      </c>
      <c r="R867">
        <v>0</v>
      </c>
      <c r="S867" s="1">
        <v>0</v>
      </c>
      <c r="T867">
        <v>9</v>
      </c>
      <c r="U867" s="1">
        <v>42822</v>
      </c>
    </row>
    <row r="868" spans="1:21" x14ac:dyDescent="0.25">
      <c r="A868">
        <v>1014</v>
      </c>
      <c r="B868" t="s">
        <v>725</v>
      </c>
      <c r="C868" t="s">
        <v>766</v>
      </c>
      <c r="D868" t="s">
        <v>726</v>
      </c>
      <c r="E868" t="s">
        <v>6</v>
      </c>
      <c r="F868" t="s">
        <v>829</v>
      </c>
      <c r="G868" t="s">
        <v>844</v>
      </c>
      <c r="H868" t="s">
        <v>8</v>
      </c>
      <c r="I868">
        <v>34</v>
      </c>
      <c r="J868" s="82">
        <v>6.85</v>
      </c>
      <c r="K868">
        <v>0</v>
      </c>
      <c r="L868">
        <v>0</v>
      </c>
      <c r="M868">
        <v>1</v>
      </c>
      <c r="N868">
        <v>1</v>
      </c>
      <c r="O868" s="95">
        <v>103</v>
      </c>
      <c r="P868">
        <v>0</v>
      </c>
      <c r="Q868">
        <v>4</v>
      </c>
      <c r="R868">
        <v>0</v>
      </c>
      <c r="S868" s="1">
        <v>0</v>
      </c>
      <c r="T868">
        <v>2</v>
      </c>
      <c r="U868" s="1">
        <v>42822</v>
      </c>
    </row>
    <row r="869" spans="1:21" x14ac:dyDescent="0.25">
      <c r="A869">
        <v>1014</v>
      </c>
      <c r="B869" t="s">
        <v>771</v>
      </c>
      <c r="C869" t="s">
        <v>771</v>
      </c>
      <c r="D869" t="s">
        <v>726</v>
      </c>
      <c r="E869" t="s">
        <v>6</v>
      </c>
      <c r="F869" t="s">
        <v>829</v>
      </c>
      <c r="G869" t="s">
        <v>845</v>
      </c>
      <c r="H869" t="s">
        <v>7</v>
      </c>
      <c r="I869">
        <v>34</v>
      </c>
      <c r="J869" s="82">
        <v>6.97</v>
      </c>
      <c r="K869">
        <v>0</v>
      </c>
      <c r="L869">
        <v>0</v>
      </c>
      <c r="M869">
        <v>1</v>
      </c>
      <c r="N869">
        <v>1</v>
      </c>
      <c r="O869" s="95">
        <v>0</v>
      </c>
      <c r="P869">
        <v>640.98</v>
      </c>
      <c r="Q869">
        <v>4</v>
      </c>
      <c r="R869">
        <v>0</v>
      </c>
      <c r="S869" s="1">
        <v>0</v>
      </c>
      <c r="T869">
        <v>7</v>
      </c>
      <c r="U869" s="1">
        <v>42822</v>
      </c>
    </row>
    <row r="870" spans="1:21" x14ac:dyDescent="0.25">
      <c r="A870">
        <v>1014</v>
      </c>
      <c r="B870" t="s">
        <v>771</v>
      </c>
      <c r="C870" t="s">
        <v>743</v>
      </c>
      <c r="D870" t="s">
        <v>726</v>
      </c>
      <c r="E870" t="s">
        <v>6</v>
      </c>
      <c r="F870" t="s">
        <v>829</v>
      </c>
      <c r="G870" t="s">
        <v>846</v>
      </c>
      <c r="H870" t="s">
        <v>7</v>
      </c>
      <c r="I870">
        <v>34</v>
      </c>
      <c r="J870" s="82">
        <v>6.97</v>
      </c>
      <c r="K870">
        <v>0</v>
      </c>
      <c r="L870">
        <v>0</v>
      </c>
      <c r="M870">
        <v>1</v>
      </c>
      <c r="N870">
        <v>1</v>
      </c>
      <c r="O870" s="95">
        <v>0</v>
      </c>
      <c r="P870">
        <v>5588.63</v>
      </c>
      <c r="Q870">
        <v>4</v>
      </c>
      <c r="R870">
        <v>0</v>
      </c>
      <c r="S870" s="1">
        <v>0</v>
      </c>
      <c r="T870">
        <v>14</v>
      </c>
      <c r="U870" s="1">
        <v>42822</v>
      </c>
    </row>
    <row r="871" spans="1:21" x14ac:dyDescent="0.25">
      <c r="A871">
        <v>1014</v>
      </c>
      <c r="B871" t="s">
        <v>766</v>
      </c>
      <c r="C871" t="s">
        <v>767</v>
      </c>
      <c r="D871" t="s">
        <v>726</v>
      </c>
      <c r="E871" t="s">
        <v>6</v>
      </c>
      <c r="F871" t="s">
        <v>829</v>
      </c>
      <c r="G871" t="s">
        <v>847</v>
      </c>
      <c r="H871" t="s">
        <v>7</v>
      </c>
      <c r="I871">
        <v>34</v>
      </c>
      <c r="J871" s="82">
        <v>6.97</v>
      </c>
      <c r="K871">
        <v>0</v>
      </c>
      <c r="L871">
        <v>0</v>
      </c>
      <c r="M871">
        <v>1</v>
      </c>
      <c r="N871">
        <v>1</v>
      </c>
      <c r="O871" s="95">
        <v>0</v>
      </c>
      <c r="P871">
        <v>1668.24</v>
      </c>
      <c r="Q871">
        <v>4</v>
      </c>
      <c r="R871">
        <v>0</v>
      </c>
      <c r="S871" s="1">
        <v>0</v>
      </c>
      <c r="T871">
        <v>10</v>
      </c>
      <c r="U871" s="1">
        <v>42822</v>
      </c>
    </row>
    <row r="872" spans="1:21" x14ac:dyDescent="0.25">
      <c r="A872">
        <v>1014</v>
      </c>
      <c r="B872" t="s">
        <v>772</v>
      </c>
      <c r="C872" t="s">
        <v>770</v>
      </c>
      <c r="D872" t="s">
        <v>726</v>
      </c>
      <c r="E872" t="s">
        <v>6</v>
      </c>
      <c r="F872" t="s">
        <v>829</v>
      </c>
      <c r="G872" t="s">
        <v>848</v>
      </c>
      <c r="H872" t="s">
        <v>8</v>
      </c>
      <c r="I872">
        <v>34</v>
      </c>
      <c r="J872" s="82">
        <v>6.85</v>
      </c>
      <c r="K872">
        <v>0</v>
      </c>
      <c r="L872">
        <v>0</v>
      </c>
      <c r="M872">
        <v>1</v>
      </c>
      <c r="N872">
        <v>1</v>
      </c>
      <c r="O872" s="95">
        <v>724.82</v>
      </c>
      <c r="P872">
        <v>0</v>
      </c>
      <c r="Q872">
        <v>4</v>
      </c>
      <c r="R872">
        <v>0</v>
      </c>
      <c r="S872" s="1">
        <v>0</v>
      </c>
      <c r="T872">
        <v>4</v>
      </c>
      <c r="U872" s="1">
        <v>42822</v>
      </c>
    </row>
    <row r="873" spans="1:21" x14ac:dyDescent="0.25">
      <c r="A873">
        <v>1014</v>
      </c>
      <c r="B873" t="s">
        <v>771</v>
      </c>
      <c r="C873" t="s">
        <v>769</v>
      </c>
      <c r="D873" t="s">
        <v>726</v>
      </c>
      <c r="E873" t="s">
        <v>6</v>
      </c>
      <c r="F873" t="s">
        <v>829</v>
      </c>
      <c r="G873" t="s">
        <v>849</v>
      </c>
      <c r="H873" t="s">
        <v>7</v>
      </c>
      <c r="I873">
        <v>34</v>
      </c>
      <c r="J873" s="82">
        <v>6.97</v>
      </c>
      <c r="K873">
        <v>0</v>
      </c>
      <c r="L873">
        <v>0</v>
      </c>
      <c r="M873">
        <v>1</v>
      </c>
      <c r="N873">
        <v>1</v>
      </c>
      <c r="O873" s="95">
        <v>0</v>
      </c>
      <c r="P873">
        <v>115.29</v>
      </c>
      <c r="Q873">
        <v>4</v>
      </c>
      <c r="R873">
        <v>0</v>
      </c>
      <c r="S873" s="1">
        <v>0</v>
      </c>
      <c r="T873">
        <v>2</v>
      </c>
      <c r="U873" s="1">
        <v>42822</v>
      </c>
    </row>
    <row r="874" spans="1:21" x14ac:dyDescent="0.25">
      <c r="A874">
        <v>1014</v>
      </c>
      <c r="B874" t="s">
        <v>767</v>
      </c>
      <c r="C874" t="s">
        <v>725</v>
      </c>
      <c r="D874" t="s">
        <v>726</v>
      </c>
      <c r="E874" t="s">
        <v>6</v>
      </c>
      <c r="F874" t="s">
        <v>829</v>
      </c>
      <c r="G874" t="s">
        <v>850</v>
      </c>
      <c r="H874" t="s">
        <v>8</v>
      </c>
      <c r="I874">
        <v>34</v>
      </c>
      <c r="J874" s="82">
        <v>6.85</v>
      </c>
      <c r="K874">
        <v>0</v>
      </c>
      <c r="L874">
        <v>0</v>
      </c>
      <c r="M874">
        <v>1</v>
      </c>
      <c r="N874">
        <v>1</v>
      </c>
      <c r="O874" s="95">
        <v>43439.519999999997</v>
      </c>
      <c r="P874">
        <v>0</v>
      </c>
      <c r="Q874">
        <v>4</v>
      </c>
      <c r="R874">
        <v>0</v>
      </c>
      <c r="S874" s="1">
        <v>0</v>
      </c>
      <c r="T874">
        <v>261</v>
      </c>
      <c r="U874" s="1">
        <v>42822</v>
      </c>
    </row>
    <row r="875" spans="1:21" x14ac:dyDescent="0.25">
      <c r="A875">
        <v>1014</v>
      </c>
      <c r="B875" t="s">
        <v>767</v>
      </c>
      <c r="C875" t="s">
        <v>725</v>
      </c>
      <c r="D875" t="s">
        <v>726</v>
      </c>
      <c r="E875" t="s">
        <v>6</v>
      </c>
      <c r="F875" t="s">
        <v>829</v>
      </c>
      <c r="G875" t="s">
        <v>851</v>
      </c>
      <c r="H875" t="s">
        <v>7</v>
      </c>
      <c r="I875">
        <v>34</v>
      </c>
      <c r="J875" s="82">
        <v>6.97</v>
      </c>
      <c r="K875">
        <v>0</v>
      </c>
      <c r="L875">
        <v>0</v>
      </c>
      <c r="M875">
        <v>1</v>
      </c>
      <c r="N875">
        <v>1</v>
      </c>
      <c r="O875" s="95">
        <v>0</v>
      </c>
      <c r="P875">
        <v>373978.74</v>
      </c>
      <c r="Q875">
        <v>4</v>
      </c>
      <c r="R875">
        <v>0</v>
      </c>
      <c r="S875" s="1">
        <v>0</v>
      </c>
      <c r="T875">
        <v>375</v>
      </c>
      <c r="U875" s="1">
        <v>42822</v>
      </c>
    </row>
    <row r="876" spans="1:21" x14ac:dyDescent="0.25">
      <c r="A876">
        <v>1014</v>
      </c>
      <c r="B876" t="s">
        <v>768</v>
      </c>
      <c r="C876" t="s">
        <v>725</v>
      </c>
      <c r="D876" t="s">
        <v>726</v>
      </c>
      <c r="E876" t="s">
        <v>6</v>
      </c>
      <c r="F876" t="s">
        <v>829</v>
      </c>
      <c r="G876" t="s">
        <v>852</v>
      </c>
      <c r="H876" t="s">
        <v>8</v>
      </c>
      <c r="I876">
        <v>34</v>
      </c>
      <c r="J876" s="82">
        <v>6.85</v>
      </c>
      <c r="K876">
        <v>0</v>
      </c>
      <c r="L876">
        <v>0</v>
      </c>
      <c r="M876">
        <v>1</v>
      </c>
      <c r="N876">
        <v>1</v>
      </c>
      <c r="O876" s="95">
        <v>11482.38</v>
      </c>
      <c r="P876">
        <v>0</v>
      </c>
      <c r="Q876">
        <v>4</v>
      </c>
      <c r="R876">
        <v>0</v>
      </c>
      <c r="S876" s="1">
        <v>0</v>
      </c>
      <c r="T876">
        <v>33</v>
      </c>
      <c r="U876" s="1">
        <v>42822</v>
      </c>
    </row>
    <row r="877" spans="1:21" x14ac:dyDescent="0.25">
      <c r="A877">
        <v>1014</v>
      </c>
      <c r="B877" t="s">
        <v>766</v>
      </c>
      <c r="C877" t="s">
        <v>770</v>
      </c>
      <c r="D877" t="s">
        <v>726</v>
      </c>
      <c r="E877" t="s">
        <v>6</v>
      </c>
      <c r="F877" t="s">
        <v>829</v>
      </c>
      <c r="G877" t="s">
        <v>853</v>
      </c>
      <c r="H877" t="s">
        <v>7</v>
      </c>
      <c r="I877">
        <v>34</v>
      </c>
      <c r="J877" s="82">
        <v>6.97</v>
      </c>
      <c r="K877">
        <v>0</v>
      </c>
      <c r="L877">
        <v>0</v>
      </c>
      <c r="M877">
        <v>1</v>
      </c>
      <c r="N877">
        <v>1</v>
      </c>
      <c r="O877" s="95">
        <v>0</v>
      </c>
      <c r="P877">
        <v>37032.79</v>
      </c>
      <c r="Q877">
        <v>4</v>
      </c>
      <c r="R877">
        <v>0</v>
      </c>
      <c r="S877" s="1">
        <v>0</v>
      </c>
      <c r="T877">
        <v>48</v>
      </c>
      <c r="U877" s="1">
        <v>42822</v>
      </c>
    </row>
    <row r="878" spans="1:21" x14ac:dyDescent="0.25">
      <c r="A878">
        <v>1014</v>
      </c>
      <c r="B878" t="s">
        <v>766</v>
      </c>
      <c r="C878" t="s">
        <v>737</v>
      </c>
      <c r="D878" t="s">
        <v>726</v>
      </c>
      <c r="E878" t="s">
        <v>6</v>
      </c>
      <c r="F878" t="s">
        <v>829</v>
      </c>
      <c r="G878" t="s">
        <v>854</v>
      </c>
      <c r="H878" t="s">
        <v>8</v>
      </c>
      <c r="I878">
        <v>34</v>
      </c>
      <c r="J878" s="82">
        <v>6.85</v>
      </c>
      <c r="K878">
        <v>0</v>
      </c>
      <c r="L878">
        <v>0</v>
      </c>
      <c r="M878">
        <v>1</v>
      </c>
      <c r="N878">
        <v>1</v>
      </c>
      <c r="O878" s="95">
        <v>500</v>
      </c>
      <c r="P878">
        <v>0</v>
      </c>
      <c r="Q878">
        <v>4</v>
      </c>
      <c r="R878">
        <v>0</v>
      </c>
      <c r="S878" s="1">
        <v>0</v>
      </c>
      <c r="T878">
        <v>2</v>
      </c>
      <c r="U878" s="1">
        <v>42822</v>
      </c>
    </row>
    <row r="879" spans="1:21" x14ac:dyDescent="0.25">
      <c r="A879">
        <v>1014</v>
      </c>
      <c r="B879" t="s">
        <v>770</v>
      </c>
      <c r="C879" t="s">
        <v>767</v>
      </c>
      <c r="D879" t="s">
        <v>726</v>
      </c>
      <c r="E879" t="s">
        <v>6</v>
      </c>
      <c r="F879" t="s">
        <v>829</v>
      </c>
      <c r="G879" t="s">
        <v>855</v>
      </c>
      <c r="H879" t="s">
        <v>8</v>
      </c>
      <c r="I879">
        <v>34</v>
      </c>
      <c r="J879" s="105">
        <v>6.85</v>
      </c>
      <c r="K879">
        <v>0</v>
      </c>
      <c r="L879">
        <v>0</v>
      </c>
      <c r="M879">
        <v>1</v>
      </c>
      <c r="N879">
        <v>1</v>
      </c>
      <c r="O879" s="95">
        <v>450</v>
      </c>
      <c r="P879">
        <v>0</v>
      </c>
      <c r="Q879">
        <v>4</v>
      </c>
      <c r="R879">
        <v>0</v>
      </c>
      <c r="S879" s="1">
        <v>0</v>
      </c>
      <c r="T879">
        <v>3</v>
      </c>
      <c r="U879" s="1">
        <v>42822</v>
      </c>
    </row>
    <row r="880" spans="1:21" x14ac:dyDescent="0.25">
      <c r="A880">
        <v>1014</v>
      </c>
      <c r="B880" t="s">
        <v>769</v>
      </c>
      <c r="C880" t="s">
        <v>769</v>
      </c>
      <c r="D880" t="s">
        <v>726</v>
      </c>
      <c r="E880" t="s">
        <v>6</v>
      </c>
      <c r="F880" t="s">
        <v>829</v>
      </c>
      <c r="G880" t="s">
        <v>856</v>
      </c>
      <c r="H880" t="s">
        <v>8</v>
      </c>
      <c r="I880">
        <v>34</v>
      </c>
      <c r="J880" s="82">
        <v>6.85</v>
      </c>
      <c r="K880">
        <v>0</v>
      </c>
      <c r="L880">
        <v>0</v>
      </c>
      <c r="M880">
        <v>1</v>
      </c>
      <c r="N880">
        <v>1</v>
      </c>
      <c r="O880" s="95">
        <v>3682.22</v>
      </c>
      <c r="P880">
        <v>0</v>
      </c>
      <c r="Q880">
        <v>4</v>
      </c>
      <c r="R880">
        <v>0</v>
      </c>
      <c r="S880" s="1">
        <v>0</v>
      </c>
      <c r="T880">
        <v>8</v>
      </c>
      <c r="U880" s="1">
        <v>42822</v>
      </c>
    </row>
    <row r="881" spans="1:21" x14ac:dyDescent="0.25">
      <c r="A881">
        <v>1014</v>
      </c>
      <c r="B881" t="s">
        <v>771</v>
      </c>
      <c r="C881" t="s">
        <v>771</v>
      </c>
      <c r="D881" t="s">
        <v>726</v>
      </c>
      <c r="E881" t="s">
        <v>6</v>
      </c>
      <c r="F881" t="s">
        <v>829</v>
      </c>
      <c r="G881" t="s">
        <v>857</v>
      </c>
      <c r="H881" t="s">
        <v>8</v>
      </c>
      <c r="I881">
        <v>34</v>
      </c>
      <c r="J881" s="82">
        <v>6.85</v>
      </c>
      <c r="K881">
        <v>0</v>
      </c>
      <c r="L881">
        <v>0</v>
      </c>
      <c r="M881">
        <v>1</v>
      </c>
      <c r="N881">
        <v>1</v>
      </c>
      <c r="O881" s="95">
        <v>1202.2</v>
      </c>
      <c r="P881">
        <v>0</v>
      </c>
      <c r="Q881">
        <v>4</v>
      </c>
      <c r="R881">
        <v>0</v>
      </c>
      <c r="S881" s="1">
        <v>0</v>
      </c>
      <c r="T881">
        <v>10</v>
      </c>
      <c r="U881" s="1">
        <v>42822</v>
      </c>
    </row>
    <row r="882" spans="1:21" x14ac:dyDescent="0.25">
      <c r="A882">
        <v>1014</v>
      </c>
      <c r="B882" t="s">
        <v>772</v>
      </c>
      <c r="C882" t="s">
        <v>772</v>
      </c>
      <c r="D882" t="s">
        <v>726</v>
      </c>
      <c r="E882" t="s">
        <v>6</v>
      </c>
      <c r="F882" t="s">
        <v>829</v>
      </c>
      <c r="G882" t="s">
        <v>858</v>
      </c>
      <c r="H882" t="s">
        <v>8</v>
      </c>
      <c r="I882">
        <v>34</v>
      </c>
      <c r="J882" s="82">
        <v>6.85</v>
      </c>
      <c r="K882">
        <v>0</v>
      </c>
      <c r="L882">
        <v>0</v>
      </c>
      <c r="M882">
        <v>1</v>
      </c>
      <c r="N882">
        <v>1</v>
      </c>
      <c r="O882" s="95">
        <v>536.97</v>
      </c>
      <c r="P882">
        <v>0</v>
      </c>
      <c r="Q882">
        <v>4</v>
      </c>
      <c r="R882">
        <v>0</v>
      </c>
      <c r="S882" s="1">
        <v>0</v>
      </c>
      <c r="T882">
        <v>3</v>
      </c>
      <c r="U882" s="1">
        <v>42822</v>
      </c>
    </row>
    <row r="883" spans="1:21" x14ac:dyDescent="0.25">
      <c r="A883">
        <v>1014</v>
      </c>
      <c r="B883" t="s">
        <v>771</v>
      </c>
      <c r="C883" t="s">
        <v>767</v>
      </c>
      <c r="D883" t="s">
        <v>726</v>
      </c>
      <c r="E883" t="s">
        <v>6</v>
      </c>
      <c r="F883" t="s">
        <v>829</v>
      </c>
      <c r="G883" t="s">
        <v>859</v>
      </c>
      <c r="H883" t="s">
        <v>7</v>
      </c>
      <c r="I883">
        <v>34</v>
      </c>
      <c r="J883" s="82">
        <v>6.97</v>
      </c>
      <c r="K883">
        <v>0</v>
      </c>
      <c r="L883">
        <v>0</v>
      </c>
      <c r="M883">
        <v>1</v>
      </c>
      <c r="N883">
        <v>1</v>
      </c>
      <c r="O883" s="95">
        <v>0</v>
      </c>
      <c r="P883">
        <v>232.14</v>
      </c>
      <c r="Q883">
        <v>4</v>
      </c>
      <c r="R883">
        <v>0</v>
      </c>
      <c r="S883" s="1">
        <v>0</v>
      </c>
      <c r="T883">
        <v>6</v>
      </c>
      <c r="U883" s="1">
        <v>42822</v>
      </c>
    </row>
    <row r="884" spans="1:21" x14ac:dyDescent="0.25">
      <c r="A884">
        <v>1014</v>
      </c>
      <c r="B884" t="s">
        <v>766</v>
      </c>
      <c r="C884" t="s">
        <v>767</v>
      </c>
      <c r="D884" t="s">
        <v>726</v>
      </c>
      <c r="E884" t="s">
        <v>6</v>
      </c>
      <c r="F884" t="s">
        <v>829</v>
      </c>
      <c r="G884" t="s">
        <v>860</v>
      </c>
      <c r="H884" t="s">
        <v>8</v>
      </c>
      <c r="I884">
        <v>34</v>
      </c>
      <c r="J884" s="82">
        <v>6.85</v>
      </c>
      <c r="K884">
        <v>0</v>
      </c>
      <c r="L884">
        <v>0</v>
      </c>
      <c r="M884">
        <v>1</v>
      </c>
      <c r="N884">
        <v>1</v>
      </c>
      <c r="O884" s="95">
        <v>97.08</v>
      </c>
      <c r="P884">
        <v>0</v>
      </c>
      <c r="Q884">
        <v>4</v>
      </c>
      <c r="R884">
        <v>0</v>
      </c>
      <c r="S884" s="1">
        <v>0</v>
      </c>
      <c r="T884">
        <v>1</v>
      </c>
      <c r="U884" s="1">
        <v>42822</v>
      </c>
    </row>
    <row r="885" spans="1:21" x14ac:dyDescent="0.25">
      <c r="A885">
        <v>1014</v>
      </c>
      <c r="B885" t="s">
        <v>771</v>
      </c>
      <c r="C885" t="s">
        <v>725</v>
      </c>
      <c r="D885" t="s">
        <v>726</v>
      </c>
      <c r="E885" t="s">
        <v>51</v>
      </c>
      <c r="F885" t="s">
        <v>829</v>
      </c>
      <c r="G885" t="s">
        <v>861</v>
      </c>
      <c r="H885" t="s">
        <v>8</v>
      </c>
      <c r="I885">
        <v>34</v>
      </c>
      <c r="J885" s="82">
        <v>6.95</v>
      </c>
      <c r="K885">
        <v>0</v>
      </c>
      <c r="L885">
        <v>0</v>
      </c>
      <c r="M885">
        <v>1</v>
      </c>
      <c r="N885">
        <v>1</v>
      </c>
      <c r="O885" s="95">
        <v>4000</v>
      </c>
      <c r="P885">
        <v>0</v>
      </c>
      <c r="Q885">
        <v>4</v>
      </c>
      <c r="R885">
        <v>0</v>
      </c>
      <c r="S885" s="1">
        <v>0</v>
      </c>
      <c r="T885">
        <v>1</v>
      </c>
      <c r="U885" s="1">
        <v>42822</v>
      </c>
    </row>
    <row r="886" spans="1:21" x14ac:dyDescent="0.25">
      <c r="A886">
        <v>1014</v>
      </c>
      <c r="B886" t="s">
        <v>771</v>
      </c>
      <c r="C886" t="s">
        <v>725</v>
      </c>
      <c r="D886" t="s">
        <v>726</v>
      </c>
      <c r="E886" t="s">
        <v>51</v>
      </c>
      <c r="F886" t="s">
        <v>829</v>
      </c>
      <c r="G886" t="s">
        <v>862</v>
      </c>
      <c r="H886" t="s">
        <v>8</v>
      </c>
      <c r="I886">
        <v>34</v>
      </c>
      <c r="J886" s="82">
        <v>6.86</v>
      </c>
      <c r="K886">
        <v>0</v>
      </c>
      <c r="L886">
        <v>0</v>
      </c>
      <c r="M886">
        <v>1</v>
      </c>
      <c r="N886">
        <v>1</v>
      </c>
      <c r="O886" s="95">
        <v>20</v>
      </c>
      <c r="P886">
        <v>0</v>
      </c>
      <c r="Q886">
        <v>4</v>
      </c>
      <c r="R886">
        <v>0</v>
      </c>
      <c r="S886" s="1">
        <v>0</v>
      </c>
      <c r="T886">
        <v>1</v>
      </c>
      <c r="U886" s="1">
        <v>42822</v>
      </c>
    </row>
    <row r="887" spans="1:21" x14ac:dyDescent="0.25">
      <c r="A887">
        <v>1014</v>
      </c>
      <c r="B887" t="s">
        <v>766</v>
      </c>
      <c r="C887" t="s">
        <v>725</v>
      </c>
      <c r="D887" t="s">
        <v>726</v>
      </c>
      <c r="E887" t="s">
        <v>51</v>
      </c>
      <c r="F887" t="s">
        <v>829</v>
      </c>
      <c r="G887" t="s">
        <v>863</v>
      </c>
      <c r="H887" t="s">
        <v>7</v>
      </c>
      <c r="I887">
        <v>34</v>
      </c>
      <c r="J887" s="82">
        <v>6.9649999999999999</v>
      </c>
      <c r="K887">
        <v>0</v>
      </c>
      <c r="L887">
        <v>0</v>
      </c>
      <c r="M887">
        <v>1</v>
      </c>
      <c r="N887">
        <v>1</v>
      </c>
      <c r="O887" s="95">
        <v>0</v>
      </c>
      <c r="P887">
        <v>50.01</v>
      </c>
      <c r="Q887">
        <v>4</v>
      </c>
      <c r="R887">
        <v>0</v>
      </c>
      <c r="S887" s="1">
        <v>0</v>
      </c>
      <c r="T887">
        <v>1</v>
      </c>
      <c r="U887" s="1">
        <v>42822</v>
      </c>
    </row>
    <row r="888" spans="1:21" x14ac:dyDescent="0.25">
      <c r="A888">
        <v>1014</v>
      </c>
      <c r="B888" t="s">
        <v>766</v>
      </c>
      <c r="C888" t="s">
        <v>725</v>
      </c>
      <c r="D888" t="s">
        <v>726</v>
      </c>
      <c r="E888" t="s">
        <v>51</v>
      </c>
      <c r="F888" t="s">
        <v>829</v>
      </c>
      <c r="G888" t="s">
        <v>864</v>
      </c>
      <c r="H888" t="s">
        <v>8</v>
      </c>
      <c r="I888">
        <v>34</v>
      </c>
      <c r="J888" s="82">
        <v>6.96</v>
      </c>
      <c r="K888">
        <v>0</v>
      </c>
      <c r="L888">
        <v>0</v>
      </c>
      <c r="M888">
        <v>1</v>
      </c>
      <c r="N888">
        <v>1</v>
      </c>
      <c r="O888" s="95">
        <v>100</v>
      </c>
      <c r="P888">
        <v>0</v>
      </c>
      <c r="Q888">
        <v>4</v>
      </c>
      <c r="R888">
        <v>0</v>
      </c>
      <c r="S888" s="1">
        <v>0</v>
      </c>
      <c r="T888">
        <v>1</v>
      </c>
      <c r="U888" s="1">
        <v>42822</v>
      </c>
    </row>
    <row r="889" spans="1:21" x14ac:dyDescent="0.25">
      <c r="A889">
        <v>1014</v>
      </c>
      <c r="B889" t="s">
        <v>771</v>
      </c>
      <c r="C889" t="s">
        <v>725</v>
      </c>
      <c r="D889" t="s">
        <v>726</v>
      </c>
      <c r="E889" t="s">
        <v>51</v>
      </c>
      <c r="F889" t="s">
        <v>829</v>
      </c>
      <c r="G889" t="s">
        <v>865</v>
      </c>
      <c r="H889" t="s">
        <v>7</v>
      </c>
      <c r="I889">
        <v>34</v>
      </c>
      <c r="J889" s="82">
        <v>6.9649999999999999</v>
      </c>
      <c r="K889">
        <v>0</v>
      </c>
      <c r="L889">
        <v>0</v>
      </c>
      <c r="M889">
        <v>1</v>
      </c>
      <c r="N889">
        <v>1</v>
      </c>
      <c r="O889" s="95">
        <v>0</v>
      </c>
      <c r="P889">
        <v>7256.41</v>
      </c>
      <c r="Q889">
        <v>4</v>
      </c>
      <c r="R889">
        <v>0</v>
      </c>
      <c r="S889" s="1">
        <v>0</v>
      </c>
      <c r="T889">
        <v>1</v>
      </c>
      <c r="U889" s="1">
        <v>42822</v>
      </c>
    </row>
    <row r="890" spans="1:21" x14ac:dyDescent="0.25">
      <c r="A890">
        <v>1014</v>
      </c>
      <c r="B890" t="s">
        <v>771</v>
      </c>
      <c r="C890" t="s">
        <v>725</v>
      </c>
      <c r="D890" t="s">
        <v>726</v>
      </c>
      <c r="E890" t="s">
        <v>51</v>
      </c>
      <c r="F890" t="s">
        <v>829</v>
      </c>
      <c r="G890" t="s">
        <v>866</v>
      </c>
      <c r="H890" t="s">
        <v>7</v>
      </c>
      <c r="I890">
        <v>34</v>
      </c>
      <c r="J890" s="82">
        <v>6.968</v>
      </c>
      <c r="K890">
        <v>0</v>
      </c>
      <c r="L890">
        <v>0</v>
      </c>
      <c r="M890">
        <v>1</v>
      </c>
      <c r="N890">
        <v>1</v>
      </c>
      <c r="O890" s="95">
        <v>0</v>
      </c>
      <c r="P890">
        <v>24299.72</v>
      </c>
      <c r="Q890">
        <v>4</v>
      </c>
      <c r="R890">
        <v>0</v>
      </c>
      <c r="S890" s="1">
        <v>0</v>
      </c>
      <c r="T890">
        <v>1</v>
      </c>
      <c r="U890" s="1">
        <v>42822</v>
      </c>
    </row>
    <row r="891" spans="1:21" x14ac:dyDescent="0.25">
      <c r="A891">
        <v>1014</v>
      </c>
      <c r="B891" t="s">
        <v>771</v>
      </c>
      <c r="C891" t="s">
        <v>725</v>
      </c>
      <c r="D891" t="s">
        <v>726</v>
      </c>
      <c r="E891" t="s">
        <v>51</v>
      </c>
      <c r="F891" t="s">
        <v>829</v>
      </c>
      <c r="G891" t="s">
        <v>867</v>
      </c>
      <c r="H891" t="s">
        <v>7</v>
      </c>
      <c r="I891">
        <v>34</v>
      </c>
      <c r="J891" s="82">
        <v>6.968</v>
      </c>
      <c r="K891">
        <v>0</v>
      </c>
      <c r="L891">
        <v>0</v>
      </c>
      <c r="M891">
        <v>1</v>
      </c>
      <c r="N891">
        <v>1</v>
      </c>
      <c r="O891" s="95">
        <v>0</v>
      </c>
      <c r="P891">
        <v>2975.36</v>
      </c>
      <c r="Q891">
        <v>4</v>
      </c>
      <c r="R891">
        <v>0</v>
      </c>
      <c r="S891" s="1">
        <v>0</v>
      </c>
      <c r="T891">
        <v>1</v>
      </c>
      <c r="U891" s="1">
        <v>42822</v>
      </c>
    </row>
    <row r="892" spans="1:21" x14ac:dyDescent="0.25">
      <c r="A892">
        <v>1014</v>
      </c>
      <c r="B892" t="s">
        <v>771</v>
      </c>
      <c r="C892" t="s">
        <v>725</v>
      </c>
      <c r="D892" t="s">
        <v>726</v>
      </c>
      <c r="E892" t="s">
        <v>51</v>
      </c>
      <c r="F892" t="s">
        <v>829</v>
      </c>
      <c r="G892" t="s">
        <v>868</v>
      </c>
      <c r="H892" t="s">
        <v>7</v>
      </c>
      <c r="I892">
        <v>34</v>
      </c>
      <c r="J892" s="82">
        <v>6.968</v>
      </c>
      <c r="K892">
        <v>0</v>
      </c>
      <c r="L892">
        <v>0</v>
      </c>
      <c r="M892">
        <v>1</v>
      </c>
      <c r="N892">
        <v>1</v>
      </c>
      <c r="O892" s="95">
        <v>0</v>
      </c>
      <c r="P892">
        <v>12751.12</v>
      </c>
      <c r="Q892">
        <v>4</v>
      </c>
      <c r="R892">
        <v>0</v>
      </c>
      <c r="S892" s="1">
        <v>0</v>
      </c>
      <c r="T892">
        <v>1</v>
      </c>
      <c r="U892" s="1">
        <v>42822</v>
      </c>
    </row>
    <row r="893" spans="1:21" x14ac:dyDescent="0.25">
      <c r="A893">
        <v>1014</v>
      </c>
      <c r="B893" t="s">
        <v>771</v>
      </c>
      <c r="C893" t="s">
        <v>725</v>
      </c>
      <c r="D893" t="s">
        <v>726</v>
      </c>
      <c r="E893" t="s">
        <v>51</v>
      </c>
      <c r="F893" t="s">
        <v>829</v>
      </c>
      <c r="G893" t="s">
        <v>869</v>
      </c>
      <c r="H893" t="s">
        <v>8</v>
      </c>
      <c r="I893">
        <v>34</v>
      </c>
      <c r="J893" s="82">
        <v>6.95</v>
      </c>
      <c r="K893">
        <v>0</v>
      </c>
      <c r="L893">
        <v>0</v>
      </c>
      <c r="M893">
        <v>1</v>
      </c>
      <c r="N893">
        <v>1</v>
      </c>
      <c r="O893" s="95">
        <v>71.94</v>
      </c>
      <c r="P893">
        <v>0</v>
      </c>
      <c r="Q893">
        <v>4</v>
      </c>
      <c r="R893">
        <v>0</v>
      </c>
      <c r="S893" s="1">
        <v>0</v>
      </c>
      <c r="T893">
        <v>1</v>
      </c>
      <c r="U893" s="1">
        <v>42822</v>
      </c>
    </row>
    <row r="894" spans="1:21" x14ac:dyDescent="0.25">
      <c r="A894">
        <v>1014</v>
      </c>
      <c r="B894" t="s">
        <v>771</v>
      </c>
      <c r="C894" t="s">
        <v>725</v>
      </c>
      <c r="D894" t="s">
        <v>726</v>
      </c>
      <c r="E894" t="s">
        <v>51</v>
      </c>
      <c r="F894" t="s">
        <v>829</v>
      </c>
      <c r="G894" t="s">
        <v>870</v>
      </c>
      <c r="H894" t="s">
        <v>8</v>
      </c>
      <c r="I894">
        <v>34</v>
      </c>
      <c r="J894" s="82">
        <v>6.86</v>
      </c>
      <c r="K894">
        <v>0</v>
      </c>
      <c r="L894">
        <v>0</v>
      </c>
      <c r="M894">
        <v>1</v>
      </c>
      <c r="N894">
        <v>1</v>
      </c>
      <c r="O894" s="95">
        <v>20</v>
      </c>
      <c r="P894">
        <v>0</v>
      </c>
      <c r="Q894">
        <v>4</v>
      </c>
      <c r="R894">
        <v>0</v>
      </c>
      <c r="S894" s="1">
        <v>0</v>
      </c>
      <c r="T894">
        <v>1</v>
      </c>
      <c r="U894" s="1">
        <v>42822</v>
      </c>
    </row>
    <row r="895" spans="1:21" x14ac:dyDescent="0.25">
      <c r="A895">
        <v>1014</v>
      </c>
      <c r="B895" t="s">
        <v>771</v>
      </c>
      <c r="C895" t="s">
        <v>725</v>
      </c>
      <c r="D895" t="s">
        <v>726</v>
      </c>
      <c r="E895" t="s">
        <v>51</v>
      </c>
      <c r="F895" t="s">
        <v>829</v>
      </c>
      <c r="G895" t="s">
        <v>871</v>
      </c>
      <c r="H895" t="s">
        <v>8</v>
      </c>
      <c r="I895">
        <v>34</v>
      </c>
      <c r="J895" s="82">
        <v>6.93</v>
      </c>
      <c r="K895">
        <v>0</v>
      </c>
      <c r="L895">
        <v>0</v>
      </c>
      <c r="M895">
        <v>1</v>
      </c>
      <c r="N895">
        <v>1</v>
      </c>
      <c r="O895" s="95">
        <v>200000</v>
      </c>
      <c r="P895">
        <v>0</v>
      </c>
      <c r="Q895">
        <v>4</v>
      </c>
      <c r="R895">
        <v>0</v>
      </c>
      <c r="S895" s="1">
        <v>0</v>
      </c>
      <c r="T895">
        <v>1</v>
      </c>
      <c r="U895" s="1">
        <v>42822</v>
      </c>
    </row>
    <row r="896" spans="1:21" x14ac:dyDescent="0.25">
      <c r="A896">
        <v>1014</v>
      </c>
      <c r="B896" t="s">
        <v>771</v>
      </c>
      <c r="C896" t="s">
        <v>725</v>
      </c>
      <c r="D896" t="s">
        <v>726</v>
      </c>
      <c r="E896" t="s">
        <v>51</v>
      </c>
      <c r="F896" t="s">
        <v>829</v>
      </c>
      <c r="G896" t="s">
        <v>872</v>
      </c>
      <c r="H896" t="s">
        <v>7</v>
      </c>
      <c r="I896">
        <v>34</v>
      </c>
      <c r="J896" s="82">
        <v>6.96</v>
      </c>
      <c r="K896">
        <v>0</v>
      </c>
      <c r="L896">
        <v>0</v>
      </c>
      <c r="M896">
        <v>1</v>
      </c>
      <c r="N896">
        <v>1</v>
      </c>
      <c r="O896" s="95">
        <v>0</v>
      </c>
      <c r="P896">
        <v>100000</v>
      </c>
      <c r="Q896">
        <v>4</v>
      </c>
      <c r="R896">
        <v>0</v>
      </c>
      <c r="S896" s="1">
        <v>0</v>
      </c>
      <c r="T896">
        <v>1</v>
      </c>
      <c r="U896" s="1">
        <v>42822</v>
      </c>
    </row>
    <row r="897" spans="1:21" x14ac:dyDescent="0.25">
      <c r="A897">
        <v>1014</v>
      </c>
      <c r="B897" t="s">
        <v>766</v>
      </c>
      <c r="C897" t="s">
        <v>725</v>
      </c>
      <c r="D897" t="s">
        <v>726</v>
      </c>
      <c r="E897" t="s">
        <v>51</v>
      </c>
      <c r="F897" t="s">
        <v>829</v>
      </c>
      <c r="G897" t="s">
        <v>873</v>
      </c>
      <c r="H897" t="s">
        <v>8</v>
      </c>
      <c r="I897">
        <v>34</v>
      </c>
      <c r="J897" s="82">
        <v>6.96</v>
      </c>
      <c r="K897">
        <v>0</v>
      </c>
      <c r="L897">
        <v>0</v>
      </c>
      <c r="M897">
        <v>1</v>
      </c>
      <c r="N897">
        <v>1</v>
      </c>
      <c r="O897" s="95">
        <v>449925</v>
      </c>
      <c r="P897">
        <v>0</v>
      </c>
      <c r="Q897">
        <v>4</v>
      </c>
      <c r="R897">
        <v>0</v>
      </c>
      <c r="S897" s="1">
        <v>0</v>
      </c>
      <c r="T897">
        <v>1</v>
      </c>
      <c r="U897" s="1">
        <v>42822</v>
      </c>
    </row>
    <row r="898" spans="1:21" x14ac:dyDescent="0.25">
      <c r="A898">
        <v>1014</v>
      </c>
      <c r="B898" t="s">
        <v>766</v>
      </c>
      <c r="C898" t="s">
        <v>725</v>
      </c>
      <c r="D898" t="s">
        <v>726</v>
      </c>
      <c r="E898" t="s">
        <v>51</v>
      </c>
      <c r="F898" t="s">
        <v>829</v>
      </c>
      <c r="G898" t="s">
        <v>874</v>
      </c>
      <c r="H898" t="s">
        <v>8</v>
      </c>
      <c r="I898">
        <v>34</v>
      </c>
      <c r="J898" s="82">
        <v>6.96</v>
      </c>
      <c r="K898">
        <v>0</v>
      </c>
      <c r="L898">
        <v>0</v>
      </c>
      <c r="M898">
        <v>1</v>
      </c>
      <c r="N898">
        <v>1</v>
      </c>
      <c r="O898" s="95">
        <v>199980</v>
      </c>
      <c r="P898">
        <v>0</v>
      </c>
      <c r="Q898">
        <v>4</v>
      </c>
      <c r="R898">
        <v>0</v>
      </c>
      <c r="S898" s="1">
        <v>0</v>
      </c>
      <c r="T898">
        <v>1</v>
      </c>
      <c r="U898" s="1">
        <v>42822</v>
      </c>
    </row>
    <row r="899" spans="1:21" x14ac:dyDescent="0.25">
      <c r="A899">
        <v>1014</v>
      </c>
      <c r="B899" t="s">
        <v>766</v>
      </c>
      <c r="C899" t="s">
        <v>725</v>
      </c>
      <c r="D899" t="s">
        <v>726</v>
      </c>
      <c r="E899" t="s">
        <v>51</v>
      </c>
      <c r="F899" t="s">
        <v>829</v>
      </c>
      <c r="G899" t="s">
        <v>875</v>
      </c>
      <c r="H899" t="s">
        <v>8</v>
      </c>
      <c r="I899">
        <v>34</v>
      </c>
      <c r="J899" s="82">
        <v>6.95</v>
      </c>
      <c r="K899">
        <v>0</v>
      </c>
      <c r="L899">
        <v>0</v>
      </c>
      <c r="M899">
        <v>1</v>
      </c>
      <c r="N899">
        <v>1</v>
      </c>
      <c r="O899" s="95">
        <v>20000</v>
      </c>
      <c r="P899">
        <v>0</v>
      </c>
      <c r="Q899">
        <v>4</v>
      </c>
      <c r="R899">
        <v>0</v>
      </c>
      <c r="S899" s="1">
        <v>0</v>
      </c>
      <c r="T899">
        <v>1</v>
      </c>
      <c r="U899" s="1">
        <v>42822</v>
      </c>
    </row>
    <row r="900" spans="1:21" x14ac:dyDescent="0.25">
      <c r="A900">
        <v>1014</v>
      </c>
      <c r="B900" t="s">
        <v>766</v>
      </c>
      <c r="C900" t="s">
        <v>725</v>
      </c>
      <c r="D900" t="s">
        <v>726</v>
      </c>
      <c r="E900" t="s">
        <v>51</v>
      </c>
      <c r="F900" t="s">
        <v>829</v>
      </c>
      <c r="G900" t="s">
        <v>876</v>
      </c>
      <c r="H900" t="s">
        <v>8</v>
      </c>
      <c r="I900">
        <v>34</v>
      </c>
      <c r="J900" s="82">
        <v>6.96</v>
      </c>
      <c r="K900">
        <v>0</v>
      </c>
      <c r="L900">
        <v>0</v>
      </c>
      <c r="M900">
        <v>1</v>
      </c>
      <c r="N900">
        <v>1</v>
      </c>
      <c r="O900" s="95">
        <v>99975</v>
      </c>
      <c r="P900">
        <v>0</v>
      </c>
      <c r="Q900">
        <v>4</v>
      </c>
      <c r="R900">
        <v>0</v>
      </c>
      <c r="S900" s="1">
        <v>0</v>
      </c>
      <c r="T900">
        <v>1</v>
      </c>
      <c r="U900" s="1">
        <v>42822</v>
      </c>
    </row>
    <row r="901" spans="1:21" x14ac:dyDescent="0.25">
      <c r="A901">
        <v>1014</v>
      </c>
      <c r="B901" t="s">
        <v>766</v>
      </c>
      <c r="C901" t="s">
        <v>725</v>
      </c>
      <c r="D901" t="s">
        <v>726</v>
      </c>
      <c r="E901" t="s">
        <v>51</v>
      </c>
      <c r="F901" t="s">
        <v>829</v>
      </c>
      <c r="G901" t="s">
        <v>877</v>
      </c>
      <c r="H901" t="s">
        <v>8</v>
      </c>
      <c r="I901">
        <v>34</v>
      </c>
      <c r="J901" s="82">
        <v>6.96</v>
      </c>
      <c r="K901">
        <v>0</v>
      </c>
      <c r="L901">
        <v>0</v>
      </c>
      <c r="M901">
        <v>1</v>
      </c>
      <c r="N901">
        <v>1</v>
      </c>
      <c r="O901" s="95">
        <v>29935</v>
      </c>
      <c r="P901">
        <v>0</v>
      </c>
      <c r="Q901">
        <v>4</v>
      </c>
      <c r="R901">
        <v>0</v>
      </c>
      <c r="S901" s="1">
        <v>0</v>
      </c>
      <c r="T901">
        <v>1</v>
      </c>
      <c r="U901" s="1">
        <v>42822</v>
      </c>
    </row>
    <row r="902" spans="1:21" x14ac:dyDescent="0.25">
      <c r="A902">
        <v>1014</v>
      </c>
      <c r="B902" t="s">
        <v>766</v>
      </c>
      <c r="C902" t="s">
        <v>725</v>
      </c>
      <c r="D902" t="s">
        <v>726</v>
      </c>
      <c r="E902" t="s">
        <v>51</v>
      </c>
      <c r="F902" t="s">
        <v>829</v>
      </c>
      <c r="G902" t="s">
        <v>878</v>
      </c>
      <c r="H902" t="s">
        <v>8</v>
      </c>
      <c r="I902">
        <v>34</v>
      </c>
      <c r="J902" s="82">
        <v>6.96</v>
      </c>
      <c r="K902">
        <v>0</v>
      </c>
      <c r="L902">
        <v>0</v>
      </c>
      <c r="M902">
        <v>1</v>
      </c>
      <c r="N902">
        <v>1</v>
      </c>
      <c r="O902" s="95">
        <v>949925</v>
      </c>
      <c r="P902">
        <v>0</v>
      </c>
      <c r="Q902">
        <v>4</v>
      </c>
      <c r="R902">
        <v>0</v>
      </c>
      <c r="S902" s="1">
        <v>0</v>
      </c>
      <c r="T902">
        <v>1</v>
      </c>
      <c r="U902" s="1">
        <v>42822</v>
      </c>
    </row>
    <row r="903" spans="1:21" x14ac:dyDescent="0.25">
      <c r="A903">
        <v>1014</v>
      </c>
      <c r="B903" t="s">
        <v>766</v>
      </c>
      <c r="C903" t="s">
        <v>725</v>
      </c>
      <c r="D903" t="s">
        <v>726</v>
      </c>
      <c r="E903" t="s">
        <v>51</v>
      </c>
      <c r="F903" t="s">
        <v>829</v>
      </c>
      <c r="G903" t="s">
        <v>879</v>
      </c>
      <c r="H903" t="s">
        <v>8</v>
      </c>
      <c r="I903">
        <v>34</v>
      </c>
      <c r="J903" s="82">
        <v>6.96</v>
      </c>
      <c r="K903">
        <v>0</v>
      </c>
      <c r="L903">
        <v>0</v>
      </c>
      <c r="M903">
        <v>1</v>
      </c>
      <c r="N903">
        <v>1</v>
      </c>
      <c r="O903" s="95">
        <v>919925</v>
      </c>
      <c r="P903">
        <v>0</v>
      </c>
      <c r="Q903">
        <v>4</v>
      </c>
      <c r="R903">
        <v>0</v>
      </c>
      <c r="S903" s="1">
        <v>0</v>
      </c>
      <c r="T903">
        <v>1</v>
      </c>
      <c r="U903" s="1">
        <v>42822</v>
      </c>
    </row>
    <row r="904" spans="1:21" x14ac:dyDescent="0.25">
      <c r="A904">
        <v>1014</v>
      </c>
      <c r="B904" t="s">
        <v>766</v>
      </c>
      <c r="C904" t="s">
        <v>725</v>
      </c>
      <c r="D904" t="s">
        <v>726</v>
      </c>
      <c r="E904" t="s">
        <v>51</v>
      </c>
      <c r="F904" t="s">
        <v>829</v>
      </c>
      <c r="G904" t="s">
        <v>880</v>
      </c>
      <c r="H904" t="s">
        <v>8</v>
      </c>
      <c r="I904">
        <v>34</v>
      </c>
      <c r="J904" s="82">
        <v>6.95</v>
      </c>
      <c r="K904">
        <v>0</v>
      </c>
      <c r="L904">
        <v>0</v>
      </c>
      <c r="M904">
        <v>1</v>
      </c>
      <c r="N904">
        <v>1</v>
      </c>
      <c r="O904" s="95">
        <v>23000</v>
      </c>
      <c r="P904">
        <v>0</v>
      </c>
      <c r="Q904">
        <v>4</v>
      </c>
      <c r="R904">
        <v>0</v>
      </c>
      <c r="S904" s="1">
        <v>0</v>
      </c>
      <c r="T904">
        <v>1</v>
      </c>
      <c r="U904" s="1">
        <v>42822</v>
      </c>
    </row>
    <row r="905" spans="1:21" x14ac:dyDescent="0.25">
      <c r="A905">
        <v>1014</v>
      </c>
      <c r="B905" t="s">
        <v>771</v>
      </c>
      <c r="C905" t="s">
        <v>725</v>
      </c>
      <c r="D905" t="s">
        <v>726</v>
      </c>
      <c r="E905" t="s">
        <v>51</v>
      </c>
      <c r="F905" t="s">
        <v>829</v>
      </c>
      <c r="G905" t="s">
        <v>881</v>
      </c>
      <c r="H905" t="s">
        <v>8</v>
      </c>
      <c r="I905">
        <v>34</v>
      </c>
      <c r="J905" s="82">
        <v>6.86</v>
      </c>
      <c r="K905">
        <v>0</v>
      </c>
      <c r="L905">
        <v>0</v>
      </c>
      <c r="M905">
        <v>1</v>
      </c>
      <c r="N905">
        <v>1</v>
      </c>
      <c r="O905" s="95">
        <v>20</v>
      </c>
      <c r="P905">
        <v>0</v>
      </c>
      <c r="Q905">
        <v>4</v>
      </c>
      <c r="R905">
        <v>0</v>
      </c>
      <c r="S905" s="1">
        <v>0</v>
      </c>
      <c r="T905">
        <v>1</v>
      </c>
      <c r="U905" s="1">
        <v>42822</v>
      </c>
    </row>
    <row r="906" spans="1:21" x14ac:dyDescent="0.25">
      <c r="A906">
        <v>1014</v>
      </c>
      <c r="B906" t="s">
        <v>766</v>
      </c>
      <c r="C906" t="s">
        <v>725</v>
      </c>
      <c r="D906" t="s">
        <v>726</v>
      </c>
      <c r="E906" t="s">
        <v>51</v>
      </c>
      <c r="F906" t="s">
        <v>829</v>
      </c>
      <c r="G906" t="s">
        <v>882</v>
      </c>
      <c r="H906" t="s">
        <v>7</v>
      </c>
      <c r="I906">
        <v>34</v>
      </c>
      <c r="J906" s="82">
        <v>6.96</v>
      </c>
      <c r="K906">
        <v>0</v>
      </c>
      <c r="L906">
        <v>0</v>
      </c>
      <c r="M906">
        <v>1</v>
      </c>
      <c r="N906">
        <v>1</v>
      </c>
      <c r="O906" s="95">
        <v>0</v>
      </c>
      <c r="P906">
        <v>3.98</v>
      </c>
      <c r="Q906">
        <v>4</v>
      </c>
      <c r="R906">
        <v>0</v>
      </c>
      <c r="S906" s="1">
        <v>0</v>
      </c>
      <c r="T906">
        <v>1</v>
      </c>
      <c r="U906" s="1">
        <v>42822</v>
      </c>
    </row>
    <row r="907" spans="1:21" x14ac:dyDescent="0.25">
      <c r="A907">
        <v>1014</v>
      </c>
      <c r="B907" t="s">
        <v>771</v>
      </c>
      <c r="C907" t="s">
        <v>725</v>
      </c>
      <c r="D907" t="s">
        <v>726</v>
      </c>
      <c r="E907" t="s">
        <v>51</v>
      </c>
      <c r="F907" t="s">
        <v>829</v>
      </c>
      <c r="G907" t="s">
        <v>883</v>
      </c>
      <c r="H907" t="s">
        <v>8</v>
      </c>
      <c r="I907">
        <v>34</v>
      </c>
      <c r="J907" s="82">
        <v>6.92</v>
      </c>
      <c r="K907">
        <v>0</v>
      </c>
      <c r="L907">
        <v>0</v>
      </c>
      <c r="M907">
        <v>1</v>
      </c>
      <c r="N907">
        <v>1</v>
      </c>
      <c r="O907" s="95">
        <v>10000</v>
      </c>
      <c r="P907">
        <v>0</v>
      </c>
      <c r="Q907">
        <v>4</v>
      </c>
      <c r="R907">
        <v>0</v>
      </c>
      <c r="S907" s="1">
        <v>0</v>
      </c>
      <c r="T907">
        <v>1</v>
      </c>
      <c r="U907" s="1">
        <v>42822</v>
      </c>
    </row>
    <row r="908" spans="1:21" x14ac:dyDescent="0.25">
      <c r="A908">
        <v>1014</v>
      </c>
      <c r="B908" t="s">
        <v>766</v>
      </c>
      <c r="C908" t="s">
        <v>725</v>
      </c>
      <c r="D908" t="s">
        <v>726</v>
      </c>
      <c r="E908" t="s">
        <v>51</v>
      </c>
      <c r="F908" t="s">
        <v>829</v>
      </c>
      <c r="G908" t="s">
        <v>884</v>
      </c>
      <c r="H908" t="s">
        <v>8</v>
      </c>
      <c r="I908">
        <v>34</v>
      </c>
      <c r="J908" s="105">
        <v>6.95</v>
      </c>
      <c r="K908">
        <v>0</v>
      </c>
      <c r="L908">
        <v>0</v>
      </c>
      <c r="M908">
        <v>1</v>
      </c>
      <c r="N908">
        <v>1</v>
      </c>
      <c r="O908" s="95">
        <v>27000</v>
      </c>
      <c r="P908">
        <v>0</v>
      </c>
      <c r="Q908">
        <v>4</v>
      </c>
      <c r="R908">
        <v>0</v>
      </c>
      <c r="S908" s="1">
        <v>0</v>
      </c>
      <c r="T908">
        <v>1</v>
      </c>
      <c r="U908" s="1">
        <v>42822</v>
      </c>
    </row>
    <row r="909" spans="1:21" x14ac:dyDescent="0.25">
      <c r="A909">
        <v>1014</v>
      </c>
      <c r="B909" t="s">
        <v>766</v>
      </c>
      <c r="C909" t="s">
        <v>725</v>
      </c>
      <c r="D909" t="s">
        <v>726</v>
      </c>
      <c r="E909" t="s">
        <v>51</v>
      </c>
      <c r="F909" t="s">
        <v>829</v>
      </c>
      <c r="G909" t="s">
        <v>885</v>
      </c>
      <c r="H909" t="s">
        <v>8</v>
      </c>
      <c r="I909">
        <v>34</v>
      </c>
      <c r="J909" s="82">
        <v>6.95</v>
      </c>
      <c r="K909">
        <v>0</v>
      </c>
      <c r="L909">
        <v>0</v>
      </c>
      <c r="M909">
        <v>1</v>
      </c>
      <c r="N909">
        <v>1</v>
      </c>
      <c r="O909" s="95">
        <v>50000</v>
      </c>
      <c r="P909">
        <v>0</v>
      </c>
      <c r="Q909">
        <v>4</v>
      </c>
      <c r="R909">
        <v>0</v>
      </c>
      <c r="S909" s="1">
        <v>0</v>
      </c>
      <c r="T909">
        <v>1</v>
      </c>
      <c r="U909" s="1">
        <v>42822</v>
      </c>
    </row>
    <row r="910" spans="1:21" x14ac:dyDescent="0.25">
      <c r="A910">
        <v>1014</v>
      </c>
      <c r="B910" t="s">
        <v>766</v>
      </c>
      <c r="C910" t="s">
        <v>725</v>
      </c>
      <c r="D910" t="s">
        <v>726</v>
      </c>
      <c r="E910" t="s">
        <v>51</v>
      </c>
      <c r="F910" t="s">
        <v>829</v>
      </c>
      <c r="G910" t="s">
        <v>886</v>
      </c>
      <c r="H910" t="s">
        <v>8</v>
      </c>
      <c r="I910">
        <v>34</v>
      </c>
      <c r="J910" s="82">
        <v>6.95</v>
      </c>
      <c r="K910">
        <v>0</v>
      </c>
      <c r="L910">
        <v>0</v>
      </c>
      <c r="M910">
        <v>1</v>
      </c>
      <c r="N910">
        <v>1</v>
      </c>
      <c r="O910" s="95">
        <v>50000</v>
      </c>
      <c r="P910">
        <v>0</v>
      </c>
      <c r="Q910">
        <v>4</v>
      </c>
      <c r="R910">
        <v>0</v>
      </c>
      <c r="S910" s="1">
        <v>0</v>
      </c>
      <c r="T910">
        <v>1</v>
      </c>
      <c r="U910" s="1">
        <v>42822</v>
      </c>
    </row>
    <row r="911" spans="1:21" x14ac:dyDescent="0.25">
      <c r="A911">
        <v>1014</v>
      </c>
      <c r="B911" t="s">
        <v>766</v>
      </c>
      <c r="C911" t="s">
        <v>725</v>
      </c>
      <c r="D911" t="s">
        <v>726</v>
      </c>
      <c r="E911" t="s">
        <v>51</v>
      </c>
      <c r="F911" t="s">
        <v>829</v>
      </c>
      <c r="G911" t="s">
        <v>887</v>
      </c>
      <c r="H911" t="s">
        <v>8</v>
      </c>
      <c r="I911">
        <v>34</v>
      </c>
      <c r="J911" s="82">
        <v>6.95</v>
      </c>
      <c r="K911">
        <v>0</v>
      </c>
      <c r="L911">
        <v>0</v>
      </c>
      <c r="M911">
        <v>1</v>
      </c>
      <c r="N911">
        <v>1</v>
      </c>
      <c r="O911" s="95">
        <v>50000</v>
      </c>
      <c r="P911">
        <v>0</v>
      </c>
      <c r="Q911">
        <v>4</v>
      </c>
      <c r="R911">
        <v>0</v>
      </c>
      <c r="S911" s="1">
        <v>0</v>
      </c>
      <c r="T911">
        <v>1</v>
      </c>
      <c r="U911" s="1">
        <v>42822</v>
      </c>
    </row>
    <row r="912" spans="1:21" x14ac:dyDescent="0.25">
      <c r="A912">
        <v>1014</v>
      </c>
      <c r="B912" t="s">
        <v>766</v>
      </c>
      <c r="C912" t="s">
        <v>725</v>
      </c>
      <c r="D912" t="s">
        <v>726</v>
      </c>
      <c r="E912" t="s">
        <v>51</v>
      </c>
      <c r="F912" t="s">
        <v>829</v>
      </c>
      <c r="G912" t="s">
        <v>888</v>
      </c>
      <c r="H912" t="s">
        <v>7</v>
      </c>
      <c r="I912">
        <v>34</v>
      </c>
      <c r="J912" s="82">
        <v>6.96</v>
      </c>
      <c r="K912">
        <v>0</v>
      </c>
      <c r="L912">
        <v>0</v>
      </c>
      <c r="M912">
        <v>1</v>
      </c>
      <c r="N912">
        <v>1</v>
      </c>
      <c r="O912" s="95">
        <v>0</v>
      </c>
      <c r="P912">
        <v>25000</v>
      </c>
      <c r="Q912">
        <v>4</v>
      </c>
      <c r="R912">
        <v>0</v>
      </c>
      <c r="S912" s="1">
        <v>0</v>
      </c>
      <c r="T912">
        <v>1</v>
      </c>
      <c r="U912" s="1">
        <v>42822</v>
      </c>
    </row>
    <row r="913" spans="1:21" x14ac:dyDescent="0.25">
      <c r="A913">
        <v>1014</v>
      </c>
      <c r="B913" t="s">
        <v>766</v>
      </c>
      <c r="C913" t="s">
        <v>725</v>
      </c>
      <c r="D913" t="s">
        <v>726</v>
      </c>
      <c r="E913" t="s">
        <v>51</v>
      </c>
      <c r="F913" t="s">
        <v>829</v>
      </c>
      <c r="G913" t="s">
        <v>889</v>
      </c>
      <c r="H913" t="s">
        <v>7</v>
      </c>
      <c r="I913">
        <v>34</v>
      </c>
      <c r="J913" s="82">
        <v>6.96</v>
      </c>
      <c r="K913">
        <v>0</v>
      </c>
      <c r="L913">
        <v>0</v>
      </c>
      <c r="M913">
        <v>1</v>
      </c>
      <c r="N913">
        <v>1</v>
      </c>
      <c r="O913" s="95">
        <v>0</v>
      </c>
      <c r="P913">
        <v>780000</v>
      </c>
      <c r="Q913">
        <v>4</v>
      </c>
      <c r="R913">
        <v>0</v>
      </c>
      <c r="S913" s="1">
        <v>0</v>
      </c>
      <c r="T913">
        <v>1</v>
      </c>
      <c r="U913" s="1">
        <v>42822</v>
      </c>
    </row>
    <row r="914" spans="1:21" x14ac:dyDescent="0.25">
      <c r="A914">
        <v>1014</v>
      </c>
      <c r="B914" t="s">
        <v>766</v>
      </c>
      <c r="C914" t="s">
        <v>725</v>
      </c>
      <c r="D914" t="s">
        <v>726</v>
      </c>
      <c r="E914" t="s">
        <v>51</v>
      </c>
      <c r="F914" t="s">
        <v>829</v>
      </c>
      <c r="G914" t="s">
        <v>890</v>
      </c>
      <c r="H914" t="s">
        <v>7</v>
      </c>
      <c r="I914">
        <v>34</v>
      </c>
      <c r="J914" s="82">
        <v>6.96</v>
      </c>
      <c r="K914">
        <v>0</v>
      </c>
      <c r="L914">
        <v>0</v>
      </c>
      <c r="M914">
        <v>1</v>
      </c>
      <c r="N914">
        <v>1</v>
      </c>
      <c r="O914" s="95">
        <v>0</v>
      </c>
      <c r="P914">
        <v>100000</v>
      </c>
      <c r="Q914">
        <v>4</v>
      </c>
      <c r="R914">
        <v>0</v>
      </c>
      <c r="S914" s="1">
        <v>0</v>
      </c>
      <c r="T914">
        <v>1</v>
      </c>
      <c r="U914" s="1">
        <v>42822</v>
      </c>
    </row>
    <row r="915" spans="1:21" x14ac:dyDescent="0.25">
      <c r="A915">
        <v>1014</v>
      </c>
      <c r="B915" t="s">
        <v>771</v>
      </c>
      <c r="C915" t="s">
        <v>725</v>
      </c>
      <c r="D915" t="s">
        <v>726</v>
      </c>
      <c r="E915" t="s">
        <v>51</v>
      </c>
      <c r="F915" t="s">
        <v>829</v>
      </c>
      <c r="G915" t="s">
        <v>891</v>
      </c>
      <c r="H915" t="s">
        <v>8</v>
      </c>
      <c r="I915">
        <v>34</v>
      </c>
      <c r="J915" s="82">
        <v>6.93</v>
      </c>
      <c r="K915">
        <v>0</v>
      </c>
      <c r="L915">
        <v>0</v>
      </c>
      <c r="M915">
        <v>1</v>
      </c>
      <c r="N915">
        <v>1</v>
      </c>
      <c r="O915" s="95">
        <v>200000</v>
      </c>
      <c r="P915">
        <v>0</v>
      </c>
      <c r="Q915">
        <v>4</v>
      </c>
      <c r="R915">
        <v>0</v>
      </c>
      <c r="S915" s="1">
        <v>0</v>
      </c>
      <c r="T915">
        <v>1</v>
      </c>
      <c r="U915" s="1">
        <v>42822</v>
      </c>
    </row>
    <row r="916" spans="1:21" x14ac:dyDescent="0.25">
      <c r="A916">
        <v>1014</v>
      </c>
      <c r="B916" t="s">
        <v>771</v>
      </c>
      <c r="C916" t="s">
        <v>725</v>
      </c>
      <c r="D916" t="s">
        <v>726</v>
      </c>
      <c r="E916" t="s">
        <v>51</v>
      </c>
      <c r="F916" t="s">
        <v>829</v>
      </c>
      <c r="G916" t="s">
        <v>892</v>
      </c>
      <c r="H916" t="s">
        <v>7</v>
      </c>
      <c r="I916">
        <v>34</v>
      </c>
      <c r="J916" s="82">
        <v>6.9649999999999999</v>
      </c>
      <c r="K916">
        <v>0</v>
      </c>
      <c r="L916">
        <v>0</v>
      </c>
      <c r="M916">
        <v>1</v>
      </c>
      <c r="N916">
        <v>1</v>
      </c>
      <c r="O916" s="95">
        <v>0</v>
      </c>
      <c r="P916">
        <v>363</v>
      </c>
      <c r="Q916">
        <v>4</v>
      </c>
      <c r="R916">
        <v>0</v>
      </c>
      <c r="S916" s="1">
        <v>0</v>
      </c>
      <c r="T916">
        <v>1</v>
      </c>
      <c r="U916" s="1">
        <v>42822</v>
      </c>
    </row>
    <row r="917" spans="1:21" x14ac:dyDescent="0.25">
      <c r="A917">
        <v>1014</v>
      </c>
      <c r="B917" t="s">
        <v>771</v>
      </c>
      <c r="C917" t="s">
        <v>772</v>
      </c>
      <c r="D917" t="s">
        <v>726</v>
      </c>
      <c r="E917" t="s">
        <v>51</v>
      </c>
      <c r="F917" t="s">
        <v>829</v>
      </c>
      <c r="G917" t="s">
        <v>893</v>
      </c>
      <c r="H917" t="s">
        <v>7</v>
      </c>
      <c r="I917">
        <v>34</v>
      </c>
      <c r="J917" s="82">
        <v>6.9649999999999999</v>
      </c>
      <c r="K917">
        <v>0</v>
      </c>
      <c r="L917">
        <v>0</v>
      </c>
      <c r="M917">
        <v>1</v>
      </c>
      <c r="N917">
        <v>1</v>
      </c>
      <c r="O917" s="95">
        <v>0</v>
      </c>
      <c r="P917">
        <v>236.37</v>
      </c>
      <c r="Q917">
        <v>4</v>
      </c>
      <c r="R917">
        <v>0</v>
      </c>
      <c r="S917" s="1">
        <v>0</v>
      </c>
      <c r="T917">
        <v>1</v>
      </c>
      <c r="U917" s="1">
        <v>42822</v>
      </c>
    </row>
    <row r="918" spans="1:21" x14ac:dyDescent="0.25">
      <c r="A918">
        <v>1014</v>
      </c>
      <c r="B918" t="s">
        <v>771</v>
      </c>
      <c r="C918" t="s">
        <v>773</v>
      </c>
      <c r="D918" t="s">
        <v>726</v>
      </c>
      <c r="E918" t="s">
        <v>51</v>
      </c>
      <c r="F918" t="s">
        <v>829</v>
      </c>
      <c r="G918" t="s">
        <v>894</v>
      </c>
      <c r="H918" t="s">
        <v>7</v>
      </c>
      <c r="I918">
        <v>34</v>
      </c>
      <c r="J918" s="82">
        <v>6.9649999999999999</v>
      </c>
      <c r="K918">
        <v>0</v>
      </c>
      <c r="L918">
        <v>0</v>
      </c>
      <c r="M918">
        <v>1</v>
      </c>
      <c r="N918">
        <v>1</v>
      </c>
      <c r="O918" s="95">
        <v>0</v>
      </c>
      <c r="P918">
        <v>427.31</v>
      </c>
      <c r="Q918">
        <v>4</v>
      </c>
      <c r="R918">
        <v>0</v>
      </c>
      <c r="S918" s="1">
        <v>0</v>
      </c>
      <c r="T918">
        <v>1</v>
      </c>
      <c r="U918" s="1">
        <v>42822</v>
      </c>
    </row>
    <row r="919" spans="1:21" x14ac:dyDescent="0.25">
      <c r="A919">
        <v>1016</v>
      </c>
      <c r="B919" t="s">
        <v>771</v>
      </c>
      <c r="C919" t="s">
        <v>816</v>
      </c>
      <c r="D919" t="s">
        <v>726</v>
      </c>
      <c r="E919" t="s">
        <v>6</v>
      </c>
      <c r="F919" t="s">
        <v>727</v>
      </c>
      <c r="G919" t="s">
        <v>1157</v>
      </c>
      <c r="H919" t="s">
        <v>8</v>
      </c>
      <c r="I919">
        <v>34</v>
      </c>
      <c r="J919" s="82">
        <v>6.85</v>
      </c>
      <c r="K919">
        <v>0</v>
      </c>
      <c r="L919">
        <v>0</v>
      </c>
      <c r="M919">
        <v>1</v>
      </c>
      <c r="N919">
        <v>0</v>
      </c>
      <c r="O919" s="95">
        <v>1500</v>
      </c>
      <c r="P919">
        <v>0</v>
      </c>
      <c r="Q919">
        <v>4</v>
      </c>
      <c r="R919">
        <v>0</v>
      </c>
      <c r="S919" s="1">
        <v>0</v>
      </c>
      <c r="T919">
        <v>3</v>
      </c>
      <c r="U919" s="1">
        <v>42822</v>
      </c>
    </row>
    <row r="920" spans="1:21" x14ac:dyDescent="0.25">
      <c r="A920">
        <v>1016</v>
      </c>
      <c r="B920" t="s">
        <v>771</v>
      </c>
      <c r="C920" t="s">
        <v>760</v>
      </c>
      <c r="D920" t="s">
        <v>726</v>
      </c>
      <c r="E920" t="s">
        <v>6</v>
      </c>
      <c r="F920" t="s">
        <v>727</v>
      </c>
      <c r="G920" t="s">
        <v>1158</v>
      </c>
      <c r="H920" t="s">
        <v>7</v>
      </c>
      <c r="I920">
        <v>34</v>
      </c>
      <c r="J920" s="82">
        <v>6.97</v>
      </c>
      <c r="K920">
        <v>0</v>
      </c>
      <c r="L920">
        <v>0</v>
      </c>
      <c r="M920">
        <v>1</v>
      </c>
      <c r="N920">
        <v>0</v>
      </c>
      <c r="O920" s="95">
        <v>0</v>
      </c>
      <c r="P920">
        <v>1616.39</v>
      </c>
      <c r="Q920">
        <v>4</v>
      </c>
      <c r="R920">
        <v>0</v>
      </c>
      <c r="S920" s="1">
        <v>0</v>
      </c>
      <c r="T920">
        <v>8</v>
      </c>
      <c r="U920" s="1">
        <v>42822</v>
      </c>
    </row>
    <row r="921" spans="1:21" x14ac:dyDescent="0.25">
      <c r="A921">
        <v>1016</v>
      </c>
      <c r="B921" t="s">
        <v>771</v>
      </c>
      <c r="C921" t="s">
        <v>794</v>
      </c>
      <c r="D921" t="s">
        <v>726</v>
      </c>
      <c r="E921" t="s">
        <v>6</v>
      </c>
      <c r="F921" t="s">
        <v>727</v>
      </c>
      <c r="G921" t="s">
        <v>1159</v>
      </c>
      <c r="H921" t="s">
        <v>7</v>
      </c>
      <c r="I921">
        <v>34</v>
      </c>
      <c r="J921" s="82">
        <v>6.97</v>
      </c>
      <c r="K921">
        <v>0</v>
      </c>
      <c r="L921">
        <v>0</v>
      </c>
      <c r="M921">
        <v>1</v>
      </c>
      <c r="N921">
        <v>0</v>
      </c>
      <c r="O921" s="95">
        <v>0</v>
      </c>
      <c r="P921">
        <v>1844.27</v>
      </c>
      <c r="Q921">
        <v>4</v>
      </c>
      <c r="R921">
        <v>0</v>
      </c>
      <c r="S921" s="1">
        <v>0</v>
      </c>
      <c r="T921">
        <v>21</v>
      </c>
      <c r="U921" s="1">
        <v>42822</v>
      </c>
    </row>
    <row r="922" spans="1:21" x14ac:dyDescent="0.25">
      <c r="A922">
        <v>1016</v>
      </c>
      <c r="B922" t="s">
        <v>771</v>
      </c>
      <c r="C922" t="s">
        <v>767</v>
      </c>
      <c r="D922" t="s">
        <v>726</v>
      </c>
      <c r="E922" t="s">
        <v>6</v>
      </c>
      <c r="F922" t="s">
        <v>727</v>
      </c>
      <c r="G922" t="s">
        <v>1160</v>
      </c>
      <c r="H922" t="s">
        <v>8</v>
      </c>
      <c r="I922">
        <v>34</v>
      </c>
      <c r="J922" s="82">
        <v>6.85</v>
      </c>
      <c r="K922">
        <v>0</v>
      </c>
      <c r="L922">
        <v>0</v>
      </c>
      <c r="M922">
        <v>1</v>
      </c>
      <c r="N922">
        <v>0</v>
      </c>
      <c r="O922" s="95">
        <v>1242.92</v>
      </c>
      <c r="P922">
        <v>0</v>
      </c>
      <c r="Q922">
        <v>4</v>
      </c>
      <c r="R922">
        <v>0</v>
      </c>
      <c r="S922" s="1">
        <v>0</v>
      </c>
      <c r="T922">
        <v>5</v>
      </c>
      <c r="U922" s="1">
        <v>42822</v>
      </c>
    </row>
    <row r="923" spans="1:21" x14ac:dyDescent="0.25">
      <c r="A923">
        <v>1016</v>
      </c>
      <c r="B923" t="s">
        <v>771</v>
      </c>
      <c r="C923" t="s">
        <v>794</v>
      </c>
      <c r="D923" t="s">
        <v>726</v>
      </c>
      <c r="E923" t="s">
        <v>6</v>
      </c>
      <c r="F923" t="s">
        <v>727</v>
      </c>
      <c r="G923" t="s">
        <v>1161</v>
      </c>
      <c r="H923" t="s">
        <v>8</v>
      </c>
      <c r="I923">
        <v>34</v>
      </c>
      <c r="J923" s="82">
        <v>6.85</v>
      </c>
      <c r="K923">
        <v>0</v>
      </c>
      <c r="L923">
        <v>0</v>
      </c>
      <c r="M923">
        <v>1</v>
      </c>
      <c r="N923">
        <v>0</v>
      </c>
      <c r="O923" s="95">
        <v>808.93</v>
      </c>
      <c r="P923">
        <v>0</v>
      </c>
      <c r="Q923">
        <v>4</v>
      </c>
      <c r="R923">
        <v>0</v>
      </c>
      <c r="S923" s="1">
        <v>0</v>
      </c>
      <c r="T923">
        <v>4</v>
      </c>
      <c r="U923" s="1">
        <v>42822</v>
      </c>
    </row>
    <row r="924" spans="1:21" x14ac:dyDescent="0.25">
      <c r="A924">
        <v>1016</v>
      </c>
      <c r="B924" t="s">
        <v>771</v>
      </c>
      <c r="C924" t="s">
        <v>725</v>
      </c>
      <c r="D924" t="s">
        <v>726</v>
      </c>
      <c r="E924" t="s">
        <v>6</v>
      </c>
      <c r="F924" t="s">
        <v>727</v>
      </c>
      <c r="G924" t="s">
        <v>1162</v>
      </c>
      <c r="H924" t="s">
        <v>7</v>
      </c>
      <c r="I924">
        <v>34</v>
      </c>
      <c r="J924" s="82">
        <v>6.97</v>
      </c>
      <c r="K924">
        <v>0</v>
      </c>
      <c r="L924">
        <v>0</v>
      </c>
      <c r="M924">
        <v>1</v>
      </c>
      <c r="N924">
        <v>0</v>
      </c>
      <c r="O924" s="95">
        <v>0</v>
      </c>
      <c r="P924">
        <v>318900.78999999998</v>
      </c>
      <c r="Q924">
        <v>4</v>
      </c>
      <c r="R924">
        <v>0</v>
      </c>
      <c r="S924" s="1">
        <v>0</v>
      </c>
      <c r="T924">
        <v>928</v>
      </c>
      <c r="U924" s="1">
        <v>42822</v>
      </c>
    </row>
    <row r="925" spans="1:21" x14ac:dyDescent="0.25">
      <c r="A925">
        <v>1016</v>
      </c>
      <c r="B925" t="s">
        <v>771</v>
      </c>
      <c r="C925" t="s">
        <v>725</v>
      </c>
      <c r="D925" t="s">
        <v>726</v>
      </c>
      <c r="E925" t="s">
        <v>6</v>
      </c>
      <c r="F925" t="s">
        <v>727</v>
      </c>
      <c r="G925" t="s">
        <v>1163</v>
      </c>
      <c r="H925" t="s">
        <v>8</v>
      </c>
      <c r="I925">
        <v>34</v>
      </c>
      <c r="J925" s="82">
        <v>6.85</v>
      </c>
      <c r="K925">
        <v>0</v>
      </c>
      <c r="L925">
        <v>0</v>
      </c>
      <c r="M925">
        <v>1</v>
      </c>
      <c r="N925">
        <v>0</v>
      </c>
      <c r="O925" s="95">
        <v>23629.24</v>
      </c>
      <c r="P925">
        <v>0</v>
      </c>
      <c r="Q925">
        <v>4</v>
      </c>
      <c r="R925">
        <v>0</v>
      </c>
      <c r="S925" s="1">
        <v>0</v>
      </c>
      <c r="T925">
        <v>200</v>
      </c>
      <c r="U925" s="1">
        <v>42822</v>
      </c>
    </row>
    <row r="926" spans="1:21" x14ac:dyDescent="0.25">
      <c r="A926">
        <v>1016</v>
      </c>
      <c r="B926" t="s">
        <v>771</v>
      </c>
      <c r="C926" t="s">
        <v>816</v>
      </c>
      <c r="D926" t="s">
        <v>726</v>
      </c>
      <c r="E926" t="s">
        <v>6</v>
      </c>
      <c r="F926" t="s">
        <v>727</v>
      </c>
      <c r="G926" t="s">
        <v>1164</v>
      </c>
      <c r="H926" t="s">
        <v>7</v>
      </c>
      <c r="I926">
        <v>34</v>
      </c>
      <c r="J926" s="82">
        <v>6.97</v>
      </c>
      <c r="K926">
        <v>0</v>
      </c>
      <c r="L926">
        <v>0</v>
      </c>
      <c r="M926">
        <v>1</v>
      </c>
      <c r="N926">
        <v>0</v>
      </c>
      <c r="O926" s="95">
        <v>0</v>
      </c>
      <c r="P926">
        <v>46.75</v>
      </c>
      <c r="Q926">
        <v>4</v>
      </c>
      <c r="R926">
        <v>0</v>
      </c>
      <c r="S926" s="1">
        <v>0</v>
      </c>
      <c r="T926">
        <v>2</v>
      </c>
      <c r="U926" s="1">
        <v>42822</v>
      </c>
    </row>
    <row r="927" spans="1:21" x14ac:dyDescent="0.25">
      <c r="A927">
        <v>1016</v>
      </c>
      <c r="B927" t="s">
        <v>771</v>
      </c>
      <c r="C927" t="s">
        <v>760</v>
      </c>
      <c r="D927" t="s">
        <v>726</v>
      </c>
      <c r="E927" t="s">
        <v>6</v>
      </c>
      <c r="F927" t="s">
        <v>727</v>
      </c>
      <c r="G927" t="s">
        <v>1165</v>
      </c>
      <c r="H927" t="s">
        <v>8</v>
      </c>
      <c r="I927">
        <v>34</v>
      </c>
      <c r="J927" s="82">
        <v>6.85</v>
      </c>
      <c r="K927">
        <v>0</v>
      </c>
      <c r="L927">
        <v>0</v>
      </c>
      <c r="M927">
        <v>1</v>
      </c>
      <c r="N927">
        <v>0</v>
      </c>
      <c r="O927" s="95">
        <v>327.78</v>
      </c>
      <c r="P927">
        <v>0</v>
      </c>
      <c r="Q927">
        <v>4</v>
      </c>
      <c r="R927">
        <v>0</v>
      </c>
      <c r="S927" s="1">
        <v>0</v>
      </c>
      <c r="T927">
        <v>3</v>
      </c>
      <c r="U927" s="1">
        <v>42822</v>
      </c>
    </row>
    <row r="928" spans="1:21" x14ac:dyDescent="0.25">
      <c r="A928">
        <v>1016</v>
      </c>
      <c r="B928" t="s">
        <v>771</v>
      </c>
      <c r="C928" t="s">
        <v>767</v>
      </c>
      <c r="D928" t="s">
        <v>726</v>
      </c>
      <c r="E928" t="s">
        <v>6</v>
      </c>
      <c r="F928" t="s">
        <v>727</v>
      </c>
      <c r="G928" t="s">
        <v>1166</v>
      </c>
      <c r="H928" t="s">
        <v>7</v>
      </c>
      <c r="I928">
        <v>34</v>
      </c>
      <c r="J928" s="82">
        <v>6.97</v>
      </c>
      <c r="K928">
        <v>0</v>
      </c>
      <c r="L928">
        <v>0</v>
      </c>
      <c r="M928">
        <v>1</v>
      </c>
      <c r="N928">
        <v>0</v>
      </c>
      <c r="O928" s="95">
        <v>0</v>
      </c>
      <c r="P928">
        <v>5838.87</v>
      </c>
      <c r="Q928">
        <v>4</v>
      </c>
      <c r="R928">
        <v>0</v>
      </c>
      <c r="S928" s="1">
        <v>0</v>
      </c>
      <c r="T928">
        <v>67</v>
      </c>
      <c r="U928" s="1">
        <v>42822</v>
      </c>
    </row>
    <row r="929" spans="1:21" x14ac:dyDescent="0.25">
      <c r="A929">
        <v>1016</v>
      </c>
      <c r="B929" t="s">
        <v>766</v>
      </c>
      <c r="C929" t="s">
        <v>770</v>
      </c>
      <c r="D929" t="s">
        <v>726</v>
      </c>
      <c r="E929" t="s">
        <v>6</v>
      </c>
      <c r="F929" t="s">
        <v>727</v>
      </c>
      <c r="G929" t="s">
        <v>1168</v>
      </c>
      <c r="H929" t="s">
        <v>7</v>
      </c>
      <c r="I929">
        <v>34</v>
      </c>
      <c r="J929" s="82">
        <v>6.97</v>
      </c>
      <c r="K929">
        <v>0</v>
      </c>
      <c r="L929">
        <v>0</v>
      </c>
      <c r="M929">
        <v>1</v>
      </c>
      <c r="N929">
        <v>0</v>
      </c>
      <c r="O929" s="95">
        <v>0</v>
      </c>
      <c r="P929">
        <v>5780.62</v>
      </c>
      <c r="Q929">
        <v>4</v>
      </c>
      <c r="R929">
        <v>0</v>
      </c>
      <c r="S929" s="1">
        <v>0</v>
      </c>
      <c r="T929">
        <v>27</v>
      </c>
      <c r="U929" s="1">
        <v>42822</v>
      </c>
    </row>
    <row r="930" spans="1:21" x14ac:dyDescent="0.25">
      <c r="A930">
        <v>1016</v>
      </c>
      <c r="B930" t="s">
        <v>766</v>
      </c>
      <c r="C930" t="s">
        <v>770</v>
      </c>
      <c r="D930" t="s">
        <v>726</v>
      </c>
      <c r="E930" t="s">
        <v>6</v>
      </c>
      <c r="F930" t="s">
        <v>727</v>
      </c>
      <c r="G930" t="s">
        <v>1169</v>
      </c>
      <c r="H930" t="s">
        <v>8</v>
      </c>
      <c r="I930">
        <v>34</v>
      </c>
      <c r="J930" s="82">
        <v>6.85</v>
      </c>
      <c r="K930">
        <v>0</v>
      </c>
      <c r="L930">
        <v>0</v>
      </c>
      <c r="M930">
        <v>1</v>
      </c>
      <c r="N930">
        <v>0</v>
      </c>
      <c r="O930" s="95">
        <v>796.68</v>
      </c>
      <c r="P930">
        <v>0</v>
      </c>
      <c r="Q930">
        <v>4</v>
      </c>
      <c r="R930">
        <v>0</v>
      </c>
      <c r="S930" s="1">
        <v>0</v>
      </c>
      <c r="T930">
        <v>10</v>
      </c>
      <c r="U930" s="1">
        <v>42822</v>
      </c>
    </row>
    <row r="931" spans="1:21" x14ac:dyDescent="0.25">
      <c r="A931">
        <v>1016</v>
      </c>
      <c r="B931" t="s">
        <v>766</v>
      </c>
      <c r="C931" t="s">
        <v>725</v>
      </c>
      <c r="D931" t="s">
        <v>726</v>
      </c>
      <c r="E931" t="s">
        <v>6</v>
      </c>
      <c r="F931" t="s">
        <v>727</v>
      </c>
      <c r="G931" t="s">
        <v>1170</v>
      </c>
      <c r="H931" t="s">
        <v>7</v>
      </c>
      <c r="I931">
        <v>34</v>
      </c>
      <c r="J931" s="82">
        <v>6.97</v>
      </c>
      <c r="K931">
        <v>0</v>
      </c>
      <c r="L931">
        <v>0</v>
      </c>
      <c r="M931">
        <v>1</v>
      </c>
      <c r="N931">
        <v>0</v>
      </c>
      <c r="O931" s="95">
        <v>0</v>
      </c>
      <c r="P931">
        <v>15027.01</v>
      </c>
      <c r="Q931">
        <v>4</v>
      </c>
      <c r="R931">
        <v>0</v>
      </c>
      <c r="S931" s="1">
        <v>0</v>
      </c>
      <c r="T931">
        <v>38</v>
      </c>
      <c r="U931" s="1">
        <v>42822</v>
      </c>
    </row>
    <row r="932" spans="1:21" x14ac:dyDescent="0.25">
      <c r="A932">
        <v>1016</v>
      </c>
      <c r="B932" t="s">
        <v>766</v>
      </c>
      <c r="C932" t="s">
        <v>725</v>
      </c>
      <c r="D932" t="s">
        <v>726</v>
      </c>
      <c r="E932" t="s">
        <v>6</v>
      </c>
      <c r="F932" t="s">
        <v>727</v>
      </c>
      <c r="G932" t="s">
        <v>1171</v>
      </c>
      <c r="H932" t="s">
        <v>8</v>
      </c>
      <c r="I932">
        <v>34</v>
      </c>
      <c r="J932" s="82">
        <v>6.85</v>
      </c>
      <c r="K932">
        <v>0</v>
      </c>
      <c r="L932">
        <v>0</v>
      </c>
      <c r="M932">
        <v>1</v>
      </c>
      <c r="N932">
        <v>0</v>
      </c>
      <c r="O932" s="95">
        <v>1276.43</v>
      </c>
      <c r="P932">
        <v>0</v>
      </c>
      <c r="Q932">
        <v>4</v>
      </c>
      <c r="R932">
        <v>0</v>
      </c>
      <c r="S932" s="1">
        <v>0</v>
      </c>
      <c r="T932">
        <v>16</v>
      </c>
      <c r="U932" s="1">
        <v>42822</v>
      </c>
    </row>
    <row r="933" spans="1:21" x14ac:dyDescent="0.25">
      <c r="A933">
        <v>1016</v>
      </c>
      <c r="B933" t="s">
        <v>767</v>
      </c>
      <c r="C933" t="s">
        <v>725</v>
      </c>
      <c r="D933" t="s">
        <v>726</v>
      </c>
      <c r="E933" t="s">
        <v>6</v>
      </c>
      <c r="F933" t="s">
        <v>727</v>
      </c>
      <c r="G933" t="s">
        <v>1172</v>
      </c>
      <c r="H933" t="s">
        <v>8</v>
      </c>
      <c r="I933">
        <v>34</v>
      </c>
      <c r="J933" s="82">
        <v>6.85</v>
      </c>
      <c r="K933">
        <v>0</v>
      </c>
      <c r="L933">
        <v>0</v>
      </c>
      <c r="M933">
        <v>1</v>
      </c>
      <c r="N933">
        <v>0</v>
      </c>
      <c r="O933" s="95">
        <v>5347.19</v>
      </c>
      <c r="P933">
        <v>0</v>
      </c>
      <c r="Q933">
        <v>4</v>
      </c>
      <c r="R933">
        <v>0</v>
      </c>
      <c r="S933" s="1">
        <v>0</v>
      </c>
      <c r="T933">
        <v>13</v>
      </c>
      <c r="U933" s="1">
        <v>42822</v>
      </c>
    </row>
    <row r="934" spans="1:21" x14ac:dyDescent="0.25">
      <c r="A934">
        <v>1016</v>
      </c>
      <c r="B934" t="s">
        <v>767</v>
      </c>
      <c r="C934" t="s">
        <v>771</v>
      </c>
      <c r="D934" t="s">
        <v>726</v>
      </c>
      <c r="E934" t="s">
        <v>6</v>
      </c>
      <c r="F934" t="s">
        <v>727</v>
      </c>
      <c r="G934" t="s">
        <v>1173</v>
      </c>
      <c r="H934" t="s">
        <v>8</v>
      </c>
      <c r="I934">
        <v>34</v>
      </c>
      <c r="J934" s="82">
        <v>6.85</v>
      </c>
      <c r="K934">
        <v>0</v>
      </c>
      <c r="L934">
        <v>0</v>
      </c>
      <c r="M934">
        <v>1</v>
      </c>
      <c r="N934">
        <v>0</v>
      </c>
      <c r="O934" s="95">
        <v>351</v>
      </c>
      <c r="P934">
        <v>0</v>
      </c>
      <c r="Q934">
        <v>4</v>
      </c>
      <c r="R934">
        <v>0</v>
      </c>
      <c r="S934" s="1">
        <v>0</v>
      </c>
      <c r="T934">
        <v>16</v>
      </c>
      <c r="U934" s="1">
        <v>42822</v>
      </c>
    </row>
    <row r="935" spans="1:21" x14ac:dyDescent="0.25">
      <c r="A935">
        <v>1016</v>
      </c>
      <c r="B935" t="s">
        <v>767</v>
      </c>
      <c r="C935" t="s">
        <v>725</v>
      </c>
      <c r="D935" t="s">
        <v>726</v>
      </c>
      <c r="E935" t="s">
        <v>6</v>
      </c>
      <c r="F935" t="s">
        <v>727</v>
      </c>
      <c r="G935" t="s">
        <v>1174</v>
      </c>
      <c r="H935" t="s">
        <v>7</v>
      </c>
      <c r="I935">
        <v>34</v>
      </c>
      <c r="J935" s="82">
        <v>6.97</v>
      </c>
      <c r="K935">
        <v>0</v>
      </c>
      <c r="L935">
        <v>0</v>
      </c>
      <c r="M935">
        <v>1</v>
      </c>
      <c r="N935">
        <v>0</v>
      </c>
      <c r="O935" s="95">
        <v>0</v>
      </c>
      <c r="P935">
        <v>17319.21</v>
      </c>
      <c r="Q935">
        <v>4</v>
      </c>
      <c r="R935">
        <v>0</v>
      </c>
      <c r="S935" s="1">
        <v>0</v>
      </c>
      <c r="T935">
        <v>60</v>
      </c>
      <c r="U935" s="1">
        <v>42822</v>
      </c>
    </row>
    <row r="936" spans="1:21" x14ac:dyDescent="0.25">
      <c r="A936">
        <v>1016</v>
      </c>
      <c r="B936" t="s">
        <v>767</v>
      </c>
      <c r="C936" t="s">
        <v>766</v>
      </c>
      <c r="D936" t="s">
        <v>726</v>
      </c>
      <c r="E936" t="s">
        <v>6</v>
      </c>
      <c r="F936" t="s">
        <v>727</v>
      </c>
      <c r="G936" t="s">
        <v>1175</v>
      </c>
      <c r="H936" t="s">
        <v>8</v>
      </c>
      <c r="I936">
        <v>34</v>
      </c>
      <c r="J936" s="82">
        <v>6.85</v>
      </c>
      <c r="K936">
        <v>0</v>
      </c>
      <c r="L936">
        <v>0</v>
      </c>
      <c r="M936">
        <v>1</v>
      </c>
      <c r="N936">
        <v>0</v>
      </c>
      <c r="O936" s="95">
        <v>9.81</v>
      </c>
      <c r="P936">
        <v>0</v>
      </c>
      <c r="Q936">
        <v>4</v>
      </c>
      <c r="R936">
        <v>0</v>
      </c>
      <c r="S936" s="1">
        <v>0</v>
      </c>
      <c r="T936">
        <v>1</v>
      </c>
      <c r="U936" s="1">
        <v>42822</v>
      </c>
    </row>
    <row r="937" spans="1:21" x14ac:dyDescent="0.25">
      <c r="A937">
        <v>1016</v>
      </c>
      <c r="B937" t="s">
        <v>767</v>
      </c>
      <c r="C937" t="s">
        <v>766</v>
      </c>
      <c r="D937" t="s">
        <v>726</v>
      </c>
      <c r="E937" t="s">
        <v>6</v>
      </c>
      <c r="F937" t="s">
        <v>727</v>
      </c>
      <c r="G937" t="s">
        <v>1176</v>
      </c>
      <c r="H937" t="s">
        <v>7</v>
      </c>
      <c r="I937">
        <v>34</v>
      </c>
      <c r="J937" s="82">
        <v>6.97</v>
      </c>
      <c r="K937">
        <v>0</v>
      </c>
      <c r="L937">
        <v>0</v>
      </c>
      <c r="M937">
        <v>1</v>
      </c>
      <c r="N937">
        <v>0</v>
      </c>
      <c r="O937" s="95">
        <v>0</v>
      </c>
      <c r="P937">
        <v>1251.26</v>
      </c>
      <c r="Q937">
        <v>4</v>
      </c>
      <c r="R937">
        <v>0</v>
      </c>
      <c r="S937" s="1">
        <v>0</v>
      </c>
      <c r="T937">
        <v>12</v>
      </c>
      <c r="U937" s="1">
        <v>42822</v>
      </c>
    </row>
    <row r="938" spans="1:21" x14ac:dyDescent="0.25">
      <c r="A938">
        <v>1016</v>
      </c>
      <c r="B938" t="s">
        <v>767</v>
      </c>
      <c r="C938" t="s">
        <v>771</v>
      </c>
      <c r="D938" t="s">
        <v>726</v>
      </c>
      <c r="E938" t="s">
        <v>6</v>
      </c>
      <c r="F938" t="s">
        <v>727</v>
      </c>
      <c r="G938" t="s">
        <v>1177</v>
      </c>
      <c r="H938" t="s">
        <v>7</v>
      </c>
      <c r="I938">
        <v>34</v>
      </c>
      <c r="J938" s="82">
        <v>6.97</v>
      </c>
      <c r="K938">
        <v>0</v>
      </c>
      <c r="L938">
        <v>0</v>
      </c>
      <c r="M938">
        <v>1</v>
      </c>
      <c r="N938">
        <v>0</v>
      </c>
      <c r="O938" s="95">
        <v>0</v>
      </c>
      <c r="P938">
        <v>3465.32</v>
      </c>
      <c r="Q938">
        <v>4</v>
      </c>
      <c r="R938">
        <v>0</v>
      </c>
      <c r="S938" s="1">
        <v>0</v>
      </c>
      <c r="T938">
        <v>32</v>
      </c>
      <c r="U938" s="1">
        <v>42822</v>
      </c>
    </row>
    <row r="939" spans="1:21" x14ac:dyDescent="0.25">
      <c r="A939">
        <v>1016</v>
      </c>
      <c r="B939" t="s">
        <v>725</v>
      </c>
      <c r="C939" t="s">
        <v>725</v>
      </c>
      <c r="D939" t="s">
        <v>726</v>
      </c>
      <c r="E939" t="s">
        <v>6</v>
      </c>
      <c r="F939" t="s">
        <v>727</v>
      </c>
      <c r="G939" t="s">
        <v>1178</v>
      </c>
      <c r="H939" t="s">
        <v>8</v>
      </c>
      <c r="I939">
        <v>34</v>
      </c>
      <c r="J939" s="82">
        <v>6.85</v>
      </c>
      <c r="K939">
        <v>0</v>
      </c>
      <c r="L939">
        <v>0</v>
      </c>
      <c r="M939">
        <v>1</v>
      </c>
      <c r="N939">
        <v>0</v>
      </c>
      <c r="O939" s="95">
        <v>100</v>
      </c>
      <c r="P939">
        <v>0</v>
      </c>
      <c r="Q939">
        <v>4</v>
      </c>
      <c r="R939">
        <v>0</v>
      </c>
      <c r="S939" s="1">
        <v>0</v>
      </c>
      <c r="T939">
        <v>1</v>
      </c>
      <c r="U939" s="1">
        <v>42822</v>
      </c>
    </row>
    <row r="940" spans="1:21" x14ac:dyDescent="0.25">
      <c r="A940">
        <v>1016</v>
      </c>
      <c r="B940" t="s">
        <v>725</v>
      </c>
      <c r="C940" t="s">
        <v>725</v>
      </c>
      <c r="D940" t="s">
        <v>726</v>
      </c>
      <c r="E940" t="s">
        <v>6</v>
      </c>
      <c r="F940" t="s">
        <v>727</v>
      </c>
      <c r="G940" t="s">
        <v>1179</v>
      </c>
      <c r="H940" t="s">
        <v>7</v>
      </c>
      <c r="I940">
        <v>34</v>
      </c>
      <c r="J940" s="82">
        <v>6.97</v>
      </c>
      <c r="K940">
        <v>0</v>
      </c>
      <c r="L940">
        <v>0</v>
      </c>
      <c r="M940">
        <v>1</v>
      </c>
      <c r="N940">
        <v>0</v>
      </c>
      <c r="O940" s="95">
        <v>0</v>
      </c>
      <c r="P940">
        <v>6946.44</v>
      </c>
      <c r="Q940">
        <v>4</v>
      </c>
      <c r="R940">
        <v>0</v>
      </c>
      <c r="S940" s="1">
        <v>0</v>
      </c>
      <c r="T940">
        <v>26</v>
      </c>
      <c r="U940" s="1">
        <v>42822</v>
      </c>
    </row>
    <row r="941" spans="1:21" x14ac:dyDescent="0.25">
      <c r="A941">
        <v>1016</v>
      </c>
      <c r="B941" t="s">
        <v>770</v>
      </c>
      <c r="C941" t="s">
        <v>769</v>
      </c>
      <c r="D941" t="s">
        <v>726</v>
      </c>
      <c r="E941" t="s">
        <v>6</v>
      </c>
      <c r="F941" t="s">
        <v>727</v>
      </c>
      <c r="G941" t="s">
        <v>1180</v>
      </c>
      <c r="H941" t="s">
        <v>7</v>
      </c>
      <c r="I941">
        <v>34</v>
      </c>
      <c r="J941" s="82">
        <v>6.97</v>
      </c>
      <c r="K941">
        <v>0</v>
      </c>
      <c r="L941">
        <v>0</v>
      </c>
      <c r="M941">
        <v>1</v>
      </c>
      <c r="N941">
        <v>0</v>
      </c>
      <c r="O941" s="95">
        <v>0</v>
      </c>
      <c r="P941">
        <v>954.91</v>
      </c>
      <c r="Q941">
        <v>4</v>
      </c>
      <c r="R941">
        <v>0</v>
      </c>
      <c r="S941" s="1">
        <v>0</v>
      </c>
      <c r="T941">
        <v>10</v>
      </c>
      <c r="U941" s="1">
        <v>42822</v>
      </c>
    </row>
    <row r="942" spans="1:21" x14ac:dyDescent="0.25">
      <c r="A942">
        <v>1016</v>
      </c>
      <c r="B942" t="s">
        <v>770</v>
      </c>
      <c r="C942" t="s">
        <v>769</v>
      </c>
      <c r="D942" t="s">
        <v>726</v>
      </c>
      <c r="E942" t="s">
        <v>6</v>
      </c>
      <c r="F942" t="s">
        <v>727</v>
      </c>
      <c r="G942" t="s">
        <v>1181</v>
      </c>
      <c r="H942" t="s">
        <v>8</v>
      </c>
      <c r="I942">
        <v>34</v>
      </c>
      <c r="J942" s="82">
        <v>6.85</v>
      </c>
      <c r="K942">
        <v>0</v>
      </c>
      <c r="L942">
        <v>0</v>
      </c>
      <c r="M942">
        <v>1</v>
      </c>
      <c r="N942">
        <v>0</v>
      </c>
      <c r="O942" s="95">
        <v>300</v>
      </c>
      <c r="P942">
        <v>0</v>
      </c>
      <c r="Q942">
        <v>4</v>
      </c>
      <c r="R942">
        <v>0</v>
      </c>
      <c r="S942" s="1">
        <v>0</v>
      </c>
      <c r="T942">
        <v>2</v>
      </c>
      <c r="U942" s="1">
        <v>42822</v>
      </c>
    </row>
    <row r="943" spans="1:21" x14ac:dyDescent="0.25">
      <c r="A943">
        <v>1016</v>
      </c>
      <c r="B943" t="s">
        <v>770</v>
      </c>
      <c r="C943" t="s">
        <v>725</v>
      </c>
      <c r="D943" t="s">
        <v>726</v>
      </c>
      <c r="E943" t="s">
        <v>6</v>
      </c>
      <c r="F943" t="s">
        <v>727</v>
      </c>
      <c r="G943" t="s">
        <v>1182</v>
      </c>
      <c r="H943" t="s">
        <v>7</v>
      </c>
      <c r="I943">
        <v>34</v>
      </c>
      <c r="J943" s="82">
        <v>6.97</v>
      </c>
      <c r="K943">
        <v>0</v>
      </c>
      <c r="L943">
        <v>0</v>
      </c>
      <c r="M943">
        <v>1</v>
      </c>
      <c r="N943">
        <v>0</v>
      </c>
      <c r="O943" s="95">
        <v>0</v>
      </c>
      <c r="P943">
        <v>332.47</v>
      </c>
      <c r="Q943">
        <v>4</v>
      </c>
      <c r="R943">
        <v>0</v>
      </c>
      <c r="S943" s="1">
        <v>0</v>
      </c>
      <c r="T943">
        <v>8</v>
      </c>
      <c r="U943" s="1">
        <v>42822</v>
      </c>
    </row>
    <row r="944" spans="1:21" x14ac:dyDescent="0.25">
      <c r="A944">
        <v>1017</v>
      </c>
      <c r="B944" t="s">
        <v>725</v>
      </c>
      <c r="C944" t="s">
        <v>725</v>
      </c>
      <c r="D944" t="s">
        <v>726</v>
      </c>
      <c r="E944" t="s">
        <v>6</v>
      </c>
      <c r="F944" t="s">
        <v>727</v>
      </c>
      <c r="G944" t="s">
        <v>1183</v>
      </c>
      <c r="H944" t="s">
        <v>8</v>
      </c>
      <c r="I944">
        <v>34</v>
      </c>
      <c r="J944" s="82">
        <v>6.85</v>
      </c>
      <c r="K944">
        <v>0</v>
      </c>
      <c r="L944">
        <v>0</v>
      </c>
      <c r="M944">
        <v>1</v>
      </c>
      <c r="N944">
        <v>0</v>
      </c>
      <c r="O944" s="95">
        <v>1300</v>
      </c>
      <c r="P944">
        <v>0</v>
      </c>
      <c r="Q944">
        <v>4</v>
      </c>
      <c r="R944">
        <v>0</v>
      </c>
      <c r="S944" s="1">
        <v>0</v>
      </c>
      <c r="T944">
        <v>3</v>
      </c>
      <c r="U944" s="1">
        <v>42822</v>
      </c>
    </row>
    <row r="945" spans="1:21" x14ac:dyDescent="0.25">
      <c r="A945">
        <v>1017</v>
      </c>
      <c r="B945" t="s">
        <v>766</v>
      </c>
      <c r="C945" t="s">
        <v>725</v>
      </c>
      <c r="D945" t="s">
        <v>726</v>
      </c>
      <c r="E945" t="s">
        <v>6</v>
      </c>
      <c r="F945" t="s">
        <v>727</v>
      </c>
      <c r="G945" t="s">
        <v>1183</v>
      </c>
      <c r="H945" t="s">
        <v>8</v>
      </c>
      <c r="I945">
        <v>34</v>
      </c>
      <c r="J945" s="82">
        <v>6.85</v>
      </c>
      <c r="K945">
        <v>0</v>
      </c>
      <c r="L945">
        <v>0</v>
      </c>
      <c r="M945">
        <v>1</v>
      </c>
      <c r="N945">
        <v>0</v>
      </c>
      <c r="O945" s="95">
        <v>10887.06</v>
      </c>
      <c r="P945">
        <v>0</v>
      </c>
      <c r="Q945">
        <v>4</v>
      </c>
      <c r="R945">
        <v>0</v>
      </c>
      <c r="S945" s="1">
        <v>0</v>
      </c>
      <c r="T945">
        <v>101</v>
      </c>
      <c r="U945" s="1">
        <v>42822</v>
      </c>
    </row>
    <row r="946" spans="1:21" x14ac:dyDescent="0.25">
      <c r="A946">
        <v>1017</v>
      </c>
      <c r="B946" t="s">
        <v>767</v>
      </c>
      <c r="C946" t="s">
        <v>725</v>
      </c>
      <c r="D946" t="s">
        <v>726</v>
      </c>
      <c r="E946" t="s">
        <v>6</v>
      </c>
      <c r="F946" t="s">
        <v>727</v>
      </c>
      <c r="G946" t="s">
        <v>1183</v>
      </c>
      <c r="H946" t="s">
        <v>8</v>
      </c>
      <c r="I946">
        <v>34</v>
      </c>
      <c r="J946" s="82">
        <v>6.85</v>
      </c>
      <c r="K946">
        <v>0</v>
      </c>
      <c r="L946">
        <v>0</v>
      </c>
      <c r="M946">
        <v>1</v>
      </c>
      <c r="N946">
        <v>0</v>
      </c>
      <c r="O946" s="95">
        <v>6215.65</v>
      </c>
      <c r="P946">
        <v>0</v>
      </c>
      <c r="Q946">
        <v>4</v>
      </c>
      <c r="R946">
        <v>0</v>
      </c>
      <c r="S946" s="1">
        <v>0</v>
      </c>
      <c r="T946">
        <v>53</v>
      </c>
      <c r="U946" s="1">
        <v>42822</v>
      </c>
    </row>
    <row r="947" spans="1:21" x14ac:dyDescent="0.25">
      <c r="A947">
        <v>1017</v>
      </c>
      <c r="B947" t="s">
        <v>768</v>
      </c>
      <c r="C947" t="s">
        <v>725</v>
      </c>
      <c r="D947" t="s">
        <v>726</v>
      </c>
      <c r="E947" t="s">
        <v>6</v>
      </c>
      <c r="F947" t="s">
        <v>727</v>
      </c>
      <c r="G947" t="s">
        <v>1183</v>
      </c>
      <c r="H947" t="s">
        <v>8</v>
      </c>
      <c r="I947">
        <v>34</v>
      </c>
      <c r="J947" s="82">
        <v>6.85</v>
      </c>
      <c r="K947">
        <v>0</v>
      </c>
      <c r="L947">
        <v>0</v>
      </c>
      <c r="M947">
        <v>1</v>
      </c>
      <c r="N947">
        <v>0</v>
      </c>
      <c r="O947" s="95">
        <v>3042.78</v>
      </c>
      <c r="P947">
        <v>0</v>
      </c>
      <c r="Q947">
        <v>4</v>
      </c>
      <c r="R947">
        <v>0</v>
      </c>
      <c r="S947" s="1">
        <v>0</v>
      </c>
      <c r="T947">
        <v>12</v>
      </c>
      <c r="U947" s="1">
        <v>42822</v>
      </c>
    </row>
    <row r="948" spans="1:21" x14ac:dyDescent="0.25">
      <c r="A948">
        <v>1017</v>
      </c>
      <c r="B948" t="s">
        <v>769</v>
      </c>
      <c r="C948" t="s">
        <v>725</v>
      </c>
      <c r="D948" t="s">
        <v>726</v>
      </c>
      <c r="E948" t="s">
        <v>6</v>
      </c>
      <c r="F948" t="s">
        <v>727</v>
      </c>
      <c r="G948" t="s">
        <v>1183</v>
      </c>
      <c r="H948" t="s">
        <v>8</v>
      </c>
      <c r="I948">
        <v>34</v>
      </c>
      <c r="J948" s="82">
        <v>6.85</v>
      </c>
      <c r="K948">
        <v>0</v>
      </c>
      <c r="L948">
        <v>0</v>
      </c>
      <c r="M948">
        <v>1</v>
      </c>
      <c r="N948">
        <v>0</v>
      </c>
      <c r="O948" s="95">
        <v>445</v>
      </c>
      <c r="P948">
        <v>0</v>
      </c>
      <c r="Q948">
        <v>4</v>
      </c>
      <c r="R948">
        <v>0</v>
      </c>
      <c r="S948" s="1">
        <v>0</v>
      </c>
      <c r="T948">
        <v>5</v>
      </c>
      <c r="U948" s="1">
        <v>42822</v>
      </c>
    </row>
    <row r="949" spans="1:21" x14ac:dyDescent="0.25">
      <c r="A949">
        <v>1017</v>
      </c>
      <c r="B949" t="s">
        <v>770</v>
      </c>
      <c r="C949" t="s">
        <v>725</v>
      </c>
      <c r="D949" t="s">
        <v>726</v>
      </c>
      <c r="E949" t="s">
        <v>6</v>
      </c>
      <c r="F949" t="s">
        <v>727</v>
      </c>
      <c r="G949" t="s">
        <v>1183</v>
      </c>
      <c r="H949" t="s">
        <v>8</v>
      </c>
      <c r="I949">
        <v>34</v>
      </c>
      <c r="J949" s="82">
        <v>6.85</v>
      </c>
      <c r="K949">
        <v>0</v>
      </c>
      <c r="L949">
        <v>0</v>
      </c>
      <c r="M949">
        <v>1</v>
      </c>
      <c r="N949">
        <v>0</v>
      </c>
      <c r="O949" s="95">
        <v>150</v>
      </c>
      <c r="P949">
        <v>0</v>
      </c>
      <c r="Q949">
        <v>4</v>
      </c>
      <c r="R949">
        <v>0</v>
      </c>
      <c r="S949" s="1">
        <v>0</v>
      </c>
      <c r="T949">
        <v>5</v>
      </c>
      <c r="U949" s="1">
        <v>42822</v>
      </c>
    </row>
    <row r="950" spans="1:21" x14ac:dyDescent="0.25">
      <c r="A950">
        <v>1017</v>
      </c>
      <c r="B950" t="s">
        <v>771</v>
      </c>
      <c r="C950" t="s">
        <v>725</v>
      </c>
      <c r="D950" t="s">
        <v>726</v>
      </c>
      <c r="E950" t="s">
        <v>6</v>
      </c>
      <c r="F950" t="s">
        <v>727</v>
      </c>
      <c r="G950" t="s">
        <v>1183</v>
      </c>
      <c r="H950" t="s">
        <v>8</v>
      </c>
      <c r="I950">
        <v>34</v>
      </c>
      <c r="J950" s="82">
        <v>6.85</v>
      </c>
      <c r="K950">
        <v>0</v>
      </c>
      <c r="L950">
        <v>0</v>
      </c>
      <c r="M950">
        <v>1</v>
      </c>
      <c r="N950">
        <v>0</v>
      </c>
      <c r="O950" s="95">
        <v>10412.69</v>
      </c>
      <c r="P950">
        <v>0</v>
      </c>
      <c r="Q950">
        <v>4</v>
      </c>
      <c r="R950">
        <v>0</v>
      </c>
      <c r="S950" s="1">
        <v>0</v>
      </c>
      <c r="T950">
        <v>72</v>
      </c>
      <c r="U950" s="1">
        <v>42822</v>
      </c>
    </row>
    <row r="951" spans="1:21" x14ac:dyDescent="0.25">
      <c r="A951">
        <v>1017</v>
      </c>
      <c r="B951" t="s">
        <v>772</v>
      </c>
      <c r="C951" t="s">
        <v>725</v>
      </c>
      <c r="D951" t="s">
        <v>726</v>
      </c>
      <c r="E951" t="s">
        <v>6</v>
      </c>
      <c r="F951" t="s">
        <v>727</v>
      </c>
      <c r="G951" t="s">
        <v>1183</v>
      </c>
      <c r="H951" t="s">
        <v>8</v>
      </c>
      <c r="I951">
        <v>34</v>
      </c>
      <c r="J951" s="82">
        <v>6.85</v>
      </c>
      <c r="K951">
        <v>0</v>
      </c>
      <c r="L951">
        <v>0</v>
      </c>
      <c r="M951">
        <v>1</v>
      </c>
      <c r="N951">
        <v>0</v>
      </c>
      <c r="O951" s="95">
        <v>0.66</v>
      </c>
      <c r="P951">
        <v>0</v>
      </c>
      <c r="Q951">
        <v>4</v>
      </c>
      <c r="R951">
        <v>0</v>
      </c>
      <c r="S951" s="1">
        <v>0</v>
      </c>
      <c r="T951">
        <v>1</v>
      </c>
      <c r="U951" s="1">
        <v>42822</v>
      </c>
    </row>
    <row r="952" spans="1:21" x14ac:dyDescent="0.25">
      <c r="A952">
        <v>1017</v>
      </c>
      <c r="B952" t="s">
        <v>725</v>
      </c>
      <c r="C952" t="s">
        <v>725</v>
      </c>
      <c r="D952" t="s">
        <v>726</v>
      </c>
      <c r="E952" t="s">
        <v>6</v>
      </c>
      <c r="F952" t="s">
        <v>727</v>
      </c>
      <c r="G952" t="s">
        <v>1183</v>
      </c>
      <c r="H952" t="s">
        <v>7</v>
      </c>
      <c r="I952">
        <v>34</v>
      </c>
      <c r="J952" s="82">
        <v>6.97</v>
      </c>
      <c r="K952">
        <v>0</v>
      </c>
      <c r="L952">
        <v>0</v>
      </c>
      <c r="M952">
        <v>1</v>
      </c>
      <c r="N952">
        <v>0</v>
      </c>
      <c r="O952" s="95">
        <v>0</v>
      </c>
      <c r="P952">
        <v>1703</v>
      </c>
      <c r="Q952">
        <v>4</v>
      </c>
      <c r="R952">
        <v>0</v>
      </c>
      <c r="S952" s="1">
        <v>0</v>
      </c>
      <c r="T952">
        <v>3</v>
      </c>
      <c r="U952" s="1">
        <v>42822</v>
      </c>
    </row>
    <row r="953" spans="1:21" x14ac:dyDescent="0.25">
      <c r="A953">
        <v>1017</v>
      </c>
      <c r="B953" t="s">
        <v>766</v>
      </c>
      <c r="C953" t="s">
        <v>725</v>
      </c>
      <c r="D953" t="s">
        <v>726</v>
      </c>
      <c r="E953" t="s">
        <v>6</v>
      </c>
      <c r="F953" t="s">
        <v>727</v>
      </c>
      <c r="G953" t="s">
        <v>1183</v>
      </c>
      <c r="H953" t="s">
        <v>7</v>
      </c>
      <c r="I953">
        <v>34</v>
      </c>
      <c r="J953" s="82">
        <v>6.97</v>
      </c>
      <c r="K953">
        <v>0</v>
      </c>
      <c r="L953">
        <v>0</v>
      </c>
      <c r="M953">
        <v>1</v>
      </c>
      <c r="N953">
        <v>0</v>
      </c>
      <c r="O953" s="95">
        <v>0</v>
      </c>
      <c r="P953">
        <v>25153.58</v>
      </c>
      <c r="Q953">
        <v>4</v>
      </c>
      <c r="R953">
        <v>0</v>
      </c>
      <c r="S953" s="1">
        <v>0</v>
      </c>
      <c r="T953">
        <v>38</v>
      </c>
      <c r="U953" s="1">
        <v>42822</v>
      </c>
    </row>
    <row r="954" spans="1:21" x14ac:dyDescent="0.25">
      <c r="A954">
        <v>1017</v>
      </c>
      <c r="B954" t="s">
        <v>767</v>
      </c>
      <c r="C954" t="s">
        <v>725</v>
      </c>
      <c r="D954" t="s">
        <v>726</v>
      </c>
      <c r="E954" t="s">
        <v>6</v>
      </c>
      <c r="F954" t="s">
        <v>727</v>
      </c>
      <c r="G954" t="s">
        <v>1183</v>
      </c>
      <c r="H954" t="s">
        <v>7</v>
      </c>
      <c r="I954">
        <v>34</v>
      </c>
      <c r="J954" s="82">
        <v>6.97</v>
      </c>
      <c r="K954">
        <v>0</v>
      </c>
      <c r="L954">
        <v>0</v>
      </c>
      <c r="M954">
        <v>1</v>
      </c>
      <c r="N954">
        <v>0</v>
      </c>
      <c r="O954" s="95">
        <v>0</v>
      </c>
      <c r="P954">
        <v>7877.59</v>
      </c>
      <c r="Q954">
        <v>4</v>
      </c>
      <c r="R954">
        <v>0</v>
      </c>
      <c r="S954" s="1">
        <v>0</v>
      </c>
      <c r="T954">
        <v>9</v>
      </c>
      <c r="U954" s="1">
        <v>42822</v>
      </c>
    </row>
    <row r="955" spans="1:21" x14ac:dyDescent="0.25">
      <c r="A955">
        <v>1017</v>
      </c>
      <c r="B955" t="s">
        <v>768</v>
      </c>
      <c r="C955" t="s">
        <v>725</v>
      </c>
      <c r="D955" t="s">
        <v>726</v>
      </c>
      <c r="E955" t="s">
        <v>6</v>
      </c>
      <c r="F955" t="s">
        <v>727</v>
      </c>
      <c r="G955" t="s">
        <v>1183</v>
      </c>
      <c r="H955" t="s">
        <v>7</v>
      </c>
      <c r="I955">
        <v>34</v>
      </c>
      <c r="J955" s="82">
        <v>6.97</v>
      </c>
      <c r="K955">
        <v>0</v>
      </c>
      <c r="L955">
        <v>0</v>
      </c>
      <c r="M955">
        <v>1</v>
      </c>
      <c r="N955">
        <v>0</v>
      </c>
      <c r="O955" s="95">
        <v>0</v>
      </c>
      <c r="P955">
        <v>2000</v>
      </c>
      <c r="Q955">
        <v>4</v>
      </c>
      <c r="R955">
        <v>0</v>
      </c>
      <c r="S955" s="1">
        <v>0</v>
      </c>
      <c r="T955">
        <v>1</v>
      </c>
      <c r="U955" s="1">
        <v>42822</v>
      </c>
    </row>
    <row r="956" spans="1:21" x14ac:dyDescent="0.25">
      <c r="A956">
        <v>1017</v>
      </c>
      <c r="B956" t="s">
        <v>769</v>
      </c>
      <c r="C956" t="s">
        <v>725</v>
      </c>
      <c r="D956" t="s">
        <v>726</v>
      </c>
      <c r="E956" t="s">
        <v>6</v>
      </c>
      <c r="F956" t="s">
        <v>727</v>
      </c>
      <c r="G956" t="s">
        <v>1183</v>
      </c>
      <c r="H956" t="s">
        <v>7</v>
      </c>
      <c r="I956">
        <v>34</v>
      </c>
      <c r="J956" s="82">
        <v>6.97</v>
      </c>
      <c r="K956">
        <v>0</v>
      </c>
      <c r="L956">
        <v>0</v>
      </c>
      <c r="M956">
        <v>1</v>
      </c>
      <c r="N956">
        <v>0</v>
      </c>
      <c r="O956" s="95">
        <v>0</v>
      </c>
      <c r="P956">
        <v>800</v>
      </c>
      <c r="Q956">
        <v>4</v>
      </c>
      <c r="R956">
        <v>0</v>
      </c>
      <c r="S956" s="1">
        <v>0</v>
      </c>
      <c r="T956">
        <v>2</v>
      </c>
      <c r="U956" s="1">
        <v>42822</v>
      </c>
    </row>
    <row r="957" spans="1:21" x14ac:dyDescent="0.25">
      <c r="A957">
        <v>1017</v>
      </c>
      <c r="B957" t="s">
        <v>770</v>
      </c>
      <c r="C957" t="s">
        <v>725</v>
      </c>
      <c r="D957" t="s">
        <v>726</v>
      </c>
      <c r="E957" t="s">
        <v>6</v>
      </c>
      <c r="F957" t="s">
        <v>727</v>
      </c>
      <c r="G957" t="s">
        <v>1183</v>
      </c>
      <c r="H957" t="s">
        <v>7</v>
      </c>
      <c r="I957">
        <v>34</v>
      </c>
      <c r="J957" s="82">
        <v>6.97</v>
      </c>
      <c r="K957">
        <v>0</v>
      </c>
      <c r="L957">
        <v>0</v>
      </c>
      <c r="M957">
        <v>1</v>
      </c>
      <c r="N957">
        <v>0</v>
      </c>
      <c r="O957" s="95">
        <v>0</v>
      </c>
      <c r="P957">
        <v>35</v>
      </c>
      <c r="Q957">
        <v>4</v>
      </c>
      <c r="R957">
        <v>0</v>
      </c>
      <c r="S957" s="1">
        <v>0</v>
      </c>
      <c r="T957">
        <v>1</v>
      </c>
      <c r="U957" s="1">
        <v>42822</v>
      </c>
    </row>
    <row r="958" spans="1:21" x14ac:dyDescent="0.25">
      <c r="A958">
        <v>1017</v>
      </c>
      <c r="B958" t="s">
        <v>771</v>
      </c>
      <c r="C958" t="s">
        <v>725</v>
      </c>
      <c r="D958" t="s">
        <v>726</v>
      </c>
      <c r="E958" t="s">
        <v>6</v>
      </c>
      <c r="F958" t="s">
        <v>727</v>
      </c>
      <c r="G958" t="s">
        <v>1183</v>
      </c>
      <c r="H958" t="s">
        <v>7</v>
      </c>
      <c r="I958">
        <v>34</v>
      </c>
      <c r="J958" s="82">
        <v>6.97</v>
      </c>
      <c r="K958">
        <v>0</v>
      </c>
      <c r="L958">
        <v>0</v>
      </c>
      <c r="M958">
        <v>1</v>
      </c>
      <c r="N958">
        <v>0</v>
      </c>
      <c r="O958" s="95">
        <v>0</v>
      </c>
      <c r="P958">
        <v>1878.99</v>
      </c>
      <c r="Q958">
        <v>4</v>
      </c>
      <c r="R958">
        <v>0</v>
      </c>
      <c r="S958" s="1">
        <v>0</v>
      </c>
      <c r="T958">
        <v>11</v>
      </c>
      <c r="U958" s="1">
        <v>42822</v>
      </c>
    </row>
    <row r="959" spans="1:21" x14ac:dyDescent="0.25">
      <c r="A959">
        <v>1017</v>
      </c>
      <c r="B959" t="s">
        <v>772</v>
      </c>
      <c r="C959" t="s">
        <v>725</v>
      </c>
      <c r="D959" t="s">
        <v>726</v>
      </c>
      <c r="E959" t="s">
        <v>6</v>
      </c>
      <c r="F959" t="s">
        <v>727</v>
      </c>
      <c r="G959" t="s">
        <v>1183</v>
      </c>
      <c r="H959" t="s">
        <v>7</v>
      </c>
      <c r="I959">
        <v>34</v>
      </c>
      <c r="J959" s="82">
        <v>6.97</v>
      </c>
      <c r="K959">
        <v>0</v>
      </c>
      <c r="L959">
        <v>0</v>
      </c>
      <c r="M959">
        <v>1</v>
      </c>
      <c r="N959">
        <v>0</v>
      </c>
      <c r="O959" s="95">
        <v>0</v>
      </c>
      <c r="P959">
        <v>30000</v>
      </c>
      <c r="Q959">
        <v>4</v>
      </c>
      <c r="R959">
        <v>0</v>
      </c>
      <c r="S959" s="1">
        <v>0</v>
      </c>
      <c r="T959">
        <v>1</v>
      </c>
      <c r="U959" s="1">
        <v>42822</v>
      </c>
    </row>
    <row r="960" spans="1:21" x14ac:dyDescent="0.25">
      <c r="A960">
        <v>1017</v>
      </c>
      <c r="B960" t="s">
        <v>773</v>
      </c>
      <c r="C960" t="s">
        <v>725</v>
      </c>
      <c r="D960" t="s">
        <v>726</v>
      </c>
      <c r="E960" t="s">
        <v>6</v>
      </c>
      <c r="F960" t="s">
        <v>727</v>
      </c>
      <c r="G960" t="s">
        <v>1183</v>
      </c>
      <c r="H960" t="s">
        <v>7</v>
      </c>
      <c r="I960">
        <v>34</v>
      </c>
      <c r="J960" s="82">
        <v>6.97</v>
      </c>
      <c r="K960">
        <v>0</v>
      </c>
      <c r="L960">
        <v>0</v>
      </c>
      <c r="M960">
        <v>1</v>
      </c>
      <c r="N960">
        <v>0</v>
      </c>
      <c r="O960" s="95">
        <v>0</v>
      </c>
      <c r="P960">
        <v>350</v>
      </c>
      <c r="Q960">
        <v>4</v>
      </c>
      <c r="R960">
        <v>0</v>
      </c>
      <c r="S960" s="1">
        <v>0</v>
      </c>
      <c r="T960">
        <v>1</v>
      </c>
      <c r="U960" s="1">
        <v>42822</v>
      </c>
    </row>
    <row r="961" spans="1:21" x14ac:dyDescent="0.25">
      <c r="A961">
        <v>1018</v>
      </c>
      <c r="B961" t="s">
        <v>771</v>
      </c>
      <c r="C961" t="s">
        <v>725</v>
      </c>
      <c r="D961" t="s">
        <v>726</v>
      </c>
      <c r="E961" t="s">
        <v>6</v>
      </c>
      <c r="F961" t="s">
        <v>727</v>
      </c>
      <c r="G961" t="s">
        <v>728</v>
      </c>
      <c r="H961" t="s">
        <v>8</v>
      </c>
      <c r="I961">
        <v>34</v>
      </c>
      <c r="J961" s="82">
        <v>6.85</v>
      </c>
      <c r="K961">
        <v>0</v>
      </c>
      <c r="L961">
        <v>0</v>
      </c>
      <c r="M961">
        <v>1</v>
      </c>
      <c r="N961">
        <v>0</v>
      </c>
      <c r="O961" s="95">
        <v>4266.26</v>
      </c>
      <c r="P961">
        <v>0</v>
      </c>
      <c r="Q961">
        <v>4</v>
      </c>
      <c r="R961">
        <v>0</v>
      </c>
      <c r="S961" s="1">
        <v>0</v>
      </c>
      <c r="T961">
        <v>14</v>
      </c>
      <c r="U961" s="1">
        <v>42822</v>
      </c>
    </row>
    <row r="962" spans="1:21" x14ac:dyDescent="0.25">
      <c r="A962">
        <v>1018</v>
      </c>
      <c r="B962" t="s">
        <v>771</v>
      </c>
      <c r="C962" t="s">
        <v>725</v>
      </c>
      <c r="D962" t="s">
        <v>726</v>
      </c>
      <c r="E962" t="s">
        <v>6</v>
      </c>
      <c r="F962" t="s">
        <v>819</v>
      </c>
      <c r="G962" t="s">
        <v>729</v>
      </c>
      <c r="H962" t="s">
        <v>8</v>
      </c>
      <c r="I962">
        <v>34</v>
      </c>
      <c r="J962" s="82">
        <v>6.85</v>
      </c>
      <c r="K962">
        <v>0</v>
      </c>
      <c r="L962">
        <v>0</v>
      </c>
      <c r="M962">
        <v>1</v>
      </c>
      <c r="N962">
        <v>0</v>
      </c>
      <c r="O962" s="95">
        <v>22.48</v>
      </c>
      <c r="P962">
        <v>0</v>
      </c>
      <c r="Q962">
        <v>4</v>
      </c>
      <c r="R962">
        <v>0</v>
      </c>
      <c r="S962" s="1">
        <v>0</v>
      </c>
      <c r="T962">
        <v>5</v>
      </c>
      <c r="U962" s="1">
        <v>42822</v>
      </c>
    </row>
    <row r="963" spans="1:21" x14ac:dyDescent="0.25">
      <c r="A963">
        <v>1018</v>
      </c>
      <c r="B963" t="s">
        <v>771</v>
      </c>
      <c r="C963" t="s">
        <v>725</v>
      </c>
      <c r="D963" t="s">
        <v>726</v>
      </c>
      <c r="E963" t="s">
        <v>6</v>
      </c>
      <c r="F963" t="s">
        <v>830</v>
      </c>
      <c r="G963" t="s">
        <v>730</v>
      </c>
      <c r="H963" t="s">
        <v>8</v>
      </c>
      <c r="I963">
        <v>34</v>
      </c>
      <c r="J963" s="82">
        <v>6.85</v>
      </c>
      <c r="K963">
        <v>0</v>
      </c>
      <c r="L963">
        <v>0</v>
      </c>
      <c r="M963">
        <v>1</v>
      </c>
      <c r="N963">
        <v>0</v>
      </c>
      <c r="O963" s="95">
        <v>2012.84</v>
      </c>
      <c r="P963">
        <v>0</v>
      </c>
      <c r="Q963">
        <v>4</v>
      </c>
      <c r="R963">
        <v>0</v>
      </c>
      <c r="S963" s="1">
        <v>0</v>
      </c>
      <c r="T963">
        <v>3</v>
      </c>
      <c r="U963" s="1">
        <v>42822</v>
      </c>
    </row>
    <row r="964" spans="1:21" x14ac:dyDescent="0.25">
      <c r="A964">
        <v>1018</v>
      </c>
      <c r="B964" t="s">
        <v>771</v>
      </c>
      <c r="C964" t="s">
        <v>725</v>
      </c>
      <c r="D964" t="s">
        <v>726</v>
      </c>
      <c r="E964" t="s">
        <v>6</v>
      </c>
      <c r="F964" t="s">
        <v>727</v>
      </c>
      <c r="G964" t="s">
        <v>731</v>
      </c>
      <c r="H964" t="s">
        <v>7</v>
      </c>
      <c r="I964">
        <v>34</v>
      </c>
      <c r="J964" s="82">
        <v>6.97</v>
      </c>
      <c r="K964">
        <v>0</v>
      </c>
      <c r="L964">
        <v>0</v>
      </c>
      <c r="M964">
        <v>1</v>
      </c>
      <c r="N964">
        <v>0</v>
      </c>
      <c r="O964" s="95">
        <v>0</v>
      </c>
      <c r="P964">
        <v>290.17</v>
      </c>
      <c r="Q964">
        <v>4</v>
      </c>
      <c r="R964">
        <v>0</v>
      </c>
      <c r="S964" s="1">
        <v>0</v>
      </c>
      <c r="T964">
        <v>2</v>
      </c>
      <c r="U964" s="1">
        <v>42822</v>
      </c>
    </row>
    <row r="965" spans="1:21" x14ac:dyDescent="0.25">
      <c r="A965">
        <v>1018</v>
      </c>
      <c r="B965" t="s">
        <v>771</v>
      </c>
      <c r="C965" t="s">
        <v>725</v>
      </c>
      <c r="D965" t="s">
        <v>726</v>
      </c>
      <c r="E965" t="s">
        <v>6</v>
      </c>
      <c r="F965" t="s">
        <v>1621</v>
      </c>
      <c r="G965" t="s">
        <v>732</v>
      </c>
      <c r="H965" t="s">
        <v>7</v>
      </c>
      <c r="I965">
        <v>34</v>
      </c>
      <c r="J965" s="82">
        <v>6.97</v>
      </c>
      <c r="K965">
        <v>0</v>
      </c>
      <c r="L965">
        <v>0</v>
      </c>
      <c r="M965">
        <v>1</v>
      </c>
      <c r="N965">
        <v>0</v>
      </c>
      <c r="O965" s="95">
        <v>0</v>
      </c>
      <c r="P965">
        <v>121.65</v>
      </c>
      <c r="Q965">
        <v>4</v>
      </c>
      <c r="R965">
        <v>0</v>
      </c>
      <c r="S965" s="1">
        <v>0</v>
      </c>
      <c r="T965">
        <v>1</v>
      </c>
      <c r="U965" s="1">
        <v>42822</v>
      </c>
    </row>
    <row r="966" spans="1:21" x14ac:dyDescent="0.25">
      <c r="A966">
        <v>1018</v>
      </c>
      <c r="B966" t="s">
        <v>770</v>
      </c>
      <c r="C966" t="s">
        <v>725</v>
      </c>
      <c r="D966" t="s">
        <v>726</v>
      </c>
      <c r="E966" t="s">
        <v>6</v>
      </c>
      <c r="F966" t="s">
        <v>727</v>
      </c>
      <c r="G966" t="s">
        <v>733</v>
      </c>
      <c r="H966" t="s">
        <v>7</v>
      </c>
      <c r="I966">
        <v>34</v>
      </c>
      <c r="J966" s="82">
        <v>6.97</v>
      </c>
      <c r="K966">
        <v>0</v>
      </c>
      <c r="L966">
        <v>0</v>
      </c>
      <c r="M966">
        <v>1</v>
      </c>
      <c r="N966">
        <v>0</v>
      </c>
      <c r="O966" s="95">
        <v>0</v>
      </c>
      <c r="P966">
        <v>500</v>
      </c>
      <c r="Q966">
        <v>4</v>
      </c>
      <c r="R966">
        <v>0</v>
      </c>
      <c r="S966" s="1">
        <v>0</v>
      </c>
      <c r="T966">
        <v>1</v>
      </c>
      <c r="U966" s="1">
        <v>42822</v>
      </c>
    </row>
    <row r="967" spans="1:21" x14ac:dyDescent="0.25">
      <c r="A967">
        <v>1018</v>
      </c>
      <c r="B967" t="s">
        <v>766</v>
      </c>
      <c r="C967" t="s">
        <v>725</v>
      </c>
      <c r="D967" t="s">
        <v>726</v>
      </c>
      <c r="E967" t="s">
        <v>6</v>
      </c>
      <c r="F967" t="s">
        <v>727</v>
      </c>
      <c r="G967" t="s">
        <v>734</v>
      </c>
      <c r="H967" t="s">
        <v>7</v>
      </c>
      <c r="I967">
        <v>34</v>
      </c>
      <c r="J967" s="82">
        <v>6.97</v>
      </c>
      <c r="K967">
        <v>0</v>
      </c>
      <c r="L967">
        <v>0</v>
      </c>
      <c r="M967">
        <v>1</v>
      </c>
      <c r="N967">
        <v>0</v>
      </c>
      <c r="O967" s="95">
        <v>0</v>
      </c>
      <c r="P967">
        <v>300</v>
      </c>
      <c r="Q967">
        <v>4</v>
      </c>
      <c r="R967">
        <v>0</v>
      </c>
      <c r="S967" s="1">
        <v>0</v>
      </c>
      <c r="T967">
        <v>1</v>
      </c>
      <c r="U967" s="1">
        <v>42822</v>
      </c>
    </row>
    <row r="968" spans="1:21" x14ac:dyDescent="0.25">
      <c r="A968">
        <v>1018</v>
      </c>
      <c r="B968" t="s">
        <v>771</v>
      </c>
      <c r="C968" t="s">
        <v>725</v>
      </c>
      <c r="D968" t="s">
        <v>726</v>
      </c>
      <c r="E968" t="s">
        <v>51</v>
      </c>
      <c r="F968" t="s">
        <v>830</v>
      </c>
      <c r="G968" t="s">
        <v>735</v>
      </c>
      <c r="H968" t="s">
        <v>8</v>
      </c>
      <c r="I968">
        <v>34</v>
      </c>
      <c r="J968" s="82">
        <v>7.04</v>
      </c>
      <c r="K968">
        <v>0</v>
      </c>
      <c r="L968">
        <v>0</v>
      </c>
      <c r="M968">
        <v>1</v>
      </c>
      <c r="N968">
        <v>0</v>
      </c>
      <c r="O968" s="95">
        <v>1293159.1499999999</v>
      </c>
      <c r="P968">
        <v>0</v>
      </c>
      <c r="Q968">
        <v>4</v>
      </c>
      <c r="R968">
        <v>0</v>
      </c>
      <c r="S968" s="1">
        <v>0</v>
      </c>
      <c r="T968">
        <v>2</v>
      </c>
      <c r="U968" s="1">
        <v>42822</v>
      </c>
    </row>
    <row r="969" spans="1:21" x14ac:dyDescent="0.25">
      <c r="A969">
        <v>1018</v>
      </c>
      <c r="B969" t="s">
        <v>767</v>
      </c>
      <c r="C969" t="s">
        <v>725</v>
      </c>
      <c r="D969" t="s">
        <v>726</v>
      </c>
      <c r="E969" t="s">
        <v>6</v>
      </c>
      <c r="F969" t="s">
        <v>727</v>
      </c>
      <c r="G969" t="s">
        <v>736</v>
      </c>
      <c r="H969" t="s">
        <v>7</v>
      </c>
      <c r="I969">
        <v>34</v>
      </c>
      <c r="J969" s="82">
        <v>6.97</v>
      </c>
      <c r="K969">
        <v>0</v>
      </c>
      <c r="L969">
        <v>0</v>
      </c>
      <c r="M969">
        <v>1</v>
      </c>
      <c r="N969">
        <v>0</v>
      </c>
      <c r="O969" s="95">
        <v>0</v>
      </c>
      <c r="P969">
        <v>2075.1799999999998</v>
      </c>
      <c r="Q969">
        <v>4</v>
      </c>
      <c r="R969">
        <v>0</v>
      </c>
      <c r="S969" s="1">
        <v>0</v>
      </c>
      <c r="T969">
        <v>1</v>
      </c>
      <c r="U969" s="1">
        <v>42822</v>
      </c>
    </row>
    <row r="970" spans="1:21" x14ac:dyDescent="0.25">
      <c r="A970">
        <v>1018</v>
      </c>
      <c r="B970" t="s">
        <v>771</v>
      </c>
      <c r="C970" t="s">
        <v>725</v>
      </c>
      <c r="D970" t="s">
        <v>726</v>
      </c>
      <c r="E970" t="s">
        <v>6</v>
      </c>
      <c r="F970" t="s">
        <v>819</v>
      </c>
      <c r="G970" t="s">
        <v>737</v>
      </c>
      <c r="H970" t="s">
        <v>7</v>
      </c>
      <c r="I970">
        <v>34</v>
      </c>
      <c r="J970" s="82">
        <v>6.97</v>
      </c>
      <c r="K970">
        <v>0</v>
      </c>
      <c r="L970">
        <v>0</v>
      </c>
      <c r="M970">
        <v>1</v>
      </c>
      <c r="N970">
        <v>0</v>
      </c>
      <c r="O970" s="95">
        <v>0</v>
      </c>
      <c r="P970">
        <v>6389.41</v>
      </c>
      <c r="Q970">
        <v>4</v>
      </c>
      <c r="R970">
        <v>0</v>
      </c>
      <c r="S970" s="1">
        <v>0</v>
      </c>
      <c r="T970">
        <v>22</v>
      </c>
      <c r="U970" s="1">
        <v>42822</v>
      </c>
    </row>
    <row r="971" spans="1:21" x14ac:dyDescent="0.25">
      <c r="A971">
        <v>1018</v>
      </c>
      <c r="B971" t="s">
        <v>771</v>
      </c>
      <c r="C971" t="s">
        <v>725</v>
      </c>
      <c r="D971" t="s">
        <v>726</v>
      </c>
      <c r="E971" t="s">
        <v>6</v>
      </c>
      <c r="F971" t="s">
        <v>830</v>
      </c>
      <c r="G971" t="s">
        <v>738</v>
      </c>
      <c r="H971" t="s">
        <v>7</v>
      </c>
      <c r="I971">
        <v>34</v>
      </c>
      <c r="J971" s="82">
        <v>6.97</v>
      </c>
      <c r="K971">
        <v>0</v>
      </c>
      <c r="L971">
        <v>0</v>
      </c>
      <c r="M971">
        <v>1</v>
      </c>
      <c r="N971">
        <v>0</v>
      </c>
      <c r="O971" s="95">
        <v>0</v>
      </c>
      <c r="P971">
        <v>65.03</v>
      </c>
      <c r="Q971">
        <v>4</v>
      </c>
      <c r="R971">
        <v>0</v>
      </c>
      <c r="S971" s="1">
        <v>0</v>
      </c>
      <c r="T971">
        <v>1</v>
      </c>
      <c r="U971" s="1">
        <v>42822</v>
      </c>
    </row>
    <row r="972" spans="1:21" x14ac:dyDescent="0.25">
      <c r="A972">
        <v>1018</v>
      </c>
      <c r="B972" t="s">
        <v>771</v>
      </c>
      <c r="C972" t="s">
        <v>725</v>
      </c>
      <c r="D972" t="s">
        <v>726</v>
      </c>
      <c r="E972" t="s">
        <v>6</v>
      </c>
      <c r="F972" t="s">
        <v>830</v>
      </c>
      <c r="G972" t="s">
        <v>739</v>
      </c>
      <c r="H972" t="s">
        <v>8</v>
      </c>
      <c r="I972">
        <v>34</v>
      </c>
      <c r="J972" s="82">
        <v>6.85</v>
      </c>
      <c r="K972">
        <v>0</v>
      </c>
      <c r="L972">
        <v>0</v>
      </c>
      <c r="M972">
        <v>1</v>
      </c>
      <c r="N972">
        <v>0</v>
      </c>
      <c r="O972" s="95">
        <v>462.58</v>
      </c>
      <c r="P972">
        <v>0</v>
      </c>
      <c r="Q972">
        <v>4</v>
      </c>
      <c r="R972">
        <v>0</v>
      </c>
      <c r="S972" s="1">
        <v>0</v>
      </c>
      <c r="T972">
        <v>3</v>
      </c>
      <c r="U972" s="1">
        <v>42822</v>
      </c>
    </row>
    <row r="973" spans="1:21" x14ac:dyDescent="0.25">
      <c r="A973">
        <v>1018</v>
      </c>
      <c r="B973" t="s">
        <v>771</v>
      </c>
      <c r="C973" t="s">
        <v>725</v>
      </c>
      <c r="D973" t="s">
        <v>726</v>
      </c>
      <c r="E973" t="s">
        <v>6</v>
      </c>
      <c r="F973" t="s">
        <v>830</v>
      </c>
      <c r="G973" t="s">
        <v>740</v>
      </c>
      <c r="H973" t="s">
        <v>7</v>
      </c>
      <c r="I973">
        <v>34</v>
      </c>
      <c r="J973" s="82">
        <v>6.97</v>
      </c>
      <c r="K973">
        <v>0</v>
      </c>
      <c r="L973">
        <v>0</v>
      </c>
      <c r="M973">
        <v>1</v>
      </c>
      <c r="N973">
        <v>0</v>
      </c>
      <c r="O973" s="95">
        <v>0</v>
      </c>
      <c r="P973">
        <v>6832.06</v>
      </c>
      <c r="Q973">
        <v>4</v>
      </c>
      <c r="R973">
        <v>0</v>
      </c>
      <c r="S973" s="1">
        <v>0</v>
      </c>
      <c r="T973">
        <v>1</v>
      </c>
      <c r="U973" s="1">
        <v>42822</v>
      </c>
    </row>
    <row r="974" spans="1:21" x14ac:dyDescent="0.25">
      <c r="A974">
        <v>1018</v>
      </c>
      <c r="B974" t="s">
        <v>771</v>
      </c>
      <c r="C974" t="s">
        <v>725</v>
      </c>
      <c r="D974" t="s">
        <v>726</v>
      </c>
      <c r="E974" t="s">
        <v>51</v>
      </c>
      <c r="F974" t="s">
        <v>830</v>
      </c>
      <c r="G974" t="s">
        <v>741</v>
      </c>
      <c r="H974" t="s">
        <v>8</v>
      </c>
      <c r="I974">
        <v>34</v>
      </c>
      <c r="J974" s="82">
        <v>7</v>
      </c>
      <c r="K974">
        <v>0</v>
      </c>
      <c r="L974">
        <v>0</v>
      </c>
      <c r="M974">
        <v>1</v>
      </c>
      <c r="N974">
        <v>0</v>
      </c>
      <c r="O974" s="95">
        <v>1999975</v>
      </c>
      <c r="P974">
        <v>0</v>
      </c>
      <c r="Q974">
        <v>4</v>
      </c>
      <c r="R974">
        <v>0</v>
      </c>
      <c r="S974" s="1">
        <v>0</v>
      </c>
      <c r="T974">
        <v>1</v>
      </c>
      <c r="U974" s="1">
        <v>42822</v>
      </c>
    </row>
    <row r="975" spans="1:21" x14ac:dyDescent="0.25">
      <c r="A975">
        <v>1018</v>
      </c>
      <c r="B975" t="s">
        <v>771</v>
      </c>
      <c r="C975" t="s">
        <v>789</v>
      </c>
      <c r="D975" t="s">
        <v>726</v>
      </c>
      <c r="E975" t="s">
        <v>6</v>
      </c>
      <c r="F975" t="s">
        <v>727</v>
      </c>
      <c r="G975" t="s">
        <v>742</v>
      </c>
      <c r="H975" t="s">
        <v>8</v>
      </c>
      <c r="I975">
        <v>34</v>
      </c>
      <c r="J975" s="82">
        <v>6.85</v>
      </c>
      <c r="K975">
        <v>0</v>
      </c>
      <c r="L975">
        <v>0</v>
      </c>
      <c r="M975">
        <v>1</v>
      </c>
      <c r="N975">
        <v>0</v>
      </c>
      <c r="O975" s="95">
        <v>100</v>
      </c>
      <c r="P975">
        <v>0</v>
      </c>
      <c r="Q975">
        <v>4</v>
      </c>
      <c r="R975">
        <v>0</v>
      </c>
      <c r="S975" s="1">
        <v>0</v>
      </c>
      <c r="T975">
        <v>1</v>
      </c>
      <c r="U975" s="1">
        <v>42822</v>
      </c>
    </row>
    <row r="976" spans="1:21" x14ac:dyDescent="0.25">
      <c r="A976">
        <v>1018</v>
      </c>
      <c r="B976" t="s">
        <v>771</v>
      </c>
      <c r="C976" t="s">
        <v>725</v>
      </c>
      <c r="D976" t="s">
        <v>726</v>
      </c>
      <c r="E976" t="s">
        <v>51</v>
      </c>
      <c r="F976" t="s">
        <v>830</v>
      </c>
      <c r="G976" t="s">
        <v>743</v>
      </c>
      <c r="H976" t="s">
        <v>8</v>
      </c>
      <c r="I976">
        <v>34</v>
      </c>
      <c r="J976" s="82">
        <v>6.9</v>
      </c>
      <c r="K976">
        <v>0</v>
      </c>
      <c r="L976">
        <v>0</v>
      </c>
      <c r="M976">
        <v>1</v>
      </c>
      <c r="N976">
        <v>0</v>
      </c>
      <c r="O976" s="95">
        <v>75000</v>
      </c>
      <c r="P976">
        <v>0</v>
      </c>
      <c r="Q976">
        <v>4</v>
      </c>
      <c r="R976">
        <v>0</v>
      </c>
      <c r="S976" s="1">
        <v>0</v>
      </c>
      <c r="T976">
        <v>1</v>
      </c>
      <c r="U976" s="1">
        <v>42822</v>
      </c>
    </row>
    <row r="977" spans="1:21" x14ac:dyDescent="0.25">
      <c r="A977">
        <v>1018</v>
      </c>
      <c r="B977" t="s">
        <v>771</v>
      </c>
      <c r="C977" t="s">
        <v>725</v>
      </c>
      <c r="D977" t="s">
        <v>726</v>
      </c>
      <c r="E977" t="s">
        <v>6</v>
      </c>
      <c r="F977" t="s">
        <v>819</v>
      </c>
      <c r="G977" t="s">
        <v>744</v>
      </c>
      <c r="H977" t="s">
        <v>8</v>
      </c>
      <c r="I977">
        <v>34</v>
      </c>
      <c r="J977" s="82">
        <v>6.85</v>
      </c>
      <c r="K977">
        <v>0</v>
      </c>
      <c r="L977">
        <v>0</v>
      </c>
      <c r="M977">
        <v>1</v>
      </c>
      <c r="N977">
        <v>0</v>
      </c>
      <c r="O977" s="95">
        <v>8471.67</v>
      </c>
      <c r="P977">
        <v>0</v>
      </c>
      <c r="Q977">
        <v>4</v>
      </c>
      <c r="R977">
        <v>0</v>
      </c>
      <c r="S977" s="1">
        <v>0</v>
      </c>
      <c r="T977">
        <v>114</v>
      </c>
      <c r="U977" s="1">
        <v>42822</v>
      </c>
    </row>
    <row r="978" spans="1:21" x14ac:dyDescent="0.25">
      <c r="A978">
        <v>1018</v>
      </c>
      <c r="B978" t="s">
        <v>771</v>
      </c>
      <c r="C978" t="s">
        <v>725</v>
      </c>
      <c r="D978" t="s">
        <v>726</v>
      </c>
      <c r="E978" t="s">
        <v>51</v>
      </c>
      <c r="F978" t="s">
        <v>830</v>
      </c>
      <c r="G978" t="s">
        <v>745</v>
      </c>
      <c r="H978" t="s">
        <v>8</v>
      </c>
      <c r="I978">
        <v>34</v>
      </c>
      <c r="J978" s="82">
        <v>7.05</v>
      </c>
      <c r="K978">
        <v>0</v>
      </c>
      <c r="L978">
        <v>0</v>
      </c>
      <c r="M978">
        <v>1</v>
      </c>
      <c r="N978">
        <v>0</v>
      </c>
      <c r="O978" s="95">
        <v>619424.61</v>
      </c>
      <c r="P978">
        <v>0</v>
      </c>
      <c r="Q978">
        <v>4</v>
      </c>
      <c r="R978">
        <v>0</v>
      </c>
      <c r="S978" s="1">
        <v>0</v>
      </c>
      <c r="T978">
        <v>2</v>
      </c>
      <c r="U978" s="1">
        <v>42822</v>
      </c>
    </row>
    <row r="979" spans="1:21" x14ac:dyDescent="0.25">
      <c r="A979">
        <v>1018</v>
      </c>
      <c r="B979" t="s">
        <v>771</v>
      </c>
      <c r="C979" t="s">
        <v>725</v>
      </c>
      <c r="D979" t="s">
        <v>726</v>
      </c>
      <c r="E979" t="s">
        <v>6</v>
      </c>
      <c r="F979" t="s">
        <v>1621</v>
      </c>
      <c r="G979" t="s">
        <v>746</v>
      </c>
      <c r="H979" t="s">
        <v>8</v>
      </c>
      <c r="I979">
        <v>34</v>
      </c>
      <c r="J979" s="82">
        <v>6.85</v>
      </c>
      <c r="K979">
        <v>0</v>
      </c>
      <c r="L979">
        <v>0</v>
      </c>
      <c r="M979">
        <v>1</v>
      </c>
      <c r="N979">
        <v>0</v>
      </c>
      <c r="O979" s="95">
        <v>17840.509999999998</v>
      </c>
      <c r="P979">
        <v>0</v>
      </c>
      <c r="Q979">
        <v>4</v>
      </c>
      <c r="R979">
        <v>0</v>
      </c>
      <c r="S979" s="1">
        <v>0</v>
      </c>
      <c r="T979">
        <v>2</v>
      </c>
      <c r="U979" s="1">
        <v>42822</v>
      </c>
    </row>
    <row r="980" spans="1:21" x14ac:dyDescent="0.25">
      <c r="A980">
        <v>1018</v>
      </c>
      <c r="B980" t="s">
        <v>771</v>
      </c>
      <c r="C980" t="s">
        <v>725</v>
      </c>
      <c r="D980" t="s">
        <v>726</v>
      </c>
      <c r="E980" t="s">
        <v>6</v>
      </c>
      <c r="F980" t="s">
        <v>727</v>
      </c>
      <c r="G980" t="s">
        <v>747</v>
      </c>
      <c r="H980" t="s">
        <v>7</v>
      </c>
      <c r="I980">
        <v>34</v>
      </c>
      <c r="J980" s="82">
        <v>6.97</v>
      </c>
      <c r="K980">
        <v>0</v>
      </c>
      <c r="L980">
        <v>0</v>
      </c>
      <c r="M980">
        <v>1</v>
      </c>
      <c r="N980">
        <v>0</v>
      </c>
      <c r="O980" s="95">
        <v>0</v>
      </c>
      <c r="P980">
        <v>4168.4399999999996</v>
      </c>
      <c r="Q980">
        <v>4</v>
      </c>
      <c r="R980">
        <v>0</v>
      </c>
      <c r="S980" s="1">
        <v>0</v>
      </c>
      <c r="T980">
        <v>5</v>
      </c>
      <c r="U980" s="1">
        <v>42822</v>
      </c>
    </row>
    <row r="981" spans="1:21" x14ac:dyDescent="0.25">
      <c r="A981">
        <v>1018</v>
      </c>
      <c r="B981" t="s">
        <v>767</v>
      </c>
      <c r="C981" t="s">
        <v>725</v>
      </c>
      <c r="D981" t="s">
        <v>726</v>
      </c>
      <c r="E981" t="s">
        <v>6</v>
      </c>
      <c r="F981" t="s">
        <v>727</v>
      </c>
      <c r="G981" t="s">
        <v>748</v>
      </c>
      <c r="H981" t="s">
        <v>8</v>
      </c>
      <c r="I981">
        <v>34</v>
      </c>
      <c r="J981" s="82">
        <v>6.85</v>
      </c>
      <c r="K981">
        <v>0</v>
      </c>
      <c r="L981">
        <v>0</v>
      </c>
      <c r="M981">
        <v>1</v>
      </c>
      <c r="N981">
        <v>0</v>
      </c>
      <c r="O981" s="95">
        <v>2418.98</v>
      </c>
      <c r="P981">
        <v>0</v>
      </c>
      <c r="Q981">
        <v>4</v>
      </c>
      <c r="R981">
        <v>0</v>
      </c>
      <c r="S981" s="1">
        <v>0</v>
      </c>
      <c r="T981">
        <v>4</v>
      </c>
      <c r="U981" s="1">
        <v>42822</v>
      </c>
    </row>
    <row r="982" spans="1:21" x14ac:dyDescent="0.25">
      <c r="A982">
        <v>1018</v>
      </c>
      <c r="B982" t="s">
        <v>767</v>
      </c>
      <c r="C982" t="s">
        <v>725</v>
      </c>
      <c r="D982" t="s">
        <v>726</v>
      </c>
      <c r="E982" t="s">
        <v>6</v>
      </c>
      <c r="F982" t="s">
        <v>1474</v>
      </c>
      <c r="G982" t="s">
        <v>749</v>
      </c>
      <c r="H982" t="s">
        <v>7</v>
      </c>
      <c r="I982">
        <v>34</v>
      </c>
      <c r="J982" s="82">
        <v>6.97</v>
      </c>
      <c r="K982">
        <v>0</v>
      </c>
      <c r="L982">
        <v>0</v>
      </c>
      <c r="M982">
        <v>1</v>
      </c>
      <c r="N982">
        <v>0</v>
      </c>
      <c r="O982" s="95">
        <v>0</v>
      </c>
      <c r="P982">
        <v>233298.25</v>
      </c>
      <c r="Q982">
        <v>4</v>
      </c>
      <c r="R982">
        <v>0</v>
      </c>
      <c r="S982" s="1">
        <v>0</v>
      </c>
      <c r="T982">
        <v>9</v>
      </c>
      <c r="U982" s="1">
        <v>42822</v>
      </c>
    </row>
    <row r="983" spans="1:21" x14ac:dyDescent="0.25">
      <c r="A983">
        <v>1018</v>
      </c>
      <c r="B983" t="s">
        <v>771</v>
      </c>
      <c r="C983" t="s">
        <v>725</v>
      </c>
      <c r="D983" t="s">
        <v>726</v>
      </c>
      <c r="E983" t="s">
        <v>51</v>
      </c>
      <c r="F983" t="s">
        <v>830</v>
      </c>
      <c r="G983" t="s">
        <v>750</v>
      </c>
      <c r="H983" t="s">
        <v>8</v>
      </c>
      <c r="I983">
        <v>34</v>
      </c>
      <c r="J983" s="82">
        <v>6.96</v>
      </c>
      <c r="K983">
        <v>0</v>
      </c>
      <c r="L983">
        <v>0</v>
      </c>
      <c r="M983">
        <v>1</v>
      </c>
      <c r="N983">
        <v>0</v>
      </c>
      <c r="O983" s="95">
        <v>200640</v>
      </c>
      <c r="P983">
        <v>0</v>
      </c>
      <c r="Q983">
        <v>4</v>
      </c>
      <c r="R983">
        <v>0</v>
      </c>
      <c r="S983" s="1">
        <v>0</v>
      </c>
      <c r="T983">
        <v>1</v>
      </c>
      <c r="U983" s="1">
        <v>42822</v>
      </c>
    </row>
    <row r="984" spans="1:21" x14ac:dyDescent="0.25">
      <c r="A984">
        <v>1018</v>
      </c>
      <c r="B984" t="s">
        <v>768</v>
      </c>
      <c r="C984" t="s">
        <v>725</v>
      </c>
      <c r="D984" t="s">
        <v>726</v>
      </c>
      <c r="E984" t="s">
        <v>6</v>
      </c>
      <c r="F984" t="s">
        <v>727</v>
      </c>
      <c r="G984" t="s">
        <v>751</v>
      </c>
      <c r="H984" t="s">
        <v>7</v>
      </c>
      <c r="I984">
        <v>34</v>
      </c>
      <c r="J984" s="82">
        <v>6.97</v>
      </c>
      <c r="K984">
        <v>0</v>
      </c>
      <c r="L984">
        <v>0</v>
      </c>
      <c r="M984">
        <v>1</v>
      </c>
      <c r="N984">
        <v>0</v>
      </c>
      <c r="O984" s="95">
        <v>0</v>
      </c>
      <c r="P984">
        <v>287.57</v>
      </c>
      <c r="Q984">
        <v>4</v>
      </c>
      <c r="R984">
        <v>0</v>
      </c>
      <c r="S984" s="1">
        <v>0</v>
      </c>
      <c r="T984">
        <v>1</v>
      </c>
      <c r="U984" s="1">
        <v>42822</v>
      </c>
    </row>
    <row r="985" spans="1:21" x14ac:dyDescent="0.25">
      <c r="A985">
        <v>1018</v>
      </c>
      <c r="B985" t="s">
        <v>771</v>
      </c>
      <c r="C985" t="s">
        <v>725</v>
      </c>
      <c r="D985" t="s">
        <v>726</v>
      </c>
      <c r="E985" t="s">
        <v>51</v>
      </c>
      <c r="F985" t="s">
        <v>830</v>
      </c>
      <c r="G985" t="s">
        <v>752</v>
      </c>
      <c r="H985" t="s">
        <v>8</v>
      </c>
      <c r="I985">
        <v>34</v>
      </c>
      <c r="J985" s="82">
        <v>6.95</v>
      </c>
      <c r="K985">
        <v>0</v>
      </c>
      <c r="L985">
        <v>0</v>
      </c>
      <c r="M985">
        <v>1</v>
      </c>
      <c r="N985">
        <v>0</v>
      </c>
      <c r="O985" s="95">
        <v>32513.25</v>
      </c>
      <c r="P985">
        <v>0</v>
      </c>
      <c r="Q985">
        <v>4</v>
      </c>
      <c r="R985">
        <v>0</v>
      </c>
      <c r="S985" s="1">
        <v>0</v>
      </c>
      <c r="T985">
        <v>1</v>
      </c>
      <c r="U985" s="1">
        <v>42822</v>
      </c>
    </row>
    <row r="986" spans="1:21" x14ac:dyDescent="0.25">
      <c r="A986">
        <v>1018</v>
      </c>
      <c r="B986" t="s">
        <v>771</v>
      </c>
      <c r="C986" t="s">
        <v>725</v>
      </c>
      <c r="D986" t="s">
        <v>726</v>
      </c>
      <c r="E986" t="s">
        <v>6</v>
      </c>
      <c r="F986" t="s">
        <v>1474</v>
      </c>
      <c r="G986" t="s">
        <v>753</v>
      </c>
      <c r="H986" t="s">
        <v>7</v>
      </c>
      <c r="I986">
        <v>34</v>
      </c>
      <c r="J986" s="82">
        <v>6.97</v>
      </c>
      <c r="K986">
        <v>0</v>
      </c>
      <c r="L986">
        <v>0</v>
      </c>
      <c r="M986">
        <v>1</v>
      </c>
      <c r="N986">
        <v>0</v>
      </c>
      <c r="O986" s="95">
        <v>0</v>
      </c>
      <c r="P986">
        <v>312067.76</v>
      </c>
      <c r="Q986">
        <v>4</v>
      </c>
      <c r="R986">
        <v>0</v>
      </c>
      <c r="S986" s="1">
        <v>0</v>
      </c>
      <c r="T986">
        <v>30</v>
      </c>
      <c r="U986" s="1">
        <v>42822</v>
      </c>
    </row>
    <row r="987" spans="1:21" x14ac:dyDescent="0.25">
      <c r="A987">
        <v>1018</v>
      </c>
      <c r="B987" t="s">
        <v>771</v>
      </c>
      <c r="C987" t="s">
        <v>725</v>
      </c>
      <c r="D987" t="s">
        <v>726</v>
      </c>
      <c r="E987" t="s">
        <v>51</v>
      </c>
      <c r="F987" t="s">
        <v>1621</v>
      </c>
      <c r="G987" t="s">
        <v>754</v>
      </c>
      <c r="H987" t="s">
        <v>8</v>
      </c>
      <c r="I987">
        <v>34</v>
      </c>
      <c r="J987" s="82">
        <v>6.9</v>
      </c>
      <c r="K987">
        <v>0</v>
      </c>
      <c r="L987">
        <v>0</v>
      </c>
      <c r="M987">
        <v>1</v>
      </c>
      <c r="N987">
        <v>0</v>
      </c>
      <c r="O987" s="95">
        <v>14000</v>
      </c>
      <c r="P987">
        <v>0</v>
      </c>
      <c r="Q987">
        <v>4</v>
      </c>
      <c r="R987">
        <v>0</v>
      </c>
      <c r="S987" s="1">
        <v>0</v>
      </c>
      <c r="T987">
        <v>3</v>
      </c>
      <c r="U987" s="1">
        <v>42822</v>
      </c>
    </row>
    <row r="988" spans="1:21" x14ac:dyDescent="0.25">
      <c r="A988">
        <v>1018</v>
      </c>
      <c r="B988" t="s">
        <v>771</v>
      </c>
      <c r="C988" t="s">
        <v>725</v>
      </c>
      <c r="D988" t="s">
        <v>726</v>
      </c>
      <c r="E988" t="s">
        <v>6</v>
      </c>
      <c r="F988" t="s">
        <v>1621</v>
      </c>
      <c r="G988" t="s">
        <v>755</v>
      </c>
      <c r="H988" t="s">
        <v>7</v>
      </c>
      <c r="I988">
        <v>34</v>
      </c>
      <c r="J988" s="82">
        <v>6.97</v>
      </c>
      <c r="K988">
        <v>0</v>
      </c>
      <c r="L988">
        <v>0</v>
      </c>
      <c r="M988">
        <v>1</v>
      </c>
      <c r="N988">
        <v>0</v>
      </c>
      <c r="O988" s="95">
        <v>0</v>
      </c>
      <c r="P988">
        <v>889.36</v>
      </c>
      <c r="Q988">
        <v>4</v>
      </c>
      <c r="R988">
        <v>0</v>
      </c>
      <c r="S988" s="1">
        <v>0</v>
      </c>
      <c r="T988">
        <v>1</v>
      </c>
      <c r="U988" s="1">
        <v>42822</v>
      </c>
    </row>
    <row r="989" spans="1:21" x14ac:dyDescent="0.25">
      <c r="A989">
        <v>1033</v>
      </c>
      <c r="B989" t="s">
        <v>725</v>
      </c>
      <c r="C989" t="s">
        <v>725</v>
      </c>
      <c r="D989" t="s">
        <v>726</v>
      </c>
      <c r="E989" t="s">
        <v>6</v>
      </c>
      <c r="F989" t="s">
        <v>727</v>
      </c>
      <c r="G989" t="s">
        <v>1183</v>
      </c>
      <c r="H989" t="s">
        <v>8</v>
      </c>
      <c r="I989">
        <v>34</v>
      </c>
      <c r="J989" s="82">
        <v>6.85</v>
      </c>
      <c r="K989">
        <v>0</v>
      </c>
      <c r="L989">
        <v>0</v>
      </c>
      <c r="M989">
        <v>1</v>
      </c>
      <c r="N989">
        <v>0</v>
      </c>
      <c r="O989" s="95">
        <v>2715.19</v>
      </c>
      <c r="P989">
        <v>0</v>
      </c>
      <c r="Q989">
        <v>4</v>
      </c>
      <c r="R989">
        <v>0</v>
      </c>
      <c r="S989" s="1">
        <v>0</v>
      </c>
      <c r="T989">
        <v>9</v>
      </c>
      <c r="U989" s="1">
        <v>42822</v>
      </c>
    </row>
    <row r="990" spans="1:21" x14ac:dyDescent="0.25">
      <c r="A990">
        <v>1033</v>
      </c>
      <c r="B990" t="s">
        <v>725</v>
      </c>
      <c r="C990" t="s">
        <v>766</v>
      </c>
      <c r="D990" t="s">
        <v>726</v>
      </c>
      <c r="E990" t="s">
        <v>6</v>
      </c>
      <c r="F990" t="s">
        <v>727</v>
      </c>
      <c r="G990" t="s">
        <v>1183</v>
      </c>
      <c r="H990" t="s">
        <v>8</v>
      </c>
      <c r="I990">
        <v>34</v>
      </c>
      <c r="J990" s="82">
        <v>6.85</v>
      </c>
      <c r="K990">
        <v>0</v>
      </c>
      <c r="L990">
        <v>0</v>
      </c>
      <c r="M990">
        <v>1</v>
      </c>
      <c r="N990">
        <v>0</v>
      </c>
      <c r="O990" s="95">
        <v>400</v>
      </c>
      <c r="P990">
        <v>0</v>
      </c>
      <c r="Q990">
        <v>4</v>
      </c>
      <c r="R990">
        <v>0</v>
      </c>
      <c r="S990" s="1">
        <v>0</v>
      </c>
      <c r="T990">
        <v>1</v>
      </c>
      <c r="U990" s="1">
        <v>42822</v>
      </c>
    </row>
    <row r="991" spans="1:21" x14ac:dyDescent="0.25">
      <c r="A991">
        <v>1033</v>
      </c>
      <c r="B991" t="s">
        <v>766</v>
      </c>
      <c r="C991" t="s">
        <v>737</v>
      </c>
      <c r="D991" t="s">
        <v>726</v>
      </c>
      <c r="E991" t="s">
        <v>6</v>
      </c>
      <c r="F991" t="s">
        <v>727</v>
      </c>
      <c r="G991" t="s">
        <v>1183</v>
      </c>
      <c r="H991" t="s">
        <v>8</v>
      </c>
      <c r="I991">
        <v>34</v>
      </c>
      <c r="J991" s="82">
        <v>6.85</v>
      </c>
      <c r="K991">
        <v>0</v>
      </c>
      <c r="L991">
        <v>0</v>
      </c>
      <c r="M991">
        <v>1</v>
      </c>
      <c r="N991">
        <v>0</v>
      </c>
      <c r="O991" s="95">
        <v>575</v>
      </c>
      <c r="P991">
        <v>0</v>
      </c>
      <c r="Q991">
        <v>4</v>
      </c>
      <c r="R991">
        <v>0</v>
      </c>
      <c r="S991" s="1">
        <v>0</v>
      </c>
      <c r="T991">
        <v>5</v>
      </c>
      <c r="U991" s="1">
        <v>42822</v>
      </c>
    </row>
    <row r="992" spans="1:21" x14ac:dyDescent="0.25">
      <c r="A992">
        <v>1033</v>
      </c>
      <c r="B992" t="s">
        <v>766</v>
      </c>
      <c r="C992" t="s">
        <v>725</v>
      </c>
      <c r="D992" t="s">
        <v>726</v>
      </c>
      <c r="E992" t="s">
        <v>6</v>
      </c>
      <c r="F992" t="s">
        <v>727</v>
      </c>
      <c r="G992" t="s">
        <v>1183</v>
      </c>
      <c r="H992" t="s">
        <v>8</v>
      </c>
      <c r="I992">
        <v>34</v>
      </c>
      <c r="J992" s="82">
        <v>6.85</v>
      </c>
      <c r="K992">
        <v>0</v>
      </c>
      <c r="L992">
        <v>0</v>
      </c>
      <c r="M992">
        <v>1</v>
      </c>
      <c r="N992">
        <v>0</v>
      </c>
      <c r="O992" s="95">
        <v>15404.02</v>
      </c>
      <c r="P992">
        <v>0</v>
      </c>
      <c r="Q992">
        <v>4</v>
      </c>
      <c r="R992">
        <v>0</v>
      </c>
      <c r="S992" s="1">
        <v>0</v>
      </c>
      <c r="T992">
        <v>53</v>
      </c>
      <c r="U992" s="1">
        <v>42822</v>
      </c>
    </row>
    <row r="993" spans="1:21" x14ac:dyDescent="0.25">
      <c r="A993">
        <v>1033</v>
      </c>
      <c r="B993" t="s">
        <v>766</v>
      </c>
      <c r="C993" t="s">
        <v>766</v>
      </c>
      <c r="D993" t="s">
        <v>726</v>
      </c>
      <c r="E993" t="s">
        <v>6</v>
      </c>
      <c r="F993" t="s">
        <v>727</v>
      </c>
      <c r="G993" t="s">
        <v>1183</v>
      </c>
      <c r="H993" t="s">
        <v>8</v>
      </c>
      <c r="I993">
        <v>34</v>
      </c>
      <c r="J993" s="82">
        <v>6.85</v>
      </c>
      <c r="K993">
        <v>0</v>
      </c>
      <c r="L993">
        <v>0</v>
      </c>
      <c r="M993">
        <v>1</v>
      </c>
      <c r="N993">
        <v>0</v>
      </c>
      <c r="O993" s="95">
        <v>4.3899999999999997</v>
      </c>
      <c r="P993">
        <v>0</v>
      </c>
      <c r="Q993">
        <v>4</v>
      </c>
      <c r="R993">
        <v>0</v>
      </c>
      <c r="S993" s="1">
        <v>0</v>
      </c>
      <c r="T993">
        <v>1</v>
      </c>
      <c r="U993" s="1">
        <v>42822</v>
      </c>
    </row>
    <row r="994" spans="1:21" x14ac:dyDescent="0.25">
      <c r="A994">
        <v>1033</v>
      </c>
      <c r="B994" t="s">
        <v>766</v>
      </c>
      <c r="C994" t="s">
        <v>767</v>
      </c>
      <c r="D994" t="s">
        <v>726</v>
      </c>
      <c r="E994" t="s">
        <v>6</v>
      </c>
      <c r="F994" t="s">
        <v>727</v>
      </c>
      <c r="G994" t="s">
        <v>1183</v>
      </c>
      <c r="H994" t="s">
        <v>8</v>
      </c>
      <c r="I994">
        <v>34</v>
      </c>
      <c r="J994" s="82">
        <v>6.85</v>
      </c>
      <c r="K994">
        <v>0</v>
      </c>
      <c r="L994">
        <v>0</v>
      </c>
      <c r="M994">
        <v>1</v>
      </c>
      <c r="N994">
        <v>0</v>
      </c>
      <c r="O994" s="95">
        <v>108.95</v>
      </c>
      <c r="P994">
        <v>0</v>
      </c>
      <c r="Q994">
        <v>4</v>
      </c>
      <c r="R994">
        <v>0</v>
      </c>
      <c r="S994" s="1">
        <v>0</v>
      </c>
      <c r="T994">
        <v>2</v>
      </c>
      <c r="U994" s="1">
        <v>42822</v>
      </c>
    </row>
    <row r="995" spans="1:21" x14ac:dyDescent="0.25">
      <c r="A995">
        <v>1033</v>
      </c>
      <c r="B995" t="s">
        <v>766</v>
      </c>
      <c r="C995" t="s">
        <v>768</v>
      </c>
      <c r="D995" t="s">
        <v>726</v>
      </c>
      <c r="E995" t="s">
        <v>6</v>
      </c>
      <c r="F995" t="s">
        <v>727</v>
      </c>
      <c r="G995" t="s">
        <v>1183</v>
      </c>
      <c r="H995" t="s">
        <v>8</v>
      </c>
      <c r="I995">
        <v>34</v>
      </c>
      <c r="J995" s="82">
        <v>6.85</v>
      </c>
      <c r="K995">
        <v>0</v>
      </c>
      <c r="L995">
        <v>0</v>
      </c>
      <c r="M995">
        <v>1</v>
      </c>
      <c r="N995">
        <v>0</v>
      </c>
      <c r="O995" s="95">
        <v>2490</v>
      </c>
      <c r="P995">
        <v>0</v>
      </c>
      <c r="Q995">
        <v>4</v>
      </c>
      <c r="R995">
        <v>0</v>
      </c>
      <c r="S995" s="1">
        <v>0</v>
      </c>
      <c r="T995">
        <v>3</v>
      </c>
      <c r="U995" s="1">
        <v>42822</v>
      </c>
    </row>
    <row r="996" spans="1:21" x14ac:dyDescent="0.25">
      <c r="A996">
        <v>1033</v>
      </c>
      <c r="B996" t="s">
        <v>766</v>
      </c>
      <c r="C996" t="s">
        <v>769</v>
      </c>
      <c r="D996" t="s">
        <v>726</v>
      </c>
      <c r="E996" t="s">
        <v>6</v>
      </c>
      <c r="F996" t="s">
        <v>727</v>
      </c>
      <c r="G996" t="s">
        <v>1183</v>
      </c>
      <c r="H996" t="s">
        <v>8</v>
      </c>
      <c r="I996">
        <v>34</v>
      </c>
      <c r="J996" s="82">
        <v>6.85</v>
      </c>
      <c r="K996">
        <v>0</v>
      </c>
      <c r="L996">
        <v>0</v>
      </c>
      <c r="M996">
        <v>1</v>
      </c>
      <c r="N996">
        <v>0</v>
      </c>
      <c r="O996" s="95">
        <v>15</v>
      </c>
      <c r="P996">
        <v>0</v>
      </c>
      <c r="Q996">
        <v>4</v>
      </c>
      <c r="R996">
        <v>0</v>
      </c>
      <c r="S996" s="1">
        <v>0</v>
      </c>
      <c r="T996">
        <v>1</v>
      </c>
      <c r="U996" s="1">
        <v>42822</v>
      </c>
    </row>
    <row r="997" spans="1:21" x14ac:dyDescent="0.25">
      <c r="A997">
        <v>1033</v>
      </c>
      <c r="B997" t="s">
        <v>766</v>
      </c>
      <c r="C997" t="s">
        <v>770</v>
      </c>
      <c r="D997" t="s">
        <v>726</v>
      </c>
      <c r="E997" t="s">
        <v>6</v>
      </c>
      <c r="F997" t="s">
        <v>727</v>
      </c>
      <c r="G997" t="s">
        <v>1183</v>
      </c>
      <c r="H997" t="s">
        <v>8</v>
      </c>
      <c r="I997">
        <v>34</v>
      </c>
      <c r="J997" s="82">
        <v>6.85</v>
      </c>
      <c r="K997">
        <v>0</v>
      </c>
      <c r="L997">
        <v>0</v>
      </c>
      <c r="M997">
        <v>1</v>
      </c>
      <c r="N997">
        <v>0</v>
      </c>
      <c r="O997" s="95">
        <v>3198.09</v>
      </c>
      <c r="P997">
        <v>0</v>
      </c>
      <c r="Q997">
        <v>4</v>
      </c>
      <c r="R997">
        <v>0</v>
      </c>
      <c r="S997" s="1">
        <v>0</v>
      </c>
      <c r="T997">
        <v>30</v>
      </c>
      <c r="U997" s="1">
        <v>42822</v>
      </c>
    </row>
    <row r="998" spans="1:21" x14ac:dyDescent="0.25">
      <c r="A998">
        <v>1033</v>
      </c>
      <c r="B998" t="s">
        <v>766</v>
      </c>
      <c r="C998" t="s">
        <v>755</v>
      </c>
      <c r="D998" t="s">
        <v>726</v>
      </c>
      <c r="E998" t="s">
        <v>6</v>
      </c>
      <c r="F998" t="s">
        <v>727</v>
      </c>
      <c r="G998" t="s">
        <v>1183</v>
      </c>
      <c r="H998" t="s">
        <v>8</v>
      </c>
      <c r="I998">
        <v>34</v>
      </c>
      <c r="J998" s="82">
        <v>6.85</v>
      </c>
      <c r="K998">
        <v>0</v>
      </c>
      <c r="L998">
        <v>0</v>
      </c>
      <c r="M998">
        <v>1</v>
      </c>
      <c r="N998">
        <v>0</v>
      </c>
      <c r="O998" s="95">
        <v>200</v>
      </c>
      <c r="P998">
        <v>0</v>
      </c>
      <c r="Q998">
        <v>4</v>
      </c>
      <c r="R998">
        <v>0</v>
      </c>
      <c r="S998" s="1">
        <v>0</v>
      </c>
      <c r="T998">
        <v>1</v>
      </c>
      <c r="U998" s="1">
        <v>42822</v>
      </c>
    </row>
    <row r="999" spans="1:21" x14ac:dyDescent="0.25">
      <c r="A999">
        <v>1033</v>
      </c>
      <c r="B999" t="s">
        <v>766</v>
      </c>
      <c r="C999" t="s">
        <v>742</v>
      </c>
      <c r="D999" t="s">
        <v>726</v>
      </c>
      <c r="E999" t="s">
        <v>6</v>
      </c>
      <c r="F999" t="s">
        <v>727</v>
      </c>
      <c r="G999" t="s">
        <v>1183</v>
      </c>
      <c r="H999" t="s">
        <v>8</v>
      </c>
      <c r="I999">
        <v>34</v>
      </c>
      <c r="J999" s="82">
        <v>6.85</v>
      </c>
      <c r="K999">
        <v>0</v>
      </c>
      <c r="L999">
        <v>0</v>
      </c>
      <c r="M999">
        <v>1</v>
      </c>
      <c r="N999">
        <v>0</v>
      </c>
      <c r="O999" s="95">
        <v>90</v>
      </c>
      <c r="P999">
        <v>0</v>
      </c>
      <c r="Q999">
        <v>4</v>
      </c>
      <c r="R999">
        <v>0</v>
      </c>
      <c r="S999" s="1">
        <v>0</v>
      </c>
      <c r="T999">
        <v>2</v>
      </c>
      <c r="U999" s="1">
        <v>42822</v>
      </c>
    </row>
    <row r="1000" spans="1:21" x14ac:dyDescent="0.25">
      <c r="A1000">
        <v>1033</v>
      </c>
      <c r="B1000" t="s">
        <v>766</v>
      </c>
      <c r="C1000" t="s">
        <v>752</v>
      </c>
      <c r="D1000" t="s">
        <v>726</v>
      </c>
      <c r="E1000" t="s">
        <v>6</v>
      </c>
      <c r="F1000" t="s">
        <v>727</v>
      </c>
      <c r="G1000" t="s">
        <v>1183</v>
      </c>
      <c r="H1000" t="s">
        <v>8</v>
      </c>
      <c r="I1000">
        <v>34</v>
      </c>
      <c r="J1000" s="82">
        <v>6.85</v>
      </c>
      <c r="K1000">
        <v>0</v>
      </c>
      <c r="L1000">
        <v>0</v>
      </c>
      <c r="M1000">
        <v>1</v>
      </c>
      <c r="N1000">
        <v>0</v>
      </c>
      <c r="O1000" s="95">
        <v>100</v>
      </c>
      <c r="P1000">
        <v>0</v>
      </c>
      <c r="Q1000">
        <v>4</v>
      </c>
      <c r="R1000">
        <v>0</v>
      </c>
      <c r="S1000" s="1">
        <v>0</v>
      </c>
      <c r="T1000">
        <v>1</v>
      </c>
      <c r="U1000" s="1">
        <v>42822</v>
      </c>
    </row>
    <row r="1001" spans="1:21" x14ac:dyDescent="0.25">
      <c r="A1001">
        <v>1033</v>
      </c>
      <c r="B1001" t="s">
        <v>767</v>
      </c>
      <c r="C1001" t="s">
        <v>741</v>
      </c>
      <c r="D1001" t="s">
        <v>726</v>
      </c>
      <c r="E1001" t="s">
        <v>6</v>
      </c>
      <c r="F1001" t="s">
        <v>727</v>
      </c>
      <c r="G1001" t="s">
        <v>1183</v>
      </c>
      <c r="H1001" t="s">
        <v>8</v>
      </c>
      <c r="I1001">
        <v>34</v>
      </c>
      <c r="J1001" s="82">
        <v>6.85</v>
      </c>
      <c r="K1001">
        <v>0</v>
      </c>
      <c r="L1001">
        <v>0</v>
      </c>
      <c r="M1001">
        <v>1</v>
      </c>
      <c r="N1001">
        <v>0</v>
      </c>
      <c r="O1001" s="95">
        <v>3840</v>
      </c>
      <c r="P1001">
        <v>0</v>
      </c>
      <c r="Q1001">
        <v>4</v>
      </c>
      <c r="R1001">
        <v>0</v>
      </c>
      <c r="S1001" s="1">
        <v>0</v>
      </c>
      <c r="T1001">
        <v>5</v>
      </c>
      <c r="U1001" s="1">
        <v>42822</v>
      </c>
    </row>
    <row r="1002" spans="1:21" x14ac:dyDescent="0.25">
      <c r="A1002">
        <v>1033</v>
      </c>
      <c r="B1002" t="s">
        <v>767</v>
      </c>
      <c r="C1002" t="s">
        <v>52</v>
      </c>
      <c r="D1002" t="s">
        <v>726</v>
      </c>
      <c r="E1002" t="s">
        <v>6</v>
      </c>
      <c r="F1002" t="s">
        <v>727</v>
      </c>
      <c r="G1002" t="s">
        <v>1183</v>
      </c>
      <c r="H1002" t="s">
        <v>8</v>
      </c>
      <c r="I1002">
        <v>34</v>
      </c>
      <c r="J1002" s="82">
        <v>6.85</v>
      </c>
      <c r="K1002">
        <v>0</v>
      </c>
      <c r="L1002">
        <v>0</v>
      </c>
      <c r="M1002">
        <v>1</v>
      </c>
      <c r="N1002">
        <v>0</v>
      </c>
      <c r="O1002" s="95">
        <v>365.87</v>
      </c>
      <c r="P1002">
        <v>0</v>
      </c>
      <c r="Q1002">
        <v>4</v>
      </c>
      <c r="R1002">
        <v>0</v>
      </c>
      <c r="S1002" s="1">
        <v>0</v>
      </c>
      <c r="T1002">
        <v>5</v>
      </c>
      <c r="U1002" s="1">
        <v>42822</v>
      </c>
    </row>
    <row r="1003" spans="1:21" x14ac:dyDescent="0.25">
      <c r="A1003">
        <v>1033</v>
      </c>
      <c r="B1003" t="s">
        <v>767</v>
      </c>
      <c r="C1003" t="s">
        <v>725</v>
      </c>
      <c r="D1003" t="s">
        <v>726</v>
      </c>
      <c r="E1003" t="s">
        <v>6</v>
      </c>
      <c r="F1003" t="s">
        <v>727</v>
      </c>
      <c r="G1003" t="s">
        <v>1183</v>
      </c>
      <c r="H1003" t="s">
        <v>8</v>
      </c>
      <c r="I1003">
        <v>34</v>
      </c>
      <c r="J1003" s="82">
        <v>6.85</v>
      </c>
      <c r="K1003">
        <v>0</v>
      </c>
      <c r="L1003">
        <v>0</v>
      </c>
      <c r="M1003">
        <v>1</v>
      </c>
      <c r="N1003">
        <v>0</v>
      </c>
      <c r="O1003" s="95">
        <v>3180.14</v>
      </c>
      <c r="P1003">
        <v>0</v>
      </c>
      <c r="Q1003">
        <v>4</v>
      </c>
      <c r="R1003">
        <v>0</v>
      </c>
      <c r="S1003" s="1">
        <v>0</v>
      </c>
      <c r="T1003">
        <v>22</v>
      </c>
      <c r="U1003" s="1">
        <v>42822</v>
      </c>
    </row>
    <row r="1004" spans="1:21" x14ac:dyDescent="0.25">
      <c r="A1004">
        <v>1033</v>
      </c>
      <c r="B1004" t="s">
        <v>767</v>
      </c>
      <c r="C1004" t="s">
        <v>766</v>
      </c>
      <c r="D1004" t="s">
        <v>726</v>
      </c>
      <c r="E1004" t="s">
        <v>6</v>
      </c>
      <c r="F1004" t="s">
        <v>727</v>
      </c>
      <c r="G1004" t="s">
        <v>1183</v>
      </c>
      <c r="H1004" t="s">
        <v>8</v>
      </c>
      <c r="I1004">
        <v>34</v>
      </c>
      <c r="J1004" s="82">
        <v>6.85</v>
      </c>
      <c r="K1004">
        <v>0</v>
      </c>
      <c r="L1004">
        <v>0</v>
      </c>
      <c r="M1004">
        <v>1</v>
      </c>
      <c r="N1004">
        <v>0</v>
      </c>
      <c r="O1004" s="95">
        <v>229</v>
      </c>
      <c r="P1004">
        <v>0</v>
      </c>
      <c r="Q1004">
        <v>4</v>
      </c>
      <c r="R1004">
        <v>0</v>
      </c>
      <c r="S1004" s="1">
        <v>0</v>
      </c>
      <c r="T1004">
        <v>2</v>
      </c>
      <c r="U1004" s="1">
        <v>42822</v>
      </c>
    </row>
    <row r="1005" spans="1:21" x14ac:dyDescent="0.25">
      <c r="A1005">
        <v>1033</v>
      </c>
      <c r="B1005" t="s">
        <v>767</v>
      </c>
      <c r="C1005" t="s">
        <v>770</v>
      </c>
      <c r="D1005" t="s">
        <v>726</v>
      </c>
      <c r="E1005" t="s">
        <v>6</v>
      </c>
      <c r="F1005" t="s">
        <v>727</v>
      </c>
      <c r="G1005" t="s">
        <v>1183</v>
      </c>
      <c r="H1005" t="s">
        <v>8</v>
      </c>
      <c r="I1005">
        <v>34</v>
      </c>
      <c r="J1005" s="82">
        <v>6.85</v>
      </c>
      <c r="K1005">
        <v>0</v>
      </c>
      <c r="L1005">
        <v>0</v>
      </c>
      <c r="M1005">
        <v>1</v>
      </c>
      <c r="N1005">
        <v>0</v>
      </c>
      <c r="O1005" s="95">
        <v>475.67</v>
      </c>
      <c r="P1005">
        <v>0</v>
      </c>
      <c r="Q1005">
        <v>4</v>
      </c>
      <c r="R1005">
        <v>0</v>
      </c>
      <c r="S1005" s="1">
        <v>0</v>
      </c>
      <c r="T1005">
        <v>8</v>
      </c>
      <c r="U1005" s="1">
        <v>42822</v>
      </c>
    </row>
    <row r="1006" spans="1:21" x14ac:dyDescent="0.25">
      <c r="A1006">
        <v>1033</v>
      </c>
      <c r="B1006" t="s">
        <v>767</v>
      </c>
      <c r="C1006" t="s">
        <v>771</v>
      </c>
      <c r="D1006" t="s">
        <v>726</v>
      </c>
      <c r="E1006" t="s">
        <v>6</v>
      </c>
      <c r="F1006" t="s">
        <v>727</v>
      </c>
      <c r="G1006" t="s">
        <v>1183</v>
      </c>
      <c r="H1006" t="s">
        <v>8</v>
      </c>
      <c r="I1006">
        <v>34</v>
      </c>
      <c r="J1006" s="82">
        <v>6.85</v>
      </c>
      <c r="K1006">
        <v>0</v>
      </c>
      <c r="L1006">
        <v>0</v>
      </c>
      <c r="M1006">
        <v>1</v>
      </c>
      <c r="N1006">
        <v>0</v>
      </c>
      <c r="O1006" s="95">
        <v>251.14</v>
      </c>
      <c r="P1006">
        <v>0</v>
      </c>
      <c r="Q1006">
        <v>4</v>
      </c>
      <c r="R1006">
        <v>0</v>
      </c>
      <c r="S1006" s="1">
        <v>0</v>
      </c>
      <c r="T1006">
        <v>6</v>
      </c>
      <c r="U1006" s="1">
        <v>42822</v>
      </c>
    </row>
    <row r="1007" spans="1:21" x14ac:dyDescent="0.25">
      <c r="A1007">
        <v>1033</v>
      </c>
      <c r="B1007" t="s">
        <v>767</v>
      </c>
      <c r="C1007" t="s">
        <v>759</v>
      </c>
      <c r="D1007" t="s">
        <v>726</v>
      </c>
      <c r="E1007" t="s">
        <v>6</v>
      </c>
      <c r="F1007" t="s">
        <v>727</v>
      </c>
      <c r="G1007" t="s">
        <v>1183</v>
      </c>
      <c r="H1007" t="s">
        <v>8</v>
      </c>
      <c r="I1007">
        <v>34</v>
      </c>
      <c r="J1007" s="82">
        <v>6.85</v>
      </c>
      <c r="K1007">
        <v>0</v>
      </c>
      <c r="L1007">
        <v>0</v>
      </c>
      <c r="M1007">
        <v>1</v>
      </c>
      <c r="N1007">
        <v>0</v>
      </c>
      <c r="O1007" s="95">
        <v>242.3</v>
      </c>
      <c r="P1007">
        <v>0</v>
      </c>
      <c r="Q1007">
        <v>4</v>
      </c>
      <c r="R1007">
        <v>0</v>
      </c>
      <c r="S1007" s="1">
        <v>0</v>
      </c>
      <c r="T1007">
        <v>2</v>
      </c>
      <c r="U1007" s="1">
        <v>42822</v>
      </c>
    </row>
    <row r="1008" spans="1:21" x14ac:dyDescent="0.25">
      <c r="A1008">
        <v>1033</v>
      </c>
      <c r="B1008" t="s">
        <v>767</v>
      </c>
      <c r="C1008" t="s">
        <v>756</v>
      </c>
      <c r="D1008" t="s">
        <v>726</v>
      </c>
      <c r="E1008" t="s">
        <v>6</v>
      </c>
      <c r="F1008" t="s">
        <v>727</v>
      </c>
      <c r="G1008" t="s">
        <v>1183</v>
      </c>
      <c r="H1008" t="s">
        <v>8</v>
      </c>
      <c r="I1008">
        <v>34</v>
      </c>
      <c r="J1008" s="82">
        <v>6.85</v>
      </c>
      <c r="K1008">
        <v>0</v>
      </c>
      <c r="L1008">
        <v>0</v>
      </c>
      <c r="M1008">
        <v>1</v>
      </c>
      <c r="N1008">
        <v>0</v>
      </c>
      <c r="O1008" s="95">
        <v>100</v>
      </c>
      <c r="P1008">
        <v>0</v>
      </c>
      <c r="Q1008">
        <v>4</v>
      </c>
      <c r="R1008">
        <v>0</v>
      </c>
      <c r="S1008" s="1">
        <v>0</v>
      </c>
      <c r="T1008">
        <v>1</v>
      </c>
      <c r="U1008" s="1">
        <v>42822</v>
      </c>
    </row>
    <row r="1009" spans="1:21" x14ac:dyDescent="0.25">
      <c r="A1009">
        <v>1033</v>
      </c>
      <c r="B1009" t="s">
        <v>768</v>
      </c>
      <c r="C1009" t="s">
        <v>725</v>
      </c>
      <c r="D1009" t="s">
        <v>726</v>
      </c>
      <c r="E1009" t="s">
        <v>6</v>
      </c>
      <c r="F1009" t="s">
        <v>727</v>
      </c>
      <c r="G1009" t="s">
        <v>1183</v>
      </c>
      <c r="H1009" t="s">
        <v>8</v>
      </c>
      <c r="I1009">
        <v>34</v>
      </c>
      <c r="J1009" s="82">
        <v>6.85</v>
      </c>
      <c r="K1009">
        <v>0</v>
      </c>
      <c r="L1009">
        <v>0</v>
      </c>
      <c r="M1009">
        <v>1</v>
      </c>
      <c r="N1009">
        <v>0</v>
      </c>
      <c r="O1009" s="95">
        <v>4370</v>
      </c>
      <c r="P1009">
        <v>0</v>
      </c>
      <c r="Q1009">
        <v>4</v>
      </c>
      <c r="R1009">
        <v>0</v>
      </c>
      <c r="S1009" s="1">
        <v>0</v>
      </c>
      <c r="T1009">
        <v>8</v>
      </c>
      <c r="U1009" s="1">
        <v>42822</v>
      </c>
    </row>
    <row r="1010" spans="1:21" x14ac:dyDescent="0.25">
      <c r="A1010">
        <v>1033</v>
      </c>
      <c r="B1010" t="s">
        <v>768</v>
      </c>
      <c r="C1010" t="s">
        <v>767</v>
      </c>
      <c r="D1010" t="s">
        <v>726</v>
      </c>
      <c r="E1010" t="s">
        <v>6</v>
      </c>
      <c r="F1010" t="s">
        <v>727</v>
      </c>
      <c r="G1010" t="s">
        <v>1183</v>
      </c>
      <c r="H1010" t="s">
        <v>8</v>
      </c>
      <c r="I1010">
        <v>34</v>
      </c>
      <c r="J1010" s="82">
        <v>6.85</v>
      </c>
      <c r="K1010">
        <v>0</v>
      </c>
      <c r="L1010">
        <v>0</v>
      </c>
      <c r="M1010">
        <v>1</v>
      </c>
      <c r="N1010">
        <v>0</v>
      </c>
      <c r="O1010" s="95">
        <v>150</v>
      </c>
      <c r="P1010">
        <v>0</v>
      </c>
      <c r="Q1010">
        <v>4</v>
      </c>
      <c r="R1010">
        <v>0</v>
      </c>
      <c r="S1010" s="1">
        <v>0</v>
      </c>
      <c r="T1010">
        <v>2</v>
      </c>
      <c r="U1010" s="1">
        <v>42822</v>
      </c>
    </row>
    <row r="1011" spans="1:21" x14ac:dyDescent="0.25">
      <c r="A1011">
        <v>1033</v>
      </c>
      <c r="B1011" t="s">
        <v>769</v>
      </c>
      <c r="C1011" t="s">
        <v>725</v>
      </c>
      <c r="D1011" t="s">
        <v>726</v>
      </c>
      <c r="E1011" t="s">
        <v>6</v>
      </c>
      <c r="F1011" t="s">
        <v>727</v>
      </c>
      <c r="G1011" t="s">
        <v>1183</v>
      </c>
      <c r="H1011" t="s">
        <v>8</v>
      </c>
      <c r="I1011">
        <v>34</v>
      </c>
      <c r="J1011" s="82">
        <v>6.85</v>
      </c>
      <c r="K1011">
        <v>0</v>
      </c>
      <c r="L1011">
        <v>0</v>
      </c>
      <c r="M1011">
        <v>1</v>
      </c>
      <c r="N1011">
        <v>0</v>
      </c>
      <c r="O1011" s="95">
        <v>740.34</v>
      </c>
      <c r="P1011">
        <v>0</v>
      </c>
      <c r="Q1011">
        <v>4</v>
      </c>
      <c r="R1011">
        <v>0</v>
      </c>
      <c r="S1011" s="1">
        <v>0</v>
      </c>
      <c r="T1011">
        <v>7</v>
      </c>
      <c r="U1011" s="1">
        <v>42822</v>
      </c>
    </row>
    <row r="1012" spans="1:21" x14ac:dyDescent="0.25">
      <c r="A1012">
        <v>1033</v>
      </c>
      <c r="B1012" t="s">
        <v>769</v>
      </c>
      <c r="C1012" t="s">
        <v>768</v>
      </c>
      <c r="D1012" t="s">
        <v>726</v>
      </c>
      <c r="E1012" t="s">
        <v>6</v>
      </c>
      <c r="F1012" t="s">
        <v>727</v>
      </c>
      <c r="G1012" t="s">
        <v>1183</v>
      </c>
      <c r="H1012" t="s">
        <v>8</v>
      </c>
      <c r="I1012">
        <v>34</v>
      </c>
      <c r="J1012" s="82">
        <v>6.85</v>
      </c>
      <c r="K1012">
        <v>0</v>
      </c>
      <c r="L1012">
        <v>0</v>
      </c>
      <c r="M1012">
        <v>1</v>
      </c>
      <c r="N1012">
        <v>0</v>
      </c>
      <c r="O1012" s="95">
        <v>7308.03</v>
      </c>
      <c r="P1012">
        <v>0</v>
      </c>
      <c r="Q1012">
        <v>4</v>
      </c>
      <c r="R1012">
        <v>0</v>
      </c>
      <c r="S1012" s="1">
        <v>0</v>
      </c>
      <c r="T1012">
        <v>7</v>
      </c>
      <c r="U1012" s="1">
        <v>42822</v>
      </c>
    </row>
    <row r="1013" spans="1:21" x14ac:dyDescent="0.25">
      <c r="A1013">
        <v>1033</v>
      </c>
      <c r="B1013" t="s">
        <v>769</v>
      </c>
      <c r="C1013" t="s">
        <v>769</v>
      </c>
      <c r="D1013" t="s">
        <v>726</v>
      </c>
      <c r="E1013" t="s">
        <v>6</v>
      </c>
      <c r="F1013" t="s">
        <v>727</v>
      </c>
      <c r="G1013" t="s">
        <v>1183</v>
      </c>
      <c r="H1013" t="s">
        <v>8</v>
      </c>
      <c r="I1013">
        <v>34</v>
      </c>
      <c r="J1013" s="82">
        <v>6.85</v>
      </c>
      <c r="K1013">
        <v>0</v>
      </c>
      <c r="L1013">
        <v>0</v>
      </c>
      <c r="M1013">
        <v>1</v>
      </c>
      <c r="N1013">
        <v>0</v>
      </c>
      <c r="O1013" s="95">
        <v>295.38</v>
      </c>
      <c r="P1013">
        <v>0</v>
      </c>
      <c r="Q1013">
        <v>4</v>
      </c>
      <c r="R1013">
        <v>0</v>
      </c>
      <c r="S1013" s="1">
        <v>0</v>
      </c>
      <c r="T1013">
        <v>3</v>
      </c>
      <c r="U1013" s="1">
        <v>42822</v>
      </c>
    </row>
    <row r="1014" spans="1:21" x14ac:dyDescent="0.25">
      <c r="A1014">
        <v>1033</v>
      </c>
      <c r="B1014" t="s">
        <v>769</v>
      </c>
      <c r="C1014" t="s">
        <v>772</v>
      </c>
      <c r="D1014" t="s">
        <v>726</v>
      </c>
      <c r="E1014" t="s">
        <v>6</v>
      </c>
      <c r="F1014" t="s">
        <v>727</v>
      </c>
      <c r="G1014" t="s">
        <v>1183</v>
      </c>
      <c r="H1014" t="s">
        <v>8</v>
      </c>
      <c r="I1014">
        <v>34</v>
      </c>
      <c r="J1014" s="82">
        <v>6.85</v>
      </c>
      <c r="K1014">
        <v>0</v>
      </c>
      <c r="L1014">
        <v>0</v>
      </c>
      <c r="M1014">
        <v>1</v>
      </c>
      <c r="N1014">
        <v>0</v>
      </c>
      <c r="O1014" s="95">
        <v>910</v>
      </c>
      <c r="P1014">
        <v>0</v>
      </c>
      <c r="Q1014">
        <v>4</v>
      </c>
      <c r="R1014">
        <v>0</v>
      </c>
      <c r="S1014" s="1">
        <v>0</v>
      </c>
      <c r="T1014">
        <v>4</v>
      </c>
      <c r="U1014" s="1">
        <v>42822</v>
      </c>
    </row>
    <row r="1015" spans="1:21" x14ac:dyDescent="0.25">
      <c r="A1015">
        <v>1033</v>
      </c>
      <c r="B1015" t="s">
        <v>769</v>
      </c>
      <c r="C1015" t="s">
        <v>747</v>
      </c>
      <c r="D1015" t="s">
        <v>726</v>
      </c>
      <c r="E1015" t="s">
        <v>6</v>
      </c>
      <c r="F1015" t="s">
        <v>727</v>
      </c>
      <c r="G1015" t="s">
        <v>1183</v>
      </c>
      <c r="H1015" t="s">
        <v>8</v>
      </c>
      <c r="I1015">
        <v>34</v>
      </c>
      <c r="J1015" s="82">
        <v>6.85</v>
      </c>
      <c r="K1015">
        <v>0</v>
      </c>
      <c r="L1015">
        <v>0</v>
      </c>
      <c r="M1015">
        <v>1</v>
      </c>
      <c r="N1015">
        <v>0</v>
      </c>
      <c r="O1015" s="95">
        <v>1000</v>
      </c>
      <c r="P1015">
        <v>0</v>
      </c>
      <c r="Q1015">
        <v>4</v>
      </c>
      <c r="R1015">
        <v>0</v>
      </c>
      <c r="S1015" s="1">
        <v>0</v>
      </c>
      <c r="T1015">
        <v>1</v>
      </c>
      <c r="U1015" s="1">
        <v>42822</v>
      </c>
    </row>
    <row r="1016" spans="1:21" x14ac:dyDescent="0.25">
      <c r="A1016">
        <v>1033</v>
      </c>
      <c r="B1016" t="s">
        <v>770</v>
      </c>
      <c r="C1016" t="s">
        <v>737</v>
      </c>
      <c r="D1016" t="s">
        <v>726</v>
      </c>
      <c r="E1016" t="s">
        <v>6</v>
      </c>
      <c r="F1016" t="s">
        <v>727</v>
      </c>
      <c r="G1016" t="s">
        <v>1183</v>
      </c>
      <c r="H1016" t="s">
        <v>8</v>
      </c>
      <c r="I1016">
        <v>34</v>
      </c>
      <c r="J1016" s="82">
        <v>6.85</v>
      </c>
      <c r="K1016">
        <v>0</v>
      </c>
      <c r="L1016">
        <v>0</v>
      </c>
      <c r="M1016">
        <v>1</v>
      </c>
      <c r="N1016">
        <v>0</v>
      </c>
      <c r="O1016" s="95">
        <v>200</v>
      </c>
      <c r="P1016">
        <v>0</v>
      </c>
      <c r="Q1016">
        <v>4</v>
      </c>
      <c r="R1016">
        <v>0</v>
      </c>
      <c r="S1016" s="1">
        <v>0</v>
      </c>
      <c r="T1016">
        <v>1</v>
      </c>
      <c r="U1016" s="1">
        <v>42822</v>
      </c>
    </row>
    <row r="1017" spans="1:21" x14ac:dyDescent="0.25">
      <c r="A1017">
        <v>1033</v>
      </c>
      <c r="B1017" t="s">
        <v>770</v>
      </c>
      <c r="C1017" t="s">
        <v>725</v>
      </c>
      <c r="D1017" t="s">
        <v>726</v>
      </c>
      <c r="E1017" t="s">
        <v>6</v>
      </c>
      <c r="F1017" t="s">
        <v>727</v>
      </c>
      <c r="G1017" t="s">
        <v>1183</v>
      </c>
      <c r="H1017" t="s">
        <v>8</v>
      </c>
      <c r="I1017">
        <v>34</v>
      </c>
      <c r="J1017" s="82">
        <v>6.85</v>
      </c>
      <c r="K1017">
        <v>0</v>
      </c>
      <c r="L1017">
        <v>0</v>
      </c>
      <c r="M1017">
        <v>1</v>
      </c>
      <c r="N1017">
        <v>0</v>
      </c>
      <c r="O1017" s="95">
        <v>1130.71</v>
      </c>
      <c r="P1017">
        <v>0</v>
      </c>
      <c r="Q1017">
        <v>4</v>
      </c>
      <c r="R1017">
        <v>0</v>
      </c>
      <c r="S1017" s="1">
        <v>0</v>
      </c>
      <c r="T1017">
        <v>8</v>
      </c>
      <c r="U1017" s="1">
        <v>42822</v>
      </c>
    </row>
    <row r="1018" spans="1:21" x14ac:dyDescent="0.25">
      <c r="A1018">
        <v>1033</v>
      </c>
      <c r="B1018" t="s">
        <v>770</v>
      </c>
      <c r="C1018" t="s">
        <v>766</v>
      </c>
      <c r="D1018" t="s">
        <v>726</v>
      </c>
      <c r="E1018" t="s">
        <v>6</v>
      </c>
      <c r="F1018" t="s">
        <v>727</v>
      </c>
      <c r="G1018" t="s">
        <v>1183</v>
      </c>
      <c r="H1018" t="s">
        <v>8</v>
      </c>
      <c r="I1018">
        <v>34</v>
      </c>
      <c r="J1018" s="82">
        <v>6.85</v>
      </c>
      <c r="K1018">
        <v>0</v>
      </c>
      <c r="L1018">
        <v>0</v>
      </c>
      <c r="M1018">
        <v>1</v>
      </c>
      <c r="N1018">
        <v>0</v>
      </c>
      <c r="O1018" s="95">
        <v>774.62</v>
      </c>
      <c r="P1018">
        <v>0</v>
      </c>
      <c r="Q1018">
        <v>4</v>
      </c>
      <c r="R1018">
        <v>0</v>
      </c>
      <c r="S1018" s="1">
        <v>0</v>
      </c>
      <c r="T1018">
        <v>5</v>
      </c>
      <c r="U1018" s="1">
        <v>42822</v>
      </c>
    </row>
    <row r="1019" spans="1:21" x14ac:dyDescent="0.25">
      <c r="A1019">
        <v>1033</v>
      </c>
      <c r="B1019" t="s">
        <v>770</v>
      </c>
      <c r="C1019" t="s">
        <v>768</v>
      </c>
      <c r="D1019" t="s">
        <v>726</v>
      </c>
      <c r="E1019" t="s">
        <v>6</v>
      </c>
      <c r="F1019" t="s">
        <v>727</v>
      </c>
      <c r="G1019" t="s">
        <v>1183</v>
      </c>
      <c r="H1019" t="s">
        <v>8</v>
      </c>
      <c r="I1019">
        <v>34</v>
      </c>
      <c r="J1019" s="82">
        <v>6.85</v>
      </c>
      <c r="K1019">
        <v>0</v>
      </c>
      <c r="L1019">
        <v>0</v>
      </c>
      <c r="M1019">
        <v>1</v>
      </c>
      <c r="N1019">
        <v>0</v>
      </c>
      <c r="O1019" s="95">
        <v>170</v>
      </c>
      <c r="P1019">
        <v>0</v>
      </c>
      <c r="Q1019">
        <v>4</v>
      </c>
      <c r="R1019">
        <v>0</v>
      </c>
      <c r="S1019" s="1">
        <v>0</v>
      </c>
      <c r="T1019">
        <v>2</v>
      </c>
      <c r="U1019" s="1">
        <v>42822</v>
      </c>
    </row>
    <row r="1020" spans="1:21" x14ac:dyDescent="0.25">
      <c r="A1020">
        <v>1033</v>
      </c>
      <c r="B1020" t="s">
        <v>770</v>
      </c>
      <c r="C1020" t="s">
        <v>769</v>
      </c>
      <c r="D1020" t="s">
        <v>726</v>
      </c>
      <c r="E1020" t="s">
        <v>6</v>
      </c>
      <c r="F1020" t="s">
        <v>727</v>
      </c>
      <c r="G1020" t="s">
        <v>1183</v>
      </c>
      <c r="H1020" t="s">
        <v>8</v>
      </c>
      <c r="I1020">
        <v>34</v>
      </c>
      <c r="J1020" s="82">
        <v>6.85</v>
      </c>
      <c r="K1020">
        <v>0</v>
      </c>
      <c r="L1020">
        <v>0</v>
      </c>
      <c r="M1020">
        <v>1</v>
      </c>
      <c r="N1020">
        <v>0</v>
      </c>
      <c r="O1020" s="95">
        <v>114.6</v>
      </c>
      <c r="P1020">
        <v>0</v>
      </c>
      <c r="Q1020">
        <v>4</v>
      </c>
      <c r="R1020">
        <v>0</v>
      </c>
      <c r="S1020" s="1">
        <v>0</v>
      </c>
      <c r="T1020">
        <v>2</v>
      </c>
      <c r="U1020" s="1">
        <v>42822</v>
      </c>
    </row>
    <row r="1021" spans="1:21" x14ac:dyDescent="0.25">
      <c r="A1021">
        <v>1033</v>
      </c>
      <c r="B1021" t="s">
        <v>771</v>
      </c>
      <c r="C1021" t="s">
        <v>743</v>
      </c>
      <c r="D1021" t="s">
        <v>726</v>
      </c>
      <c r="E1021" t="s">
        <v>6</v>
      </c>
      <c r="F1021" t="s">
        <v>727</v>
      </c>
      <c r="G1021" t="s">
        <v>1183</v>
      </c>
      <c r="H1021" t="s">
        <v>8</v>
      </c>
      <c r="I1021">
        <v>34</v>
      </c>
      <c r="J1021" s="82">
        <v>6.85</v>
      </c>
      <c r="K1021">
        <v>0</v>
      </c>
      <c r="L1021">
        <v>0</v>
      </c>
      <c r="M1021">
        <v>1</v>
      </c>
      <c r="N1021">
        <v>0</v>
      </c>
      <c r="O1021" s="95">
        <v>600</v>
      </c>
      <c r="P1021">
        <v>0</v>
      </c>
      <c r="Q1021">
        <v>4</v>
      </c>
      <c r="R1021">
        <v>0</v>
      </c>
      <c r="S1021" s="1">
        <v>0</v>
      </c>
      <c r="T1021">
        <v>3</v>
      </c>
      <c r="U1021" s="1">
        <v>42822</v>
      </c>
    </row>
    <row r="1022" spans="1:21" x14ac:dyDescent="0.25">
      <c r="A1022">
        <v>1033</v>
      </c>
      <c r="B1022" t="s">
        <v>771</v>
      </c>
      <c r="C1022" t="s">
        <v>751</v>
      </c>
      <c r="D1022" t="s">
        <v>726</v>
      </c>
      <c r="E1022" t="s">
        <v>6</v>
      </c>
      <c r="F1022" t="s">
        <v>727</v>
      </c>
      <c r="G1022" t="s">
        <v>1183</v>
      </c>
      <c r="H1022" t="s">
        <v>8</v>
      </c>
      <c r="I1022">
        <v>34</v>
      </c>
      <c r="J1022" s="82">
        <v>6.85</v>
      </c>
      <c r="K1022">
        <v>0</v>
      </c>
      <c r="L1022">
        <v>0</v>
      </c>
      <c r="M1022">
        <v>1</v>
      </c>
      <c r="N1022">
        <v>0</v>
      </c>
      <c r="O1022" s="95">
        <v>429.2</v>
      </c>
      <c r="P1022">
        <v>0</v>
      </c>
      <c r="Q1022">
        <v>4</v>
      </c>
      <c r="R1022">
        <v>0</v>
      </c>
      <c r="S1022" s="1">
        <v>0</v>
      </c>
      <c r="T1022">
        <v>3</v>
      </c>
      <c r="U1022" s="1">
        <v>42822</v>
      </c>
    </row>
    <row r="1023" spans="1:21" x14ac:dyDescent="0.25">
      <c r="A1023">
        <v>1033</v>
      </c>
      <c r="B1023" t="s">
        <v>771</v>
      </c>
      <c r="C1023" t="s">
        <v>725</v>
      </c>
      <c r="D1023" t="s">
        <v>726</v>
      </c>
      <c r="E1023" t="s">
        <v>6</v>
      </c>
      <c r="F1023" t="s">
        <v>727</v>
      </c>
      <c r="G1023" t="s">
        <v>1183</v>
      </c>
      <c r="H1023" t="s">
        <v>8</v>
      </c>
      <c r="I1023">
        <v>34</v>
      </c>
      <c r="J1023" s="82">
        <v>6.85</v>
      </c>
      <c r="K1023">
        <v>0</v>
      </c>
      <c r="L1023">
        <v>0</v>
      </c>
      <c r="M1023">
        <v>1</v>
      </c>
      <c r="N1023">
        <v>0</v>
      </c>
      <c r="O1023" s="95">
        <v>6734.93</v>
      </c>
      <c r="P1023">
        <v>0</v>
      </c>
      <c r="Q1023">
        <v>4</v>
      </c>
      <c r="R1023">
        <v>0</v>
      </c>
      <c r="S1023" s="1">
        <v>0</v>
      </c>
      <c r="T1023">
        <v>63</v>
      </c>
      <c r="U1023" s="1">
        <v>42822</v>
      </c>
    </row>
    <row r="1024" spans="1:21" x14ac:dyDescent="0.25">
      <c r="A1024">
        <v>1033</v>
      </c>
      <c r="B1024" t="s">
        <v>771</v>
      </c>
      <c r="C1024" t="s">
        <v>766</v>
      </c>
      <c r="D1024" t="s">
        <v>726</v>
      </c>
      <c r="E1024" t="s">
        <v>6</v>
      </c>
      <c r="F1024" t="s">
        <v>727</v>
      </c>
      <c r="G1024" t="s">
        <v>1183</v>
      </c>
      <c r="H1024" t="s">
        <v>8</v>
      </c>
      <c r="I1024">
        <v>34</v>
      </c>
      <c r="J1024" s="82">
        <v>6.85</v>
      </c>
      <c r="K1024">
        <v>0</v>
      </c>
      <c r="L1024">
        <v>0</v>
      </c>
      <c r="M1024">
        <v>1</v>
      </c>
      <c r="N1024">
        <v>0</v>
      </c>
      <c r="O1024" s="95">
        <v>2100</v>
      </c>
      <c r="P1024">
        <v>0</v>
      </c>
      <c r="Q1024">
        <v>4</v>
      </c>
      <c r="R1024">
        <v>0</v>
      </c>
      <c r="S1024" s="1">
        <v>0</v>
      </c>
      <c r="T1024">
        <v>7</v>
      </c>
      <c r="U1024" s="1">
        <v>42822</v>
      </c>
    </row>
    <row r="1025" spans="1:21" x14ac:dyDescent="0.25">
      <c r="A1025">
        <v>1033</v>
      </c>
      <c r="B1025" t="s">
        <v>771</v>
      </c>
      <c r="C1025" t="s">
        <v>770</v>
      </c>
      <c r="D1025" t="s">
        <v>726</v>
      </c>
      <c r="E1025" t="s">
        <v>6</v>
      </c>
      <c r="F1025" t="s">
        <v>727</v>
      </c>
      <c r="G1025" t="s">
        <v>1183</v>
      </c>
      <c r="H1025" t="s">
        <v>8</v>
      </c>
      <c r="I1025">
        <v>34</v>
      </c>
      <c r="J1025" s="82">
        <v>6.85</v>
      </c>
      <c r="K1025">
        <v>0</v>
      </c>
      <c r="L1025">
        <v>0</v>
      </c>
      <c r="M1025">
        <v>1</v>
      </c>
      <c r="N1025">
        <v>0</v>
      </c>
      <c r="O1025" s="95">
        <v>100</v>
      </c>
      <c r="P1025">
        <v>0</v>
      </c>
      <c r="Q1025">
        <v>4</v>
      </c>
      <c r="R1025">
        <v>0</v>
      </c>
      <c r="S1025" s="1">
        <v>0</v>
      </c>
      <c r="T1025">
        <v>2</v>
      </c>
      <c r="U1025" s="1">
        <v>42822</v>
      </c>
    </row>
    <row r="1026" spans="1:21" x14ac:dyDescent="0.25">
      <c r="A1026">
        <v>1033</v>
      </c>
      <c r="B1026" t="s">
        <v>771</v>
      </c>
      <c r="C1026" t="s">
        <v>772</v>
      </c>
      <c r="D1026" t="s">
        <v>726</v>
      </c>
      <c r="E1026" t="s">
        <v>6</v>
      </c>
      <c r="F1026" t="s">
        <v>727</v>
      </c>
      <c r="G1026" t="s">
        <v>1183</v>
      </c>
      <c r="H1026" t="s">
        <v>8</v>
      </c>
      <c r="I1026">
        <v>34</v>
      </c>
      <c r="J1026" s="82">
        <v>6.85</v>
      </c>
      <c r="K1026">
        <v>0</v>
      </c>
      <c r="L1026">
        <v>0</v>
      </c>
      <c r="M1026">
        <v>1</v>
      </c>
      <c r="N1026">
        <v>0</v>
      </c>
      <c r="O1026" s="95">
        <v>800</v>
      </c>
      <c r="P1026">
        <v>0</v>
      </c>
      <c r="Q1026">
        <v>4</v>
      </c>
      <c r="R1026">
        <v>0</v>
      </c>
      <c r="S1026" s="1">
        <v>0</v>
      </c>
      <c r="T1026">
        <v>2</v>
      </c>
      <c r="U1026" s="1">
        <v>42822</v>
      </c>
    </row>
    <row r="1027" spans="1:21" x14ac:dyDescent="0.25">
      <c r="A1027">
        <v>1033</v>
      </c>
      <c r="B1027" t="s">
        <v>771</v>
      </c>
      <c r="C1027" t="s">
        <v>746</v>
      </c>
      <c r="D1027" t="s">
        <v>726</v>
      </c>
      <c r="E1027" t="s">
        <v>6</v>
      </c>
      <c r="F1027" t="s">
        <v>727</v>
      </c>
      <c r="G1027" t="s">
        <v>1183</v>
      </c>
      <c r="H1027" t="s">
        <v>8</v>
      </c>
      <c r="I1027">
        <v>34</v>
      </c>
      <c r="J1027" s="82">
        <v>6.85</v>
      </c>
      <c r="K1027">
        <v>0</v>
      </c>
      <c r="L1027">
        <v>0</v>
      </c>
      <c r="M1027">
        <v>1</v>
      </c>
      <c r="N1027">
        <v>0</v>
      </c>
      <c r="O1027" s="95">
        <v>822.03</v>
      </c>
      <c r="P1027">
        <v>0</v>
      </c>
      <c r="Q1027">
        <v>4</v>
      </c>
      <c r="R1027">
        <v>0</v>
      </c>
      <c r="S1027" s="1">
        <v>0</v>
      </c>
      <c r="T1027">
        <v>3</v>
      </c>
      <c r="U1027" s="1">
        <v>42822</v>
      </c>
    </row>
    <row r="1028" spans="1:21" x14ac:dyDescent="0.25">
      <c r="A1028">
        <v>1033</v>
      </c>
      <c r="B1028" t="s">
        <v>771</v>
      </c>
      <c r="C1028" t="s">
        <v>794</v>
      </c>
      <c r="D1028" t="s">
        <v>726</v>
      </c>
      <c r="E1028" t="s">
        <v>6</v>
      </c>
      <c r="F1028" t="s">
        <v>727</v>
      </c>
      <c r="G1028" t="s">
        <v>1183</v>
      </c>
      <c r="H1028" t="s">
        <v>8</v>
      </c>
      <c r="I1028">
        <v>34</v>
      </c>
      <c r="J1028" s="82">
        <v>6.85</v>
      </c>
      <c r="K1028">
        <v>0</v>
      </c>
      <c r="L1028">
        <v>0</v>
      </c>
      <c r="M1028">
        <v>1</v>
      </c>
      <c r="N1028">
        <v>0</v>
      </c>
      <c r="O1028" s="95">
        <v>437.97</v>
      </c>
      <c r="P1028">
        <v>0</v>
      </c>
      <c r="Q1028">
        <v>4</v>
      </c>
      <c r="R1028">
        <v>0</v>
      </c>
      <c r="S1028" s="1">
        <v>0</v>
      </c>
      <c r="T1028">
        <v>3</v>
      </c>
      <c r="U1028" s="1">
        <v>42822</v>
      </c>
    </row>
    <row r="1029" spans="1:21" x14ac:dyDescent="0.25">
      <c r="A1029">
        <v>1033</v>
      </c>
      <c r="B1029" t="s">
        <v>771</v>
      </c>
      <c r="C1029" t="s">
        <v>847</v>
      </c>
      <c r="D1029" t="s">
        <v>726</v>
      </c>
      <c r="E1029" t="s">
        <v>6</v>
      </c>
      <c r="F1029" t="s">
        <v>727</v>
      </c>
      <c r="G1029" t="s">
        <v>1183</v>
      </c>
      <c r="H1029" t="s">
        <v>8</v>
      </c>
      <c r="I1029">
        <v>34</v>
      </c>
      <c r="J1029" s="82">
        <v>6.85</v>
      </c>
      <c r="K1029">
        <v>0</v>
      </c>
      <c r="L1029">
        <v>0</v>
      </c>
      <c r="M1029">
        <v>1</v>
      </c>
      <c r="N1029">
        <v>0</v>
      </c>
      <c r="O1029" s="95">
        <v>800</v>
      </c>
      <c r="P1029">
        <v>0</v>
      </c>
      <c r="Q1029">
        <v>4</v>
      </c>
      <c r="R1029">
        <v>0</v>
      </c>
      <c r="S1029" s="1">
        <v>0</v>
      </c>
      <c r="T1029">
        <v>3</v>
      </c>
      <c r="U1029" s="1">
        <v>42822</v>
      </c>
    </row>
    <row r="1030" spans="1:21" x14ac:dyDescent="0.25">
      <c r="A1030">
        <v>1033</v>
      </c>
      <c r="B1030" t="s">
        <v>771</v>
      </c>
      <c r="C1030" t="s">
        <v>744</v>
      </c>
      <c r="D1030" t="s">
        <v>726</v>
      </c>
      <c r="E1030" t="s">
        <v>6</v>
      </c>
      <c r="F1030" t="s">
        <v>727</v>
      </c>
      <c r="G1030" t="s">
        <v>1183</v>
      </c>
      <c r="H1030" t="s">
        <v>8</v>
      </c>
      <c r="I1030">
        <v>34</v>
      </c>
      <c r="J1030" s="82">
        <v>6.85</v>
      </c>
      <c r="K1030">
        <v>0</v>
      </c>
      <c r="L1030">
        <v>0</v>
      </c>
      <c r="M1030">
        <v>1</v>
      </c>
      <c r="N1030">
        <v>0</v>
      </c>
      <c r="O1030" s="95">
        <v>3650</v>
      </c>
      <c r="P1030">
        <v>0</v>
      </c>
      <c r="Q1030">
        <v>4</v>
      </c>
      <c r="R1030">
        <v>0</v>
      </c>
      <c r="S1030" s="1">
        <v>0</v>
      </c>
      <c r="T1030">
        <v>3</v>
      </c>
      <c r="U1030" s="1">
        <v>42822</v>
      </c>
    </row>
    <row r="1031" spans="1:21" x14ac:dyDescent="0.25">
      <c r="A1031">
        <v>1033</v>
      </c>
      <c r="B1031" t="s">
        <v>772</v>
      </c>
      <c r="C1031" t="s">
        <v>725</v>
      </c>
      <c r="D1031" t="s">
        <v>726</v>
      </c>
      <c r="E1031" t="s">
        <v>6</v>
      </c>
      <c r="F1031" t="s">
        <v>727</v>
      </c>
      <c r="G1031" t="s">
        <v>1183</v>
      </c>
      <c r="H1031" t="s">
        <v>8</v>
      </c>
      <c r="I1031">
        <v>34</v>
      </c>
      <c r="J1031" s="82">
        <v>6.85</v>
      </c>
      <c r="K1031">
        <v>0</v>
      </c>
      <c r="L1031">
        <v>0</v>
      </c>
      <c r="M1031">
        <v>1</v>
      </c>
      <c r="N1031">
        <v>0</v>
      </c>
      <c r="O1031" s="95">
        <v>803.75</v>
      </c>
      <c r="P1031">
        <v>0</v>
      </c>
      <c r="Q1031">
        <v>4</v>
      </c>
      <c r="R1031">
        <v>0</v>
      </c>
      <c r="S1031" s="1">
        <v>0</v>
      </c>
      <c r="T1031">
        <v>5</v>
      </c>
      <c r="U1031" s="1">
        <v>42822</v>
      </c>
    </row>
    <row r="1032" spans="1:21" x14ac:dyDescent="0.25">
      <c r="A1032">
        <v>1033</v>
      </c>
      <c r="B1032" t="s">
        <v>772</v>
      </c>
      <c r="C1032" t="s">
        <v>767</v>
      </c>
      <c r="D1032" t="s">
        <v>726</v>
      </c>
      <c r="E1032" t="s">
        <v>6</v>
      </c>
      <c r="F1032" t="s">
        <v>727</v>
      </c>
      <c r="G1032" t="s">
        <v>1183</v>
      </c>
      <c r="H1032" t="s">
        <v>8</v>
      </c>
      <c r="I1032">
        <v>34</v>
      </c>
      <c r="J1032" s="82">
        <v>6.85</v>
      </c>
      <c r="K1032">
        <v>0</v>
      </c>
      <c r="L1032">
        <v>0</v>
      </c>
      <c r="M1032">
        <v>1</v>
      </c>
      <c r="N1032">
        <v>0</v>
      </c>
      <c r="O1032" s="95">
        <v>1200</v>
      </c>
      <c r="P1032">
        <v>0</v>
      </c>
      <c r="Q1032">
        <v>4</v>
      </c>
      <c r="R1032">
        <v>0</v>
      </c>
      <c r="S1032" s="1">
        <v>0</v>
      </c>
      <c r="T1032">
        <v>3</v>
      </c>
      <c r="U1032" s="1">
        <v>42822</v>
      </c>
    </row>
    <row r="1033" spans="1:21" x14ac:dyDescent="0.25">
      <c r="A1033">
        <v>1033</v>
      </c>
      <c r="B1033" t="s">
        <v>772</v>
      </c>
      <c r="C1033" t="s">
        <v>768</v>
      </c>
      <c r="D1033" t="s">
        <v>726</v>
      </c>
      <c r="E1033" t="s">
        <v>6</v>
      </c>
      <c r="F1033" t="s">
        <v>727</v>
      </c>
      <c r="G1033" t="s">
        <v>1183</v>
      </c>
      <c r="H1033" t="s">
        <v>8</v>
      </c>
      <c r="I1033">
        <v>34</v>
      </c>
      <c r="J1033" s="82">
        <v>6.85</v>
      </c>
      <c r="K1033">
        <v>0</v>
      </c>
      <c r="L1033">
        <v>0</v>
      </c>
      <c r="M1033">
        <v>1</v>
      </c>
      <c r="N1033">
        <v>0</v>
      </c>
      <c r="O1033" s="95">
        <v>300</v>
      </c>
      <c r="P1033">
        <v>0</v>
      </c>
      <c r="Q1033">
        <v>4</v>
      </c>
      <c r="R1033">
        <v>0</v>
      </c>
      <c r="S1033" s="1">
        <v>0</v>
      </c>
      <c r="T1033">
        <v>1</v>
      </c>
      <c r="U1033" s="1">
        <v>42822</v>
      </c>
    </row>
    <row r="1034" spans="1:21" x14ac:dyDescent="0.25">
      <c r="A1034">
        <v>1033</v>
      </c>
      <c r="B1034" t="s">
        <v>772</v>
      </c>
      <c r="C1034" t="s">
        <v>770</v>
      </c>
      <c r="D1034" t="s">
        <v>726</v>
      </c>
      <c r="E1034" t="s">
        <v>6</v>
      </c>
      <c r="F1034" t="s">
        <v>727</v>
      </c>
      <c r="G1034" t="s">
        <v>1183</v>
      </c>
      <c r="H1034" t="s">
        <v>8</v>
      </c>
      <c r="I1034">
        <v>34</v>
      </c>
      <c r="J1034" s="82">
        <v>6.85</v>
      </c>
      <c r="K1034">
        <v>0</v>
      </c>
      <c r="L1034">
        <v>0</v>
      </c>
      <c r="M1034">
        <v>1</v>
      </c>
      <c r="N1034">
        <v>0</v>
      </c>
      <c r="O1034" s="95">
        <v>250</v>
      </c>
      <c r="P1034">
        <v>0</v>
      </c>
      <c r="Q1034">
        <v>4</v>
      </c>
      <c r="R1034">
        <v>0</v>
      </c>
      <c r="S1034" s="1">
        <v>0</v>
      </c>
      <c r="T1034">
        <v>2</v>
      </c>
      <c r="U1034" s="1">
        <v>42822</v>
      </c>
    </row>
    <row r="1035" spans="1:21" x14ac:dyDescent="0.25">
      <c r="A1035">
        <v>1033</v>
      </c>
      <c r="B1035" t="s">
        <v>773</v>
      </c>
      <c r="C1035" t="s">
        <v>725</v>
      </c>
      <c r="D1035" t="s">
        <v>726</v>
      </c>
      <c r="E1035" t="s">
        <v>6</v>
      </c>
      <c r="F1035" t="s">
        <v>727</v>
      </c>
      <c r="G1035" t="s">
        <v>1183</v>
      </c>
      <c r="H1035" t="s">
        <v>8</v>
      </c>
      <c r="I1035">
        <v>34</v>
      </c>
      <c r="J1035" s="82">
        <v>6.85</v>
      </c>
      <c r="K1035">
        <v>0</v>
      </c>
      <c r="L1035">
        <v>0</v>
      </c>
      <c r="M1035">
        <v>1</v>
      </c>
      <c r="N1035">
        <v>0</v>
      </c>
      <c r="O1035" s="95">
        <v>414.72</v>
      </c>
      <c r="P1035">
        <v>0</v>
      </c>
      <c r="Q1035">
        <v>4</v>
      </c>
      <c r="R1035">
        <v>0</v>
      </c>
      <c r="S1035" s="1">
        <v>0</v>
      </c>
      <c r="T1035">
        <v>2</v>
      </c>
      <c r="U1035" s="1">
        <v>42822</v>
      </c>
    </row>
    <row r="1036" spans="1:21" x14ac:dyDescent="0.25">
      <c r="A1036">
        <v>1033</v>
      </c>
      <c r="B1036" t="s">
        <v>725</v>
      </c>
      <c r="C1036" t="s">
        <v>725</v>
      </c>
      <c r="D1036" t="s">
        <v>726</v>
      </c>
      <c r="E1036" t="s">
        <v>6</v>
      </c>
      <c r="F1036" t="s">
        <v>727</v>
      </c>
      <c r="G1036" t="s">
        <v>1183</v>
      </c>
      <c r="H1036" t="s">
        <v>7</v>
      </c>
      <c r="I1036">
        <v>34</v>
      </c>
      <c r="J1036" s="82">
        <v>6.97</v>
      </c>
      <c r="K1036">
        <v>0</v>
      </c>
      <c r="L1036">
        <v>0</v>
      </c>
      <c r="M1036">
        <v>1</v>
      </c>
      <c r="N1036">
        <v>0</v>
      </c>
      <c r="O1036" s="95">
        <v>0</v>
      </c>
      <c r="P1036">
        <v>6535</v>
      </c>
      <c r="Q1036">
        <v>4</v>
      </c>
      <c r="R1036">
        <v>0</v>
      </c>
      <c r="S1036" s="1">
        <v>0</v>
      </c>
      <c r="T1036">
        <v>5</v>
      </c>
      <c r="U1036" s="1">
        <v>42822</v>
      </c>
    </row>
    <row r="1037" spans="1:21" x14ac:dyDescent="0.25">
      <c r="A1037">
        <v>1033</v>
      </c>
      <c r="B1037" t="s">
        <v>766</v>
      </c>
      <c r="C1037" t="s">
        <v>725</v>
      </c>
      <c r="D1037" t="s">
        <v>726</v>
      </c>
      <c r="E1037" t="s">
        <v>6</v>
      </c>
      <c r="F1037" t="s">
        <v>727</v>
      </c>
      <c r="G1037" t="s">
        <v>1183</v>
      </c>
      <c r="H1037" t="s">
        <v>7</v>
      </c>
      <c r="I1037">
        <v>34</v>
      </c>
      <c r="J1037" s="82">
        <v>6.97</v>
      </c>
      <c r="K1037">
        <v>0</v>
      </c>
      <c r="L1037">
        <v>0</v>
      </c>
      <c r="M1037">
        <v>1</v>
      </c>
      <c r="N1037">
        <v>0</v>
      </c>
      <c r="O1037" s="95">
        <v>0</v>
      </c>
      <c r="P1037">
        <v>59391.76</v>
      </c>
      <c r="Q1037">
        <v>4</v>
      </c>
      <c r="R1037">
        <v>0</v>
      </c>
      <c r="S1037" s="1">
        <v>0</v>
      </c>
      <c r="T1037">
        <v>23</v>
      </c>
      <c r="U1037" s="1">
        <v>42822</v>
      </c>
    </row>
    <row r="1038" spans="1:21" x14ac:dyDescent="0.25">
      <c r="A1038">
        <v>1033</v>
      </c>
      <c r="B1038" t="s">
        <v>766</v>
      </c>
      <c r="C1038" t="s">
        <v>766</v>
      </c>
      <c r="D1038" t="s">
        <v>726</v>
      </c>
      <c r="E1038" t="s">
        <v>6</v>
      </c>
      <c r="F1038" t="s">
        <v>727</v>
      </c>
      <c r="G1038" t="s">
        <v>1183</v>
      </c>
      <c r="H1038" t="s">
        <v>7</v>
      </c>
      <c r="I1038">
        <v>34</v>
      </c>
      <c r="J1038" s="82">
        <v>6.97</v>
      </c>
      <c r="K1038">
        <v>0</v>
      </c>
      <c r="L1038">
        <v>0</v>
      </c>
      <c r="M1038">
        <v>1</v>
      </c>
      <c r="N1038">
        <v>0</v>
      </c>
      <c r="O1038" s="95">
        <v>0</v>
      </c>
      <c r="P1038">
        <v>3000</v>
      </c>
      <c r="Q1038">
        <v>4</v>
      </c>
      <c r="R1038">
        <v>0</v>
      </c>
      <c r="S1038" s="1">
        <v>0</v>
      </c>
      <c r="T1038">
        <v>1</v>
      </c>
      <c r="U1038" s="1">
        <v>42822</v>
      </c>
    </row>
    <row r="1039" spans="1:21" x14ac:dyDescent="0.25">
      <c r="A1039">
        <v>1033</v>
      </c>
      <c r="B1039" t="s">
        <v>766</v>
      </c>
      <c r="C1039" t="s">
        <v>770</v>
      </c>
      <c r="D1039" t="s">
        <v>726</v>
      </c>
      <c r="E1039" t="s">
        <v>6</v>
      </c>
      <c r="F1039" t="s">
        <v>727</v>
      </c>
      <c r="G1039" t="s">
        <v>1183</v>
      </c>
      <c r="H1039" t="s">
        <v>7</v>
      </c>
      <c r="I1039">
        <v>34</v>
      </c>
      <c r="J1039" s="82">
        <v>6.97</v>
      </c>
      <c r="K1039">
        <v>0</v>
      </c>
      <c r="L1039">
        <v>0</v>
      </c>
      <c r="M1039">
        <v>1</v>
      </c>
      <c r="N1039">
        <v>0</v>
      </c>
      <c r="O1039" s="95">
        <v>0</v>
      </c>
      <c r="P1039">
        <v>56059.199999999997</v>
      </c>
      <c r="Q1039">
        <v>4</v>
      </c>
      <c r="R1039">
        <v>0</v>
      </c>
      <c r="S1039" s="1">
        <v>0</v>
      </c>
      <c r="T1039">
        <v>13</v>
      </c>
      <c r="U1039" s="1">
        <v>42822</v>
      </c>
    </row>
    <row r="1040" spans="1:21" x14ac:dyDescent="0.25">
      <c r="A1040">
        <v>1033</v>
      </c>
      <c r="B1040" t="s">
        <v>766</v>
      </c>
      <c r="C1040" t="s">
        <v>771</v>
      </c>
      <c r="D1040" t="s">
        <v>726</v>
      </c>
      <c r="E1040" t="s">
        <v>6</v>
      </c>
      <c r="F1040" t="s">
        <v>727</v>
      </c>
      <c r="G1040" t="s">
        <v>1183</v>
      </c>
      <c r="H1040" t="s">
        <v>7</v>
      </c>
      <c r="I1040">
        <v>34</v>
      </c>
      <c r="J1040" s="82">
        <v>6.97</v>
      </c>
      <c r="K1040">
        <v>0</v>
      </c>
      <c r="L1040">
        <v>0</v>
      </c>
      <c r="M1040">
        <v>1</v>
      </c>
      <c r="N1040">
        <v>0</v>
      </c>
      <c r="O1040" s="95">
        <v>0</v>
      </c>
      <c r="P1040">
        <v>5000</v>
      </c>
      <c r="Q1040">
        <v>4</v>
      </c>
      <c r="R1040">
        <v>0</v>
      </c>
      <c r="S1040" s="1">
        <v>0</v>
      </c>
      <c r="T1040">
        <v>1</v>
      </c>
      <c r="U1040" s="1">
        <v>42822</v>
      </c>
    </row>
    <row r="1041" spans="1:21" x14ac:dyDescent="0.25">
      <c r="A1041">
        <v>1033</v>
      </c>
      <c r="B1041" t="s">
        <v>766</v>
      </c>
      <c r="C1041" t="s">
        <v>742</v>
      </c>
      <c r="D1041" t="s">
        <v>726</v>
      </c>
      <c r="E1041" t="s">
        <v>6</v>
      </c>
      <c r="F1041" t="s">
        <v>727</v>
      </c>
      <c r="G1041" t="s">
        <v>1183</v>
      </c>
      <c r="H1041" t="s">
        <v>7</v>
      </c>
      <c r="I1041">
        <v>34</v>
      </c>
      <c r="J1041" s="82">
        <v>6.97</v>
      </c>
      <c r="K1041">
        <v>0</v>
      </c>
      <c r="L1041">
        <v>0</v>
      </c>
      <c r="M1041">
        <v>1</v>
      </c>
      <c r="N1041">
        <v>0</v>
      </c>
      <c r="O1041" s="95">
        <v>0</v>
      </c>
      <c r="P1041">
        <v>1.7</v>
      </c>
      <c r="Q1041">
        <v>4</v>
      </c>
      <c r="R1041">
        <v>0</v>
      </c>
      <c r="S1041" s="1">
        <v>0</v>
      </c>
      <c r="T1041">
        <v>1</v>
      </c>
      <c r="U1041" s="1">
        <v>42822</v>
      </c>
    </row>
    <row r="1042" spans="1:21" x14ac:dyDescent="0.25">
      <c r="A1042">
        <v>1033</v>
      </c>
      <c r="B1042" t="s">
        <v>767</v>
      </c>
      <c r="C1042" t="s">
        <v>739</v>
      </c>
      <c r="D1042" t="s">
        <v>726</v>
      </c>
      <c r="E1042" t="s">
        <v>6</v>
      </c>
      <c r="F1042" t="s">
        <v>727</v>
      </c>
      <c r="G1042" t="s">
        <v>1183</v>
      </c>
      <c r="H1042" t="s">
        <v>7</v>
      </c>
      <c r="I1042">
        <v>34</v>
      </c>
      <c r="J1042" s="82">
        <v>6.97</v>
      </c>
      <c r="K1042">
        <v>0</v>
      </c>
      <c r="L1042">
        <v>0</v>
      </c>
      <c r="M1042">
        <v>1</v>
      </c>
      <c r="N1042">
        <v>0</v>
      </c>
      <c r="O1042" s="95">
        <v>0</v>
      </c>
      <c r="P1042">
        <v>1000</v>
      </c>
      <c r="Q1042">
        <v>4</v>
      </c>
      <c r="R1042">
        <v>0</v>
      </c>
      <c r="S1042" s="1">
        <v>0</v>
      </c>
      <c r="T1042">
        <v>1</v>
      </c>
      <c r="U1042" s="1">
        <v>42822</v>
      </c>
    </row>
    <row r="1043" spans="1:21" x14ac:dyDescent="0.25">
      <c r="A1043">
        <v>1033</v>
      </c>
      <c r="B1043" t="s">
        <v>767</v>
      </c>
      <c r="C1043" t="s">
        <v>740</v>
      </c>
      <c r="D1043" t="s">
        <v>726</v>
      </c>
      <c r="E1043" t="s">
        <v>6</v>
      </c>
      <c r="F1043" t="s">
        <v>727</v>
      </c>
      <c r="G1043" t="s">
        <v>1183</v>
      </c>
      <c r="H1043" t="s">
        <v>7</v>
      </c>
      <c r="I1043">
        <v>34</v>
      </c>
      <c r="J1043" s="82">
        <v>6.97</v>
      </c>
      <c r="K1043">
        <v>0</v>
      </c>
      <c r="L1043">
        <v>0</v>
      </c>
      <c r="M1043">
        <v>1</v>
      </c>
      <c r="N1043">
        <v>0</v>
      </c>
      <c r="O1043" s="95">
        <v>0</v>
      </c>
      <c r="P1043">
        <v>20</v>
      </c>
      <c r="Q1043">
        <v>4</v>
      </c>
      <c r="R1043">
        <v>0</v>
      </c>
      <c r="S1043" s="1">
        <v>0</v>
      </c>
      <c r="T1043">
        <v>1</v>
      </c>
      <c r="U1043" s="1">
        <v>42822</v>
      </c>
    </row>
    <row r="1044" spans="1:21" x14ac:dyDescent="0.25">
      <c r="A1044">
        <v>1033</v>
      </c>
      <c r="B1044" t="s">
        <v>767</v>
      </c>
      <c r="C1044" t="s">
        <v>725</v>
      </c>
      <c r="D1044" t="s">
        <v>726</v>
      </c>
      <c r="E1044" t="s">
        <v>6</v>
      </c>
      <c r="F1044" t="s">
        <v>727</v>
      </c>
      <c r="G1044" t="s">
        <v>1183</v>
      </c>
      <c r="H1044" t="s">
        <v>7</v>
      </c>
      <c r="I1044">
        <v>34</v>
      </c>
      <c r="J1044" s="82">
        <v>6.97</v>
      </c>
      <c r="K1044">
        <v>0</v>
      </c>
      <c r="L1044">
        <v>0</v>
      </c>
      <c r="M1044">
        <v>1</v>
      </c>
      <c r="N1044">
        <v>0</v>
      </c>
      <c r="O1044" s="95">
        <v>0</v>
      </c>
      <c r="P1044">
        <v>12888.26</v>
      </c>
      <c r="Q1044">
        <v>4</v>
      </c>
      <c r="R1044">
        <v>0</v>
      </c>
      <c r="S1044" s="1">
        <v>0</v>
      </c>
      <c r="T1044">
        <v>11</v>
      </c>
      <c r="U1044" s="1">
        <v>42822</v>
      </c>
    </row>
    <row r="1045" spans="1:21" x14ac:dyDescent="0.25">
      <c r="A1045">
        <v>1033</v>
      </c>
      <c r="B1045" t="s">
        <v>767</v>
      </c>
      <c r="C1045" t="s">
        <v>770</v>
      </c>
      <c r="D1045" t="s">
        <v>726</v>
      </c>
      <c r="E1045" t="s">
        <v>6</v>
      </c>
      <c r="F1045" t="s">
        <v>727</v>
      </c>
      <c r="G1045" t="s">
        <v>1183</v>
      </c>
      <c r="H1045" t="s">
        <v>7</v>
      </c>
      <c r="I1045">
        <v>34</v>
      </c>
      <c r="J1045" s="82">
        <v>6.97</v>
      </c>
      <c r="K1045">
        <v>0</v>
      </c>
      <c r="L1045">
        <v>0</v>
      </c>
      <c r="M1045">
        <v>1</v>
      </c>
      <c r="N1045">
        <v>0</v>
      </c>
      <c r="O1045" s="95">
        <v>0</v>
      </c>
      <c r="P1045">
        <v>100</v>
      </c>
      <c r="Q1045">
        <v>4</v>
      </c>
      <c r="R1045">
        <v>0</v>
      </c>
      <c r="S1045" s="1">
        <v>0</v>
      </c>
      <c r="T1045">
        <v>1</v>
      </c>
      <c r="U1045" s="1">
        <v>42822</v>
      </c>
    </row>
    <row r="1046" spans="1:21" x14ac:dyDescent="0.25">
      <c r="A1046">
        <v>1033</v>
      </c>
      <c r="B1046" t="s">
        <v>767</v>
      </c>
      <c r="C1046" t="s">
        <v>771</v>
      </c>
      <c r="D1046" t="s">
        <v>726</v>
      </c>
      <c r="E1046" t="s">
        <v>6</v>
      </c>
      <c r="F1046" t="s">
        <v>727</v>
      </c>
      <c r="G1046" t="s">
        <v>1183</v>
      </c>
      <c r="H1046" t="s">
        <v>7</v>
      </c>
      <c r="I1046">
        <v>34</v>
      </c>
      <c r="J1046" s="82">
        <v>6.97</v>
      </c>
      <c r="K1046">
        <v>0</v>
      </c>
      <c r="L1046">
        <v>0</v>
      </c>
      <c r="M1046">
        <v>1</v>
      </c>
      <c r="N1046">
        <v>0</v>
      </c>
      <c r="O1046" s="95">
        <v>0</v>
      </c>
      <c r="P1046">
        <v>750</v>
      </c>
      <c r="Q1046">
        <v>4</v>
      </c>
      <c r="R1046">
        <v>0</v>
      </c>
      <c r="S1046" s="1">
        <v>0</v>
      </c>
      <c r="T1046">
        <v>2</v>
      </c>
      <c r="U1046" s="1">
        <v>42822</v>
      </c>
    </row>
    <row r="1047" spans="1:21" x14ac:dyDescent="0.25">
      <c r="A1047">
        <v>1033</v>
      </c>
      <c r="B1047" t="s">
        <v>767</v>
      </c>
      <c r="C1047" t="s">
        <v>756</v>
      </c>
      <c r="D1047" t="s">
        <v>726</v>
      </c>
      <c r="E1047" t="s">
        <v>6</v>
      </c>
      <c r="F1047" t="s">
        <v>727</v>
      </c>
      <c r="G1047" t="s">
        <v>1183</v>
      </c>
      <c r="H1047" t="s">
        <v>7</v>
      </c>
      <c r="I1047">
        <v>34</v>
      </c>
      <c r="J1047" s="82">
        <v>6.97</v>
      </c>
      <c r="K1047">
        <v>0</v>
      </c>
      <c r="L1047">
        <v>0</v>
      </c>
      <c r="M1047">
        <v>1</v>
      </c>
      <c r="N1047">
        <v>0</v>
      </c>
      <c r="O1047" s="95">
        <v>0</v>
      </c>
      <c r="P1047">
        <v>10.27</v>
      </c>
      <c r="Q1047">
        <v>4</v>
      </c>
      <c r="R1047">
        <v>0</v>
      </c>
      <c r="S1047" s="1">
        <v>0</v>
      </c>
      <c r="T1047">
        <v>1</v>
      </c>
      <c r="U1047" s="1">
        <v>42822</v>
      </c>
    </row>
    <row r="1048" spans="1:21" x14ac:dyDescent="0.25">
      <c r="A1048">
        <v>1033</v>
      </c>
      <c r="B1048" t="s">
        <v>768</v>
      </c>
      <c r="C1048" t="s">
        <v>725</v>
      </c>
      <c r="D1048" t="s">
        <v>726</v>
      </c>
      <c r="E1048" t="s">
        <v>6</v>
      </c>
      <c r="F1048" t="s">
        <v>727</v>
      </c>
      <c r="G1048" t="s">
        <v>1183</v>
      </c>
      <c r="H1048" t="s">
        <v>7</v>
      </c>
      <c r="I1048">
        <v>34</v>
      </c>
      <c r="J1048" s="82">
        <v>6.97</v>
      </c>
      <c r="K1048">
        <v>0</v>
      </c>
      <c r="L1048">
        <v>0</v>
      </c>
      <c r="M1048">
        <v>1</v>
      </c>
      <c r="N1048">
        <v>0</v>
      </c>
      <c r="O1048" s="95">
        <v>0</v>
      </c>
      <c r="P1048">
        <v>14920.04</v>
      </c>
      <c r="Q1048">
        <v>4</v>
      </c>
      <c r="R1048">
        <v>0</v>
      </c>
      <c r="S1048" s="1">
        <v>0</v>
      </c>
      <c r="T1048">
        <v>10</v>
      </c>
      <c r="U1048" s="1">
        <v>42822</v>
      </c>
    </row>
    <row r="1049" spans="1:21" x14ac:dyDescent="0.25">
      <c r="A1049">
        <v>1033</v>
      </c>
      <c r="B1049" t="s">
        <v>769</v>
      </c>
      <c r="C1049" t="s">
        <v>725</v>
      </c>
      <c r="D1049" t="s">
        <v>726</v>
      </c>
      <c r="E1049" t="s">
        <v>6</v>
      </c>
      <c r="F1049" t="s">
        <v>727</v>
      </c>
      <c r="G1049" t="s">
        <v>1183</v>
      </c>
      <c r="H1049" t="s">
        <v>7</v>
      </c>
      <c r="I1049">
        <v>34</v>
      </c>
      <c r="J1049" s="82">
        <v>6.97</v>
      </c>
      <c r="K1049">
        <v>0</v>
      </c>
      <c r="L1049">
        <v>0</v>
      </c>
      <c r="M1049">
        <v>1</v>
      </c>
      <c r="N1049">
        <v>0</v>
      </c>
      <c r="O1049" s="95">
        <v>0</v>
      </c>
      <c r="P1049">
        <v>1605</v>
      </c>
      <c r="Q1049">
        <v>4</v>
      </c>
      <c r="R1049">
        <v>0</v>
      </c>
      <c r="S1049" s="1">
        <v>0</v>
      </c>
      <c r="T1049">
        <v>3</v>
      </c>
      <c r="U1049" s="1">
        <v>42822</v>
      </c>
    </row>
    <row r="1050" spans="1:21" x14ac:dyDescent="0.25">
      <c r="A1050">
        <v>1033</v>
      </c>
      <c r="B1050" t="s">
        <v>769</v>
      </c>
      <c r="C1050" t="s">
        <v>768</v>
      </c>
      <c r="D1050" t="s">
        <v>726</v>
      </c>
      <c r="E1050" t="s">
        <v>6</v>
      </c>
      <c r="F1050" t="s">
        <v>727</v>
      </c>
      <c r="G1050" t="s">
        <v>1183</v>
      </c>
      <c r="H1050" t="s">
        <v>7</v>
      </c>
      <c r="I1050">
        <v>34</v>
      </c>
      <c r="J1050" s="82">
        <v>6.97</v>
      </c>
      <c r="K1050">
        <v>0</v>
      </c>
      <c r="L1050">
        <v>0</v>
      </c>
      <c r="M1050">
        <v>1</v>
      </c>
      <c r="N1050">
        <v>0</v>
      </c>
      <c r="O1050" s="95">
        <v>0</v>
      </c>
      <c r="P1050">
        <v>180.86</v>
      </c>
      <c r="Q1050">
        <v>4</v>
      </c>
      <c r="R1050">
        <v>0</v>
      </c>
      <c r="S1050" s="1">
        <v>0</v>
      </c>
      <c r="T1050">
        <v>5</v>
      </c>
      <c r="U1050" s="1">
        <v>42822</v>
      </c>
    </row>
    <row r="1051" spans="1:21" x14ac:dyDescent="0.25">
      <c r="A1051">
        <v>1033</v>
      </c>
      <c r="B1051" t="s">
        <v>769</v>
      </c>
      <c r="C1051" t="s">
        <v>769</v>
      </c>
      <c r="D1051" t="s">
        <v>726</v>
      </c>
      <c r="E1051" t="s">
        <v>6</v>
      </c>
      <c r="F1051" t="s">
        <v>727</v>
      </c>
      <c r="G1051" t="s">
        <v>1183</v>
      </c>
      <c r="H1051" t="s">
        <v>7</v>
      </c>
      <c r="I1051">
        <v>34</v>
      </c>
      <c r="J1051" s="82">
        <v>6.97</v>
      </c>
      <c r="K1051">
        <v>0</v>
      </c>
      <c r="L1051">
        <v>0</v>
      </c>
      <c r="M1051">
        <v>1</v>
      </c>
      <c r="N1051">
        <v>0</v>
      </c>
      <c r="O1051" s="95">
        <v>0</v>
      </c>
      <c r="P1051">
        <v>503.58</v>
      </c>
      <c r="Q1051">
        <v>4</v>
      </c>
      <c r="R1051">
        <v>0</v>
      </c>
      <c r="S1051" s="1">
        <v>0</v>
      </c>
      <c r="T1051">
        <v>3</v>
      </c>
      <c r="U1051" s="1">
        <v>42822</v>
      </c>
    </row>
    <row r="1052" spans="1:21" x14ac:dyDescent="0.25">
      <c r="A1052">
        <v>1033</v>
      </c>
      <c r="B1052" t="s">
        <v>769</v>
      </c>
      <c r="C1052" t="s">
        <v>770</v>
      </c>
      <c r="D1052" t="s">
        <v>726</v>
      </c>
      <c r="E1052" t="s">
        <v>6</v>
      </c>
      <c r="F1052" t="s">
        <v>727</v>
      </c>
      <c r="G1052" t="s">
        <v>1183</v>
      </c>
      <c r="H1052" t="s">
        <v>7</v>
      </c>
      <c r="I1052">
        <v>34</v>
      </c>
      <c r="J1052" s="82">
        <v>6.97</v>
      </c>
      <c r="K1052">
        <v>0</v>
      </c>
      <c r="L1052">
        <v>0</v>
      </c>
      <c r="M1052">
        <v>1</v>
      </c>
      <c r="N1052">
        <v>0</v>
      </c>
      <c r="O1052" s="95">
        <v>0</v>
      </c>
      <c r="P1052">
        <v>1551.43</v>
      </c>
      <c r="Q1052">
        <v>4</v>
      </c>
      <c r="R1052">
        <v>0</v>
      </c>
      <c r="S1052" s="1">
        <v>0</v>
      </c>
      <c r="T1052">
        <v>2</v>
      </c>
      <c r="U1052" s="1">
        <v>42822</v>
      </c>
    </row>
    <row r="1053" spans="1:21" x14ac:dyDescent="0.25">
      <c r="A1053">
        <v>1033</v>
      </c>
      <c r="B1053" t="s">
        <v>770</v>
      </c>
      <c r="C1053" t="s">
        <v>725</v>
      </c>
      <c r="D1053" t="s">
        <v>726</v>
      </c>
      <c r="E1053" t="s">
        <v>6</v>
      </c>
      <c r="F1053" t="s">
        <v>727</v>
      </c>
      <c r="G1053" t="s">
        <v>1183</v>
      </c>
      <c r="H1053" t="s">
        <v>7</v>
      </c>
      <c r="I1053">
        <v>34</v>
      </c>
      <c r="J1053" s="82">
        <v>6.97</v>
      </c>
      <c r="K1053">
        <v>0</v>
      </c>
      <c r="L1053">
        <v>0</v>
      </c>
      <c r="M1053">
        <v>1</v>
      </c>
      <c r="N1053">
        <v>0</v>
      </c>
      <c r="O1053" s="95">
        <v>0</v>
      </c>
      <c r="P1053">
        <v>3475.46</v>
      </c>
      <c r="Q1053">
        <v>4</v>
      </c>
      <c r="R1053">
        <v>0</v>
      </c>
      <c r="S1053" s="1">
        <v>0</v>
      </c>
      <c r="T1053">
        <v>4</v>
      </c>
      <c r="U1053" s="1">
        <v>42822</v>
      </c>
    </row>
    <row r="1054" spans="1:21" x14ac:dyDescent="0.25">
      <c r="A1054">
        <v>1033</v>
      </c>
      <c r="B1054" t="s">
        <v>770</v>
      </c>
      <c r="C1054" t="s">
        <v>766</v>
      </c>
      <c r="D1054" t="s">
        <v>726</v>
      </c>
      <c r="E1054" t="s">
        <v>6</v>
      </c>
      <c r="F1054" t="s">
        <v>727</v>
      </c>
      <c r="G1054" t="s">
        <v>1183</v>
      </c>
      <c r="H1054" t="s">
        <v>7</v>
      </c>
      <c r="I1054">
        <v>34</v>
      </c>
      <c r="J1054" s="82">
        <v>6.97</v>
      </c>
      <c r="K1054">
        <v>0</v>
      </c>
      <c r="L1054">
        <v>0</v>
      </c>
      <c r="M1054">
        <v>1</v>
      </c>
      <c r="N1054">
        <v>0</v>
      </c>
      <c r="O1054" s="95">
        <v>0</v>
      </c>
      <c r="P1054">
        <v>708.01</v>
      </c>
      <c r="Q1054">
        <v>4</v>
      </c>
      <c r="R1054">
        <v>0</v>
      </c>
      <c r="S1054" s="1">
        <v>0</v>
      </c>
      <c r="T1054">
        <v>3</v>
      </c>
      <c r="U1054" s="1">
        <v>42822</v>
      </c>
    </row>
    <row r="1055" spans="1:21" x14ac:dyDescent="0.25">
      <c r="A1055">
        <v>1033</v>
      </c>
      <c r="B1055" t="s">
        <v>770</v>
      </c>
      <c r="C1055" t="s">
        <v>768</v>
      </c>
      <c r="D1055" t="s">
        <v>726</v>
      </c>
      <c r="E1055" t="s">
        <v>6</v>
      </c>
      <c r="F1055" t="s">
        <v>727</v>
      </c>
      <c r="G1055" t="s">
        <v>1183</v>
      </c>
      <c r="H1055" t="s">
        <v>7</v>
      </c>
      <c r="I1055">
        <v>34</v>
      </c>
      <c r="J1055" s="82">
        <v>6.97</v>
      </c>
      <c r="K1055">
        <v>0</v>
      </c>
      <c r="L1055">
        <v>0</v>
      </c>
      <c r="M1055">
        <v>1</v>
      </c>
      <c r="N1055">
        <v>0</v>
      </c>
      <c r="O1055" s="95">
        <v>0</v>
      </c>
      <c r="P1055">
        <v>2</v>
      </c>
      <c r="Q1055">
        <v>4</v>
      </c>
      <c r="R1055">
        <v>0</v>
      </c>
      <c r="S1055" s="1">
        <v>0</v>
      </c>
      <c r="T1055">
        <v>1</v>
      </c>
      <c r="U1055" s="1">
        <v>42822</v>
      </c>
    </row>
    <row r="1056" spans="1:21" x14ac:dyDescent="0.25">
      <c r="A1056">
        <v>1033</v>
      </c>
      <c r="B1056" t="s">
        <v>771</v>
      </c>
      <c r="C1056" t="s">
        <v>751</v>
      </c>
      <c r="D1056" t="s">
        <v>726</v>
      </c>
      <c r="E1056" t="s">
        <v>6</v>
      </c>
      <c r="F1056" t="s">
        <v>727</v>
      </c>
      <c r="G1056" t="s">
        <v>1183</v>
      </c>
      <c r="H1056" t="s">
        <v>7</v>
      </c>
      <c r="I1056">
        <v>34</v>
      </c>
      <c r="J1056" s="82">
        <v>6.97</v>
      </c>
      <c r="K1056">
        <v>0</v>
      </c>
      <c r="L1056">
        <v>0</v>
      </c>
      <c r="M1056">
        <v>1</v>
      </c>
      <c r="N1056">
        <v>0</v>
      </c>
      <c r="O1056" s="95">
        <v>0</v>
      </c>
      <c r="P1056">
        <v>20</v>
      </c>
      <c r="Q1056">
        <v>4</v>
      </c>
      <c r="R1056">
        <v>0</v>
      </c>
      <c r="S1056" s="1">
        <v>0</v>
      </c>
      <c r="T1056">
        <v>1</v>
      </c>
      <c r="U1056" s="1">
        <v>42822</v>
      </c>
    </row>
    <row r="1057" spans="1:21" x14ac:dyDescent="0.25">
      <c r="A1057">
        <v>1033</v>
      </c>
      <c r="B1057" t="s">
        <v>771</v>
      </c>
      <c r="C1057" t="s">
        <v>725</v>
      </c>
      <c r="D1057" t="s">
        <v>726</v>
      </c>
      <c r="E1057" t="s">
        <v>6</v>
      </c>
      <c r="F1057" t="s">
        <v>727</v>
      </c>
      <c r="G1057" t="s">
        <v>1183</v>
      </c>
      <c r="H1057" t="s">
        <v>7</v>
      </c>
      <c r="I1057">
        <v>34</v>
      </c>
      <c r="J1057" s="82">
        <v>6.97</v>
      </c>
      <c r="K1057">
        <v>0</v>
      </c>
      <c r="L1057">
        <v>0</v>
      </c>
      <c r="M1057">
        <v>1</v>
      </c>
      <c r="N1057">
        <v>0</v>
      </c>
      <c r="O1057" s="95">
        <v>0</v>
      </c>
      <c r="P1057">
        <v>2530.2199999999998</v>
      </c>
      <c r="Q1057">
        <v>4</v>
      </c>
      <c r="R1057">
        <v>0</v>
      </c>
      <c r="S1057" s="1">
        <v>0</v>
      </c>
      <c r="T1057">
        <v>19</v>
      </c>
      <c r="U1057" s="1">
        <v>42822</v>
      </c>
    </row>
    <row r="1058" spans="1:21" x14ac:dyDescent="0.25">
      <c r="A1058">
        <v>1033</v>
      </c>
      <c r="B1058" t="s">
        <v>771</v>
      </c>
      <c r="C1058" t="s">
        <v>767</v>
      </c>
      <c r="D1058" t="s">
        <v>726</v>
      </c>
      <c r="E1058" t="s">
        <v>6</v>
      </c>
      <c r="F1058" t="s">
        <v>727</v>
      </c>
      <c r="G1058" t="s">
        <v>1183</v>
      </c>
      <c r="H1058" t="s">
        <v>7</v>
      </c>
      <c r="I1058">
        <v>34</v>
      </c>
      <c r="J1058" s="82">
        <v>6.97</v>
      </c>
      <c r="K1058">
        <v>0</v>
      </c>
      <c r="L1058">
        <v>0</v>
      </c>
      <c r="M1058">
        <v>1</v>
      </c>
      <c r="N1058">
        <v>0</v>
      </c>
      <c r="O1058" s="95">
        <v>0</v>
      </c>
      <c r="P1058">
        <v>5.74</v>
      </c>
      <c r="Q1058">
        <v>4</v>
      </c>
      <c r="R1058">
        <v>0</v>
      </c>
      <c r="S1058" s="1">
        <v>0</v>
      </c>
      <c r="T1058">
        <v>1</v>
      </c>
      <c r="U1058" s="1">
        <v>42822</v>
      </c>
    </row>
    <row r="1059" spans="1:21" x14ac:dyDescent="0.25">
      <c r="A1059">
        <v>1033</v>
      </c>
      <c r="B1059" t="s">
        <v>771</v>
      </c>
      <c r="C1059" t="s">
        <v>847</v>
      </c>
      <c r="D1059" t="s">
        <v>726</v>
      </c>
      <c r="E1059" t="s">
        <v>6</v>
      </c>
      <c r="F1059" t="s">
        <v>727</v>
      </c>
      <c r="G1059" t="s">
        <v>1183</v>
      </c>
      <c r="H1059" t="s">
        <v>7</v>
      </c>
      <c r="I1059">
        <v>34</v>
      </c>
      <c r="J1059" s="82">
        <v>6.97</v>
      </c>
      <c r="K1059">
        <v>0</v>
      </c>
      <c r="L1059">
        <v>0</v>
      </c>
      <c r="M1059">
        <v>1</v>
      </c>
      <c r="N1059">
        <v>0</v>
      </c>
      <c r="O1059" s="95">
        <v>0</v>
      </c>
      <c r="P1059">
        <v>3000</v>
      </c>
      <c r="Q1059">
        <v>4</v>
      </c>
      <c r="R1059">
        <v>0</v>
      </c>
      <c r="S1059" s="1">
        <v>0</v>
      </c>
      <c r="T1059">
        <v>1</v>
      </c>
      <c r="U1059" s="1">
        <v>42822</v>
      </c>
    </row>
    <row r="1060" spans="1:21" x14ac:dyDescent="0.25">
      <c r="A1060">
        <v>1033</v>
      </c>
      <c r="B1060" t="s">
        <v>772</v>
      </c>
      <c r="C1060" t="s">
        <v>766</v>
      </c>
      <c r="D1060" t="s">
        <v>726</v>
      </c>
      <c r="E1060" t="s">
        <v>6</v>
      </c>
      <c r="F1060" t="s">
        <v>727</v>
      </c>
      <c r="G1060" t="s">
        <v>1183</v>
      </c>
      <c r="H1060" t="s">
        <v>7</v>
      </c>
      <c r="I1060">
        <v>34</v>
      </c>
      <c r="J1060" s="82">
        <v>6.97</v>
      </c>
      <c r="K1060">
        <v>0</v>
      </c>
      <c r="L1060">
        <v>0</v>
      </c>
      <c r="M1060">
        <v>1</v>
      </c>
      <c r="N1060">
        <v>0</v>
      </c>
      <c r="O1060" s="95">
        <v>0</v>
      </c>
      <c r="P1060">
        <v>700</v>
      </c>
      <c r="Q1060">
        <v>4</v>
      </c>
      <c r="R1060">
        <v>0</v>
      </c>
      <c r="S1060" s="1">
        <v>0</v>
      </c>
      <c r="T1060">
        <v>1</v>
      </c>
      <c r="U1060" s="1">
        <v>42822</v>
      </c>
    </row>
    <row r="1061" spans="1:21" x14ac:dyDescent="0.25">
      <c r="A1061">
        <v>1033</v>
      </c>
      <c r="B1061" t="s">
        <v>772</v>
      </c>
      <c r="C1061" t="s">
        <v>770</v>
      </c>
      <c r="D1061" t="s">
        <v>726</v>
      </c>
      <c r="E1061" t="s">
        <v>6</v>
      </c>
      <c r="F1061" t="s">
        <v>727</v>
      </c>
      <c r="G1061" t="s">
        <v>1183</v>
      </c>
      <c r="H1061" t="s">
        <v>7</v>
      </c>
      <c r="I1061">
        <v>34</v>
      </c>
      <c r="J1061" s="82">
        <v>6.97</v>
      </c>
      <c r="K1061">
        <v>0</v>
      </c>
      <c r="L1061">
        <v>0</v>
      </c>
      <c r="M1061">
        <v>1</v>
      </c>
      <c r="N1061">
        <v>0</v>
      </c>
      <c r="O1061" s="95">
        <v>0</v>
      </c>
      <c r="P1061">
        <v>5.0199999999999996</v>
      </c>
      <c r="Q1061">
        <v>4</v>
      </c>
      <c r="R1061">
        <v>0</v>
      </c>
      <c r="S1061" s="1">
        <v>0</v>
      </c>
      <c r="T1061">
        <v>1</v>
      </c>
      <c r="U1061" s="1">
        <v>42822</v>
      </c>
    </row>
    <row r="1062" spans="1:21" x14ac:dyDescent="0.25">
      <c r="A1062">
        <v>1033</v>
      </c>
      <c r="B1062" t="s">
        <v>773</v>
      </c>
      <c r="C1062" t="s">
        <v>725</v>
      </c>
      <c r="D1062" t="s">
        <v>726</v>
      </c>
      <c r="E1062" t="s">
        <v>6</v>
      </c>
      <c r="F1062" t="s">
        <v>727</v>
      </c>
      <c r="G1062" t="s">
        <v>1183</v>
      </c>
      <c r="H1062" t="s">
        <v>7</v>
      </c>
      <c r="I1062">
        <v>34</v>
      </c>
      <c r="J1062" s="82">
        <v>6.97</v>
      </c>
      <c r="K1062">
        <v>0</v>
      </c>
      <c r="L1062">
        <v>0</v>
      </c>
      <c r="M1062">
        <v>1</v>
      </c>
      <c r="N1062">
        <v>0</v>
      </c>
      <c r="O1062" s="95">
        <v>0</v>
      </c>
      <c r="P1062">
        <v>52401.35</v>
      </c>
      <c r="Q1062">
        <v>4</v>
      </c>
      <c r="R1062">
        <v>0</v>
      </c>
      <c r="S1062" s="1">
        <v>0</v>
      </c>
      <c r="T1062">
        <v>4</v>
      </c>
      <c r="U1062" s="1">
        <v>42822</v>
      </c>
    </row>
    <row r="1063" spans="1:21" x14ac:dyDescent="0.25">
      <c r="A1063">
        <v>1033</v>
      </c>
      <c r="B1063" t="s">
        <v>766</v>
      </c>
      <c r="C1063" t="s">
        <v>725</v>
      </c>
      <c r="D1063" t="s">
        <v>726</v>
      </c>
      <c r="E1063" t="s">
        <v>51</v>
      </c>
      <c r="F1063" t="s">
        <v>727</v>
      </c>
      <c r="G1063" t="s">
        <v>971</v>
      </c>
      <c r="H1063" t="s">
        <v>8</v>
      </c>
      <c r="I1063">
        <v>34</v>
      </c>
      <c r="J1063" s="82">
        <v>7.09</v>
      </c>
      <c r="K1063">
        <v>0</v>
      </c>
      <c r="L1063">
        <v>0</v>
      </c>
      <c r="M1063">
        <v>1</v>
      </c>
      <c r="N1063">
        <v>0</v>
      </c>
      <c r="O1063" s="95">
        <v>2100000</v>
      </c>
      <c r="P1063">
        <v>0</v>
      </c>
      <c r="Q1063">
        <v>4</v>
      </c>
      <c r="R1063">
        <v>0</v>
      </c>
      <c r="S1063" s="1">
        <v>0</v>
      </c>
      <c r="T1063">
        <v>1</v>
      </c>
      <c r="U1063" s="1">
        <v>42822</v>
      </c>
    </row>
    <row r="1064" spans="1:21" x14ac:dyDescent="0.25">
      <c r="A1064">
        <v>1034</v>
      </c>
      <c r="B1064" t="s">
        <v>770</v>
      </c>
      <c r="C1064" t="s">
        <v>766</v>
      </c>
      <c r="D1064" t="s">
        <v>726</v>
      </c>
      <c r="E1064" t="s">
        <v>6</v>
      </c>
      <c r="F1064" t="s">
        <v>727</v>
      </c>
      <c r="G1064" t="s">
        <v>1170</v>
      </c>
      <c r="H1064" t="s">
        <v>8</v>
      </c>
      <c r="I1064">
        <v>34</v>
      </c>
      <c r="J1064" s="82">
        <v>6.87</v>
      </c>
      <c r="K1064">
        <v>0</v>
      </c>
      <c r="L1064">
        <v>0</v>
      </c>
      <c r="M1064">
        <v>1</v>
      </c>
      <c r="N1064">
        <v>0</v>
      </c>
      <c r="O1064" s="95">
        <v>240</v>
      </c>
      <c r="P1064">
        <v>0</v>
      </c>
      <c r="Q1064">
        <v>4</v>
      </c>
      <c r="R1064">
        <v>0</v>
      </c>
      <c r="S1064" s="1">
        <v>0</v>
      </c>
      <c r="T1064">
        <v>1</v>
      </c>
      <c r="U1064" s="1">
        <v>42822</v>
      </c>
    </row>
    <row r="1065" spans="1:21" x14ac:dyDescent="0.25">
      <c r="A1065">
        <v>1034</v>
      </c>
      <c r="B1065" t="s">
        <v>771</v>
      </c>
      <c r="C1065" t="s">
        <v>725</v>
      </c>
      <c r="D1065" t="s">
        <v>726</v>
      </c>
      <c r="E1065" t="s">
        <v>6</v>
      </c>
      <c r="F1065" t="s">
        <v>727</v>
      </c>
      <c r="G1065" t="s">
        <v>1171</v>
      </c>
      <c r="H1065" t="s">
        <v>7</v>
      </c>
      <c r="I1065">
        <v>34</v>
      </c>
      <c r="J1065" s="82">
        <v>6.97</v>
      </c>
      <c r="K1065">
        <v>0</v>
      </c>
      <c r="L1065">
        <v>0</v>
      </c>
      <c r="M1065">
        <v>1</v>
      </c>
      <c r="N1065">
        <v>0</v>
      </c>
      <c r="O1065" s="95">
        <v>0</v>
      </c>
      <c r="P1065">
        <v>1.91</v>
      </c>
      <c r="Q1065">
        <v>4</v>
      </c>
      <c r="R1065">
        <v>0</v>
      </c>
      <c r="S1065" s="1">
        <v>0</v>
      </c>
      <c r="T1065">
        <v>1</v>
      </c>
      <c r="U1065" s="1">
        <v>42822</v>
      </c>
    </row>
    <row r="1066" spans="1:21" x14ac:dyDescent="0.25">
      <c r="A1066">
        <v>1034</v>
      </c>
      <c r="B1066" t="s">
        <v>767</v>
      </c>
      <c r="C1066" t="s">
        <v>725</v>
      </c>
      <c r="D1066" t="s">
        <v>726</v>
      </c>
      <c r="E1066" t="s">
        <v>6</v>
      </c>
      <c r="F1066" t="s">
        <v>727</v>
      </c>
      <c r="G1066" t="s">
        <v>1184</v>
      </c>
      <c r="H1066" t="s">
        <v>7</v>
      </c>
      <c r="I1066">
        <v>34</v>
      </c>
      <c r="J1066" s="82">
        <v>6.97</v>
      </c>
      <c r="K1066">
        <v>0</v>
      </c>
      <c r="L1066">
        <v>0</v>
      </c>
      <c r="M1066">
        <v>1</v>
      </c>
      <c r="N1066">
        <v>0</v>
      </c>
      <c r="O1066" s="95">
        <v>0</v>
      </c>
      <c r="P1066">
        <v>2381.64</v>
      </c>
      <c r="Q1066">
        <v>4</v>
      </c>
      <c r="R1066">
        <v>0</v>
      </c>
      <c r="S1066" s="1">
        <v>0</v>
      </c>
      <c r="T1066">
        <v>1</v>
      </c>
      <c r="U1066" s="1">
        <v>42822</v>
      </c>
    </row>
    <row r="1067" spans="1:21" x14ac:dyDescent="0.25">
      <c r="A1067">
        <v>1034</v>
      </c>
      <c r="B1067" t="s">
        <v>766</v>
      </c>
      <c r="C1067" t="s">
        <v>725</v>
      </c>
      <c r="D1067" t="s">
        <v>726</v>
      </c>
      <c r="E1067" t="s">
        <v>6</v>
      </c>
      <c r="F1067" t="s">
        <v>727</v>
      </c>
      <c r="G1067" t="s">
        <v>1185</v>
      </c>
      <c r="H1067" t="s">
        <v>7</v>
      </c>
      <c r="I1067">
        <v>34</v>
      </c>
      <c r="J1067" s="82">
        <v>6.97</v>
      </c>
      <c r="K1067">
        <v>0</v>
      </c>
      <c r="L1067">
        <v>0</v>
      </c>
      <c r="M1067">
        <v>1</v>
      </c>
      <c r="N1067">
        <v>0</v>
      </c>
      <c r="O1067" s="95">
        <v>0</v>
      </c>
      <c r="P1067">
        <v>600</v>
      </c>
      <c r="Q1067">
        <v>4</v>
      </c>
      <c r="R1067">
        <v>0</v>
      </c>
      <c r="S1067" s="1">
        <v>0</v>
      </c>
      <c r="T1067">
        <v>1</v>
      </c>
      <c r="U1067" s="1">
        <v>42822</v>
      </c>
    </row>
    <row r="1068" spans="1:21" x14ac:dyDescent="0.25">
      <c r="A1068">
        <v>1034</v>
      </c>
      <c r="B1068" t="s">
        <v>766</v>
      </c>
      <c r="C1068" t="s">
        <v>725</v>
      </c>
      <c r="D1068" t="s">
        <v>726</v>
      </c>
      <c r="E1068" t="s">
        <v>6</v>
      </c>
      <c r="F1068" t="s">
        <v>727</v>
      </c>
      <c r="G1068" t="s">
        <v>1186</v>
      </c>
      <c r="H1068" t="s">
        <v>7</v>
      </c>
      <c r="I1068">
        <v>34</v>
      </c>
      <c r="J1068" s="82">
        <v>6.97</v>
      </c>
      <c r="K1068">
        <v>0</v>
      </c>
      <c r="L1068">
        <v>0</v>
      </c>
      <c r="M1068">
        <v>1</v>
      </c>
      <c r="N1068">
        <v>0</v>
      </c>
      <c r="O1068" s="95">
        <v>0</v>
      </c>
      <c r="P1068">
        <v>270</v>
      </c>
      <c r="Q1068">
        <v>4</v>
      </c>
      <c r="R1068">
        <v>0</v>
      </c>
      <c r="S1068" s="1">
        <v>0</v>
      </c>
      <c r="T1068">
        <v>1</v>
      </c>
      <c r="U1068" s="1">
        <v>42822</v>
      </c>
    </row>
    <row r="1069" spans="1:21" x14ac:dyDescent="0.25">
      <c r="A1069">
        <v>1034</v>
      </c>
      <c r="B1069" t="s">
        <v>766</v>
      </c>
      <c r="C1069" t="s">
        <v>725</v>
      </c>
      <c r="D1069" t="s">
        <v>726</v>
      </c>
      <c r="E1069" t="s">
        <v>6</v>
      </c>
      <c r="F1069" t="s">
        <v>727</v>
      </c>
      <c r="G1069" t="s">
        <v>1187</v>
      </c>
      <c r="H1069" t="s">
        <v>7</v>
      </c>
      <c r="I1069">
        <v>34</v>
      </c>
      <c r="J1069" s="82">
        <v>6.97</v>
      </c>
      <c r="K1069">
        <v>0</v>
      </c>
      <c r="L1069">
        <v>0</v>
      </c>
      <c r="M1069">
        <v>1</v>
      </c>
      <c r="N1069">
        <v>0</v>
      </c>
      <c r="O1069" s="95">
        <v>0</v>
      </c>
      <c r="P1069">
        <v>200.86</v>
      </c>
      <c r="Q1069">
        <v>4</v>
      </c>
      <c r="R1069">
        <v>0</v>
      </c>
      <c r="S1069" s="1">
        <v>0</v>
      </c>
      <c r="T1069">
        <v>1</v>
      </c>
      <c r="U1069" s="1">
        <v>42822</v>
      </c>
    </row>
    <row r="1070" spans="1:21" x14ac:dyDescent="0.25">
      <c r="A1070">
        <v>1034</v>
      </c>
      <c r="B1070" t="s">
        <v>771</v>
      </c>
      <c r="C1070" t="s">
        <v>767</v>
      </c>
      <c r="D1070" t="s">
        <v>726</v>
      </c>
      <c r="E1070" t="s">
        <v>6</v>
      </c>
      <c r="F1070" t="s">
        <v>727</v>
      </c>
      <c r="G1070" t="s">
        <v>1188</v>
      </c>
      <c r="H1070" t="s">
        <v>7</v>
      </c>
      <c r="I1070">
        <v>34</v>
      </c>
      <c r="J1070" s="82">
        <v>6.97</v>
      </c>
      <c r="K1070">
        <v>0</v>
      </c>
      <c r="L1070">
        <v>0</v>
      </c>
      <c r="M1070">
        <v>1</v>
      </c>
      <c r="N1070">
        <v>0</v>
      </c>
      <c r="O1070" s="95">
        <v>0</v>
      </c>
      <c r="P1070">
        <v>50</v>
      </c>
      <c r="Q1070">
        <v>4</v>
      </c>
      <c r="R1070">
        <v>0</v>
      </c>
      <c r="S1070" s="1">
        <v>0</v>
      </c>
      <c r="T1070">
        <v>1</v>
      </c>
      <c r="U1070" s="1">
        <v>42822</v>
      </c>
    </row>
    <row r="1071" spans="1:21" x14ac:dyDescent="0.25">
      <c r="A1071">
        <v>1034</v>
      </c>
      <c r="B1071" t="s">
        <v>766</v>
      </c>
      <c r="C1071" t="s">
        <v>725</v>
      </c>
      <c r="D1071" t="s">
        <v>726</v>
      </c>
      <c r="E1071" t="s">
        <v>6</v>
      </c>
      <c r="F1071" t="s">
        <v>727</v>
      </c>
      <c r="G1071" t="s">
        <v>1189</v>
      </c>
      <c r="H1071" t="s">
        <v>8</v>
      </c>
      <c r="I1071">
        <v>34</v>
      </c>
      <c r="J1071" s="82">
        <v>6.87</v>
      </c>
      <c r="K1071">
        <v>0</v>
      </c>
      <c r="L1071">
        <v>0</v>
      </c>
      <c r="M1071">
        <v>1</v>
      </c>
      <c r="N1071">
        <v>0</v>
      </c>
      <c r="O1071" s="95">
        <v>4.37</v>
      </c>
      <c r="P1071">
        <v>0</v>
      </c>
      <c r="Q1071">
        <v>4</v>
      </c>
      <c r="R1071">
        <v>0</v>
      </c>
      <c r="S1071" s="1">
        <v>0</v>
      </c>
      <c r="T1071">
        <v>1</v>
      </c>
      <c r="U1071" s="1">
        <v>42822</v>
      </c>
    </row>
    <row r="1072" spans="1:21" x14ac:dyDescent="0.25">
      <c r="A1072">
        <v>1034</v>
      </c>
      <c r="B1072" t="s">
        <v>771</v>
      </c>
      <c r="C1072" t="s">
        <v>725</v>
      </c>
      <c r="D1072" t="s">
        <v>726</v>
      </c>
      <c r="E1072" t="s">
        <v>6</v>
      </c>
      <c r="F1072" t="s">
        <v>727</v>
      </c>
      <c r="G1072" t="s">
        <v>1190</v>
      </c>
      <c r="H1072" t="s">
        <v>8</v>
      </c>
      <c r="I1072">
        <v>34</v>
      </c>
      <c r="J1072" s="82">
        <v>6.87</v>
      </c>
      <c r="K1072">
        <v>0</v>
      </c>
      <c r="L1072">
        <v>0</v>
      </c>
      <c r="M1072">
        <v>1</v>
      </c>
      <c r="N1072">
        <v>0</v>
      </c>
      <c r="O1072" s="95">
        <v>288.70999999999998</v>
      </c>
      <c r="P1072">
        <v>0</v>
      </c>
      <c r="Q1072">
        <v>4</v>
      </c>
      <c r="R1072">
        <v>0</v>
      </c>
      <c r="S1072" s="1">
        <v>0</v>
      </c>
      <c r="T1072">
        <v>1</v>
      </c>
      <c r="U1072" s="1">
        <v>42822</v>
      </c>
    </row>
    <row r="1073" spans="1:21" x14ac:dyDescent="0.25">
      <c r="A1073">
        <v>1034</v>
      </c>
      <c r="B1073" t="s">
        <v>766</v>
      </c>
      <c r="C1073" t="s">
        <v>725</v>
      </c>
      <c r="D1073" t="s">
        <v>726</v>
      </c>
      <c r="E1073" t="s">
        <v>6</v>
      </c>
      <c r="F1073" t="s">
        <v>727</v>
      </c>
      <c r="G1073" t="s">
        <v>1191</v>
      </c>
      <c r="H1073" t="s">
        <v>8</v>
      </c>
      <c r="I1073">
        <v>34</v>
      </c>
      <c r="J1073" s="82">
        <v>6.87</v>
      </c>
      <c r="K1073">
        <v>0</v>
      </c>
      <c r="L1073">
        <v>0</v>
      </c>
      <c r="M1073">
        <v>1</v>
      </c>
      <c r="N1073">
        <v>0</v>
      </c>
      <c r="O1073" s="95">
        <v>14000</v>
      </c>
      <c r="P1073">
        <v>0</v>
      </c>
      <c r="Q1073">
        <v>4</v>
      </c>
      <c r="R1073">
        <v>0</v>
      </c>
      <c r="S1073" s="1">
        <v>0</v>
      </c>
      <c r="T1073">
        <v>1</v>
      </c>
      <c r="U1073" s="1">
        <v>42822</v>
      </c>
    </row>
    <row r="1074" spans="1:21" x14ac:dyDescent="0.25">
      <c r="A1074">
        <v>1034</v>
      </c>
      <c r="B1074" t="s">
        <v>766</v>
      </c>
      <c r="C1074" t="s">
        <v>725</v>
      </c>
      <c r="D1074" t="s">
        <v>726</v>
      </c>
      <c r="E1074" t="s">
        <v>6</v>
      </c>
      <c r="F1074" t="s">
        <v>727</v>
      </c>
      <c r="G1074" t="s">
        <v>1192</v>
      </c>
      <c r="H1074" t="s">
        <v>7</v>
      </c>
      <c r="I1074">
        <v>34</v>
      </c>
      <c r="J1074" s="82">
        <v>6.97</v>
      </c>
      <c r="K1074">
        <v>0</v>
      </c>
      <c r="L1074">
        <v>0</v>
      </c>
      <c r="M1074">
        <v>1</v>
      </c>
      <c r="N1074">
        <v>0</v>
      </c>
      <c r="O1074" s="95">
        <v>0</v>
      </c>
      <c r="P1074">
        <v>125</v>
      </c>
      <c r="Q1074">
        <v>4</v>
      </c>
      <c r="R1074">
        <v>0</v>
      </c>
      <c r="S1074" s="1">
        <v>0</v>
      </c>
      <c r="T1074">
        <v>1</v>
      </c>
      <c r="U1074" s="1">
        <v>42822</v>
      </c>
    </row>
    <row r="1075" spans="1:21" x14ac:dyDescent="0.25">
      <c r="A1075">
        <v>1034</v>
      </c>
      <c r="B1075" t="s">
        <v>766</v>
      </c>
      <c r="C1075" t="s">
        <v>725</v>
      </c>
      <c r="D1075" t="s">
        <v>726</v>
      </c>
      <c r="E1075" t="s">
        <v>6</v>
      </c>
      <c r="F1075" t="s">
        <v>727</v>
      </c>
      <c r="G1075" t="s">
        <v>1193</v>
      </c>
      <c r="H1075" t="s">
        <v>8</v>
      </c>
      <c r="I1075">
        <v>34</v>
      </c>
      <c r="J1075" s="82">
        <v>6.87</v>
      </c>
      <c r="K1075">
        <v>0</v>
      </c>
      <c r="L1075">
        <v>0</v>
      </c>
      <c r="M1075">
        <v>1</v>
      </c>
      <c r="N1075">
        <v>0</v>
      </c>
      <c r="O1075" s="95">
        <v>100</v>
      </c>
      <c r="P1075">
        <v>0</v>
      </c>
      <c r="Q1075">
        <v>4</v>
      </c>
      <c r="R1075">
        <v>0</v>
      </c>
      <c r="S1075" s="1">
        <v>0</v>
      </c>
      <c r="T1075">
        <v>1</v>
      </c>
      <c r="U1075" s="1">
        <v>42822</v>
      </c>
    </row>
    <row r="1076" spans="1:21" x14ac:dyDescent="0.25">
      <c r="A1076">
        <v>1034</v>
      </c>
      <c r="B1076" t="s">
        <v>766</v>
      </c>
      <c r="C1076" t="s">
        <v>725</v>
      </c>
      <c r="D1076" t="s">
        <v>726</v>
      </c>
      <c r="E1076" t="s">
        <v>6</v>
      </c>
      <c r="F1076" t="s">
        <v>727</v>
      </c>
      <c r="G1076" t="s">
        <v>1194</v>
      </c>
      <c r="H1076" t="s">
        <v>7</v>
      </c>
      <c r="I1076">
        <v>34</v>
      </c>
      <c r="J1076" s="82">
        <v>6.97</v>
      </c>
      <c r="K1076">
        <v>0</v>
      </c>
      <c r="L1076">
        <v>0</v>
      </c>
      <c r="M1076">
        <v>1</v>
      </c>
      <c r="N1076">
        <v>0</v>
      </c>
      <c r="O1076" s="95">
        <v>0</v>
      </c>
      <c r="P1076">
        <v>97.43</v>
      </c>
      <c r="Q1076">
        <v>4</v>
      </c>
      <c r="R1076">
        <v>0</v>
      </c>
      <c r="S1076" s="1">
        <v>0</v>
      </c>
      <c r="T1076">
        <v>1</v>
      </c>
      <c r="U1076" s="1">
        <v>42822</v>
      </c>
    </row>
    <row r="1077" spans="1:21" x14ac:dyDescent="0.25">
      <c r="A1077">
        <v>1034</v>
      </c>
      <c r="B1077" t="s">
        <v>770</v>
      </c>
      <c r="C1077" t="s">
        <v>769</v>
      </c>
      <c r="D1077" t="s">
        <v>726</v>
      </c>
      <c r="E1077" t="s">
        <v>6</v>
      </c>
      <c r="F1077" t="s">
        <v>727</v>
      </c>
      <c r="G1077" t="s">
        <v>1195</v>
      </c>
      <c r="H1077" t="s">
        <v>7</v>
      </c>
      <c r="I1077">
        <v>34</v>
      </c>
      <c r="J1077" s="82">
        <v>6.97</v>
      </c>
      <c r="K1077">
        <v>0</v>
      </c>
      <c r="L1077">
        <v>0</v>
      </c>
      <c r="M1077">
        <v>1</v>
      </c>
      <c r="N1077">
        <v>0</v>
      </c>
      <c r="O1077" s="95">
        <v>0</v>
      </c>
      <c r="P1077">
        <v>69</v>
      </c>
      <c r="Q1077">
        <v>4</v>
      </c>
      <c r="R1077">
        <v>0</v>
      </c>
      <c r="S1077" s="1">
        <v>0</v>
      </c>
      <c r="T1077">
        <v>1</v>
      </c>
      <c r="U1077" s="1">
        <v>42822</v>
      </c>
    </row>
    <row r="1078" spans="1:21" x14ac:dyDescent="0.25">
      <c r="A1078">
        <v>1034</v>
      </c>
      <c r="B1078" t="s">
        <v>766</v>
      </c>
      <c r="C1078" t="s">
        <v>770</v>
      </c>
      <c r="D1078" t="s">
        <v>726</v>
      </c>
      <c r="E1078" t="s">
        <v>6</v>
      </c>
      <c r="F1078" t="s">
        <v>727</v>
      </c>
      <c r="G1078" t="s">
        <v>1196</v>
      </c>
      <c r="H1078" t="s">
        <v>7</v>
      </c>
      <c r="I1078">
        <v>34</v>
      </c>
      <c r="J1078" s="82">
        <v>6.97</v>
      </c>
      <c r="K1078">
        <v>0</v>
      </c>
      <c r="L1078">
        <v>0</v>
      </c>
      <c r="M1078">
        <v>1</v>
      </c>
      <c r="N1078">
        <v>0</v>
      </c>
      <c r="O1078" s="95">
        <v>0</v>
      </c>
      <c r="P1078">
        <v>36</v>
      </c>
      <c r="Q1078">
        <v>4</v>
      </c>
      <c r="R1078">
        <v>0</v>
      </c>
      <c r="S1078" s="1">
        <v>0</v>
      </c>
      <c r="T1078">
        <v>1</v>
      </c>
      <c r="U1078" s="1">
        <v>42822</v>
      </c>
    </row>
    <row r="1079" spans="1:21" x14ac:dyDescent="0.25">
      <c r="A1079">
        <v>1034</v>
      </c>
      <c r="B1079" t="s">
        <v>766</v>
      </c>
      <c r="C1079" t="s">
        <v>725</v>
      </c>
      <c r="D1079" t="s">
        <v>726</v>
      </c>
      <c r="E1079" t="s">
        <v>6</v>
      </c>
      <c r="F1079" t="s">
        <v>727</v>
      </c>
      <c r="G1079" t="s">
        <v>1197</v>
      </c>
      <c r="H1079" t="s">
        <v>7</v>
      </c>
      <c r="I1079">
        <v>34</v>
      </c>
      <c r="J1079" s="82">
        <v>6.97</v>
      </c>
      <c r="K1079">
        <v>0</v>
      </c>
      <c r="L1079">
        <v>0</v>
      </c>
      <c r="M1079">
        <v>1</v>
      </c>
      <c r="N1079">
        <v>0</v>
      </c>
      <c r="O1079" s="95">
        <v>0</v>
      </c>
      <c r="P1079">
        <v>143.47</v>
      </c>
      <c r="Q1079">
        <v>4</v>
      </c>
      <c r="R1079">
        <v>0</v>
      </c>
      <c r="S1079" s="1">
        <v>0</v>
      </c>
      <c r="T1079">
        <v>1</v>
      </c>
      <c r="U1079" s="1">
        <v>42822</v>
      </c>
    </row>
    <row r="1080" spans="1:21" x14ac:dyDescent="0.25">
      <c r="A1080">
        <v>1034</v>
      </c>
      <c r="B1080" t="s">
        <v>766</v>
      </c>
      <c r="C1080" t="s">
        <v>725</v>
      </c>
      <c r="D1080" t="s">
        <v>726</v>
      </c>
      <c r="E1080" t="s">
        <v>6</v>
      </c>
      <c r="F1080" t="s">
        <v>727</v>
      </c>
      <c r="G1080" t="s">
        <v>1198</v>
      </c>
      <c r="H1080" t="s">
        <v>8</v>
      </c>
      <c r="I1080">
        <v>34</v>
      </c>
      <c r="J1080" s="82">
        <v>6.87</v>
      </c>
      <c r="K1080">
        <v>0</v>
      </c>
      <c r="L1080">
        <v>0</v>
      </c>
      <c r="M1080">
        <v>1</v>
      </c>
      <c r="N1080">
        <v>0</v>
      </c>
      <c r="O1080" s="95">
        <v>12.1</v>
      </c>
      <c r="P1080">
        <v>0</v>
      </c>
      <c r="Q1080">
        <v>4</v>
      </c>
      <c r="R1080">
        <v>0</v>
      </c>
      <c r="S1080" s="1">
        <v>0</v>
      </c>
      <c r="T1080">
        <v>3</v>
      </c>
      <c r="U1080" s="1">
        <v>42822</v>
      </c>
    </row>
    <row r="1081" spans="1:21" x14ac:dyDescent="0.25">
      <c r="A1081">
        <v>1034</v>
      </c>
      <c r="B1081" t="s">
        <v>767</v>
      </c>
      <c r="C1081" t="s">
        <v>725</v>
      </c>
      <c r="D1081" t="s">
        <v>726</v>
      </c>
      <c r="E1081" t="s">
        <v>6</v>
      </c>
      <c r="F1081" t="s">
        <v>727</v>
      </c>
      <c r="G1081" t="s">
        <v>1199</v>
      </c>
      <c r="H1081" t="s">
        <v>8</v>
      </c>
      <c r="I1081">
        <v>34</v>
      </c>
      <c r="J1081" s="82">
        <v>6.87</v>
      </c>
      <c r="K1081">
        <v>0</v>
      </c>
      <c r="L1081">
        <v>0</v>
      </c>
      <c r="M1081">
        <v>1</v>
      </c>
      <c r="N1081">
        <v>0</v>
      </c>
      <c r="O1081" s="95">
        <v>20</v>
      </c>
      <c r="P1081">
        <v>0</v>
      </c>
      <c r="Q1081">
        <v>4</v>
      </c>
      <c r="R1081">
        <v>0</v>
      </c>
      <c r="S1081" s="1">
        <v>0</v>
      </c>
      <c r="T1081">
        <v>1</v>
      </c>
      <c r="U1081" s="1">
        <v>42822</v>
      </c>
    </row>
    <row r="1082" spans="1:21" x14ac:dyDescent="0.25">
      <c r="A1082">
        <v>1034</v>
      </c>
      <c r="B1082" t="s">
        <v>766</v>
      </c>
      <c r="C1082" t="s">
        <v>725</v>
      </c>
      <c r="D1082" t="s">
        <v>726</v>
      </c>
      <c r="E1082" t="s">
        <v>6</v>
      </c>
      <c r="F1082" t="s">
        <v>727</v>
      </c>
      <c r="G1082" t="s">
        <v>1200</v>
      </c>
      <c r="H1082" t="s">
        <v>8</v>
      </c>
      <c r="I1082">
        <v>34</v>
      </c>
      <c r="J1082" s="82">
        <v>6.87</v>
      </c>
      <c r="K1082">
        <v>0</v>
      </c>
      <c r="L1082">
        <v>0</v>
      </c>
      <c r="M1082">
        <v>1</v>
      </c>
      <c r="N1082">
        <v>0</v>
      </c>
      <c r="O1082" s="95">
        <v>21</v>
      </c>
      <c r="P1082">
        <v>0</v>
      </c>
      <c r="Q1082">
        <v>4</v>
      </c>
      <c r="R1082">
        <v>0</v>
      </c>
      <c r="S1082" s="1">
        <v>0</v>
      </c>
      <c r="T1082">
        <v>2</v>
      </c>
      <c r="U1082" s="1">
        <v>42822</v>
      </c>
    </row>
    <row r="1083" spans="1:21" x14ac:dyDescent="0.25">
      <c r="A1083">
        <v>1034</v>
      </c>
      <c r="B1083" t="s">
        <v>766</v>
      </c>
      <c r="C1083" t="s">
        <v>725</v>
      </c>
      <c r="D1083" t="s">
        <v>726</v>
      </c>
      <c r="E1083" t="s">
        <v>6</v>
      </c>
      <c r="F1083" t="s">
        <v>727</v>
      </c>
      <c r="G1083" t="s">
        <v>1201</v>
      </c>
      <c r="H1083" t="s">
        <v>8</v>
      </c>
      <c r="I1083">
        <v>34</v>
      </c>
      <c r="J1083" s="82">
        <v>6.87</v>
      </c>
      <c r="K1083">
        <v>0</v>
      </c>
      <c r="L1083">
        <v>0</v>
      </c>
      <c r="M1083">
        <v>1</v>
      </c>
      <c r="N1083">
        <v>0</v>
      </c>
      <c r="O1083" s="95">
        <v>53.56</v>
      </c>
      <c r="P1083">
        <v>0</v>
      </c>
      <c r="Q1083">
        <v>4</v>
      </c>
      <c r="R1083">
        <v>0</v>
      </c>
      <c r="S1083" s="1">
        <v>0</v>
      </c>
      <c r="T1083">
        <v>2</v>
      </c>
      <c r="U1083" s="1">
        <v>42822</v>
      </c>
    </row>
    <row r="1084" spans="1:21" x14ac:dyDescent="0.25">
      <c r="A1084">
        <v>1034</v>
      </c>
      <c r="B1084" t="s">
        <v>771</v>
      </c>
      <c r="C1084" t="s">
        <v>725</v>
      </c>
      <c r="D1084" t="s">
        <v>726</v>
      </c>
      <c r="E1084" t="s">
        <v>6</v>
      </c>
      <c r="F1084" t="s">
        <v>727</v>
      </c>
      <c r="G1084" t="s">
        <v>1202</v>
      </c>
      <c r="H1084" t="s">
        <v>8</v>
      </c>
      <c r="I1084">
        <v>34</v>
      </c>
      <c r="J1084" s="82">
        <v>6.87</v>
      </c>
      <c r="K1084">
        <v>0</v>
      </c>
      <c r="L1084">
        <v>0</v>
      </c>
      <c r="M1084">
        <v>1</v>
      </c>
      <c r="N1084">
        <v>0</v>
      </c>
      <c r="O1084" s="95">
        <v>100</v>
      </c>
      <c r="P1084">
        <v>0</v>
      </c>
      <c r="Q1084">
        <v>4</v>
      </c>
      <c r="R1084">
        <v>0</v>
      </c>
      <c r="S1084" s="1">
        <v>0</v>
      </c>
      <c r="T1084">
        <v>1</v>
      </c>
      <c r="U1084" s="1">
        <v>42822</v>
      </c>
    </row>
    <row r="1085" spans="1:21" x14ac:dyDescent="0.25">
      <c r="A1085">
        <v>1034</v>
      </c>
      <c r="B1085" t="s">
        <v>771</v>
      </c>
      <c r="C1085" t="s">
        <v>725</v>
      </c>
      <c r="D1085" t="s">
        <v>726</v>
      </c>
      <c r="E1085" t="s">
        <v>6</v>
      </c>
      <c r="F1085" t="s">
        <v>727</v>
      </c>
      <c r="G1085" t="s">
        <v>1203</v>
      </c>
      <c r="H1085" t="s">
        <v>8</v>
      </c>
      <c r="I1085">
        <v>34</v>
      </c>
      <c r="J1085" s="82">
        <v>6.87</v>
      </c>
      <c r="K1085">
        <v>0</v>
      </c>
      <c r="L1085">
        <v>0</v>
      </c>
      <c r="M1085">
        <v>1</v>
      </c>
      <c r="N1085">
        <v>0</v>
      </c>
      <c r="O1085" s="95">
        <v>100</v>
      </c>
      <c r="P1085">
        <v>0</v>
      </c>
      <c r="Q1085">
        <v>4</v>
      </c>
      <c r="R1085">
        <v>0</v>
      </c>
      <c r="S1085" s="1">
        <v>0</v>
      </c>
      <c r="T1085">
        <v>1</v>
      </c>
      <c r="U1085" s="1">
        <v>42822</v>
      </c>
    </row>
    <row r="1086" spans="1:21" x14ac:dyDescent="0.25">
      <c r="A1086">
        <v>1034</v>
      </c>
      <c r="B1086" t="s">
        <v>766</v>
      </c>
      <c r="C1086" t="s">
        <v>725</v>
      </c>
      <c r="D1086" t="s">
        <v>726</v>
      </c>
      <c r="E1086" t="s">
        <v>6</v>
      </c>
      <c r="F1086" t="s">
        <v>727</v>
      </c>
      <c r="G1086" t="s">
        <v>1204</v>
      </c>
      <c r="H1086" t="s">
        <v>8</v>
      </c>
      <c r="I1086">
        <v>34</v>
      </c>
      <c r="J1086" s="82">
        <v>6.87</v>
      </c>
      <c r="K1086">
        <v>0</v>
      </c>
      <c r="L1086">
        <v>0</v>
      </c>
      <c r="M1086">
        <v>1</v>
      </c>
      <c r="N1086">
        <v>0</v>
      </c>
      <c r="O1086" s="95">
        <v>100</v>
      </c>
      <c r="P1086">
        <v>0</v>
      </c>
      <c r="Q1086">
        <v>4</v>
      </c>
      <c r="R1086">
        <v>0</v>
      </c>
      <c r="S1086" s="1">
        <v>0</v>
      </c>
      <c r="T1086">
        <v>1</v>
      </c>
      <c r="U1086" s="1">
        <v>42822</v>
      </c>
    </row>
    <row r="1087" spans="1:21" x14ac:dyDescent="0.25">
      <c r="A1087">
        <v>1034</v>
      </c>
      <c r="B1087" t="s">
        <v>766</v>
      </c>
      <c r="C1087" t="s">
        <v>725</v>
      </c>
      <c r="D1087" t="s">
        <v>726</v>
      </c>
      <c r="E1087" t="s">
        <v>6</v>
      </c>
      <c r="F1087" t="s">
        <v>727</v>
      </c>
      <c r="G1087" t="s">
        <v>1205</v>
      </c>
      <c r="H1087" t="s">
        <v>8</v>
      </c>
      <c r="I1087">
        <v>34</v>
      </c>
      <c r="J1087" s="82">
        <v>6.87</v>
      </c>
      <c r="K1087">
        <v>0</v>
      </c>
      <c r="L1087">
        <v>0</v>
      </c>
      <c r="M1087">
        <v>1</v>
      </c>
      <c r="N1087">
        <v>0</v>
      </c>
      <c r="O1087" s="95">
        <v>100</v>
      </c>
      <c r="P1087">
        <v>0</v>
      </c>
      <c r="Q1087">
        <v>4</v>
      </c>
      <c r="R1087">
        <v>0</v>
      </c>
      <c r="S1087" s="1">
        <v>0</v>
      </c>
      <c r="T1087">
        <v>1</v>
      </c>
      <c r="U1087" s="1">
        <v>42822</v>
      </c>
    </row>
    <row r="1088" spans="1:21" x14ac:dyDescent="0.25">
      <c r="A1088">
        <v>1034</v>
      </c>
      <c r="B1088" t="s">
        <v>767</v>
      </c>
      <c r="C1088" t="s">
        <v>725</v>
      </c>
      <c r="D1088" t="s">
        <v>726</v>
      </c>
      <c r="E1088" t="s">
        <v>6</v>
      </c>
      <c r="F1088" t="s">
        <v>727</v>
      </c>
      <c r="G1088" t="s">
        <v>1475</v>
      </c>
      <c r="H1088" t="s">
        <v>8</v>
      </c>
      <c r="I1088">
        <v>34</v>
      </c>
      <c r="J1088" s="82">
        <v>6.87</v>
      </c>
      <c r="K1088">
        <v>0</v>
      </c>
      <c r="L1088">
        <v>0</v>
      </c>
      <c r="M1088">
        <v>1</v>
      </c>
      <c r="N1088">
        <v>0</v>
      </c>
      <c r="O1088" s="95">
        <v>108.37</v>
      </c>
      <c r="P1088">
        <v>0</v>
      </c>
      <c r="Q1088">
        <v>4</v>
      </c>
      <c r="R1088">
        <v>0</v>
      </c>
      <c r="S1088" s="1">
        <v>0</v>
      </c>
      <c r="T1088">
        <v>3</v>
      </c>
      <c r="U1088" s="1">
        <v>42822</v>
      </c>
    </row>
    <row r="1089" spans="1:21" x14ac:dyDescent="0.25">
      <c r="A1089">
        <v>1034</v>
      </c>
      <c r="B1089" t="s">
        <v>771</v>
      </c>
      <c r="C1089" t="s">
        <v>725</v>
      </c>
      <c r="D1089" t="s">
        <v>726</v>
      </c>
      <c r="E1089" t="s">
        <v>6</v>
      </c>
      <c r="F1089" t="s">
        <v>727</v>
      </c>
      <c r="G1089" t="s">
        <v>1476</v>
      </c>
      <c r="H1089" t="s">
        <v>8</v>
      </c>
      <c r="I1089">
        <v>34</v>
      </c>
      <c r="J1089" s="82">
        <v>6.87</v>
      </c>
      <c r="K1089">
        <v>0</v>
      </c>
      <c r="L1089">
        <v>0</v>
      </c>
      <c r="M1089">
        <v>1</v>
      </c>
      <c r="N1089">
        <v>0</v>
      </c>
      <c r="O1089" s="95">
        <v>110</v>
      </c>
      <c r="P1089">
        <v>0</v>
      </c>
      <c r="Q1089">
        <v>4</v>
      </c>
      <c r="R1089">
        <v>0</v>
      </c>
      <c r="S1089" s="1">
        <v>0</v>
      </c>
      <c r="T1089">
        <v>2</v>
      </c>
      <c r="U1089" s="1">
        <v>42822</v>
      </c>
    </row>
    <row r="1090" spans="1:21" x14ac:dyDescent="0.25">
      <c r="A1090">
        <v>1034</v>
      </c>
      <c r="B1090" t="s">
        <v>771</v>
      </c>
      <c r="C1090" t="s">
        <v>725</v>
      </c>
      <c r="D1090" t="s">
        <v>726</v>
      </c>
      <c r="E1090" t="s">
        <v>6</v>
      </c>
      <c r="F1090" t="s">
        <v>727</v>
      </c>
      <c r="G1090" t="s">
        <v>1477</v>
      </c>
      <c r="H1090" t="s">
        <v>8</v>
      </c>
      <c r="I1090">
        <v>34</v>
      </c>
      <c r="J1090" s="82">
        <v>6.87</v>
      </c>
      <c r="K1090">
        <v>0</v>
      </c>
      <c r="L1090">
        <v>0</v>
      </c>
      <c r="M1090">
        <v>1</v>
      </c>
      <c r="N1090">
        <v>0</v>
      </c>
      <c r="O1090" s="95">
        <v>138.58000000000001</v>
      </c>
      <c r="P1090">
        <v>0</v>
      </c>
      <c r="Q1090">
        <v>4</v>
      </c>
      <c r="R1090">
        <v>0</v>
      </c>
      <c r="S1090" s="1">
        <v>0</v>
      </c>
      <c r="T1090">
        <v>1</v>
      </c>
      <c r="U1090" s="1">
        <v>42822</v>
      </c>
    </row>
    <row r="1091" spans="1:21" x14ac:dyDescent="0.25">
      <c r="A1091">
        <v>1034</v>
      </c>
      <c r="B1091" t="s">
        <v>771</v>
      </c>
      <c r="C1091" t="s">
        <v>725</v>
      </c>
      <c r="D1091" t="s">
        <v>726</v>
      </c>
      <c r="E1091" t="s">
        <v>6</v>
      </c>
      <c r="F1091" t="s">
        <v>727</v>
      </c>
      <c r="G1091" t="s">
        <v>1478</v>
      </c>
      <c r="H1091" t="s">
        <v>8</v>
      </c>
      <c r="I1091">
        <v>34</v>
      </c>
      <c r="J1091" s="82">
        <v>6.87</v>
      </c>
      <c r="K1091">
        <v>0</v>
      </c>
      <c r="L1091">
        <v>0</v>
      </c>
      <c r="M1091">
        <v>1</v>
      </c>
      <c r="N1091">
        <v>0</v>
      </c>
      <c r="O1091" s="95">
        <v>285.58999999999997</v>
      </c>
      <c r="P1091">
        <v>0</v>
      </c>
      <c r="Q1091">
        <v>4</v>
      </c>
      <c r="R1091">
        <v>0</v>
      </c>
      <c r="S1091" s="1">
        <v>0</v>
      </c>
      <c r="T1091">
        <v>3</v>
      </c>
      <c r="U1091" s="1">
        <v>42822</v>
      </c>
    </row>
    <row r="1092" spans="1:21" x14ac:dyDescent="0.25">
      <c r="A1092">
        <v>1034</v>
      </c>
      <c r="B1092" t="s">
        <v>768</v>
      </c>
      <c r="C1092" t="s">
        <v>725</v>
      </c>
      <c r="D1092" t="s">
        <v>726</v>
      </c>
      <c r="E1092" t="s">
        <v>6</v>
      </c>
      <c r="F1092" t="s">
        <v>727</v>
      </c>
      <c r="G1092" t="s">
        <v>1479</v>
      </c>
      <c r="H1092" t="s">
        <v>8</v>
      </c>
      <c r="I1092">
        <v>34</v>
      </c>
      <c r="J1092" s="82">
        <v>6.87</v>
      </c>
      <c r="K1092">
        <v>0</v>
      </c>
      <c r="L1092">
        <v>0</v>
      </c>
      <c r="M1092">
        <v>1</v>
      </c>
      <c r="N1092">
        <v>0</v>
      </c>
      <c r="O1092" s="95">
        <v>450</v>
      </c>
      <c r="P1092">
        <v>0</v>
      </c>
      <c r="Q1092">
        <v>4</v>
      </c>
      <c r="R1092">
        <v>0</v>
      </c>
      <c r="S1092" s="1">
        <v>0</v>
      </c>
      <c r="T1092">
        <v>1</v>
      </c>
      <c r="U1092" s="1">
        <v>42822</v>
      </c>
    </row>
    <row r="1093" spans="1:21" x14ac:dyDescent="0.25">
      <c r="A1093">
        <v>1034</v>
      </c>
      <c r="B1093" t="s">
        <v>766</v>
      </c>
      <c r="C1093" t="s">
        <v>770</v>
      </c>
      <c r="D1093" t="s">
        <v>726</v>
      </c>
      <c r="E1093" t="s">
        <v>6</v>
      </c>
      <c r="F1093" t="s">
        <v>727</v>
      </c>
      <c r="G1093" t="s">
        <v>1480</v>
      </c>
      <c r="H1093" t="s">
        <v>8</v>
      </c>
      <c r="I1093">
        <v>34</v>
      </c>
      <c r="J1093" s="82">
        <v>6.87</v>
      </c>
      <c r="K1093">
        <v>0</v>
      </c>
      <c r="L1093">
        <v>0</v>
      </c>
      <c r="M1093">
        <v>1</v>
      </c>
      <c r="N1093">
        <v>0</v>
      </c>
      <c r="O1093" s="95">
        <v>640</v>
      </c>
      <c r="P1093">
        <v>0</v>
      </c>
      <c r="Q1093">
        <v>4</v>
      </c>
      <c r="R1093">
        <v>0</v>
      </c>
      <c r="S1093" s="1">
        <v>0</v>
      </c>
      <c r="T1093">
        <v>4</v>
      </c>
      <c r="U1093" s="1">
        <v>42822</v>
      </c>
    </row>
    <row r="1094" spans="1:21" x14ac:dyDescent="0.25">
      <c r="A1094">
        <v>1034</v>
      </c>
      <c r="B1094" t="s">
        <v>771</v>
      </c>
      <c r="C1094" t="s">
        <v>725</v>
      </c>
      <c r="D1094" t="s">
        <v>726</v>
      </c>
      <c r="E1094" t="s">
        <v>6</v>
      </c>
      <c r="F1094" t="s">
        <v>727</v>
      </c>
      <c r="G1094" t="s">
        <v>1481</v>
      </c>
      <c r="H1094" t="s">
        <v>8</v>
      </c>
      <c r="I1094">
        <v>34</v>
      </c>
      <c r="J1094" s="82">
        <v>6.87</v>
      </c>
      <c r="K1094">
        <v>0</v>
      </c>
      <c r="L1094">
        <v>0</v>
      </c>
      <c r="M1094">
        <v>1</v>
      </c>
      <c r="N1094">
        <v>0</v>
      </c>
      <c r="O1094" s="95">
        <v>700</v>
      </c>
      <c r="P1094">
        <v>0</v>
      </c>
      <c r="Q1094">
        <v>4</v>
      </c>
      <c r="R1094">
        <v>0</v>
      </c>
      <c r="S1094" s="1">
        <v>0</v>
      </c>
      <c r="T1094">
        <v>1</v>
      </c>
      <c r="U1094" s="1">
        <v>42822</v>
      </c>
    </row>
    <row r="1095" spans="1:21" x14ac:dyDescent="0.25">
      <c r="A1095">
        <v>1034</v>
      </c>
      <c r="B1095" t="s">
        <v>766</v>
      </c>
      <c r="C1095" t="s">
        <v>725</v>
      </c>
      <c r="D1095" t="s">
        <v>726</v>
      </c>
      <c r="E1095" t="s">
        <v>6</v>
      </c>
      <c r="F1095" t="s">
        <v>727</v>
      </c>
      <c r="G1095" t="s">
        <v>1482</v>
      </c>
      <c r="H1095" t="s">
        <v>8</v>
      </c>
      <c r="I1095">
        <v>34</v>
      </c>
      <c r="J1095" s="82">
        <v>6.87</v>
      </c>
      <c r="K1095">
        <v>0</v>
      </c>
      <c r="L1095">
        <v>0</v>
      </c>
      <c r="M1095">
        <v>1</v>
      </c>
      <c r="N1095">
        <v>0</v>
      </c>
      <c r="O1095" s="95">
        <v>1300</v>
      </c>
      <c r="P1095">
        <v>0</v>
      </c>
      <c r="Q1095">
        <v>4</v>
      </c>
      <c r="R1095">
        <v>0</v>
      </c>
      <c r="S1095" s="1">
        <v>0</v>
      </c>
      <c r="T1095">
        <v>2</v>
      </c>
      <c r="U1095" s="1">
        <v>42822</v>
      </c>
    </row>
    <row r="1096" spans="1:21" x14ac:dyDescent="0.25">
      <c r="A1096">
        <v>1034</v>
      </c>
      <c r="B1096" t="s">
        <v>770</v>
      </c>
      <c r="C1096" t="s">
        <v>725</v>
      </c>
      <c r="D1096" t="s">
        <v>726</v>
      </c>
      <c r="E1096" t="s">
        <v>6</v>
      </c>
      <c r="F1096" t="s">
        <v>727</v>
      </c>
      <c r="G1096" t="s">
        <v>1483</v>
      </c>
      <c r="H1096" t="s">
        <v>8</v>
      </c>
      <c r="I1096">
        <v>34</v>
      </c>
      <c r="J1096" s="82">
        <v>6.87</v>
      </c>
      <c r="K1096">
        <v>0</v>
      </c>
      <c r="L1096">
        <v>0</v>
      </c>
      <c r="M1096">
        <v>1</v>
      </c>
      <c r="N1096">
        <v>0</v>
      </c>
      <c r="O1096" s="95">
        <v>3136.33</v>
      </c>
      <c r="P1096">
        <v>0</v>
      </c>
      <c r="Q1096">
        <v>4</v>
      </c>
      <c r="R1096">
        <v>0</v>
      </c>
      <c r="S1096" s="1">
        <v>0</v>
      </c>
      <c r="T1096">
        <v>2</v>
      </c>
      <c r="U1096" s="1">
        <v>42822</v>
      </c>
    </row>
    <row r="1097" spans="1:21" x14ac:dyDescent="0.25">
      <c r="A1097">
        <v>1034</v>
      </c>
      <c r="B1097" t="s">
        <v>771</v>
      </c>
      <c r="C1097" t="s">
        <v>725</v>
      </c>
      <c r="D1097" t="s">
        <v>726</v>
      </c>
      <c r="E1097" t="s">
        <v>6</v>
      </c>
      <c r="F1097" t="s">
        <v>727</v>
      </c>
      <c r="G1097" t="s">
        <v>1484</v>
      </c>
      <c r="H1097" t="s">
        <v>8</v>
      </c>
      <c r="I1097">
        <v>34</v>
      </c>
      <c r="J1097" s="82">
        <v>6.87</v>
      </c>
      <c r="K1097">
        <v>0</v>
      </c>
      <c r="L1097">
        <v>0</v>
      </c>
      <c r="M1097">
        <v>1</v>
      </c>
      <c r="N1097">
        <v>0</v>
      </c>
      <c r="O1097" s="95">
        <v>29317.759999999998</v>
      </c>
      <c r="P1097">
        <v>0</v>
      </c>
      <c r="Q1097">
        <v>4</v>
      </c>
      <c r="R1097">
        <v>0</v>
      </c>
      <c r="S1097" s="1">
        <v>0</v>
      </c>
      <c r="T1097">
        <v>3</v>
      </c>
      <c r="U1097" s="1">
        <v>42822</v>
      </c>
    </row>
    <row r="1098" spans="1:21" x14ac:dyDescent="0.25">
      <c r="A1098">
        <v>1034</v>
      </c>
      <c r="B1098" t="s">
        <v>766</v>
      </c>
      <c r="C1098" t="s">
        <v>770</v>
      </c>
      <c r="D1098" t="s">
        <v>726</v>
      </c>
      <c r="E1098" t="s">
        <v>6</v>
      </c>
      <c r="F1098" t="s">
        <v>727</v>
      </c>
      <c r="G1098" t="s">
        <v>1485</v>
      </c>
      <c r="H1098" t="s">
        <v>7</v>
      </c>
      <c r="I1098">
        <v>34</v>
      </c>
      <c r="J1098" s="82">
        <v>6.97</v>
      </c>
      <c r="K1098">
        <v>0</v>
      </c>
      <c r="L1098">
        <v>0</v>
      </c>
      <c r="M1098">
        <v>1</v>
      </c>
      <c r="N1098">
        <v>0</v>
      </c>
      <c r="O1098" s="95">
        <v>0</v>
      </c>
      <c r="P1098">
        <v>10280.64</v>
      </c>
      <c r="Q1098">
        <v>4</v>
      </c>
      <c r="R1098">
        <v>0</v>
      </c>
      <c r="S1098" s="1">
        <v>0</v>
      </c>
      <c r="T1098">
        <v>1</v>
      </c>
      <c r="U1098" s="1">
        <v>42822</v>
      </c>
    </row>
    <row r="1099" spans="1:21" x14ac:dyDescent="0.25">
      <c r="A1099">
        <v>1034</v>
      </c>
      <c r="B1099" t="s">
        <v>767</v>
      </c>
      <c r="C1099" t="s">
        <v>725</v>
      </c>
      <c r="D1099" t="s">
        <v>726</v>
      </c>
      <c r="E1099" t="s">
        <v>6</v>
      </c>
      <c r="F1099" t="s">
        <v>727</v>
      </c>
      <c r="G1099" t="s">
        <v>1486</v>
      </c>
      <c r="H1099" t="s">
        <v>7</v>
      </c>
      <c r="I1099">
        <v>34</v>
      </c>
      <c r="J1099" s="82">
        <v>6.97</v>
      </c>
      <c r="K1099">
        <v>0</v>
      </c>
      <c r="L1099">
        <v>0</v>
      </c>
      <c r="M1099">
        <v>1</v>
      </c>
      <c r="N1099">
        <v>0</v>
      </c>
      <c r="O1099" s="95">
        <v>0</v>
      </c>
      <c r="P1099">
        <v>7000</v>
      </c>
      <c r="Q1099">
        <v>4</v>
      </c>
      <c r="R1099">
        <v>0</v>
      </c>
      <c r="S1099" s="1">
        <v>0</v>
      </c>
      <c r="T1099">
        <v>1</v>
      </c>
      <c r="U1099" s="1">
        <v>42822</v>
      </c>
    </row>
    <row r="1100" spans="1:21" x14ac:dyDescent="0.25">
      <c r="A1100">
        <v>1034</v>
      </c>
      <c r="B1100" t="s">
        <v>766</v>
      </c>
      <c r="C1100" t="s">
        <v>725</v>
      </c>
      <c r="D1100" t="s">
        <v>726</v>
      </c>
      <c r="E1100" t="s">
        <v>6</v>
      </c>
      <c r="F1100" t="s">
        <v>727</v>
      </c>
      <c r="G1100" t="s">
        <v>1495</v>
      </c>
      <c r="H1100" t="s">
        <v>7</v>
      </c>
      <c r="I1100">
        <v>34</v>
      </c>
      <c r="J1100" s="82">
        <v>6.97</v>
      </c>
      <c r="K1100">
        <v>0</v>
      </c>
      <c r="L1100">
        <v>0</v>
      </c>
      <c r="M1100">
        <v>1</v>
      </c>
      <c r="N1100">
        <v>0</v>
      </c>
      <c r="O1100" s="95">
        <v>0</v>
      </c>
      <c r="P1100">
        <v>5694</v>
      </c>
      <c r="Q1100">
        <v>4</v>
      </c>
      <c r="R1100">
        <v>0</v>
      </c>
      <c r="S1100" s="1">
        <v>0</v>
      </c>
      <c r="T1100">
        <v>4</v>
      </c>
      <c r="U1100" s="1">
        <v>42822</v>
      </c>
    </row>
    <row r="1101" spans="1:21" x14ac:dyDescent="0.25">
      <c r="A1101">
        <v>1034</v>
      </c>
      <c r="B1101" t="s">
        <v>766</v>
      </c>
      <c r="C1101" t="s">
        <v>725</v>
      </c>
      <c r="D1101" t="s">
        <v>726</v>
      </c>
      <c r="E1101" t="s">
        <v>6</v>
      </c>
      <c r="F1101" t="s">
        <v>727</v>
      </c>
      <c r="G1101" t="s">
        <v>1487</v>
      </c>
      <c r="H1101" t="s">
        <v>7</v>
      </c>
      <c r="I1101">
        <v>34</v>
      </c>
      <c r="J1101" s="82">
        <v>6.97</v>
      </c>
      <c r="K1101">
        <v>0</v>
      </c>
      <c r="L1101">
        <v>0</v>
      </c>
      <c r="M1101">
        <v>1</v>
      </c>
      <c r="N1101">
        <v>0</v>
      </c>
      <c r="O1101" s="95">
        <v>0</v>
      </c>
      <c r="P1101">
        <v>3300</v>
      </c>
      <c r="Q1101">
        <v>4</v>
      </c>
      <c r="R1101">
        <v>0</v>
      </c>
      <c r="S1101" s="1">
        <v>0</v>
      </c>
      <c r="T1101">
        <v>2</v>
      </c>
      <c r="U1101" s="1">
        <v>42822</v>
      </c>
    </row>
    <row r="1102" spans="1:21" x14ac:dyDescent="0.25">
      <c r="A1102">
        <v>1034</v>
      </c>
      <c r="B1102" t="s">
        <v>771</v>
      </c>
      <c r="C1102" t="s">
        <v>725</v>
      </c>
      <c r="D1102" t="s">
        <v>726</v>
      </c>
      <c r="E1102" t="s">
        <v>6</v>
      </c>
      <c r="F1102" t="s">
        <v>727</v>
      </c>
      <c r="G1102" t="s">
        <v>1488</v>
      </c>
      <c r="H1102" t="s">
        <v>7</v>
      </c>
      <c r="I1102">
        <v>34</v>
      </c>
      <c r="J1102" s="82">
        <v>6.97</v>
      </c>
      <c r="K1102">
        <v>0</v>
      </c>
      <c r="L1102">
        <v>0</v>
      </c>
      <c r="M1102">
        <v>1</v>
      </c>
      <c r="N1102">
        <v>0</v>
      </c>
      <c r="O1102" s="95">
        <v>0</v>
      </c>
      <c r="P1102">
        <v>1120</v>
      </c>
      <c r="Q1102">
        <v>4</v>
      </c>
      <c r="R1102">
        <v>0</v>
      </c>
      <c r="S1102" s="1">
        <v>0</v>
      </c>
      <c r="T1102">
        <v>1</v>
      </c>
      <c r="U1102" s="1">
        <v>42822</v>
      </c>
    </row>
    <row r="1103" spans="1:21" x14ac:dyDescent="0.25">
      <c r="A1103">
        <v>1034</v>
      </c>
      <c r="B1103" t="s">
        <v>767</v>
      </c>
      <c r="C1103" t="s">
        <v>725</v>
      </c>
      <c r="D1103" t="s">
        <v>726</v>
      </c>
      <c r="E1103" t="s">
        <v>6</v>
      </c>
      <c r="F1103" t="s">
        <v>727</v>
      </c>
      <c r="G1103" t="s">
        <v>1489</v>
      </c>
      <c r="H1103" t="s">
        <v>7</v>
      </c>
      <c r="I1103">
        <v>34</v>
      </c>
      <c r="J1103" s="82">
        <v>6.97</v>
      </c>
      <c r="K1103">
        <v>0</v>
      </c>
      <c r="L1103">
        <v>0</v>
      </c>
      <c r="M1103">
        <v>1</v>
      </c>
      <c r="N1103">
        <v>0</v>
      </c>
      <c r="O1103" s="95">
        <v>0</v>
      </c>
      <c r="P1103">
        <v>1041</v>
      </c>
      <c r="Q1103">
        <v>4</v>
      </c>
      <c r="R1103">
        <v>0</v>
      </c>
      <c r="S1103" s="1">
        <v>0</v>
      </c>
      <c r="T1103">
        <v>2</v>
      </c>
      <c r="U1103" s="1">
        <v>42822</v>
      </c>
    </row>
    <row r="1104" spans="1:21" x14ac:dyDescent="0.25">
      <c r="A1104">
        <v>1034</v>
      </c>
      <c r="B1104" t="s">
        <v>771</v>
      </c>
      <c r="C1104" t="s">
        <v>725</v>
      </c>
      <c r="D1104" t="s">
        <v>726</v>
      </c>
      <c r="E1104" t="s">
        <v>6</v>
      </c>
      <c r="F1104" t="s">
        <v>727</v>
      </c>
      <c r="G1104" t="s">
        <v>1490</v>
      </c>
      <c r="H1104" t="s">
        <v>7</v>
      </c>
      <c r="I1104">
        <v>34</v>
      </c>
      <c r="J1104" s="82">
        <v>6.97</v>
      </c>
      <c r="K1104">
        <v>0</v>
      </c>
      <c r="L1104">
        <v>0</v>
      </c>
      <c r="M1104">
        <v>1</v>
      </c>
      <c r="N1104">
        <v>0</v>
      </c>
      <c r="O1104" s="95">
        <v>0</v>
      </c>
      <c r="P1104">
        <v>888.5</v>
      </c>
      <c r="Q1104">
        <v>4</v>
      </c>
      <c r="R1104">
        <v>0</v>
      </c>
      <c r="S1104" s="1">
        <v>0</v>
      </c>
      <c r="T1104">
        <v>2</v>
      </c>
      <c r="U1104" s="1">
        <v>42822</v>
      </c>
    </row>
    <row r="1105" spans="1:21" x14ac:dyDescent="0.25">
      <c r="A1105">
        <v>1034</v>
      </c>
      <c r="B1105" t="s">
        <v>725</v>
      </c>
      <c r="C1105" t="s">
        <v>725</v>
      </c>
      <c r="D1105" t="s">
        <v>726</v>
      </c>
      <c r="E1105" t="s">
        <v>6</v>
      </c>
      <c r="F1105" t="s">
        <v>727</v>
      </c>
      <c r="G1105" t="s">
        <v>1491</v>
      </c>
      <c r="H1105" t="s">
        <v>7</v>
      </c>
      <c r="I1105">
        <v>34</v>
      </c>
      <c r="J1105" s="82">
        <v>6.97</v>
      </c>
      <c r="K1105">
        <v>0</v>
      </c>
      <c r="L1105">
        <v>0</v>
      </c>
      <c r="M1105">
        <v>1</v>
      </c>
      <c r="N1105">
        <v>0</v>
      </c>
      <c r="O1105" s="95">
        <v>0</v>
      </c>
      <c r="P1105">
        <v>136</v>
      </c>
      <c r="Q1105">
        <v>4</v>
      </c>
      <c r="R1105">
        <v>0</v>
      </c>
      <c r="S1105" s="1">
        <v>0</v>
      </c>
      <c r="T1105">
        <v>1</v>
      </c>
      <c r="U1105" s="1">
        <v>42822</v>
      </c>
    </row>
    <row r="1106" spans="1:21" x14ac:dyDescent="0.25">
      <c r="A1106">
        <v>1034</v>
      </c>
      <c r="B1106" t="s">
        <v>771</v>
      </c>
      <c r="C1106" t="s">
        <v>725</v>
      </c>
      <c r="D1106" t="s">
        <v>726</v>
      </c>
      <c r="E1106" t="s">
        <v>6</v>
      </c>
      <c r="F1106" t="s">
        <v>727</v>
      </c>
      <c r="G1106" t="s">
        <v>1492</v>
      </c>
      <c r="H1106" t="s">
        <v>7</v>
      </c>
      <c r="I1106">
        <v>34</v>
      </c>
      <c r="J1106" s="82">
        <v>6.97</v>
      </c>
      <c r="K1106">
        <v>0</v>
      </c>
      <c r="L1106">
        <v>0</v>
      </c>
      <c r="M1106">
        <v>1</v>
      </c>
      <c r="N1106">
        <v>0</v>
      </c>
      <c r="O1106" s="95">
        <v>0</v>
      </c>
      <c r="P1106">
        <v>100</v>
      </c>
      <c r="Q1106">
        <v>4</v>
      </c>
      <c r="R1106">
        <v>0</v>
      </c>
      <c r="S1106" s="1">
        <v>0</v>
      </c>
      <c r="T1106">
        <v>1</v>
      </c>
      <c r="U1106" s="1">
        <v>42822</v>
      </c>
    </row>
    <row r="1107" spans="1:21" x14ac:dyDescent="0.25">
      <c r="A1107">
        <v>1034</v>
      </c>
      <c r="B1107" t="s">
        <v>766</v>
      </c>
      <c r="C1107" t="s">
        <v>725</v>
      </c>
      <c r="D1107" t="s">
        <v>726</v>
      </c>
      <c r="E1107" t="s">
        <v>6</v>
      </c>
      <c r="F1107" t="s">
        <v>727</v>
      </c>
      <c r="G1107" t="s">
        <v>1493</v>
      </c>
      <c r="H1107" t="s">
        <v>7</v>
      </c>
      <c r="I1107">
        <v>34</v>
      </c>
      <c r="J1107" s="82">
        <v>6.97</v>
      </c>
      <c r="K1107">
        <v>0</v>
      </c>
      <c r="L1107">
        <v>0</v>
      </c>
      <c r="M1107">
        <v>1</v>
      </c>
      <c r="N1107">
        <v>0</v>
      </c>
      <c r="O1107" s="95">
        <v>0</v>
      </c>
      <c r="P1107">
        <v>100</v>
      </c>
      <c r="Q1107">
        <v>4</v>
      </c>
      <c r="R1107">
        <v>0</v>
      </c>
      <c r="S1107" s="1">
        <v>0</v>
      </c>
      <c r="T1107">
        <v>2</v>
      </c>
      <c r="U1107" s="1">
        <v>42822</v>
      </c>
    </row>
    <row r="1108" spans="1:21" x14ac:dyDescent="0.25">
      <c r="A1108">
        <v>1034</v>
      </c>
      <c r="B1108" t="s">
        <v>770</v>
      </c>
      <c r="C1108" t="s">
        <v>766</v>
      </c>
      <c r="D1108" t="s">
        <v>726</v>
      </c>
      <c r="E1108" t="s">
        <v>6</v>
      </c>
      <c r="F1108" t="s">
        <v>727</v>
      </c>
      <c r="G1108" t="s">
        <v>1494</v>
      </c>
      <c r="H1108" t="s">
        <v>7</v>
      </c>
      <c r="I1108">
        <v>34</v>
      </c>
      <c r="J1108" s="82">
        <v>6.97</v>
      </c>
      <c r="K1108">
        <v>0</v>
      </c>
      <c r="L1108">
        <v>0</v>
      </c>
      <c r="M1108">
        <v>1</v>
      </c>
      <c r="N1108">
        <v>0</v>
      </c>
      <c r="O1108" s="95">
        <v>0</v>
      </c>
      <c r="P1108">
        <v>85</v>
      </c>
      <c r="Q1108">
        <v>4</v>
      </c>
      <c r="R1108">
        <v>0</v>
      </c>
      <c r="S1108" s="1">
        <v>0</v>
      </c>
      <c r="T1108">
        <v>1</v>
      </c>
      <c r="U1108" s="1">
        <v>42822</v>
      </c>
    </row>
    <row r="1109" spans="1:21" x14ac:dyDescent="0.25">
      <c r="A1109">
        <v>1034</v>
      </c>
      <c r="B1109" t="s">
        <v>771</v>
      </c>
      <c r="C1109" t="s">
        <v>725</v>
      </c>
      <c r="D1109" t="s">
        <v>726</v>
      </c>
      <c r="E1109" t="s">
        <v>6</v>
      </c>
      <c r="F1109" t="s">
        <v>727</v>
      </c>
      <c r="G1109" t="s">
        <v>1622</v>
      </c>
      <c r="H1109" t="s">
        <v>7</v>
      </c>
      <c r="I1109">
        <v>34</v>
      </c>
      <c r="J1109" s="82">
        <v>6.97</v>
      </c>
      <c r="K1109">
        <v>0</v>
      </c>
      <c r="L1109">
        <v>0</v>
      </c>
      <c r="M1109">
        <v>1</v>
      </c>
      <c r="N1109">
        <v>0</v>
      </c>
      <c r="O1109" s="95">
        <v>0</v>
      </c>
      <c r="P1109">
        <v>15</v>
      </c>
      <c r="Q1109">
        <v>4</v>
      </c>
      <c r="R1109">
        <v>0</v>
      </c>
      <c r="S1109" s="1">
        <v>0</v>
      </c>
      <c r="T1109">
        <v>1</v>
      </c>
      <c r="U1109" s="1">
        <v>42822</v>
      </c>
    </row>
    <row r="1110" spans="1:21" x14ac:dyDescent="0.25">
      <c r="A1110">
        <v>1034</v>
      </c>
      <c r="B1110" t="s">
        <v>770</v>
      </c>
      <c r="C1110" t="s">
        <v>725</v>
      </c>
      <c r="D1110" t="s">
        <v>726</v>
      </c>
      <c r="E1110" t="s">
        <v>6</v>
      </c>
      <c r="F1110" t="s">
        <v>727</v>
      </c>
      <c r="G1110" t="s">
        <v>1623</v>
      </c>
      <c r="H1110" t="s">
        <v>7</v>
      </c>
      <c r="I1110">
        <v>34</v>
      </c>
      <c r="J1110" s="82">
        <v>6.97</v>
      </c>
      <c r="K1110">
        <v>0</v>
      </c>
      <c r="L1110">
        <v>0</v>
      </c>
      <c r="M1110">
        <v>1</v>
      </c>
      <c r="N1110">
        <v>0</v>
      </c>
      <c r="O1110" s="95">
        <v>0</v>
      </c>
      <c r="P1110">
        <v>10</v>
      </c>
      <c r="Q1110">
        <v>4</v>
      </c>
      <c r="R1110">
        <v>0</v>
      </c>
      <c r="S1110" s="1">
        <v>0</v>
      </c>
      <c r="T1110">
        <v>1</v>
      </c>
      <c r="U1110" s="1">
        <v>42822</v>
      </c>
    </row>
    <row r="1111" spans="1:21" x14ac:dyDescent="0.25">
      <c r="A1111">
        <v>1035</v>
      </c>
      <c r="B1111" t="s">
        <v>725</v>
      </c>
      <c r="C1111" t="s">
        <v>725</v>
      </c>
      <c r="D1111" t="s">
        <v>726</v>
      </c>
      <c r="E1111" t="s">
        <v>6</v>
      </c>
      <c r="F1111" t="s">
        <v>727</v>
      </c>
      <c r="G1111" t="s">
        <v>728</v>
      </c>
      <c r="H1111" t="s">
        <v>7</v>
      </c>
      <c r="I1111">
        <v>34</v>
      </c>
      <c r="J1111" s="82">
        <v>6.97</v>
      </c>
      <c r="K1111">
        <v>0</v>
      </c>
      <c r="L1111">
        <v>0</v>
      </c>
      <c r="M1111">
        <v>1</v>
      </c>
      <c r="N1111">
        <v>0</v>
      </c>
      <c r="O1111" s="95">
        <v>0</v>
      </c>
      <c r="P1111">
        <v>488.56</v>
      </c>
      <c r="Q1111">
        <v>4</v>
      </c>
      <c r="R1111">
        <v>0</v>
      </c>
      <c r="S1111" s="1">
        <v>0</v>
      </c>
      <c r="T1111">
        <v>1</v>
      </c>
      <c r="U1111" s="1">
        <v>42822</v>
      </c>
    </row>
    <row r="1112" spans="1:21" x14ac:dyDescent="0.25">
      <c r="A1112">
        <v>1035</v>
      </c>
      <c r="B1112" t="s">
        <v>767</v>
      </c>
      <c r="C1112" t="s">
        <v>725</v>
      </c>
      <c r="D1112" t="s">
        <v>726</v>
      </c>
      <c r="E1112" t="s">
        <v>6</v>
      </c>
      <c r="F1112" t="s">
        <v>727</v>
      </c>
      <c r="G1112" t="s">
        <v>729</v>
      </c>
      <c r="H1112" t="s">
        <v>8</v>
      </c>
      <c r="I1112">
        <v>34</v>
      </c>
      <c r="J1112" s="82">
        <v>6.85</v>
      </c>
      <c r="K1112">
        <v>0</v>
      </c>
      <c r="L1112">
        <v>0</v>
      </c>
      <c r="M1112">
        <v>1</v>
      </c>
      <c r="N1112">
        <v>0</v>
      </c>
      <c r="O1112" s="95">
        <v>2815.01</v>
      </c>
      <c r="P1112">
        <v>0</v>
      </c>
      <c r="Q1112">
        <v>4</v>
      </c>
      <c r="R1112">
        <v>0</v>
      </c>
      <c r="S1112" s="1">
        <v>0</v>
      </c>
      <c r="T1112">
        <v>1</v>
      </c>
      <c r="U1112" s="1">
        <v>42822</v>
      </c>
    </row>
    <row r="1113" spans="1:21" x14ac:dyDescent="0.25">
      <c r="A1113">
        <v>1035</v>
      </c>
      <c r="B1113" t="s">
        <v>766</v>
      </c>
      <c r="C1113" t="s">
        <v>725</v>
      </c>
      <c r="D1113" t="s">
        <v>726</v>
      </c>
      <c r="E1113" t="s">
        <v>6</v>
      </c>
      <c r="F1113" t="s">
        <v>727</v>
      </c>
      <c r="G1113" t="s">
        <v>730</v>
      </c>
      <c r="H1113" t="s">
        <v>8</v>
      </c>
      <c r="I1113">
        <v>34</v>
      </c>
      <c r="J1113" s="82">
        <v>6.85</v>
      </c>
      <c r="K1113">
        <v>0</v>
      </c>
      <c r="L1113">
        <v>0</v>
      </c>
      <c r="M1113">
        <v>1</v>
      </c>
      <c r="N1113">
        <v>0</v>
      </c>
      <c r="O1113" s="95">
        <v>3963.74</v>
      </c>
      <c r="P1113">
        <v>0</v>
      </c>
      <c r="Q1113">
        <v>4</v>
      </c>
      <c r="R1113">
        <v>0</v>
      </c>
      <c r="S1113" s="1">
        <v>0</v>
      </c>
      <c r="T1113">
        <v>1</v>
      </c>
      <c r="U1113" s="1">
        <v>42822</v>
      </c>
    </row>
    <row r="1114" spans="1:21" x14ac:dyDescent="0.25">
      <c r="A1114">
        <v>1035</v>
      </c>
      <c r="B1114" t="s">
        <v>768</v>
      </c>
      <c r="C1114" t="s">
        <v>725</v>
      </c>
      <c r="D1114" t="s">
        <v>726</v>
      </c>
      <c r="E1114" t="s">
        <v>6</v>
      </c>
      <c r="F1114" t="s">
        <v>727</v>
      </c>
      <c r="G1114" t="s">
        <v>731</v>
      </c>
      <c r="H1114" t="s">
        <v>7</v>
      </c>
      <c r="I1114">
        <v>34</v>
      </c>
      <c r="J1114" s="82">
        <v>6.97</v>
      </c>
      <c r="K1114">
        <v>0</v>
      </c>
      <c r="L1114">
        <v>0</v>
      </c>
      <c r="M1114">
        <v>1</v>
      </c>
      <c r="N1114">
        <v>0</v>
      </c>
      <c r="O1114" s="95">
        <v>0</v>
      </c>
      <c r="P1114">
        <v>910.57</v>
      </c>
      <c r="Q1114">
        <v>4</v>
      </c>
      <c r="R1114">
        <v>0</v>
      </c>
      <c r="S1114" s="1">
        <v>0</v>
      </c>
      <c r="T1114">
        <v>1</v>
      </c>
      <c r="U1114" s="1">
        <v>42822</v>
      </c>
    </row>
    <row r="1115" spans="1:21" x14ac:dyDescent="0.25">
      <c r="A1115">
        <v>1035</v>
      </c>
      <c r="B1115" t="s">
        <v>767</v>
      </c>
      <c r="C1115" t="s">
        <v>725</v>
      </c>
      <c r="D1115" t="s">
        <v>726</v>
      </c>
      <c r="E1115" t="s">
        <v>6</v>
      </c>
      <c r="F1115" t="s">
        <v>727</v>
      </c>
      <c r="G1115" t="s">
        <v>732</v>
      </c>
      <c r="H1115" t="s">
        <v>7</v>
      </c>
      <c r="I1115">
        <v>34</v>
      </c>
      <c r="J1115" s="82">
        <v>6.97</v>
      </c>
      <c r="K1115">
        <v>0</v>
      </c>
      <c r="L1115">
        <v>0</v>
      </c>
      <c r="M1115">
        <v>1</v>
      </c>
      <c r="N1115">
        <v>0</v>
      </c>
      <c r="O1115" s="95">
        <v>0</v>
      </c>
      <c r="P1115">
        <v>50374.35</v>
      </c>
      <c r="Q1115">
        <v>4</v>
      </c>
      <c r="R1115">
        <v>0</v>
      </c>
      <c r="S1115" s="1">
        <v>0</v>
      </c>
      <c r="T1115">
        <v>1</v>
      </c>
      <c r="U1115" s="1">
        <v>42822</v>
      </c>
    </row>
    <row r="1116" spans="1:21" x14ac:dyDescent="0.25">
      <c r="A1116">
        <v>1035</v>
      </c>
      <c r="B1116" t="s">
        <v>768</v>
      </c>
      <c r="C1116" t="s">
        <v>725</v>
      </c>
      <c r="D1116" t="s">
        <v>726</v>
      </c>
      <c r="E1116" t="s">
        <v>6</v>
      </c>
      <c r="F1116" t="s">
        <v>727</v>
      </c>
      <c r="G1116" t="s">
        <v>733</v>
      </c>
      <c r="H1116" t="s">
        <v>8</v>
      </c>
      <c r="I1116">
        <v>34</v>
      </c>
      <c r="J1116" s="82">
        <v>6.85</v>
      </c>
      <c r="K1116">
        <v>0</v>
      </c>
      <c r="L1116">
        <v>0</v>
      </c>
      <c r="M1116">
        <v>1</v>
      </c>
      <c r="N1116">
        <v>0</v>
      </c>
      <c r="O1116" s="95">
        <v>291.97000000000003</v>
      </c>
      <c r="P1116">
        <v>0</v>
      </c>
      <c r="Q1116">
        <v>4</v>
      </c>
      <c r="R1116">
        <v>0</v>
      </c>
      <c r="S1116" s="1">
        <v>0</v>
      </c>
      <c r="T1116">
        <v>1</v>
      </c>
      <c r="U1116" s="1">
        <v>42822</v>
      </c>
    </row>
    <row r="1117" spans="1:21" x14ac:dyDescent="0.25">
      <c r="A1117">
        <v>1035</v>
      </c>
      <c r="B1117" t="s">
        <v>766</v>
      </c>
      <c r="C1117" t="s">
        <v>725</v>
      </c>
      <c r="D1117" t="s">
        <v>726</v>
      </c>
      <c r="E1117" t="s">
        <v>6</v>
      </c>
      <c r="F1117" t="s">
        <v>727</v>
      </c>
      <c r="G1117" t="s">
        <v>734</v>
      </c>
      <c r="H1117" t="s">
        <v>7</v>
      </c>
      <c r="I1117">
        <v>34</v>
      </c>
      <c r="J1117" s="82">
        <v>6.97</v>
      </c>
      <c r="K1117">
        <v>0</v>
      </c>
      <c r="L1117">
        <v>0</v>
      </c>
      <c r="M1117">
        <v>1</v>
      </c>
      <c r="N1117">
        <v>0</v>
      </c>
      <c r="O1117" s="95">
        <v>0</v>
      </c>
      <c r="P1117">
        <v>64913.73</v>
      </c>
      <c r="Q1117">
        <v>4</v>
      </c>
      <c r="R1117">
        <v>0</v>
      </c>
      <c r="S1117" s="1">
        <v>0</v>
      </c>
      <c r="T1117">
        <v>1</v>
      </c>
      <c r="U1117" s="1">
        <v>42822</v>
      </c>
    </row>
    <row r="1118" spans="1:21" x14ac:dyDescent="0.25">
      <c r="A1118">
        <v>1035</v>
      </c>
      <c r="B1118" t="s">
        <v>769</v>
      </c>
      <c r="C1118" t="s">
        <v>725</v>
      </c>
      <c r="D1118" t="s">
        <v>726</v>
      </c>
      <c r="E1118" t="s">
        <v>6</v>
      </c>
      <c r="F1118" t="s">
        <v>727</v>
      </c>
      <c r="G1118" t="s">
        <v>735</v>
      </c>
      <c r="H1118" t="s">
        <v>7</v>
      </c>
      <c r="I1118">
        <v>34</v>
      </c>
      <c r="J1118" s="82">
        <v>6.97</v>
      </c>
      <c r="K1118">
        <v>0</v>
      </c>
      <c r="L1118">
        <v>0</v>
      </c>
      <c r="M1118">
        <v>1</v>
      </c>
      <c r="N1118">
        <v>0</v>
      </c>
      <c r="O1118" s="95">
        <v>0</v>
      </c>
      <c r="P1118">
        <v>394.41</v>
      </c>
      <c r="Q1118">
        <v>4</v>
      </c>
      <c r="R1118">
        <v>0</v>
      </c>
      <c r="S1118" s="1">
        <v>0</v>
      </c>
      <c r="T1118">
        <v>1</v>
      </c>
      <c r="U1118" s="1">
        <v>42822</v>
      </c>
    </row>
    <row r="1119" spans="1:21" x14ac:dyDescent="0.25">
      <c r="A1119">
        <v>1035</v>
      </c>
      <c r="B1119" t="s">
        <v>725</v>
      </c>
      <c r="C1119" t="s">
        <v>725</v>
      </c>
      <c r="D1119" t="s">
        <v>726</v>
      </c>
      <c r="E1119" t="s">
        <v>6</v>
      </c>
      <c r="F1119" t="s">
        <v>727</v>
      </c>
      <c r="G1119" t="s">
        <v>736</v>
      </c>
      <c r="H1119" t="s">
        <v>8</v>
      </c>
      <c r="I1119">
        <v>34</v>
      </c>
      <c r="J1119" s="82">
        <v>6.85</v>
      </c>
      <c r="K1119">
        <v>0</v>
      </c>
      <c r="L1119">
        <v>0</v>
      </c>
      <c r="M1119">
        <v>1</v>
      </c>
      <c r="N1119">
        <v>0</v>
      </c>
      <c r="O1119" s="95">
        <v>510</v>
      </c>
      <c r="P1119">
        <v>0</v>
      </c>
      <c r="Q1119">
        <v>4</v>
      </c>
      <c r="R1119">
        <v>0</v>
      </c>
      <c r="S1119" s="1">
        <v>0</v>
      </c>
      <c r="T1119">
        <v>1</v>
      </c>
      <c r="U1119" s="1">
        <v>42822</v>
      </c>
    </row>
    <row r="1120" spans="1:21" x14ac:dyDescent="0.25">
      <c r="A1120">
        <v>1035</v>
      </c>
      <c r="B1120" t="s">
        <v>770</v>
      </c>
      <c r="C1120" t="s">
        <v>725</v>
      </c>
      <c r="D1120" t="s">
        <v>726</v>
      </c>
      <c r="E1120" t="s">
        <v>6</v>
      </c>
      <c r="F1120" t="s">
        <v>727</v>
      </c>
      <c r="G1120" t="s">
        <v>737</v>
      </c>
      <c r="H1120" t="s">
        <v>7</v>
      </c>
      <c r="I1120">
        <v>34</v>
      </c>
      <c r="J1120" s="82">
        <v>6.97</v>
      </c>
      <c r="K1120">
        <v>0</v>
      </c>
      <c r="L1120">
        <v>0</v>
      </c>
      <c r="M1120">
        <v>1</v>
      </c>
      <c r="N1120">
        <v>0</v>
      </c>
      <c r="O1120" s="95">
        <v>0</v>
      </c>
      <c r="P1120">
        <v>1757.6</v>
      </c>
      <c r="Q1120">
        <v>4</v>
      </c>
      <c r="R1120">
        <v>0</v>
      </c>
      <c r="S1120" s="1">
        <v>0</v>
      </c>
      <c r="T1120">
        <v>1</v>
      </c>
      <c r="U1120" s="1">
        <v>42822</v>
      </c>
    </row>
    <row r="1121" spans="1:21" x14ac:dyDescent="0.25">
      <c r="A1121">
        <v>1035</v>
      </c>
      <c r="B1121" t="s">
        <v>770</v>
      </c>
      <c r="C1121" t="s">
        <v>725</v>
      </c>
      <c r="D1121" t="s">
        <v>726</v>
      </c>
      <c r="E1121" t="s">
        <v>6</v>
      </c>
      <c r="F1121" t="s">
        <v>727</v>
      </c>
      <c r="G1121" t="s">
        <v>738</v>
      </c>
      <c r="H1121" t="s">
        <v>8</v>
      </c>
      <c r="I1121">
        <v>34</v>
      </c>
      <c r="J1121" s="82">
        <v>6.85</v>
      </c>
      <c r="K1121">
        <v>0</v>
      </c>
      <c r="L1121">
        <v>0</v>
      </c>
      <c r="M1121">
        <v>1</v>
      </c>
      <c r="N1121">
        <v>0</v>
      </c>
      <c r="O1121" s="95">
        <v>3279.88</v>
      </c>
      <c r="P1121">
        <v>0</v>
      </c>
      <c r="Q1121">
        <v>4</v>
      </c>
      <c r="R1121">
        <v>0</v>
      </c>
      <c r="S1121" s="1">
        <v>0</v>
      </c>
      <c r="T1121">
        <v>1</v>
      </c>
      <c r="U1121" s="1">
        <v>42822</v>
      </c>
    </row>
    <row r="1122" spans="1:21" x14ac:dyDescent="0.25">
      <c r="A1122">
        <v>1035</v>
      </c>
      <c r="B1122" t="s">
        <v>771</v>
      </c>
      <c r="C1122" t="s">
        <v>725</v>
      </c>
      <c r="D1122" t="s">
        <v>726</v>
      </c>
      <c r="E1122" t="s">
        <v>6</v>
      </c>
      <c r="F1122" t="s">
        <v>727</v>
      </c>
      <c r="G1122" t="s">
        <v>739</v>
      </c>
      <c r="H1122" t="s">
        <v>7</v>
      </c>
      <c r="I1122">
        <v>34</v>
      </c>
      <c r="J1122" s="82">
        <v>6.97</v>
      </c>
      <c r="K1122">
        <v>0</v>
      </c>
      <c r="L1122">
        <v>0</v>
      </c>
      <c r="M1122">
        <v>1</v>
      </c>
      <c r="N1122">
        <v>0</v>
      </c>
      <c r="O1122" s="95">
        <v>0</v>
      </c>
      <c r="P1122">
        <v>250608.35</v>
      </c>
      <c r="Q1122">
        <v>4</v>
      </c>
      <c r="R1122">
        <v>0</v>
      </c>
      <c r="S1122" s="1">
        <v>0</v>
      </c>
      <c r="T1122">
        <v>1</v>
      </c>
      <c r="U1122" s="1">
        <v>42822</v>
      </c>
    </row>
    <row r="1123" spans="1:21" x14ac:dyDescent="0.25">
      <c r="A1123">
        <v>1035</v>
      </c>
      <c r="B1123" t="s">
        <v>771</v>
      </c>
      <c r="C1123" t="s">
        <v>725</v>
      </c>
      <c r="D1123" t="s">
        <v>726</v>
      </c>
      <c r="E1123" t="s">
        <v>6</v>
      </c>
      <c r="F1123" t="s">
        <v>727</v>
      </c>
      <c r="G1123" t="s">
        <v>740</v>
      </c>
      <c r="H1123" t="s">
        <v>8</v>
      </c>
      <c r="I1123">
        <v>34</v>
      </c>
      <c r="J1123" s="82">
        <v>6.85</v>
      </c>
      <c r="K1123">
        <v>0</v>
      </c>
      <c r="L1123">
        <v>0</v>
      </c>
      <c r="M1123">
        <v>1</v>
      </c>
      <c r="N1123">
        <v>0</v>
      </c>
      <c r="O1123" s="95">
        <v>268710.93</v>
      </c>
      <c r="P1123">
        <v>0</v>
      </c>
      <c r="Q1123">
        <v>4</v>
      </c>
      <c r="R1123">
        <v>0</v>
      </c>
      <c r="S1123" s="1">
        <v>0</v>
      </c>
      <c r="T1123">
        <v>1</v>
      </c>
      <c r="U1123" s="1">
        <v>42822</v>
      </c>
    </row>
    <row r="1124" spans="1:21" x14ac:dyDescent="0.25">
      <c r="A1124">
        <v>1035</v>
      </c>
      <c r="B1124" t="s">
        <v>771</v>
      </c>
      <c r="C1124" t="s">
        <v>725</v>
      </c>
      <c r="D1124" t="s">
        <v>726</v>
      </c>
      <c r="E1124" t="s">
        <v>51</v>
      </c>
      <c r="F1124" t="s">
        <v>727</v>
      </c>
      <c r="G1124" t="s">
        <v>741</v>
      </c>
      <c r="H1124" t="s">
        <v>7</v>
      </c>
      <c r="I1124">
        <v>34</v>
      </c>
      <c r="J1124" s="82">
        <v>6.968</v>
      </c>
      <c r="K1124">
        <v>0</v>
      </c>
      <c r="L1124">
        <v>0</v>
      </c>
      <c r="M1124">
        <v>1</v>
      </c>
      <c r="N1124">
        <v>0</v>
      </c>
      <c r="O1124" s="95">
        <v>0</v>
      </c>
      <c r="P1124">
        <v>500000</v>
      </c>
      <c r="Q1124">
        <v>4</v>
      </c>
      <c r="R1124">
        <v>0</v>
      </c>
      <c r="S1124" s="1">
        <v>0</v>
      </c>
      <c r="T1124">
        <v>1</v>
      </c>
      <c r="U1124" s="1">
        <v>42822</v>
      </c>
    </row>
    <row r="1125" spans="1:21" x14ac:dyDescent="0.25">
      <c r="A1125">
        <v>1035</v>
      </c>
      <c r="B1125" t="s">
        <v>771</v>
      </c>
      <c r="C1125" t="s">
        <v>725</v>
      </c>
      <c r="D1125" t="s">
        <v>726</v>
      </c>
      <c r="E1125" t="s">
        <v>51</v>
      </c>
      <c r="F1125" t="s">
        <v>727</v>
      </c>
      <c r="G1125" t="s">
        <v>742</v>
      </c>
      <c r="H1125" t="s">
        <v>7</v>
      </c>
      <c r="I1125">
        <v>34</v>
      </c>
      <c r="J1125" s="82">
        <v>6.968</v>
      </c>
      <c r="K1125">
        <v>0</v>
      </c>
      <c r="L1125">
        <v>0</v>
      </c>
      <c r="M1125">
        <v>1</v>
      </c>
      <c r="N1125">
        <v>0</v>
      </c>
      <c r="O1125" s="95">
        <v>0</v>
      </c>
      <c r="P1125">
        <v>1250</v>
      </c>
      <c r="Q1125">
        <v>4</v>
      </c>
      <c r="R1125">
        <v>0</v>
      </c>
      <c r="S1125" s="1">
        <v>0</v>
      </c>
      <c r="T1125">
        <v>1</v>
      </c>
      <c r="U1125" s="1">
        <v>42822</v>
      </c>
    </row>
    <row r="1126" spans="1:21" x14ac:dyDescent="0.25">
      <c r="A1126">
        <v>1035</v>
      </c>
      <c r="B1126" t="s">
        <v>771</v>
      </c>
      <c r="C1126" t="s">
        <v>725</v>
      </c>
      <c r="D1126" t="s">
        <v>726</v>
      </c>
      <c r="E1126" t="s">
        <v>51</v>
      </c>
      <c r="F1126" t="s">
        <v>727</v>
      </c>
      <c r="G1126" t="s">
        <v>743</v>
      </c>
      <c r="H1126" t="s">
        <v>7</v>
      </c>
      <c r="I1126">
        <v>34</v>
      </c>
      <c r="J1126" s="82">
        <v>6.968</v>
      </c>
      <c r="K1126">
        <v>0</v>
      </c>
      <c r="L1126">
        <v>0</v>
      </c>
      <c r="M1126">
        <v>1</v>
      </c>
      <c r="N1126">
        <v>0</v>
      </c>
      <c r="O1126" s="95">
        <v>0</v>
      </c>
      <c r="P1126">
        <v>12055</v>
      </c>
      <c r="Q1126">
        <v>4</v>
      </c>
      <c r="R1126">
        <v>0</v>
      </c>
      <c r="S1126" s="1">
        <v>0</v>
      </c>
      <c r="T1126">
        <v>1</v>
      </c>
      <c r="U1126" s="1">
        <v>42822</v>
      </c>
    </row>
    <row r="1127" spans="1:21" x14ac:dyDescent="0.25">
      <c r="A1127">
        <v>1035</v>
      </c>
      <c r="B1127" t="s">
        <v>771</v>
      </c>
      <c r="C1127" t="s">
        <v>725</v>
      </c>
      <c r="D1127" t="s">
        <v>726</v>
      </c>
      <c r="E1127" t="s">
        <v>51</v>
      </c>
      <c r="F1127" t="s">
        <v>727</v>
      </c>
      <c r="G1127" t="s">
        <v>744</v>
      </c>
      <c r="H1127" t="s">
        <v>7</v>
      </c>
      <c r="I1127">
        <v>34</v>
      </c>
      <c r="J1127" s="82">
        <v>6.968</v>
      </c>
      <c r="K1127">
        <v>0</v>
      </c>
      <c r="L1127">
        <v>0</v>
      </c>
      <c r="M1127">
        <v>1</v>
      </c>
      <c r="N1127">
        <v>0</v>
      </c>
      <c r="O1127" s="95">
        <v>0</v>
      </c>
      <c r="P1127">
        <v>141192.82999999999</v>
      </c>
      <c r="Q1127">
        <v>4</v>
      </c>
      <c r="R1127">
        <v>0</v>
      </c>
      <c r="S1127" s="1">
        <v>0</v>
      </c>
      <c r="T1127">
        <v>1</v>
      </c>
      <c r="U1127" s="1">
        <v>42822</v>
      </c>
    </row>
    <row r="1128" spans="1:21" x14ac:dyDescent="0.25">
      <c r="A1128">
        <v>1035</v>
      </c>
      <c r="B1128" t="s">
        <v>771</v>
      </c>
      <c r="C1128" t="s">
        <v>725</v>
      </c>
      <c r="D1128" t="s">
        <v>726</v>
      </c>
      <c r="E1128" t="s">
        <v>51</v>
      </c>
      <c r="F1128" t="s">
        <v>727</v>
      </c>
      <c r="G1128" t="s">
        <v>745</v>
      </c>
      <c r="H1128" t="s">
        <v>7</v>
      </c>
      <c r="I1128">
        <v>34</v>
      </c>
      <c r="J1128" s="82">
        <v>6.968</v>
      </c>
      <c r="K1128">
        <v>0</v>
      </c>
      <c r="L1128">
        <v>0</v>
      </c>
      <c r="M1128">
        <v>1</v>
      </c>
      <c r="N1128">
        <v>0</v>
      </c>
      <c r="O1128" s="95">
        <v>0</v>
      </c>
      <c r="P1128">
        <v>352.98</v>
      </c>
      <c r="Q1128">
        <v>4</v>
      </c>
      <c r="R1128">
        <v>0</v>
      </c>
      <c r="S1128" s="1">
        <v>0</v>
      </c>
      <c r="T1128">
        <v>1</v>
      </c>
      <c r="U1128" s="1">
        <v>42822</v>
      </c>
    </row>
    <row r="1129" spans="1:21" x14ac:dyDescent="0.25">
      <c r="A1129">
        <v>1035</v>
      </c>
      <c r="B1129" t="s">
        <v>771</v>
      </c>
      <c r="C1129" t="s">
        <v>725</v>
      </c>
      <c r="D1129" t="s">
        <v>726</v>
      </c>
      <c r="E1129" t="s">
        <v>51</v>
      </c>
      <c r="F1129" t="s">
        <v>727</v>
      </c>
      <c r="G1129" t="s">
        <v>746</v>
      </c>
      <c r="H1129" t="s">
        <v>7</v>
      </c>
      <c r="I1129">
        <v>34</v>
      </c>
      <c r="J1129" s="82">
        <v>6.968</v>
      </c>
      <c r="K1129">
        <v>0</v>
      </c>
      <c r="L1129">
        <v>0</v>
      </c>
      <c r="M1129">
        <v>1</v>
      </c>
      <c r="N1129">
        <v>0</v>
      </c>
      <c r="O1129" s="95">
        <v>0</v>
      </c>
      <c r="P1129">
        <v>42251.24</v>
      </c>
      <c r="Q1129">
        <v>4</v>
      </c>
      <c r="R1129">
        <v>0</v>
      </c>
      <c r="S1129" s="1">
        <v>0</v>
      </c>
      <c r="T1129">
        <v>1</v>
      </c>
      <c r="U1129" s="1">
        <v>42822</v>
      </c>
    </row>
    <row r="1130" spans="1:21" x14ac:dyDescent="0.25">
      <c r="A1130">
        <v>1035</v>
      </c>
      <c r="B1130" t="s">
        <v>771</v>
      </c>
      <c r="C1130" t="s">
        <v>725</v>
      </c>
      <c r="D1130" t="s">
        <v>726</v>
      </c>
      <c r="E1130" t="s">
        <v>51</v>
      </c>
      <c r="F1130" t="s">
        <v>727</v>
      </c>
      <c r="G1130" t="s">
        <v>747</v>
      </c>
      <c r="H1130" t="s">
        <v>7</v>
      </c>
      <c r="I1130">
        <v>34</v>
      </c>
      <c r="J1130" s="82">
        <v>6.968</v>
      </c>
      <c r="K1130">
        <v>0</v>
      </c>
      <c r="L1130">
        <v>0</v>
      </c>
      <c r="M1130">
        <v>1</v>
      </c>
      <c r="N1130">
        <v>0</v>
      </c>
      <c r="O1130" s="95">
        <v>0</v>
      </c>
      <c r="P1130">
        <v>105.63</v>
      </c>
      <c r="Q1130">
        <v>4</v>
      </c>
      <c r="R1130">
        <v>0</v>
      </c>
      <c r="S1130" s="1">
        <v>0</v>
      </c>
      <c r="T1130">
        <v>1</v>
      </c>
      <c r="U1130" s="1">
        <v>42822</v>
      </c>
    </row>
    <row r="1131" spans="1:21" x14ac:dyDescent="0.25">
      <c r="A1131">
        <v>1035</v>
      </c>
      <c r="B1131" t="s">
        <v>771</v>
      </c>
      <c r="C1131" t="s">
        <v>725</v>
      </c>
      <c r="D1131" t="s">
        <v>726</v>
      </c>
      <c r="E1131" t="s">
        <v>51</v>
      </c>
      <c r="F1131" t="s">
        <v>727</v>
      </c>
      <c r="G1131" t="s">
        <v>748</v>
      </c>
      <c r="H1131" t="s">
        <v>7</v>
      </c>
      <c r="I1131">
        <v>34</v>
      </c>
      <c r="J1131" s="82">
        <v>6.968</v>
      </c>
      <c r="K1131">
        <v>0</v>
      </c>
      <c r="L1131">
        <v>0</v>
      </c>
      <c r="M1131">
        <v>1</v>
      </c>
      <c r="N1131">
        <v>0</v>
      </c>
      <c r="O1131" s="95">
        <v>0</v>
      </c>
      <c r="P1131">
        <v>3438.63</v>
      </c>
      <c r="Q1131">
        <v>4</v>
      </c>
      <c r="R1131">
        <v>0</v>
      </c>
      <c r="S1131" s="1">
        <v>0</v>
      </c>
      <c r="T1131">
        <v>1</v>
      </c>
      <c r="U1131" s="1">
        <v>42822</v>
      </c>
    </row>
    <row r="1132" spans="1:21" x14ac:dyDescent="0.25">
      <c r="A1132">
        <v>1035</v>
      </c>
      <c r="B1132" t="s">
        <v>771</v>
      </c>
      <c r="C1132" t="s">
        <v>725</v>
      </c>
      <c r="D1132" t="s">
        <v>726</v>
      </c>
      <c r="E1132" t="s">
        <v>51</v>
      </c>
      <c r="F1132" t="s">
        <v>727</v>
      </c>
      <c r="G1132" t="s">
        <v>749</v>
      </c>
      <c r="H1132" t="s">
        <v>7</v>
      </c>
      <c r="I1132">
        <v>34</v>
      </c>
      <c r="J1132" s="82">
        <v>6.968</v>
      </c>
      <c r="K1132">
        <v>0</v>
      </c>
      <c r="L1132">
        <v>0</v>
      </c>
      <c r="M1132">
        <v>1</v>
      </c>
      <c r="N1132">
        <v>0</v>
      </c>
      <c r="O1132" s="95">
        <v>0</v>
      </c>
      <c r="P1132">
        <v>6510.65</v>
      </c>
      <c r="Q1132">
        <v>4</v>
      </c>
      <c r="R1132">
        <v>0</v>
      </c>
      <c r="S1132" s="1">
        <v>0</v>
      </c>
      <c r="T1132">
        <v>1</v>
      </c>
      <c r="U1132" s="1">
        <v>42822</v>
      </c>
    </row>
    <row r="1133" spans="1:21" x14ac:dyDescent="0.25">
      <c r="A1133">
        <v>1035</v>
      </c>
      <c r="B1133" t="s">
        <v>771</v>
      </c>
      <c r="C1133" t="s">
        <v>725</v>
      </c>
      <c r="D1133" t="s">
        <v>726</v>
      </c>
      <c r="E1133" t="s">
        <v>51</v>
      </c>
      <c r="F1133" t="s">
        <v>727</v>
      </c>
      <c r="G1133" t="s">
        <v>750</v>
      </c>
      <c r="H1133" t="s">
        <v>7</v>
      </c>
      <c r="I1133">
        <v>34</v>
      </c>
      <c r="J1133" s="82">
        <v>6.968</v>
      </c>
      <c r="K1133">
        <v>0</v>
      </c>
      <c r="L1133">
        <v>0</v>
      </c>
      <c r="M1133">
        <v>1</v>
      </c>
      <c r="N1133">
        <v>0</v>
      </c>
      <c r="O1133" s="95">
        <v>0</v>
      </c>
      <c r="P1133">
        <v>16.28</v>
      </c>
      <c r="Q1133">
        <v>4</v>
      </c>
      <c r="R1133">
        <v>0</v>
      </c>
      <c r="S1133" s="1">
        <v>0</v>
      </c>
      <c r="T1133">
        <v>1</v>
      </c>
      <c r="U1133" s="1">
        <v>42822</v>
      </c>
    </row>
    <row r="1134" spans="1:21" x14ac:dyDescent="0.25">
      <c r="A1134">
        <v>1035</v>
      </c>
      <c r="B1134" t="s">
        <v>771</v>
      </c>
      <c r="C1134" t="s">
        <v>725</v>
      </c>
      <c r="D1134" t="s">
        <v>726</v>
      </c>
      <c r="E1134" t="s">
        <v>51</v>
      </c>
      <c r="F1134" t="s">
        <v>727</v>
      </c>
      <c r="G1134" t="s">
        <v>751</v>
      </c>
      <c r="H1134" t="s">
        <v>7</v>
      </c>
      <c r="I1134">
        <v>34</v>
      </c>
      <c r="J1134" s="82">
        <v>6.968</v>
      </c>
      <c r="K1134">
        <v>0</v>
      </c>
      <c r="L1134">
        <v>0</v>
      </c>
      <c r="M1134">
        <v>1</v>
      </c>
      <c r="N1134">
        <v>0</v>
      </c>
      <c r="O1134" s="95">
        <v>0</v>
      </c>
      <c r="P1134">
        <v>206.26</v>
      </c>
      <c r="Q1134">
        <v>4</v>
      </c>
      <c r="R1134">
        <v>0</v>
      </c>
      <c r="S1134" s="1">
        <v>0</v>
      </c>
      <c r="T1134">
        <v>1</v>
      </c>
      <c r="U1134" s="1">
        <v>42822</v>
      </c>
    </row>
    <row r="1135" spans="1:21" x14ac:dyDescent="0.25">
      <c r="A1135">
        <v>1035</v>
      </c>
      <c r="B1135" t="s">
        <v>766</v>
      </c>
      <c r="C1135" t="s">
        <v>725</v>
      </c>
      <c r="D1135" t="s">
        <v>726</v>
      </c>
      <c r="E1135" t="s">
        <v>51</v>
      </c>
      <c r="F1135" t="s">
        <v>727</v>
      </c>
      <c r="G1135" t="s">
        <v>752</v>
      </c>
      <c r="H1135" t="s">
        <v>7</v>
      </c>
      <c r="I1135">
        <v>34</v>
      </c>
      <c r="J1135" s="82">
        <v>6.968</v>
      </c>
      <c r="K1135">
        <v>0</v>
      </c>
      <c r="L1135">
        <v>0</v>
      </c>
      <c r="M1135">
        <v>1</v>
      </c>
      <c r="N1135">
        <v>0</v>
      </c>
      <c r="O1135" s="95">
        <v>0</v>
      </c>
      <c r="P1135">
        <v>19973.349999999999</v>
      </c>
      <c r="Q1135">
        <v>4</v>
      </c>
      <c r="R1135">
        <v>0</v>
      </c>
      <c r="S1135" s="1">
        <v>0</v>
      </c>
      <c r="T1135">
        <v>1</v>
      </c>
      <c r="U1135" s="1">
        <v>42822</v>
      </c>
    </row>
    <row r="1136" spans="1:21" x14ac:dyDescent="0.25">
      <c r="A1136">
        <v>1035</v>
      </c>
      <c r="B1136" t="s">
        <v>766</v>
      </c>
      <c r="C1136" t="s">
        <v>725</v>
      </c>
      <c r="D1136" t="s">
        <v>726</v>
      </c>
      <c r="E1136" t="s">
        <v>51</v>
      </c>
      <c r="F1136" t="s">
        <v>727</v>
      </c>
      <c r="G1136" t="s">
        <v>753</v>
      </c>
      <c r="H1136" t="s">
        <v>7</v>
      </c>
      <c r="I1136">
        <v>34</v>
      </c>
      <c r="J1136" s="82">
        <v>6.968</v>
      </c>
      <c r="K1136">
        <v>0</v>
      </c>
      <c r="L1136">
        <v>0</v>
      </c>
      <c r="M1136">
        <v>1</v>
      </c>
      <c r="N1136">
        <v>0</v>
      </c>
      <c r="O1136" s="95">
        <v>0</v>
      </c>
      <c r="P1136">
        <v>49.93</v>
      </c>
      <c r="Q1136">
        <v>4</v>
      </c>
      <c r="R1136">
        <v>0</v>
      </c>
      <c r="S1136" s="1">
        <v>0</v>
      </c>
      <c r="T1136">
        <v>1</v>
      </c>
      <c r="U1136" s="1">
        <v>42822</v>
      </c>
    </row>
    <row r="1137" spans="1:21" x14ac:dyDescent="0.25">
      <c r="A1137">
        <v>1035</v>
      </c>
      <c r="B1137" t="s">
        <v>771</v>
      </c>
      <c r="C1137" t="s">
        <v>725</v>
      </c>
      <c r="D1137" t="s">
        <v>726</v>
      </c>
      <c r="E1137" t="s">
        <v>51</v>
      </c>
      <c r="F1137" t="s">
        <v>727</v>
      </c>
      <c r="G1137" t="s">
        <v>754</v>
      </c>
      <c r="H1137" t="s">
        <v>7</v>
      </c>
      <c r="I1137">
        <v>34</v>
      </c>
      <c r="J1137" s="82">
        <v>6.968</v>
      </c>
      <c r="K1137">
        <v>0</v>
      </c>
      <c r="L1137">
        <v>0</v>
      </c>
      <c r="M1137">
        <v>1</v>
      </c>
      <c r="N1137">
        <v>0</v>
      </c>
      <c r="O1137" s="95">
        <v>0</v>
      </c>
      <c r="P1137">
        <v>23394.2</v>
      </c>
      <c r="Q1137">
        <v>4</v>
      </c>
      <c r="R1137">
        <v>0</v>
      </c>
      <c r="S1137" s="1">
        <v>0</v>
      </c>
      <c r="T1137">
        <v>1</v>
      </c>
      <c r="U1137" s="1">
        <v>42822</v>
      </c>
    </row>
    <row r="1138" spans="1:21" x14ac:dyDescent="0.25">
      <c r="A1138">
        <v>1035</v>
      </c>
      <c r="B1138" t="s">
        <v>771</v>
      </c>
      <c r="C1138" t="s">
        <v>725</v>
      </c>
      <c r="D1138" t="s">
        <v>726</v>
      </c>
      <c r="E1138" t="s">
        <v>51</v>
      </c>
      <c r="F1138" t="s">
        <v>727</v>
      </c>
      <c r="G1138" t="s">
        <v>755</v>
      </c>
      <c r="H1138" t="s">
        <v>7</v>
      </c>
      <c r="I1138">
        <v>34</v>
      </c>
      <c r="J1138" s="82">
        <v>6.968</v>
      </c>
      <c r="K1138">
        <v>0</v>
      </c>
      <c r="L1138">
        <v>0</v>
      </c>
      <c r="M1138">
        <v>1</v>
      </c>
      <c r="N1138">
        <v>0</v>
      </c>
      <c r="O1138" s="95">
        <v>0</v>
      </c>
      <c r="P1138">
        <v>58.49</v>
      </c>
      <c r="Q1138">
        <v>4</v>
      </c>
      <c r="R1138">
        <v>0</v>
      </c>
      <c r="S1138" s="1">
        <v>0</v>
      </c>
      <c r="T1138">
        <v>1</v>
      </c>
      <c r="U1138" s="1">
        <v>42822</v>
      </c>
    </row>
    <row r="1139" spans="1:21" x14ac:dyDescent="0.25">
      <c r="A1139">
        <v>1035</v>
      </c>
      <c r="B1139" t="s">
        <v>771</v>
      </c>
      <c r="C1139" t="s">
        <v>725</v>
      </c>
      <c r="D1139" t="s">
        <v>726</v>
      </c>
      <c r="E1139" t="s">
        <v>51</v>
      </c>
      <c r="F1139" t="s">
        <v>727</v>
      </c>
      <c r="G1139" t="s">
        <v>756</v>
      </c>
      <c r="H1139" t="s">
        <v>7</v>
      </c>
      <c r="I1139">
        <v>34</v>
      </c>
      <c r="J1139" s="82">
        <v>6.968</v>
      </c>
      <c r="K1139">
        <v>0</v>
      </c>
      <c r="L1139">
        <v>0</v>
      </c>
      <c r="M1139">
        <v>1</v>
      </c>
      <c r="N1139">
        <v>0</v>
      </c>
      <c r="O1139" s="95">
        <v>0</v>
      </c>
      <c r="P1139">
        <v>611.46</v>
      </c>
      <c r="Q1139">
        <v>4</v>
      </c>
      <c r="R1139">
        <v>0</v>
      </c>
      <c r="S1139" s="1">
        <v>0</v>
      </c>
      <c r="T1139">
        <v>1</v>
      </c>
      <c r="U1139" s="1">
        <v>42822</v>
      </c>
    </row>
    <row r="1140" spans="1:21" x14ac:dyDescent="0.25">
      <c r="A1140">
        <v>1035</v>
      </c>
      <c r="B1140" t="s">
        <v>771</v>
      </c>
      <c r="C1140" t="s">
        <v>725</v>
      </c>
      <c r="D1140" t="s">
        <v>726</v>
      </c>
      <c r="E1140" t="s">
        <v>51</v>
      </c>
      <c r="F1140" t="s">
        <v>727</v>
      </c>
      <c r="G1140" t="s">
        <v>6</v>
      </c>
      <c r="H1140" t="s">
        <v>8</v>
      </c>
      <c r="I1140">
        <v>34</v>
      </c>
      <c r="J1140" s="82">
        <v>6.96</v>
      </c>
      <c r="K1140">
        <v>0</v>
      </c>
      <c r="L1140">
        <v>0</v>
      </c>
      <c r="M1140">
        <v>1</v>
      </c>
      <c r="N1140">
        <v>0</v>
      </c>
      <c r="O1140" s="95">
        <v>31920</v>
      </c>
      <c r="P1140">
        <v>0</v>
      </c>
      <c r="Q1140">
        <v>4</v>
      </c>
      <c r="R1140">
        <v>0</v>
      </c>
      <c r="S1140" s="1">
        <v>0</v>
      </c>
      <c r="T1140">
        <v>1</v>
      </c>
      <c r="U1140" s="1">
        <v>42822</v>
      </c>
    </row>
    <row r="1141" spans="1:21" x14ac:dyDescent="0.25">
      <c r="A1141">
        <v>1035</v>
      </c>
      <c r="B1141" t="s">
        <v>771</v>
      </c>
      <c r="C1141" t="s">
        <v>725</v>
      </c>
      <c r="D1141" t="s">
        <v>726</v>
      </c>
      <c r="E1141" t="s">
        <v>51</v>
      </c>
      <c r="F1141" t="s">
        <v>727</v>
      </c>
      <c r="G1141" t="s">
        <v>51</v>
      </c>
      <c r="H1141" t="s">
        <v>7</v>
      </c>
      <c r="I1141">
        <v>34</v>
      </c>
      <c r="J1141" s="82">
        <v>6.968</v>
      </c>
      <c r="K1141">
        <v>0</v>
      </c>
      <c r="L1141">
        <v>0</v>
      </c>
      <c r="M1141">
        <v>1</v>
      </c>
      <c r="N1141">
        <v>0</v>
      </c>
      <c r="O1141" s="95">
        <v>0</v>
      </c>
      <c r="P1141">
        <v>115225</v>
      </c>
      <c r="Q1141">
        <v>4</v>
      </c>
      <c r="R1141">
        <v>0</v>
      </c>
      <c r="S1141" s="1">
        <v>0</v>
      </c>
      <c r="T1141">
        <v>1</v>
      </c>
      <c r="U1141" s="1">
        <v>42822</v>
      </c>
    </row>
    <row r="1142" spans="1:21" x14ac:dyDescent="0.25">
      <c r="A1142">
        <v>1035</v>
      </c>
      <c r="B1142" t="s">
        <v>771</v>
      </c>
      <c r="C1142" t="s">
        <v>725</v>
      </c>
      <c r="D1142" t="s">
        <v>726</v>
      </c>
      <c r="E1142" t="s">
        <v>51</v>
      </c>
      <c r="F1142" t="s">
        <v>727</v>
      </c>
      <c r="G1142" t="s">
        <v>52</v>
      </c>
      <c r="H1142" t="s">
        <v>7</v>
      </c>
      <c r="I1142">
        <v>34</v>
      </c>
      <c r="J1142" s="82">
        <v>6.968</v>
      </c>
      <c r="K1142">
        <v>0</v>
      </c>
      <c r="L1142">
        <v>0</v>
      </c>
      <c r="M1142">
        <v>1</v>
      </c>
      <c r="N1142">
        <v>0</v>
      </c>
      <c r="O1142" s="95">
        <v>0</v>
      </c>
      <c r="P1142">
        <v>288.06</v>
      </c>
      <c r="Q1142">
        <v>4</v>
      </c>
      <c r="R1142">
        <v>0</v>
      </c>
      <c r="S1142" s="1">
        <v>0</v>
      </c>
      <c r="T1142">
        <v>1</v>
      </c>
      <c r="U1142" s="1">
        <v>42822</v>
      </c>
    </row>
    <row r="1143" spans="1:21" x14ac:dyDescent="0.25">
      <c r="A1143">
        <v>1035</v>
      </c>
      <c r="B1143" t="s">
        <v>771</v>
      </c>
      <c r="C1143" t="s">
        <v>725</v>
      </c>
      <c r="D1143" t="s">
        <v>726</v>
      </c>
      <c r="E1143" t="s">
        <v>51</v>
      </c>
      <c r="F1143" t="s">
        <v>727</v>
      </c>
      <c r="G1143" t="s">
        <v>757</v>
      </c>
      <c r="H1143" t="s">
        <v>8</v>
      </c>
      <c r="I1143">
        <v>34</v>
      </c>
      <c r="J1143" s="82">
        <v>6.96</v>
      </c>
      <c r="K1143">
        <v>0</v>
      </c>
      <c r="L1143">
        <v>0</v>
      </c>
      <c r="M1143">
        <v>1</v>
      </c>
      <c r="N1143">
        <v>0</v>
      </c>
      <c r="O1143" s="95">
        <v>5145</v>
      </c>
      <c r="P1143">
        <v>0</v>
      </c>
      <c r="Q1143">
        <v>4</v>
      </c>
      <c r="R1143">
        <v>0</v>
      </c>
      <c r="S1143" s="1">
        <v>0</v>
      </c>
      <c r="T1143">
        <v>1</v>
      </c>
      <c r="U1143" s="1">
        <v>42822</v>
      </c>
    </row>
    <row r="1144" spans="1:21" x14ac:dyDescent="0.25">
      <c r="A1144">
        <v>1035</v>
      </c>
      <c r="B1144" t="s">
        <v>766</v>
      </c>
      <c r="C1144" t="s">
        <v>725</v>
      </c>
      <c r="D1144" t="s">
        <v>726</v>
      </c>
      <c r="E1144" t="s">
        <v>51</v>
      </c>
      <c r="F1144" t="s">
        <v>727</v>
      </c>
      <c r="G1144" t="s">
        <v>758</v>
      </c>
      <c r="H1144" t="s">
        <v>7</v>
      </c>
      <c r="I1144">
        <v>34</v>
      </c>
      <c r="J1144" s="82">
        <v>6.968</v>
      </c>
      <c r="K1144">
        <v>0</v>
      </c>
      <c r="L1144">
        <v>0</v>
      </c>
      <c r="M1144">
        <v>1</v>
      </c>
      <c r="N1144">
        <v>0</v>
      </c>
      <c r="O1144" s="95">
        <v>0</v>
      </c>
      <c r="P1144">
        <v>10265</v>
      </c>
      <c r="Q1144">
        <v>4</v>
      </c>
      <c r="R1144">
        <v>0</v>
      </c>
      <c r="S1144" s="1">
        <v>0</v>
      </c>
      <c r="T1144">
        <v>1</v>
      </c>
      <c r="U1144" s="1">
        <v>42822</v>
      </c>
    </row>
    <row r="1145" spans="1:21" x14ac:dyDescent="0.25">
      <c r="A1145">
        <v>1035</v>
      </c>
      <c r="B1145" t="s">
        <v>766</v>
      </c>
      <c r="C1145" t="s">
        <v>725</v>
      </c>
      <c r="D1145" t="s">
        <v>726</v>
      </c>
      <c r="E1145" t="s">
        <v>51</v>
      </c>
      <c r="F1145" t="s">
        <v>727</v>
      </c>
      <c r="G1145" t="s">
        <v>759</v>
      </c>
      <c r="H1145" t="s">
        <v>7</v>
      </c>
      <c r="I1145">
        <v>34</v>
      </c>
      <c r="J1145" s="82">
        <v>6.968</v>
      </c>
      <c r="K1145">
        <v>0</v>
      </c>
      <c r="L1145">
        <v>0</v>
      </c>
      <c r="M1145">
        <v>1</v>
      </c>
      <c r="N1145">
        <v>0</v>
      </c>
      <c r="O1145" s="95">
        <v>0</v>
      </c>
      <c r="P1145">
        <v>25.66</v>
      </c>
      <c r="Q1145">
        <v>4</v>
      </c>
      <c r="R1145">
        <v>0</v>
      </c>
      <c r="S1145" s="1">
        <v>0</v>
      </c>
      <c r="T1145">
        <v>1</v>
      </c>
      <c r="U1145" s="1">
        <v>42822</v>
      </c>
    </row>
    <row r="1146" spans="1:21" x14ac:dyDescent="0.25">
      <c r="A1146">
        <v>1035</v>
      </c>
      <c r="B1146" t="s">
        <v>766</v>
      </c>
      <c r="C1146" t="s">
        <v>725</v>
      </c>
      <c r="D1146" t="s">
        <v>726</v>
      </c>
      <c r="E1146" t="s">
        <v>51</v>
      </c>
      <c r="F1146" t="s">
        <v>727</v>
      </c>
      <c r="G1146" t="s">
        <v>760</v>
      </c>
      <c r="H1146" t="s">
        <v>7</v>
      </c>
      <c r="I1146">
        <v>34</v>
      </c>
      <c r="J1146" s="82">
        <v>6.968</v>
      </c>
      <c r="K1146">
        <v>0</v>
      </c>
      <c r="L1146">
        <v>0</v>
      </c>
      <c r="M1146">
        <v>1</v>
      </c>
      <c r="N1146">
        <v>0</v>
      </c>
      <c r="O1146" s="95">
        <v>0</v>
      </c>
      <c r="P1146">
        <v>30775</v>
      </c>
      <c r="Q1146">
        <v>4</v>
      </c>
      <c r="R1146">
        <v>0</v>
      </c>
      <c r="S1146" s="1">
        <v>0</v>
      </c>
      <c r="T1146">
        <v>1</v>
      </c>
      <c r="U1146" s="1">
        <v>42822</v>
      </c>
    </row>
    <row r="1147" spans="1:21" x14ac:dyDescent="0.25">
      <c r="A1147">
        <v>1035</v>
      </c>
      <c r="B1147" t="s">
        <v>766</v>
      </c>
      <c r="C1147" t="s">
        <v>725</v>
      </c>
      <c r="D1147" t="s">
        <v>726</v>
      </c>
      <c r="E1147" t="s">
        <v>51</v>
      </c>
      <c r="F1147" t="s">
        <v>727</v>
      </c>
      <c r="G1147" t="s">
        <v>761</v>
      </c>
      <c r="H1147" t="s">
        <v>7</v>
      </c>
      <c r="I1147">
        <v>34</v>
      </c>
      <c r="J1147" s="82">
        <v>6.968</v>
      </c>
      <c r="K1147">
        <v>0</v>
      </c>
      <c r="L1147">
        <v>0</v>
      </c>
      <c r="M1147">
        <v>1</v>
      </c>
      <c r="N1147">
        <v>0</v>
      </c>
      <c r="O1147" s="95">
        <v>0</v>
      </c>
      <c r="P1147">
        <v>76.94</v>
      </c>
      <c r="Q1147">
        <v>4</v>
      </c>
      <c r="R1147">
        <v>0</v>
      </c>
      <c r="S1147" s="1">
        <v>0</v>
      </c>
      <c r="T1147">
        <v>1</v>
      </c>
      <c r="U1147" s="1">
        <v>42822</v>
      </c>
    </row>
    <row r="1148" spans="1:21" x14ac:dyDescent="0.25">
      <c r="A1148">
        <v>1035</v>
      </c>
      <c r="B1148" t="s">
        <v>771</v>
      </c>
      <c r="C1148" t="s">
        <v>725</v>
      </c>
      <c r="D1148" t="s">
        <v>726</v>
      </c>
      <c r="E1148" t="s">
        <v>51</v>
      </c>
      <c r="F1148" t="s">
        <v>727</v>
      </c>
      <c r="G1148" t="s">
        <v>762</v>
      </c>
      <c r="H1148" t="s">
        <v>8</v>
      </c>
      <c r="I1148">
        <v>34</v>
      </c>
      <c r="J1148" s="82">
        <v>6.9</v>
      </c>
      <c r="K1148">
        <v>0</v>
      </c>
      <c r="L1148">
        <v>0</v>
      </c>
      <c r="M1148">
        <v>1</v>
      </c>
      <c r="N1148">
        <v>0</v>
      </c>
      <c r="O1148" s="95">
        <v>10500</v>
      </c>
      <c r="P1148">
        <v>0</v>
      </c>
      <c r="Q1148">
        <v>4</v>
      </c>
      <c r="R1148">
        <v>0</v>
      </c>
      <c r="S1148" s="1">
        <v>0</v>
      </c>
      <c r="T1148">
        <v>1</v>
      </c>
      <c r="U1148" s="1">
        <v>42822</v>
      </c>
    </row>
    <row r="1149" spans="1:21" x14ac:dyDescent="0.25">
      <c r="A1149">
        <v>1035</v>
      </c>
      <c r="B1149" t="s">
        <v>771</v>
      </c>
      <c r="C1149" t="s">
        <v>725</v>
      </c>
      <c r="D1149" t="s">
        <v>726</v>
      </c>
      <c r="E1149" t="s">
        <v>51</v>
      </c>
      <c r="F1149" t="s">
        <v>727</v>
      </c>
      <c r="G1149" t="s">
        <v>763</v>
      </c>
      <c r="H1149" t="s">
        <v>7</v>
      </c>
      <c r="I1149">
        <v>34</v>
      </c>
      <c r="J1149" s="82">
        <v>6.968</v>
      </c>
      <c r="K1149">
        <v>0</v>
      </c>
      <c r="L1149">
        <v>0</v>
      </c>
      <c r="M1149">
        <v>1</v>
      </c>
      <c r="N1149">
        <v>0</v>
      </c>
      <c r="O1149" s="95">
        <v>0</v>
      </c>
      <c r="P1149">
        <v>7739.15</v>
      </c>
      <c r="Q1149">
        <v>4</v>
      </c>
      <c r="R1149">
        <v>0</v>
      </c>
      <c r="S1149" s="1">
        <v>0</v>
      </c>
      <c r="T1149">
        <v>1</v>
      </c>
      <c r="U1149" s="1">
        <v>42822</v>
      </c>
    </row>
    <row r="1150" spans="1:21" x14ac:dyDescent="0.25">
      <c r="A1150">
        <v>1035</v>
      </c>
      <c r="B1150" t="s">
        <v>771</v>
      </c>
      <c r="C1150" t="s">
        <v>725</v>
      </c>
      <c r="D1150" t="s">
        <v>726</v>
      </c>
      <c r="E1150" t="s">
        <v>51</v>
      </c>
      <c r="F1150" t="s">
        <v>727</v>
      </c>
      <c r="G1150" t="s">
        <v>764</v>
      </c>
      <c r="H1150" t="s">
        <v>7</v>
      </c>
      <c r="I1150">
        <v>34</v>
      </c>
      <c r="J1150" s="82">
        <v>6.968</v>
      </c>
      <c r="K1150">
        <v>0</v>
      </c>
      <c r="L1150">
        <v>0</v>
      </c>
      <c r="M1150">
        <v>1</v>
      </c>
      <c r="N1150">
        <v>0</v>
      </c>
      <c r="O1150" s="95">
        <v>0</v>
      </c>
      <c r="P1150">
        <v>19.350000000000001</v>
      </c>
      <c r="Q1150">
        <v>4</v>
      </c>
      <c r="R1150">
        <v>0</v>
      </c>
      <c r="S1150" s="1">
        <v>0</v>
      </c>
      <c r="T1150">
        <v>1</v>
      </c>
      <c r="U1150" s="1">
        <v>42822</v>
      </c>
    </row>
    <row r="1151" spans="1:21" x14ac:dyDescent="0.25">
      <c r="A1151">
        <v>1036</v>
      </c>
      <c r="B1151" t="s">
        <v>766</v>
      </c>
      <c r="C1151" t="s">
        <v>725</v>
      </c>
      <c r="D1151" t="s">
        <v>726</v>
      </c>
      <c r="E1151" t="s">
        <v>6</v>
      </c>
      <c r="F1151" t="s">
        <v>727</v>
      </c>
      <c r="G1151" t="s">
        <v>728</v>
      </c>
      <c r="H1151" t="s">
        <v>7</v>
      </c>
      <c r="I1151">
        <v>34</v>
      </c>
      <c r="J1151" s="82">
        <v>6.97</v>
      </c>
      <c r="K1151">
        <v>0</v>
      </c>
      <c r="L1151">
        <v>0</v>
      </c>
      <c r="M1151">
        <v>1</v>
      </c>
      <c r="N1151">
        <v>0</v>
      </c>
      <c r="O1151" s="95">
        <v>0</v>
      </c>
      <c r="P1151">
        <v>246.6</v>
      </c>
      <c r="Q1151">
        <v>4</v>
      </c>
      <c r="R1151">
        <v>0</v>
      </c>
      <c r="S1151" s="1">
        <v>0</v>
      </c>
      <c r="T1151">
        <v>3</v>
      </c>
      <c r="U1151" s="1">
        <v>42822</v>
      </c>
    </row>
    <row r="1152" spans="1:21" x14ac:dyDescent="0.25">
      <c r="A1152">
        <v>1036</v>
      </c>
      <c r="B1152" t="s">
        <v>766</v>
      </c>
      <c r="C1152" t="s">
        <v>725</v>
      </c>
      <c r="D1152" t="s">
        <v>726</v>
      </c>
      <c r="E1152" t="s">
        <v>6</v>
      </c>
      <c r="F1152" t="s">
        <v>727</v>
      </c>
      <c r="G1152" t="s">
        <v>729</v>
      </c>
      <c r="H1152" t="s">
        <v>7</v>
      </c>
      <c r="I1152">
        <v>34</v>
      </c>
      <c r="J1152" s="82">
        <v>6.97</v>
      </c>
      <c r="K1152">
        <v>0</v>
      </c>
      <c r="L1152">
        <v>0</v>
      </c>
      <c r="M1152">
        <v>1</v>
      </c>
      <c r="N1152">
        <v>0</v>
      </c>
      <c r="O1152" s="95">
        <v>0</v>
      </c>
      <c r="P1152">
        <v>6.23</v>
      </c>
      <c r="Q1152">
        <v>4</v>
      </c>
      <c r="R1152">
        <v>0</v>
      </c>
      <c r="S1152" s="1">
        <v>0</v>
      </c>
      <c r="T1152">
        <v>1</v>
      </c>
      <c r="U1152" s="1">
        <v>42822</v>
      </c>
    </row>
    <row r="1153" spans="1:21" x14ac:dyDescent="0.25">
      <c r="A1153">
        <v>1036</v>
      </c>
      <c r="B1153" t="s">
        <v>766</v>
      </c>
      <c r="C1153" t="s">
        <v>770</v>
      </c>
      <c r="D1153" t="s">
        <v>726</v>
      </c>
      <c r="E1153" t="s">
        <v>6</v>
      </c>
      <c r="F1153" t="s">
        <v>727</v>
      </c>
      <c r="G1153" t="s">
        <v>730</v>
      </c>
      <c r="H1153" t="s">
        <v>8</v>
      </c>
      <c r="I1153">
        <v>34</v>
      </c>
      <c r="J1153" s="82">
        <v>6.85</v>
      </c>
      <c r="K1153">
        <v>0</v>
      </c>
      <c r="L1153">
        <v>0</v>
      </c>
      <c r="M1153">
        <v>1</v>
      </c>
      <c r="N1153">
        <v>0</v>
      </c>
      <c r="O1153" s="95">
        <v>300</v>
      </c>
      <c r="P1153">
        <v>0</v>
      </c>
      <c r="Q1153">
        <v>4</v>
      </c>
      <c r="R1153">
        <v>0</v>
      </c>
      <c r="S1153" s="1">
        <v>0</v>
      </c>
      <c r="T1153">
        <v>2</v>
      </c>
      <c r="U1153" s="1">
        <v>42822</v>
      </c>
    </row>
    <row r="1154" spans="1:21" x14ac:dyDescent="0.25">
      <c r="A1154">
        <v>1036</v>
      </c>
      <c r="B1154" t="s">
        <v>766</v>
      </c>
      <c r="C1154" t="s">
        <v>770</v>
      </c>
      <c r="D1154" t="s">
        <v>726</v>
      </c>
      <c r="E1154" t="s">
        <v>6</v>
      </c>
      <c r="F1154" t="s">
        <v>727</v>
      </c>
      <c r="G1154" t="s">
        <v>731</v>
      </c>
      <c r="H1154" t="s">
        <v>7</v>
      </c>
      <c r="I1154">
        <v>34</v>
      </c>
      <c r="J1154" s="82">
        <v>6.97</v>
      </c>
      <c r="K1154">
        <v>0</v>
      </c>
      <c r="L1154">
        <v>0</v>
      </c>
      <c r="M1154">
        <v>1</v>
      </c>
      <c r="N1154">
        <v>0</v>
      </c>
      <c r="O1154" s="95">
        <v>0</v>
      </c>
      <c r="P1154">
        <v>45</v>
      </c>
      <c r="Q1154">
        <v>4</v>
      </c>
      <c r="R1154">
        <v>0</v>
      </c>
      <c r="S1154" s="1">
        <v>0</v>
      </c>
      <c r="T1154">
        <v>2</v>
      </c>
      <c r="U1154" s="1">
        <v>42822</v>
      </c>
    </row>
    <row r="1155" spans="1:21" x14ac:dyDescent="0.25">
      <c r="A1155">
        <v>1036</v>
      </c>
      <c r="B1155" t="s">
        <v>766</v>
      </c>
      <c r="C1155" t="s">
        <v>768</v>
      </c>
      <c r="D1155" t="s">
        <v>726</v>
      </c>
      <c r="E1155" t="s">
        <v>6</v>
      </c>
      <c r="F1155" t="s">
        <v>727</v>
      </c>
      <c r="G1155" t="s">
        <v>732</v>
      </c>
      <c r="H1155" t="s">
        <v>8</v>
      </c>
      <c r="I1155">
        <v>34</v>
      </c>
      <c r="J1155" s="82">
        <v>6.85</v>
      </c>
      <c r="K1155">
        <v>0</v>
      </c>
      <c r="L1155">
        <v>0</v>
      </c>
      <c r="M1155">
        <v>1</v>
      </c>
      <c r="N1155">
        <v>0</v>
      </c>
      <c r="O1155" s="95">
        <v>1400</v>
      </c>
      <c r="P1155">
        <v>0</v>
      </c>
      <c r="Q1155">
        <v>4</v>
      </c>
      <c r="R1155">
        <v>0</v>
      </c>
      <c r="S1155" s="1">
        <v>0</v>
      </c>
      <c r="T1155">
        <v>3</v>
      </c>
      <c r="U1155" s="1">
        <v>42822</v>
      </c>
    </row>
    <row r="1156" spans="1:21" x14ac:dyDescent="0.25">
      <c r="A1156">
        <v>1036</v>
      </c>
      <c r="B1156" t="s">
        <v>766</v>
      </c>
      <c r="C1156" t="s">
        <v>768</v>
      </c>
      <c r="D1156" t="s">
        <v>726</v>
      </c>
      <c r="E1156" t="s">
        <v>6</v>
      </c>
      <c r="F1156" t="s">
        <v>727</v>
      </c>
      <c r="G1156" t="s">
        <v>733</v>
      </c>
      <c r="H1156" t="s">
        <v>7</v>
      </c>
      <c r="I1156">
        <v>34</v>
      </c>
      <c r="J1156" s="82">
        <v>6.97</v>
      </c>
      <c r="K1156">
        <v>0</v>
      </c>
      <c r="L1156">
        <v>0</v>
      </c>
      <c r="M1156">
        <v>1</v>
      </c>
      <c r="N1156">
        <v>0</v>
      </c>
      <c r="O1156" s="95">
        <v>0</v>
      </c>
      <c r="P1156">
        <v>502.15</v>
      </c>
      <c r="Q1156">
        <v>4</v>
      </c>
      <c r="R1156">
        <v>0</v>
      </c>
      <c r="S1156" s="1">
        <v>0</v>
      </c>
      <c r="T1156">
        <v>1</v>
      </c>
      <c r="U1156" s="1">
        <v>42822</v>
      </c>
    </row>
    <row r="1157" spans="1:21" x14ac:dyDescent="0.25">
      <c r="A1157">
        <v>1036</v>
      </c>
      <c r="B1157" t="s">
        <v>766</v>
      </c>
      <c r="C1157" t="s">
        <v>767</v>
      </c>
      <c r="D1157" t="s">
        <v>726</v>
      </c>
      <c r="E1157" t="s">
        <v>6</v>
      </c>
      <c r="F1157" t="s">
        <v>727</v>
      </c>
      <c r="G1157" t="s">
        <v>734</v>
      </c>
      <c r="H1157" t="s">
        <v>8</v>
      </c>
      <c r="I1157">
        <v>34</v>
      </c>
      <c r="J1157" s="82">
        <v>6.85</v>
      </c>
      <c r="K1157">
        <v>0</v>
      </c>
      <c r="L1157">
        <v>0</v>
      </c>
      <c r="M1157">
        <v>1</v>
      </c>
      <c r="N1157">
        <v>0</v>
      </c>
      <c r="O1157" s="95">
        <v>1000</v>
      </c>
      <c r="P1157">
        <v>0</v>
      </c>
      <c r="Q1157">
        <v>4</v>
      </c>
      <c r="R1157">
        <v>0</v>
      </c>
      <c r="S1157" s="1">
        <v>0</v>
      </c>
      <c r="T1157">
        <v>1</v>
      </c>
      <c r="U1157" s="1">
        <v>42822</v>
      </c>
    </row>
    <row r="1158" spans="1:21" x14ac:dyDescent="0.25">
      <c r="A1158">
        <v>1036</v>
      </c>
      <c r="B1158" t="s">
        <v>766</v>
      </c>
      <c r="C1158" t="s">
        <v>767</v>
      </c>
      <c r="D1158" t="s">
        <v>726</v>
      </c>
      <c r="E1158" t="s">
        <v>6</v>
      </c>
      <c r="F1158" t="s">
        <v>727</v>
      </c>
      <c r="G1158" t="s">
        <v>735</v>
      </c>
      <c r="H1158" t="s">
        <v>7</v>
      </c>
      <c r="I1158">
        <v>34</v>
      </c>
      <c r="J1158" s="82">
        <v>6.97</v>
      </c>
      <c r="K1158">
        <v>0</v>
      </c>
      <c r="L1158">
        <v>0</v>
      </c>
      <c r="M1158">
        <v>1</v>
      </c>
      <c r="N1158">
        <v>0</v>
      </c>
      <c r="O1158" s="95">
        <v>0</v>
      </c>
      <c r="P1158">
        <v>3.43</v>
      </c>
      <c r="Q1158">
        <v>4</v>
      </c>
      <c r="R1158">
        <v>0</v>
      </c>
      <c r="S1158" s="1">
        <v>0</v>
      </c>
      <c r="T1158">
        <v>1</v>
      </c>
      <c r="U1158" s="1">
        <v>42822</v>
      </c>
    </row>
    <row r="1159" spans="1:21" x14ac:dyDescent="0.25">
      <c r="A1159">
        <v>1036</v>
      </c>
      <c r="B1159" t="s">
        <v>766</v>
      </c>
      <c r="C1159" t="s">
        <v>725</v>
      </c>
      <c r="D1159" t="s">
        <v>726</v>
      </c>
      <c r="E1159" t="s">
        <v>6</v>
      </c>
      <c r="F1159" t="s">
        <v>727</v>
      </c>
      <c r="G1159" t="s">
        <v>736</v>
      </c>
      <c r="H1159" t="s">
        <v>8</v>
      </c>
      <c r="I1159">
        <v>34</v>
      </c>
      <c r="J1159" s="82">
        <v>6.85</v>
      </c>
      <c r="K1159">
        <v>0</v>
      </c>
      <c r="L1159">
        <v>0</v>
      </c>
      <c r="M1159">
        <v>1</v>
      </c>
      <c r="N1159">
        <v>0</v>
      </c>
      <c r="O1159" s="95">
        <v>100</v>
      </c>
      <c r="P1159">
        <v>0</v>
      </c>
      <c r="Q1159">
        <v>4</v>
      </c>
      <c r="R1159">
        <v>0</v>
      </c>
      <c r="S1159" s="1">
        <v>0</v>
      </c>
      <c r="T1159">
        <v>1</v>
      </c>
      <c r="U1159" s="1">
        <v>42822</v>
      </c>
    </row>
    <row r="1160" spans="1:21" x14ac:dyDescent="0.25">
      <c r="A1160">
        <v>1036</v>
      </c>
      <c r="B1160" t="s">
        <v>766</v>
      </c>
      <c r="C1160" t="s">
        <v>769</v>
      </c>
      <c r="D1160" t="s">
        <v>726</v>
      </c>
      <c r="E1160" t="s">
        <v>6</v>
      </c>
      <c r="F1160" t="s">
        <v>727</v>
      </c>
      <c r="G1160" t="s">
        <v>737</v>
      </c>
      <c r="H1160" t="s">
        <v>8</v>
      </c>
      <c r="I1160">
        <v>34</v>
      </c>
      <c r="J1160" s="82">
        <v>6.85</v>
      </c>
      <c r="K1160">
        <v>0</v>
      </c>
      <c r="L1160">
        <v>0</v>
      </c>
      <c r="M1160">
        <v>1</v>
      </c>
      <c r="N1160">
        <v>0</v>
      </c>
      <c r="O1160" s="95">
        <v>29.2</v>
      </c>
      <c r="P1160">
        <v>0</v>
      </c>
      <c r="Q1160">
        <v>4</v>
      </c>
      <c r="R1160">
        <v>0</v>
      </c>
      <c r="S1160" s="1">
        <v>0</v>
      </c>
      <c r="T1160">
        <v>1</v>
      </c>
      <c r="U1160" s="1">
        <v>42822</v>
      </c>
    </row>
    <row r="1161" spans="1:21" x14ac:dyDescent="0.25">
      <c r="A1161">
        <v>1036</v>
      </c>
      <c r="B1161" t="s">
        <v>766</v>
      </c>
      <c r="C1161" t="s">
        <v>769</v>
      </c>
      <c r="D1161" t="s">
        <v>726</v>
      </c>
      <c r="E1161" t="s">
        <v>6</v>
      </c>
      <c r="F1161" t="s">
        <v>727</v>
      </c>
      <c r="G1161" t="s">
        <v>738</v>
      </c>
      <c r="H1161" t="s">
        <v>7</v>
      </c>
      <c r="I1161">
        <v>34</v>
      </c>
      <c r="J1161" s="82">
        <v>6.97</v>
      </c>
      <c r="K1161">
        <v>0</v>
      </c>
      <c r="L1161">
        <v>0</v>
      </c>
      <c r="M1161">
        <v>1</v>
      </c>
      <c r="N1161">
        <v>0</v>
      </c>
      <c r="O1161" s="95">
        <v>0</v>
      </c>
      <c r="P1161">
        <v>2000</v>
      </c>
      <c r="Q1161">
        <v>4</v>
      </c>
      <c r="R1161">
        <v>0</v>
      </c>
      <c r="S1161" s="1">
        <v>0</v>
      </c>
      <c r="T1161">
        <v>1</v>
      </c>
      <c r="U1161" s="1">
        <v>42822</v>
      </c>
    </row>
    <row r="1162" spans="1:21" x14ac:dyDescent="0.25">
      <c r="A1162">
        <v>1036</v>
      </c>
      <c r="B1162" t="s">
        <v>766</v>
      </c>
      <c r="C1162" t="s">
        <v>770</v>
      </c>
      <c r="D1162" t="s">
        <v>726</v>
      </c>
      <c r="E1162" t="s">
        <v>6</v>
      </c>
      <c r="F1162" t="s">
        <v>727</v>
      </c>
      <c r="G1162" t="s">
        <v>739</v>
      </c>
      <c r="H1162" t="s">
        <v>8</v>
      </c>
      <c r="I1162">
        <v>34</v>
      </c>
      <c r="J1162" s="82">
        <v>6.85</v>
      </c>
      <c r="K1162">
        <v>0</v>
      </c>
      <c r="L1162">
        <v>0</v>
      </c>
      <c r="M1162">
        <v>1</v>
      </c>
      <c r="N1162">
        <v>0</v>
      </c>
      <c r="O1162" s="95">
        <v>102.19</v>
      </c>
      <c r="P1162">
        <v>0</v>
      </c>
      <c r="Q1162">
        <v>4</v>
      </c>
      <c r="R1162">
        <v>0</v>
      </c>
      <c r="S1162" s="1">
        <v>0</v>
      </c>
      <c r="T1162">
        <v>1</v>
      </c>
      <c r="U1162" s="1">
        <v>42822</v>
      </c>
    </row>
    <row r="1163" spans="1:21" x14ac:dyDescent="0.25">
      <c r="A1163">
        <v>1036</v>
      </c>
      <c r="B1163" t="s">
        <v>766</v>
      </c>
      <c r="C1163" t="s">
        <v>770</v>
      </c>
      <c r="D1163" t="s">
        <v>726</v>
      </c>
      <c r="E1163" t="s">
        <v>6</v>
      </c>
      <c r="F1163" t="s">
        <v>727</v>
      </c>
      <c r="G1163" t="s">
        <v>740</v>
      </c>
      <c r="H1163" t="s">
        <v>8</v>
      </c>
      <c r="I1163">
        <v>34</v>
      </c>
      <c r="J1163" s="82">
        <v>6.85</v>
      </c>
      <c r="K1163">
        <v>0</v>
      </c>
      <c r="L1163">
        <v>0</v>
      </c>
      <c r="M1163">
        <v>1</v>
      </c>
      <c r="N1163">
        <v>0</v>
      </c>
      <c r="O1163" s="95">
        <v>202</v>
      </c>
      <c r="P1163">
        <v>0</v>
      </c>
      <c r="Q1163">
        <v>4</v>
      </c>
      <c r="R1163">
        <v>0</v>
      </c>
      <c r="S1163" s="1">
        <v>0</v>
      </c>
      <c r="T1163">
        <v>2</v>
      </c>
      <c r="U1163" s="1">
        <v>42822</v>
      </c>
    </row>
    <row r="1164" spans="1:21" x14ac:dyDescent="0.25">
      <c r="A1164">
        <v>1036</v>
      </c>
      <c r="B1164" t="s">
        <v>766</v>
      </c>
      <c r="C1164" t="s">
        <v>770</v>
      </c>
      <c r="D1164" t="s">
        <v>726</v>
      </c>
      <c r="E1164" t="s">
        <v>6</v>
      </c>
      <c r="F1164" t="s">
        <v>727</v>
      </c>
      <c r="G1164" t="s">
        <v>741</v>
      </c>
      <c r="H1164" t="s">
        <v>7</v>
      </c>
      <c r="I1164">
        <v>34</v>
      </c>
      <c r="J1164" s="82">
        <v>6.97</v>
      </c>
      <c r="K1164">
        <v>0</v>
      </c>
      <c r="L1164">
        <v>0</v>
      </c>
      <c r="M1164">
        <v>1</v>
      </c>
      <c r="N1164">
        <v>0</v>
      </c>
      <c r="O1164" s="95">
        <v>0</v>
      </c>
      <c r="P1164">
        <v>20</v>
      </c>
      <c r="Q1164">
        <v>4</v>
      </c>
      <c r="R1164">
        <v>0</v>
      </c>
      <c r="S1164" s="1">
        <v>0</v>
      </c>
      <c r="T1164">
        <v>2</v>
      </c>
      <c r="U1164" s="1">
        <v>42822</v>
      </c>
    </row>
    <row r="1165" spans="1:21" x14ac:dyDescent="0.25">
      <c r="A1165">
        <v>1036</v>
      </c>
      <c r="B1165" t="s">
        <v>766</v>
      </c>
      <c r="C1165" t="s">
        <v>770</v>
      </c>
      <c r="D1165" t="s">
        <v>726</v>
      </c>
      <c r="E1165" t="s">
        <v>6</v>
      </c>
      <c r="F1165" t="s">
        <v>727</v>
      </c>
      <c r="G1165" t="s">
        <v>742</v>
      </c>
      <c r="H1165" t="s">
        <v>7</v>
      </c>
      <c r="I1165">
        <v>34</v>
      </c>
      <c r="J1165" s="82">
        <v>6.97</v>
      </c>
      <c r="K1165">
        <v>0</v>
      </c>
      <c r="L1165">
        <v>0</v>
      </c>
      <c r="M1165">
        <v>1</v>
      </c>
      <c r="N1165">
        <v>0</v>
      </c>
      <c r="O1165" s="95">
        <v>0</v>
      </c>
      <c r="P1165">
        <v>699.24</v>
      </c>
      <c r="Q1165">
        <v>4</v>
      </c>
      <c r="R1165">
        <v>0</v>
      </c>
      <c r="S1165" s="1">
        <v>0</v>
      </c>
      <c r="T1165">
        <v>14</v>
      </c>
      <c r="U1165" s="1">
        <v>42822</v>
      </c>
    </row>
    <row r="1166" spans="1:21" x14ac:dyDescent="0.25">
      <c r="A1166">
        <v>1036</v>
      </c>
      <c r="B1166" t="s">
        <v>766</v>
      </c>
      <c r="C1166" t="s">
        <v>725</v>
      </c>
      <c r="D1166" t="s">
        <v>726</v>
      </c>
      <c r="E1166" t="s">
        <v>6</v>
      </c>
      <c r="F1166" t="s">
        <v>727</v>
      </c>
      <c r="G1166" t="s">
        <v>743</v>
      </c>
      <c r="H1166" t="s">
        <v>8</v>
      </c>
      <c r="I1166">
        <v>34</v>
      </c>
      <c r="J1166" s="82">
        <v>6.85</v>
      </c>
      <c r="K1166">
        <v>0</v>
      </c>
      <c r="L1166">
        <v>0</v>
      </c>
      <c r="M1166">
        <v>1</v>
      </c>
      <c r="N1166">
        <v>0</v>
      </c>
      <c r="O1166" s="95">
        <v>200</v>
      </c>
      <c r="P1166">
        <v>0</v>
      </c>
      <c r="Q1166">
        <v>4</v>
      </c>
      <c r="R1166">
        <v>0</v>
      </c>
      <c r="S1166" s="1">
        <v>0</v>
      </c>
      <c r="T1166">
        <v>1</v>
      </c>
      <c r="U1166" s="1">
        <v>42822</v>
      </c>
    </row>
    <row r="1167" spans="1:21" x14ac:dyDescent="0.25">
      <c r="A1167">
        <v>1036</v>
      </c>
      <c r="B1167" t="s">
        <v>766</v>
      </c>
      <c r="C1167" t="s">
        <v>725</v>
      </c>
      <c r="D1167" t="s">
        <v>726</v>
      </c>
      <c r="E1167" t="s">
        <v>6</v>
      </c>
      <c r="F1167" t="s">
        <v>727</v>
      </c>
      <c r="G1167" t="s">
        <v>744</v>
      </c>
      <c r="H1167" t="s">
        <v>7</v>
      </c>
      <c r="I1167">
        <v>34</v>
      </c>
      <c r="J1167" s="82">
        <v>6.97</v>
      </c>
      <c r="K1167">
        <v>0</v>
      </c>
      <c r="L1167">
        <v>0</v>
      </c>
      <c r="M1167">
        <v>1</v>
      </c>
      <c r="N1167">
        <v>0</v>
      </c>
      <c r="O1167" s="95">
        <v>0</v>
      </c>
      <c r="P1167">
        <v>3384.99</v>
      </c>
      <c r="Q1167">
        <v>4</v>
      </c>
      <c r="R1167">
        <v>0</v>
      </c>
      <c r="S1167" s="1">
        <v>0</v>
      </c>
      <c r="T1167">
        <v>3</v>
      </c>
      <c r="U1167" s="1">
        <v>42822</v>
      </c>
    </row>
    <row r="1168" spans="1:21" x14ac:dyDescent="0.25">
      <c r="A1168">
        <v>1036</v>
      </c>
      <c r="B1168" t="s">
        <v>766</v>
      </c>
      <c r="C1168" t="s">
        <v>725</v>
      </c>
      <c r="D1168" t="s">
        <v>726</v>
      </c>
      <c r="E1168" t="s">
        <v>6</v>
      </c>
      <c r="F1168" t="s">
        <v>727</v>
      </c>
      <c r="G1168" t="s">
        <v>745</v>
      </c>
      <c r="H1168" t="s">
        <v>8</v>
      </c>
      <c r="I1168">
        <v>34</v>
      </c>
      <c r="J1168" s="82">
        <v>6.85</v>
      </c>
      <c r="K1168">
        <v>0</v>
      </c>
      <c r="L1168">
        <v>0</v>
      </c>
      <c r="M1168">
        <v>1</v>
      </c>
      <c r="N1168">
        <v>0</v>
      </c>
      <c r="O1168" s="95">
        <v>743.86</v>
      </c>
      <c r="P1168">
        <v>0</v>
      </c>
      <c r="Q1168">
        <v>4</v>
      </c>
      <c r="R1168">
        <v>0</v>
      </c>
      <c r="S1168" s="1">
        <v>0</v>
      </c>
      <c r="T1168">
        <v>3</v>
      </c>
      <c r="U1168" s="1">
        <v>42822</v>
      </c>
    </row>
    <row r="1169" spans="1:21" x14ac:dyDescent="0.25">
      <c r="A1169">
        <v>1036</v>
      </c>
      <c r="B1169" t="s">
        <v>766</v>
      </c>
      <c r="C1169" t="s">
        <v>725</v>
      </c>
      <c r="D1169" t="s">
        <v>726</v>
      </c>
      <c r="E1169" t="s">
        <v>6</v>
      </c>
      <c r="F1169" t="s">
        <v>727</v>
      </c>
      <c r="G1169" t="s">
        <v>746</v>
      </c>
      <c r="H1169" t="s">
        <v>8</v>
      </c>
      <c r="I1169">
        <v>34</v>
      </c>
      <c r="J1169" s="82">
        <v>6.85</v>
      </c>
      <c r="K1169">
        <v>0</v>
      </c>
      <c r="L1169">
        <v>0</v>
      </c>
      <c r="M1169">
        <v>1</v>
      </c>
      <c r="N1169">
        <v>0</v>
      </c>
      <c r="O1169" s="95">
        <v>987.01</v>
      </c>
      <c r="P1169">
        <v>0</v>
      </c>
      <c r="Q1169">
        <v>4</v>
      </c>
      <c r="R1169">
        <v>0</v>
      </c>
      <c r="S1169" s="1">
        <v>0</v>
      </c>
      <c r="T1169">
        <v>3</v>
      </c>
      <c r="U1169" s="1">
        <v>42822</v>
      </c>
    </row>
    <row r="1170" spans="1:21" x14ac:dyDescent="0.25">
      <c r="A1170">
        <v>1036</v>
      </c>
      <c r="B1170" t="s">
        <v>766</v>
      </c>
      <c r="C1170" t="s">
        <v>725</v>
      </c>
      <c r="D1170" t="s">
        <v>726</v>
      </c>
      <c r="E1170" t="s">
        <v>6</v>
      </c>
      <c r="F1170" t="s">
        <v>727</v>
      </c>
      <c r="G1170" t="s">
        <v>747</v>
      </c>
      <c r="H1170" t="s">
        <v>7</v>
      </c>
      <c r="I1170">
        <v>34</v>
      </c>
      <c r="J1170" s="82">
        <v>6.97</v>
      </c>
      <c r="K1170">
        <v>0</v>
      </c>
      <c r="L1170">
        <v>0</v>
      </c>
      <c r="M1170">
        <v>1</v>
      </c>
      <c r="N1170">
        <v>0</v>
      </c>
      <c r="O1170" s="95">
        <v>0</v>
      </c>
      <c r="P1170">
        <v>180</v>
      </c>
      <c r="Q1170">
        <v>4</v>
      </c>
      <c r="R1170">
        <v>0</v>
      </c>
      <c r="S1170" s="1">
        <v>0</v>
      </c>
      <c r="T1170">
        <v>1</v>
      </c>
      <c r="U1170" s="1">
        <v>42822</v>
      </c>
    </row>
    <row r="1171" spans="1:21" x14ac:dyDescent="0.25">
      <c r="A1171">
        <v>1036</v>
      </c>
      <c r="B1171" t="s">
        <v>766</v>
      </c>
      <c r="C1171" t="s">
        <v>725</v>
      </c>
      <c r="D1171" t="s">
        <v>726</v>
      </c>
      <c r="E1171" t="s">
        <v>6</v>
      </c>
      <c r="F1171" t="s">
        <v>727</v>
      </c>
      <c r="G1171" t="s">
        <v>748</v>
      </c>
      <c r="H1171" t="s">
        <v>7</v>
      </c>
      <c r="I1171">
        <v>34</v>
      </c>
      <c r="J1171" s="82">
        <v>6.97</v>
      </c>
      <c r="K1171">
        <v>0</v>
      </c>
      <c r="L1171">
        <v>0</v>
      </c>
      <c r="M1171">
        <v>1</v>
      </c>
      <c r="N1171">
        <v>0</v>
      </c>
      <c r="O1171" s="95">
        <v>0</v>
      </c>
      <c r="P1171">
        <v>1722.37</v>
      </c>
      <c r="Q1171">
        <v>4</v>
      </c>
      <c r="R1171">
        <v>0</v>
      </c>
      <c r="S1171" s="1">
        <v>0</v>
      </c>
      <c r="T1171">
        <v>3</v>
      </c>
      <c r="U1171" s="1">
        <v>42822</v>
      </c>
    </row>
    <row r="1172" spans="1:21" x14ac:dyDescent="0.25">
      <c r="A1172">
        <v>1036</v>
      </c>
      <c r="B1172" t="s">
        <v>766</v>
      </c>
      <c r="C1172" t="s">
        <v>725</v>
      </c>
      <c r="D1172" t="s">
        <v>726</v>
      </c>
      <c r="E1172" t="s">
        <v>6</v>
      </c>
      <c r="F1172" t="s">
        <v>727</v>
      </c>
      <c r="G1172" t="s">
        <v>749</v>
      </c>
      <c r="H1172" t="s">
        <v>8</v>
      </c>
      <c r="I1172">
        <v>34</v>
      </c>
      <c r="J1172" s="82">
        <v>6.85</v>
      </c>
      <c r="K1172">
        <v>0</v>
      </c>
      <c r="L1172">
        <v>0</v>
      </c>
      <c r="M1172">
        <v>1</v>
      </c>
      <c r="N1172">
        <v>0</v>
      </c>
      <c r="O1172" s="95">
        <v>40.479999999999997</v>
      </c>
      <c r="P1172">
        <v>0</v>
      </c>
      <c r="Q1172">
        <v>4</v>
      </c>
      <c r="R1172">
        <v>0</v>
      </c>
      <c r="S1172" s="1">
        <v>0</v>
      </c>
      <c r="T1172">
        <v>4</v>
      </c>
      <c r="U1172" s="1">
        <v>42822</v>
      </c>
    </row>
    <row r="1173" spans="1:21" x14ac:dyDescent="0.25">
      <c r="A1173">
        <v>1036</v>
      </c>
      <c r="B1173" t="s">
        <v>766</v>
      </c>
      <c r="C1173" t="s">
        <v>725</v>
      </c>
      <c r="D1173" t="s">
        <v>726</v>
      </c>
      <c r="E1173" t="s">
        <v>6</v>
      </c>
      <c r="F1173" t="s">
        <v>727</v>
      </c>
      <c r="G1173" t="s">
        <v>750</v>
      </c>
      <c r="H1173" t="s">
        <v>8</v>
      </c>
      <c r="I1173">
        <v>34</v>
      </c>
      <c r="J1173" s="82">
        <v>6.85</v>
      </c>
      <c r="K1173">
        <v>0</v>
      </c>
      <c r="L1173">
        <v>0</v>
      </c>
      <c r="M1173">
        <v>1</v>
      </c>
      <c r="N1173">
        <v>0</v>
      </c>
      <c r="O1173" s="95">
        <v>175.18</v>
      </c>
      <c r="P1173">
        <v>0</v>
      </c>
      <c r="Q1173">
        <v>4</v>
      </c>
      <c r="R1173">
        <v>0</v>
      </c>
      <c r="S1173" s="1">
        <v>0</v>
      </c>
      <c r="T1173">
        <v>1</v>
      </c>
      <c r="U1173" s="1">
        <v>42822</v>
      </c>
    </row>
    <row r="1174" spans="1:21" x14ac:dyDescent="0.25">
      <c r="A1174">
        <v>1036</v>
      </c>
      <c r="B1174" t="s">
        <v>766</v>
      </c>
      <c r="C1174" t="s">
        <v>725</v>
      </c>
      <c r="D1174" t="s">
        <v>726</v>
      </c>
      <c r="E1174" t="s">
        <v>6</v>
      </c>
      <c r="F1174" t="s">
        <v>727</v>
      </c>
      <c r="G1174" t="s">
        <v>751</v>
      </c>
      <c r="H1174" t="s">
        <v>7</v>
      </c>
      <c r="I1174">
        <v>34</v>
      </c>
      <c r="J1174" s="82">
        <v>6.97</v>
      </c>
      <c r="K1174">
        <v>0</v>
      </c>
      <c r="L1174">
        <v>0</v>
      </c>
      <c r="M1174">
        <v>1</v>
      </c>
      <c r="N1174">
        <v>0</v>
      </c>
      <c r="O1174" s="95">
        <v>0</v>
      </c>
      <c r="P1174">
        <v>2015</v>
      </c>
      <c r="Q1174">
        <v>4</v>
      </c>
      <c r="R1174">
        <v>0</v>
      </c>
      <c r="S1174" s="1">
        <v>0</v>
      </c>
      <c r="T1174">
        <v>2</v>
      </c>
      <c r="U1174" s="1">
        <v>42822</v>
      </c>
    </row>
    <row r="1175" spans="1:21" x14ac:dyDescent="0.25">
      <c r="A1175">
        <v>1036</v>
      </c>
      <c r="B1175" t="s">
        <v>766</v>
      </c>
      <c r="C1175" t="s">
        <v>725</v>
      </c>
      <c r="D1175" t="s">
        <v>726</v>
      </c>
      <c r="E1175" t="s">
        <v>6</v>
      </c>
      <c r="F1175" t="s">
        <v>727</v>
      </c>
      <c r="G1175" t="s">
        <v>752</v>
      </c>
      <c r="H1175" t="s">
        <v>7</v>
      </c>
      <c r="I1175">
        <v>34</v>
      </c>
      <c r="J1175" s="82">
        <v>6.97</v>
      </c>
      <c r="K1175">
        <v>0</v>
      </c>
      <c r="L1175">
        <v>0</v>
      </c>
      <c r="M1175">
        <v>1</v>
      </c>
      <c r="N1175">
        <v>0</v>
      </c>
      <c r="O1175" s="95">
        <v>0</v>
      </c>
      <c r="P1175">
        <v>20050</v>
      </c>
      <c r="Q1175">
        <v>4</v>
      </c>
      <c r="R1175">
        <v>0</v>
      </c>
      <c r="S1175" s="1">
        <v>0</v>
      </c>
      <c r="T1175">
        <v>2</v>
      </c>
      <c r="U1175" s="1">
        <v>42822</v>
      </c>
    </row>
    <row r="1176" spans="1:21" x14ac:dyDescent="0.25">
      <c r="A1176">
        <v>1036</v>
      </c>
      <c r="B1176" t="s">
        <v>766</v>
      </c>
      <c r="C1176" t="s">
        <v>725</v>
      </c>
      <c r="D1176" t="s">
        <v>726</v>
      </c>
      <c r="E1176" t="s">
        <v>6</v>
      </c>
      <c r="F1176" t="s">
        <v>727</v>
      </c>
      <c r="G1176" t="s">
        <v>753</v>
      </c>
      <c r="H1176" t="s">
        <v>7</v>
      </c>
      <c r="I1176">
        <v>34</v>
      </c>
      <c r="J1176" s="82">
        <v>6.97</v>
      </c>
      <c r="K1176">
        <v>0</v>
      </c>
      <c r="L1176">
        <v>0</v>
      </c>
      <c r="M1176">
        <v>1</v>
      </c>
      <c r="N1176">
        <v>0</v>
      </c>
      <c r="O1176" s="95">
        <v>0</v>
      </c>
      <c r="P1176">
        <v>1208.1199999999999</v>
      </c>
      <c r="Q1176">
        <v>4</v>
      </c>
      <c r="R1176">
        <v>0</v>
      </c>
      <c r="S1176" s="1">
        <v>0</v>
      </c>
      <c r="T1176">
        <v>8</v>
      </c>
      <c r="U1176" s="1">
        <v>42822</v>
      </c>
    </row>
    <row r="1177" spans="1:21" x14ac:dyDescent="0.25">
      <c r="A1177">
        <v>1036</v>
      </c>
      <c r="B1177" t="s">
        <v>766</v>
      </c>
      <c r="C1177" t="s">
        <v>725</v>
      </c>
      <c r="D1177" t="s">
        <v>726</v>
      </c>
      <c r="E1177" t="s">
        <v>6</v>
      </c>
      <c r="F1177" t="s">
        <v>727</v>
      </c>
      <c r="G1177" t="s">
        <v>754</v>
      </c>
      <c r="H1177" t="s">
        <v>8</v>
      </c>
      <c r="I1177">
        <v>34</v>
      </c>
      <c r="J1177" s="82">
        <v>6.85</v>
      </c>
      <c r="K1177">
        <v>0</v>
      </c>
      <c r="L1177">
        <v>0</v>
      </c>
      <c r="M1177">
        <v>1</v>
      </c>
      <c r="N1177">
        <v>0</v>
      </c>
      <c r="O1177" s="95">
        <v>306.89999999999998</v>
      </c>
      <c r="P1177">
        <v>0</v>
      </c>
      <c r="Q1177">
        <v>4</v>
      </c>
      <c r="R1177">
        <v>0</v>
      </c>
      <c r="S1177" s="1">
        <v>0</v>
      </c>
      <c r="T1177">
        <v>3</v>
      </c>
      <c r="U1177" s="1">
        <v>42822</v>
      </c>
    </row>
    <row r="1178" spans="1:21" x14ac:dyDescent="0.25">
      <c r="A1178">
        <v>1036</v>
      </c>
      <c r="B1178" t="s">
        <v>766</v>
      </c>
      <c r="C1178" t="s">
        <v>725</v>
      </c>
      <c r="D1178" t="s">
        <v>726</v>
      </c>
      <c r="E1178" t="s">
        <v>6</v>
      </c>
      <c r="F1178" t="s">
        <v>727</v>
      </c>
      <c r="G1178" t="s">
        <v>755</v>
      </c>
      <c r="H1178" t="s">
        <v>8</v>
      </c>
      <c r="I1178">
        <v>34</v>
      </c>
      <c r="J1178" s="82">
        <v>6.85</v>
      </c>
      <c r="K1178">
        <v>0</v>
      </c>
      <c r="L1178">
        <v>0</v>
      </c>
      <c r="M1178">
        <v>1</v>
      </c>
      <c r="N1178">
        <v>0</v>
      </c>
      <c r="O1178" s="95">
        <v>401.31</v>
      </c>
      <c r="P1178">
        <v>0</v>
      </c>
      <c r="Q1178">
        <v>4</v>
      </c>
      <c r="R1178">
        <v>0</v>
      </c>
      <c r="S1178" s="1">
        <v>0</v>
      </c>
      <c r="T1178">
        <v>4</v>
      </c>
      <c r="U1178" s="1">
        <v>42822</v>
      </c>
    </row>
    <row r="1179" spans="1:21" x14ac:dyDescent="0.25">
      <c r="A1179">
        <v>1036</v>
      </c>
      <c r="B1179" t="s">
        <v>766</v>
      </c>
      <c r="C1179" t="s">
        <v>725</v>
      </c>
      <c r="D1179" t="s">
        <v>726</v>
      </c>
      <c r="E1179" t="s">
        <v>6</v>
      </c>
      <c r="F1179" t="s">
        <v>727</v>
      </c>
      <c r="G1179" t="s">
        <v>756</v>
      </c>
      <c r="H1179" t="s">
        <v>7</v>
      </c>
      <c r="I1179">
        <v>34</v>
      </c>
      <c r="J1179" s="82">
        <v>6.97</v>
      </c>
      <c r="K1179">
        <v>0</v>
      </c>
      <c r="L1179">
        <v>0</v>
      </c>
      <c r="M1179">
        <v>1</v>
      </c>
      <c r="N1179">
        <v>0</v>
      </c>
      <c r="O1179" s="95">
        <v>0</v>
      </c>
      <c r="P1179">
        <v>15.47</v>
      </c>
      <c r="Q1179">
        <v>4</v>
      </c>
      <c r="R1179">
        <v>0</v>
      </c>
      <c r="S1179" s="1">
        <v>0</v>
      </c>
      <c r="T1179">
        <v>2</v>
      </c>
      <c r="U1179" s="1">
        <v>42822</v>
      </c>
    </row>
    <row r="1180" spans="1:21" x14ac:dyDescent="0.25">
      <c r="A1180">
        <v>1036</v>
      </c>
      <c r="B1180" t="s">
        <v>766</v>
      </c>
      <c r="C1180" t="s">
        <v>725</v>
      </c>
      <c r="D1180" t="s">
        <v>726</v>
      </c>
      <c r="E1180" t="s">
        <v>6</v>
      </c>
      <c r="F1180" t="s">
        <v>727</v>
      </c>
      <c r="G1180" t="s">
        <v>6</v>
      </c>
      <c r="H1180" t="s">
        <v>8</v>
      </c>
      <c r="I1180">
        <v>34</v>
      </c>
      <c r="J1180" s="82">
        <v>6.85</v>
      </c>
      <c r="K1180">
        <v>0</v>
      </c>
      <c r="L1180">
        <v>0</v>
      </c>
      <c r="M1180">
        <v>1</v>
      </c>
      <c r="N1180">
        <v>0</v>
      </c>
      <c r="O1180" s="95">
        <v>173.72</v>
      </c>
      <c r="P1180">
        <v>0</v>
      </c>
      <c r="Q1180">
        <v>4</v>
      </c>
      <c r="R1180">
        <v>0</v>
      </c>
      <c r="S1180" s="1">
        <v>0</v>
      </c>
      <c r="T1180">
        <v>2</v>
      </c>
      <c r="U1180" s="1">
        <v>42822</v>
      </c>
    </row>
    <row r="1181" spans="1:21" x14ac:dyDescent="0.25">
      <c r="A1181">
        <v>1036</v>
      </c>
      <c r="B1181" t="s">
        <v>766</v>
      </c>
      <c r="C1181" t="s">
        <v>725</v>
      </c>
      <c r="D1181" t="s">
        <v>726</v>
      </c>
      <c r="E1181" t="s">
        <v>6</v>
      </c>
      <c r="F1181" t="s">
        <v>727</v>
      </c>
      <c r="G1181" t="s">
        <v>51</v>
      </c>
      <c r="H1181" t="s">
        <v>8</v>
      </c>
      <c r="I1181">
        <v>34</v>
      </c>
      <c r="J1181" s="82">
        <v>6.85</v>
      </c>
      <c r="K1181">
        <v>0</v>
      </c>
      <c r="L1181">
        <v>0</v>
      </c>
      <c r="M1181">
        <v>1</v>
      </c>
      <c r="N1181">
        <v>0</v>
      </c>
      <c r="O1181" s="95">
        <v>698.47</v>
      </c>
      <c r="P1181">
        <v>0</v>
      </c>
      <c r="Q1181">
        <v>4</v>
      </c>
      <c r="R1181">
        <v>0</v>
      </c>
      <c r="S1181" s="1">
        <v>0</v>
      </c>
      <c r="T1181">
        <v>5</v>
      </c>
      <c r="U1181" s="1">
        <v>42822</v>
      </c>
    </row>
    <row r="1182" spans="1:21" x14ac:dyDescent="0.25">
      <c r="A1182">
        <v>1036</v>
      </c>
      <c r="B1182" t="s">
        <v>766</v>
      </c>
      <c r="C1182" t="s">
        <v>725</v>
      </c>
      <c r="D1182" t="s">
        <v>726</v>
      </c>
      <c r="E1182" t="s">
        <v>6</v>
      </c>
      <c r="F1182" t="s">
        <v>727</v>
      </c>
      <c r="G1182" t="s">
        <v>52</v>
      </c>
      <c r="H1182" t="s">
        <v>7</v>
      </c>
      <c r="I1182">
        <v>34</v>
      </c>
      <c r="J1182" s="82">
        <v>6.97</v>
      </c>
      <c r="K1182">
        <v>0</v>
      </c>
      <c r="L1182">
        <v>0</v>
      </c>
      <c r="M1182">
        <v>1</v>
      </c>
      <c r="N1182">
        <v>0</v>
      </c>
      <c r="O1182" s="95">
        <v>0</v>
      </c>
      <c r="P1182">
        <v>711.96</v>
      </c>
      <c r="Q1182">
        <v>4</v>
      </c>
      <c r="R1182">
        <v>0</v>
      </c>
      <c r="S1182" s="1">
        <v>0</v>
      </c>
      <c r="T1182">
        <v>3</v>
      </c>
      <c r="U1182" s="1">
        <v>42822</v>
      </c>
    </row>
    <row r="1183" spans="1:21" x14ac:dyDescent="0.25">
      <c r="A1183">
        <v>1036</v>
      </c>
      <c r="B1183" t="s">
        <v>766</v>
      </c>
      <c r="C1183" t="s">
        <v>725</v>
      </c>
      <c r="D1183" t="s">
        <v>726</v>
      </c>
      <c r="E1183" t="s">
        <v>6</v>
      </c>
      <c r="F1183" t="s">
        <v>727</v>
      </c>
      <c r="G1183" t="s">
        <v>757</v>
      </c>
      <c r="H1183" t="s">
        <v>7</v>
      </c>
      <c r="I1183">
        <v>34</v>
      </c>
      <c r="J1183" s="82">
        <v>6.97</v>
      </c>
      <c r="K1183">
        <v>0</v>
      </c>
      <c r="L1183">
        <v>0</v>
      </c>
      <c r="M1183">
        <v>1</v>
      </c>
      <c r="N1183">
        <v>0</v>
      </c>
      <c r="O1183" s="95">
        <v>0</v>
      </c>
      <c r="P1183">
        <v>157.78</v>
      </c>
      <c r="Q1183">
        <v>4</v>
      </c>
      <c r="R1183">
        <v>0</v>
      </c>
      <c r="S1183" s="1">
        <v>0</v>
      </c>
      <c r="T1183">
        <v>1</v>
      </c>
      <c r="U1183" s="1">
        <v>42822</v>
      </c>
    </row>
    <row r="1184" spans="1:21" x14ac:dyDescent="0.25">
      <c r="A1184">
        <v>1036</v>
      </c>
      <c r="B1184" t="s">
        <v>766</v>
      </c>
      <c r="C1184" t="s">
        <v>770</v>
      </c>
      <c r="D1184" t="s">
        <v>726</v>
      </c>
      <c r="E1184" t="s">
        <v>6</v>
      </c>
      <c r="F1184" t="s">
        <v>727</v>
      </c>
      <c r="G1184" t="s">
        <v>758</v>
      </c>
      <c r="H1184" t="s">
        <v>8</v>
      </c>
      <c r="I1184">
        <v>34</v>
      </c>
      <c r="J1184" s="82">
        <v>6.85</v>
      </c>
      <c r="K1184">
        <v>0</v>
      </c>
      <c r="L1184">
        <v>0</v>
      </c>
      <c r="M1184">
        <v>1</v>
      </c>
      <c r="N1184">
        <v>0</v>
      </c>
      <c r="O1184" s="95">
        <v>13.14</v>
      </c>
      <c r="P1184">
        <v>0</v>
      </c>
      <c r="Q1184">
        <v>4</v>
      </c>
      <c r="R1184">
        <v>0</v>
      </c>
      <c r="S1184" s="1">
        <v>0</v>
      </c>
      <c r="T1184">
        <v>1</v>
      </c>
      <c r="U1184" s="1">
        <v>42822</v>
      </c>
    </row>
    <row r="1185" spans="1:21" x14ac:dyDescent="0.25">
      <c r="A1185">
        <v>1036</v>
      </c>
      <c r="B1185" t="s">
        <v>766</v>
      </c>
      <c r="C1185" t="s">
        <v>770</v>
      </c>
      <c r="D1185" t="s">
        <v>726</v>
      </c>
      <c r="E1185" t="s">
        <v>6</v>
      </c>
      <c r="F1185" t="s">
        <v>727</v>
      </c>
      <c r="G1185" t="s">
        <v>759</v>
      </c>
      <c r="H1185" t="s">
        <v>7</v>
      </c>
      <c r="I1185">
        <v>34</v>
      </c>
      <c r="J1185" s="82">
        <v>6.97</v>
      </c>
      <c r="K1185">
        <v>0</v>
      </c>
      <c r="L1185">
        <v>0</v>
      </c>
      <c r="M1185">
        <v>1</v>
      </c>
      <c r="N1185">
        <v>0</v>
      </c>
      <c r="O1185" s="95">
        <v>0</v>
      </c>
      <c r="P1185">
        <v>81.38</v>
      </c>
      <c r="Q1185">
        <v>4</v>
      </c>
      <c r="R1185">
        <v>0</v>
      </c>
      <c r="S1185" s="1">
        <v>0</v>
      </c>
      <c r="T1185">
        <v>1</v>
      </c>
      <c r="U1185" s="1">
        <v>42822</v>
      </c>
    </row>
    <row r="1186" spans="1:21" x14ac:dyDescent="0.25">
      <c r="A1186">
        <v>1036</v>
      </c>
      <c r="B1186" t="s">
        <v>766</v>
      </c>
      <c r="C1186" t="s">
        <v>725</v>
      </c>
      <c r="D1186" t="s">
        <v>726</v>
      </c>
      <c r="E1186" t="s">
        <v>6</v>
      </c>
      <c r="F1186" t="s">
        <v>727</v>
      </c>
      <c r="G1186" t="s">
        <v>760</v>
      </c>
      <c r="H1186" t="s">
        <v>8</v>
      </c>
      <c r="I1186">
        <v>34</v>
      </c>
      <c r="J1186" s="82">
        <v>6.85</v>
      </c>
      <c r="K1186">
        <v>0</v>
      </c>
      <c r="L1186">
        <v>0</v>
      </c>
      <c r="M1186">
        <v>1</v>
      </c>
      <c r="N1186">
        <v>0</v>
      </c>
      <c r="O1186" s="95">
        <v>570</v>
      </c>
      <c r="P1186">
        <v>0</v>
      </c>
      <c r="Q1186">
        <v>4</v>
      </c>
      <c r="R1186">
        <v>0</v>
      </c>
      <c r="S1186" s="1">
        <v>0</v>
      </c>
      <c r="T1186">
        <v>7</v>
      </c>
      <c r="U1186" s="1">
        <v>42822</v>
      </c>
    </row>
    <row r="1187" spans="1:21" x14ac:dyDescent="0.25">
      <c r="A1187">
        <v>1036</v>
      </c>
      <c r="B1187" t="s">
        <v>766</v>
      </c>
      <c r="C1187" t="s">
        <v>725</v>
      </c>
      <c r="D1187" t="s">
        <v>726</v>
      </c>
      <c r="E1187" t="s">
        <v>6</v>
      </c>
      <c r="F1187" t="s">
        <v>727</v>
      </c>
      <c r="G1187" t="s">
        <v>761</v>
      </c>
      <c r="H1187" t="s">
        <v>7</v>
      </c>
      <c r="I1187">
        <v>34</v>
      </c>
      <c r="J1187" s="82">
        <v>6.97</v>
      </c>
      <c r="K1187">
        <v>0</v>
      </c>
      <c r="L1187">
        <v>0</v>
      </c>
      <c r="M1187">
        <v>1</v>
      </c>
      <c r="N1187">
        <v>0</v>
      </c>
      <c r="O1187" s="95">
        <v>0</v>
      </c>
      <c r="P1187">
        <v>20</v>
      </c>
      <c r="Q1187">
        <v>4</v>
      </c>
      <c r="R1187">
        <v>0</v>
      </c>
      <c r="S1187" s="1">
        <v>0</v>
      </c>
      <c r="T1187">
        <v>2</v>
      </c>
      <c r="U1187" s="1">
        <v>42822</v>
      </c>
    </row>
    <row r="1188" spans="1:21" x14ac:dyDescent="0.25">
      <c r="A1188">
        <v>1036</v>
      </c>
      <c r="B1188" t="s">
        <v>766</v>
      </c>
      <c r="C1188" t="s">
        <v>725</v>
      </c>
      <c r="D1188" t="s">
        <v>726</v>
      </c>
      <c r="E1188" t="s">
        <v>6</v>
      </c>
      <c r="F1188" t="s">
        <v>727</v>
      </c>
      <c r="G1188" t="s">
        <v>762</v>
      </c>
      <c r="H1188" t="s">
        <v>8</v>
      </c>
      <c r="I1188">
        <v>34</v>
      </c>
      <c r="J1188" s="82">
        <v>6.85</v>
      </c>
      <c r="K1188">
        <v>0</v>
      </c>
      <c r="L1188">
        <v>0</v>
      </c>
      <c r="M1188">
        <v>1</v>
      </c>
      <c r="N1188">
        <v>0</v>
      </c>
      <c r="O1188" s="95">
        <v>101</v>
      </c>
      <c r="P1188">
        <v>0</v>
      </c>
      <c r="Q1188">
        <v>4</v>
      </c>
      <c r="R1188">
        <v>0</v>
      </c>
      <c r="S1188" s="1">
        <v>0</v>
      </c>
      <c r="T1188">
        <v>2</v>
      </c>
      <c r="U1188" s="1">
        <v>42822</v>
      </c>
    </row>
    <row r="1189" spans="1:21" x14ac:dyDescent="0.25">
      <c r="A1189">
        <v>1036</v>
      </c>
      <c r="B1189" t="s">
        <v>766</v>
      </c>
      <c r="C1189" t="s">
        <v>725</v>
      </c>
      <c r="D1189" t="s">
        <v>726</v>
      </c>
      <c r="E1189" t="s">
        <v>6</v>
      </c>
      <c r="F1189" t="s">
        <v>727</v>
      </c>
      <c r="G1189" t="s">
        <v>763</v>
      </c>
      <c r="H1189" t="s">
        <v>8</v>
      </c>
      <c r="I1189">
        <v>34</v>
      </c>
      <c r="J1189" s="82">
        <v>6.85</v>
      </c>
      <c r="K1189">
        <v>0</v>
      </c>
      <c r="L1189">
        <v>0</v>
      </c>
      <c r="M1189">
        <v>1</v>
      </c>
      <c r="N1189">
        <v>0</v>
      </c>
      <c r="O1189" s="95">
        <v>423.84</v>
      </c>
      <c r="P1189">
        <v>0</v>
      </c>
      <c r="Q1189">
        <v>4</v>
      </c>
      <c r="R1189">
        <v>0</v>
      </c>
      <c r="S1189" s="1">
        <v>0</v>
      </c>
      <c r="T1189">
        <v>1</v>
      </c>
      <c r="U1189" s="1">
        <v>42822</v>
      </c>
    </row>
    <row r="1190" spans="1:21" x14ac:dyDescent="0.25">
      <c r="A1190">
        <v>1036</v>
      </c>
      <c r="B1190" t="s">
        <v>766</v>
      </c>
      <c r="C1190" t="s">
        <v>725</v>
      </c>
      <c r="D1190" t="s">
        <v>726</v>
      </c>
      <c r="E1190" t="s">
        <v>6</v>
      </c>
      <c r="F1190" t="s">
        <v>727</v>
      </c>
      <c r="G1190" t="s">
        <v>764</v>
      </c>
      <c r="H1190" t="s">
        <v>7</v>
      </c>
      <c r="I1190">
        <v>34</v>
      </c>
      <c r="J1190" s="82">
        <v>6.97</v>
      </c>
      <c r="K1190">
        <v>0</v>
      </c>
      <c r="L1190">
        <v>0</v>
      </c>
      <c r="M1190">
        <v>1</v>
      </c>
      <c r="N1190">
        <v>0</v>
      </c>
      <c r="O1190" s="95">
        <v>0</v>
      </c>
      <c r="P1190">
        <v>0.03</v>
      </c>
      <c r="Q1190">
        <v>4</v>
      </c>
      <c r="R1190">
        <v>0</v>
      </c>
      <c r="S1190" s="1">
        <v>0</v>
      </c>
      <c r="T1190">
        <v>1</v>
      </c>
      <c r="U1190" s="1">
        <v>42822</v>
      </c>
    </row>
    <row r="1191" spans="1:21" x14ac:dyDescent="0.25">
      <c r="A1191">
        <v>1036</v>
      </c>
      <c r="B1191" t="s">
        <v>766</v>
      </c>
      <c r="C1191" t="s">
        <v>725</v>
      </c>
      <c r="D1191" t="s">
        <v>726</v>
      </c>
      <c r="E1191" t="s">
        <v>6</v>
      </c>
      <c r="F1191" t="s">
        <v>727</v>
      </c>
      <c r="G1191" t="s">
        <v>765</v>
      </c>
      <c r="H1191" t="s">
        <v>7</v>
      </c>
      <c r="I1191">
        <v>34</v>
      </c>
      <c r="J1191" s="82">
        <v>6.97</v>
      </c>
      <c r="K1191">
        <v>0</v>
      </c>
      <c r="L1191">
        <v>0</v>
      </c>
      <c r="M1191">
        <v>1</v>
      </c>
      <c r="N1191">
        <v>0</v>
      </c>
      <c r="O1191" s="95">
        <v>0</v>
      </c>
      <c r="P1191">
        <v>2059.16</v>
      </c>
      <c r="Q1191">
        <v>4</v>
      </c>
      <c r="R1191">
        <v>0</v>
      </c>
      <c r="S1191" s="1">
        <v>0</v>
      </c>
      <c r="T1191">
        <v>2</v>
      </c>
      <c r="U1191" s="1">
        <v>42822</v>
      </c>
    </row>
    <row r="1192" spans="1:21" x14ac:dyDescent="0.25">
      <c r="A1192">
        <v>1036</v>
      </c>
      <c r="B1192" t="s">
        <v>766</v>
      </c>
      <c r="C1192" t="s">
        <v>772</v>
      </c>
      <c r="D1192" t="s">
        <v>726</v>
      </c>
      <c r="E1192" t="s">
        <v>6</v>
      </c>
      <c r="F1192" t="s">
        <v>727</v>
      </c>
      <c r="G1192" t="s">
        <v>789</v>
      </c>
      <c r="H1192" t="s">
        <v>7</v>
      </c>
      <c r="I1192">
        <v>34</v>
      </c>
      <c r="J1192" s="82">
        <v>6.97</v>
      </c>
      <c r="K1192">
        <v>0</v>
      </c>
      <c r="L1192">
        <v>0</v>
      </c>
      <c r="M1192">
        <v>1</v>
      </c>
      <c r="N1192">
        <v>0</v>
      </c>
      <c r="O1192" s="95">
        <v>0</v>
      </c>
      <c r="P1192">
        <v>1143.69</v>
      </c>
      <c r="Q1192">
        <v>4</v>
      </c>
      <c r="R1192">
        <v>0</v>
      </c>
      <c r="S1192" s="1">
        <v>0</v>
      </c>
      <c r="T1192">
        <v>1</v>
      </c>
      <c r="U1192" s="1">
        <v>42822</v>
      </c>
    </row>
    <row r="1193" spans="1:21" x14ac:dyDescent="0.25">
      <c r="A1193">
        <v>1036</v>
      </c>
      <c r="B1193" t="s">
        <v>768</v>
      </c>
      <c r="C1193" t="s">
        <v>725</v>
      </c>
      <c r="D1193" t="s">
        <v>726</v>
      </c>
      <c r="E1193" t="s">
        <v>6</v>
      </c>
      <c r="F1193" t="s">
        <v>727</v>
      </c>
      <c r="G1193" t="s">
        <v>790</v>
      </c>
      <c r="H1193" t="s">
        <v>8</v>
      </c>
      <c r="I1193">
        <v>34</v>
      </c>
      <c r="J1193" s="82">
        <v>6.85</v>
      </c>
      <c r="K1193">
        <v>0</v>
      </c>
      <c r="L1193">
        <v>0</v>
      </c>
      <c r="M1193">
        <v>1</v>
      </c>
      <c r="N1193">
        <v>0</v>
      </c>
      <c r="O1193" s="95">
        <v>53.54</v>
      </c>
      <c r="P1193">
        <v>0</v>
      </c>
      <c r="Q1193">
        <v>4</v>
      </c>
      <c r="R1193">
        <v>0</v>
      </c>
      <c r="S1193" s="1">
        <v>0</v>
      </c>
      <c r="T1193">
        <v>3</v>
      </c>
      <c r="U1193" s="1">
        <v>42822</v>
      </c>
    </row>
    <row r="1194" spans="1:21" x14ac:dyDescent="0.25">
      <c r="A1194">
        <v>1036</v>
      </c>
      <c r="B1194" t="s">
        <v>768</v>
      </c>
      <c r="C1194" t="s">
        <v>725</v>
      </c>
      <c r="D1194" t="s">
        <v>726</v>
      </c>
      <c r="E1194" t="s">
        <v>6</v>
      </c>
      <c r="F1194" t="s">
        <v>727</v>
      </c>
      <c r="G1194" t="s">
        <v>791</v>
      </c>
      <c r="H1194" t="s">
        <v>8</v>
      </c>
      <c r="I1194">
        <v>34</v>
      </c>
      <c r="J1194" s="82">
        <v>6.85</v>
      </c>
      <c r="K1194">
        <v>0</v>
      </c>
      <c r="L1194">
        <v>0</v>
      </c>
      <c r="M1194">
        <v>1</v>
      </c>
      <c r="N1194">
        <v>0</v>
      </c>
      <c r="O1194" s="95">
        <v>185.4</v>
      </c>
      <c r="P1194">
        <v>0</v>
      </c>
      <c r="Q1194">
        <v>4</v>
      </c>
      <c r="R1194">
        <v>0</v>
      </c>
      <c r="S1194" s="1">
        <v>0</v>
      </c>
      <c r="T1194">
        <v>3</v>
      </c>
      <c r="U1194" s="1">
        <v>42822</v>
      </c>
    </row>
    <row r="1195" spans="1:21" x14ac:dyDescent="0.25">
      <c r="A1195">
        <v>1036</v>
      </c>
      <c r="B1195" t="s">
        <v>768</v>
      </c>
      <c r="C1195" t="s">
        <v>725</v>
      </c>
      <c r="D1195" t="s">
        <v>726</v>
      </c>
      <c r="E1195" t="s">
        <v>6</v>
      </c>
      <c r="F1195" t="s">
        <v>727</v>
      </c>
      <c r="G1195" t="s">
        <v>792</v>
      </c>
      <c r="H1195" t="s">
        <v>7</v>
      </c>
      <c r="I1195">
        <v>34</v>
      </c>
      <c r="J1195" s="82">
        <v>6.97</v>
      </c>
      <c r="K1195">
        <v>0</v>
      </c>
      <c r="L1195">
        <v>0</v>
      </c>
      <c r="M1195">
        <v>1</v>
      </c>
      <c r="N1195">
        <v>0</v>
      </c>
      <c r="O1195" s="95">
        <v>0</v>
      </c>
      <c r="P1195">
        <v>86.85</v>
      </c>
      <c r="Q1195">
        <v>4</v>
      </c>
      <c r="R1195">
        <v>0</v>
      </c>
      <c r="S1195" s="1">
        <v>0</v>
      </c>
      <c r="T1195">
        <v>3</v>
      </c>
      <c r="U1195" s="1">
        <v>42822</v>
      </c>
    </row>
    <row r="1196" spans="1:21" x14ac:dyDescent="0.25">
      <c r="A1196">
        <v>1036</v>
      </c>
      <c r="B1196" t="s">
        <v>767</v>
      </c>
      <c r="C1196" t="s">
        <v>766</v>
      </c>
      <c r="D1196" t="s">
        <v>726</v>
      </c>
      <c r="E1196" t="s">
        <v>6</v>
      </c>
      <c r="F1196" t="s">
        <v>727</v>
      </c>
      <c r="G1196" t="s">
        <v>793</v>
      </c>
      <c r="H1196" t="s">
        <v>8</v>
      </c>
      <c r="I1196">
        <v>34</v>
      </c>
      <c r="J1196" s="82">
        <v>6.85</v>
      </c>
      <c r="K1196">
        <v>0</v>
      </c>
      <c r="L1196">
        <v>0</v>
      </c>
      <c r="M1196">
        <v>1</v>
      </c>
      <c r="N1196">
        <v>0</v>
      </c>
      <c r="O1196" s="95">
        <v>7502.86</v>
      </c>
      <c r="P1196">
        <v>0</v>
      </c>
      <c r="Q1196">
        <v>4</v>
      </c>
      <c r="R1196">
        <v>0</v>
      </c>
      <c r="S1196" s="1">
        <v>0</v>
      </c>
      <c r="T1196">
        <v>8</v>
      </c>
      <c r="U1196" s="1">
        <v>42822</v>
      </c>
    </row>
    <row r="1197" spans="1:21" x14ac:dyDescent="0.25">
      <c r="A1197">
        <v>1036</v>
      </c>
      <c r="B1197" t="s">
        <v>767</v>
      </c>
      <c r="C1197" t="s">
        <v>766</v>
      </c>
      <c r="D1197" t="s">
        <v>726</v>
      </c>
      <c r="E1197" t="s">
        <v>6</v>
      </c>
      <c r="F1197" t="s">
        <v>727</v>
      </c>
      <c r="G1197" t="s">
        <v>794</v>
      </c>
      <c r="H1197" t="s">
        <v>7</v>
      </c>
      <c r="I1197">
        <v>34</v>
      </c>
      <c r="J1197" s="82">
        <v>6.97</v>
      </c>
      <c r="K1197">
        <v>0</v>
      </c>
      <c r="L1197">
        <v>0</v>
      </c>
      <c r="M1197">
        <v>1</v>
      </c>
      <c r="N1197">
        <v>0</v>
      </c>
      <c r="O1197" s="95">
        <v>0</v>
      </c>
      <c r="P1197">
        <v>713.31</v>
      </c>
      <c r="Q1197">
        <v>4</v>
      </c>
      <c r="R1197">
        <v>0</v>
      </c>
      <c r="S1197" s="1">
        <v>0</v>
      </c>
      <c r="T1197">
        <v>8</v>
      </c>
      <c r="U1197" s="1">
        <v>42822</v>
      </c>
    </row>
    <row r="1198" spans="1:21" x14ac:dyDescent="0.25">
      <c r="A1198">
        <v>1036</v>
      </c>
      <c r="B1198" t="s">
        <v>767</v>
      </c>
      <c r="C1198" t="s">
        <v>770</v>
      </c>
      <c r="D1198" t="s">
        <v>726</v>
      </c>
      <c r="E1198" t="s">
        <v>6</v>
      </c>
      <c r="F1198" t="s">
        <v>727</v>
      </c>
      <c r="G1198" t="s">
        <v>795</v>
      </c>
      <c r="H1198" t="s">
        <v>8</v>
      </c>
      <c r="I1198">
        <v>34</v>
      </c>
      <c r="J1198" s="82">
        <v>6.85</v>
      </c>
      <c r="K1198">
        <v>0</v>
      </c>
      <c r="L1198">
        <v>0</v>
      </c>
      <c r="M1198">
        <v>1</v>
      </c>
      <c r="N1198">
        <v>0</v>
      </c>
      <c r="O1198" s="95">
        <v>110.27</v>
      </c>
      <c r="P1198">
        <v>0</v>
      </c>
      <c r="Q1198">
        <v>4</v>
      </c>
      <c r="R1198">
        <v>0</v>
      </c>
      <c r="S1198" s="1">
        <v>0</v>
      </c>
      <c r="T1198">
        <v>7</v>
      </c>
      <c r="U1198" s="1">
        <v>42822</v>
      </c>
    </row>
    <row r="1199" spans="1:21" x14ac:dyDescent="0.25">
      <c r="A1199">
        <v>1036</v>
      </c>
      <c r="B1199" t="s">
        <v>767</v>
      </c>
      <c r="C1199" t="s">
        <v>770</v>
      </c>
      <c r="D1199" t="s">
        <v>726</v>
      </c>
      <c r="E1199" t="s">
        <v>6</v>
      </c>
      <c r="F1199" t="s">
        <v>727</v>
      </c>
      <c r="G1199" t="s">
        <v>796</v>
      </c>
      <c r="H1199" t="s">
        <v>7</v>
      </c>
      <c r="I1199">
        <v>34</v>
      </c>
      <c r="J1199" s="82">
        <v>6.97</v>
      </c>
      <c r="K1199">
        <v>0</v>
      </c>
      <c r="L1199">
        <v>0</v>
      </c>
      <c r="M1199">
        <v>1</v>
      </c>
      <c r="N1199">
        <v>0</v>
      </c>
      <c r="O1199" s="95">
        <v>0</v>
      </c>
      <c r="P1199">
        <v>2802.04</v>
      </c>
      <c r="Q1199">
        <v>4</v>
      </c>
      <c r="R1199">
        <v>0</v>
      </c>
      <c r="S1199" s="1">
        <v>0</v>
      </c>
      <c r="T1199">
        <v>9</v>
      </c>
      <c r="U1199" s="1">
        <v>42822</v>
      </c>
    </row>
    <row r="1200" spans="1:21" x14ac:dyDescent="0.25">
      <c r="A1200">
        <v>1036</v>
      </c>
      <c r="B1200" t="s">
        <v>767</v>
      </c>
      <c r="C1200" t="s">
        <v>725</v>
      </c>
      <c r="D1200" t="s">
        <v>726</v>
      </c>
      <c r="E1200" t="s">
        <v>6</v>
      </c>
      <c r="F1200" t="s">
        <v>727</v>
      </c>
      <c r="G1200" t="s">
        <v>797</v>
      </c>
      <c r="H1200" t="s">
        <v>8</v>
      </c>
      <c r="I1200">
        <v>34</v>
      </c>
      <c r="J1200" s="82">
        <v>6.85</v>
      </c>
      <c r="K1200">
        <v>0</v>
      </c>
      <c r="L1200">
        <v>0</v>
      </c>
      <c r="M1200">
        <v>1</v>
      </c>
      <c r="N1200">
        <v>0</v>
      </c>
      <c r="O1200" s="95">
        <v>100</v>
      </c>
      <c r="P1200">
        <v>0</v>
      </c>
      <c r="Q1200">
        <v>4</v>
      </c>
      <c r="R1200">
        <v>0</v>
      </c>
      <c r="S1200" s="1">
        <v>0</v>
      </c>
      <c r="T1200">
        <v>1</v>
      </c>
      <c r="U1200" s="1">
        <v>42822</v>
      </c>
    </row>
    <row r="1201" spans="1:21" x14ac:dyDescent="0.25">
      <c r="A1201">
        <v>1036</v>
      </c>
      <c r="B1201" t="s">
        <v>767</v>
      </c>
      <c r="C1201" t="s">
        <v>725</v>
      </c>
      <c r="D1201" t="s">
        <v>726</v>
      </c>
      <c r="E1201" t="s">
        <v>6</v>
      </c>
      <c r="F1201" t="s">
        <v>727</v>
      </c>
      <c r="G1201" t="s">
        <v>798</v>
      </c>
      <c r="H1201" t="s">
        <v>7</v>
      </c>
      <c r="I1201">
        <v>34</v>
      </c>
      <c r="J1201" s="82">
        <v>6.97</v>
      </c>
      <c r="K1201">
        <v>0</v>
      </c>
      <c r="L1201">
        <v>0</v>
      </c>
      <c r="M1201">
        <v>1</v>
      </c>
      <c r="N1201">
        <v>0</v>
      </c>
      <c r="O1201" s="95">
        <v>0</v>
      </c>
      <c r="P1201">
        <v>212.25</v>
      </c>
      <c r="Q1201">
        <v>4</v>
      </c>
      <c r="R1201">
        <v>0</v>
      </c>
      <c r="S1201" s="1">
        <v>0</v>
      </c>
      <c r="T1201">
        <v>4</v>
      </c>
      <c r="U1201" s="1">
        <v>42822</v>
      </c>
    </row>
    <row r="1202" spans="1:21" x14ac:dyDescent="0.25">
      <c r="A1202">
        <v>1036</v>
      </c>
      <c r="B1202" t="s">
        <v>767</v>
      </c>
      <c r="C1202" t="s">
        <v>769</v>
      </c>
      <c r="D1202" t="s">
        <v>726</v>
      </c>
      <c r="E1202" t="s">
        <v>6</v>
      </c>
      <c r="F1202" t="s">
        <v>727</v>
      </c>
      <c r="G1202" t="s">
        <v>799</v>
      </c>
      <c r="H1202" t="s">
        <v>8</v>
      </c>
      <c r="I1202">
        <v>34</v>
      </c>
      <c r="J1202" s="82">
        <v>6.85</v>
      </c>
      <c r="K1202">
        <v>0</v>
      </c>
      <c r="L1202">
        <v>0</v>
      </c>
      <c r="M1202">
        <v>1</v>
      </c>
      <c r="N1202">
        <v>0</v>
      </c>
      <c r="O1202" s="95">
        <v>100</v>
      </c>
      <c r="P1202">
        <v>0</v>
      </c>
      <c r="Q1202">
        <v>4</v>
      </c>
      <c r="R1202">
        <v>0</v>
      </c>
      <c r="S1202" s="1">
        <v>0</v>
      </c>
      <c r="T1202">
        <v>1</v>
      </c>
      <c r="U1202" s="1">
        <v>42822</v>
      </c>
    </row>
    <row r="1203" spans="1:21" x14ac:dyDescent="0.25">
      <c r="A1203">
        <v>1036</v>
      </c>
      <c r="B1203" t="s">
        <v>767</v>
      </c>
      <c r="C1203" t="s">
        <v>769</v>
      </c>
      <c r="D1203" t="s">
        <v>726</v>
      </c>
      <c r="E1203" t="s">
        <v>6</v>
      </c>
      <c r="F1203" t="s">
        <v>727</v>
      </c>
      <c r="G1203" t="s">
        <v>800</v>
      </c>
      <c r="H1203" t="s">
        <v>7</v>
      </c>
      <c r="I1203">
        <v>34</v>
      </c>
      <c r="J1203" s="82">
        <v>6.97</v>
      </c>
      <c r="K1203">
        <v>0</v>
      </c>
      <c r="L1203">
        <v>0</v>
      </c>
      <c r="M1203">
        <v>1</v>
      </c>
      <c r="N1203">
        <v>0</v>
      </c>
      <c r="O1203" s="95">
        <v>0</v>
      </c>
      <c r="P1203">
        <v>16055.05</v>
      </c>
      <c r="Q1203">
        <v>4</v>
      </c>
      <c r="R1203">
        <v>0</v>
      </c>
      <c r="S1203" s="1">
        <v>0</v>
      </c>
      <c r="T1203">
        <v>4</v>
      </c>
      <c r="U1203" s="1">
        <v>42822</v>
      </c>
    </row>
    <row r="1204" spans="1:21" x14ac:dyDescent="0.25">
      <c r="A1204">
        <v>1036</v>
      </c>
      <c r="B1204" t="s">
        <v>767</v>
      </c>
      <c r="C1204" t="s">
        <v>725</v>
      </c>
      <c r="D1204" t="s">
        <v>726</v>
      </c>
      <c r="E1204" t="s">
        <v>6</v>
      </c>
      <c r="F1204" t="s">
        <v>727</v>
      </c>
      <c r="G1204" t="s">
        <v>801</v>
      </c>
      <c r="H1204" t="s">
        <v>8</v>
      </c>
      <c r="I1204">
        <v>34</v>
      </c>
      <c r="J1204" s="82">
        <v>6.85</v>
      </c>
      <c r="K1204">
        <v>0</v>
      </c>
      <c r="L1204">
        <v>0</v>
      </c>
      <c r="M1204">
        <v>1</v>
      </c>
      <c r="N1204">
        <v>0</v>
      </c>
      <c r="O1204" s="95">
        <v>50.13</v>
      </c>
      <c r="P1204">
        <v>0</v>
      </c>
      <c r="Q1204">
        <v>4</v>
      </c>
      <c r="R1204">
        <v>0</v>
      </c>
      <c r="S1204" s="1">
        <v>0</v>
      </c>
      <c r="T1204">
        <v>2</v>
      </c>
      <c r="U1204" s="1">
        <v>42822</v>
      </c>
    </row>
    <row r="1205" spans="1:21" x14ac:dyDescent="0.25">
      <c r="A1205">
        <v>1036</v>
      </c>
      <c r="B1205" t="s">
        <v>767</v>
      </c>
      <c r="C1205" t="s">
        <v>725</v>
      </c>
      <c r="D1205" t="s">
        <v>726</v>
      </c>
      <c r="E1205" t="s">
        <v>6</v>
      </c>
      <c r="F1205" t="s">
        <v>727</v>
      </c>
      <c r="G1205" t="s">
        <v>802</v>
      </c>
      <c r="H1205" t="s">
        <v>8</v>
      </c>
      <c r="I1205">
        <v>34</v>
      </c>
      <c r="J1205" s="82">
        <v>6.85</v>
      </c>
      <c r="K1205">
        <v>0</v>
      </c>
      <c r="L1205">
        <v>0</v>
      </c>
      <c r="M1205">
        <v>1</v>
      </c>
      <c r="N1205">
        <v>0</v>
      </c>
      <c r="O1205" s="95">
        <v>204.38</v>
      </c>
      <c r="P1205">
        <v>0</v>
      </c>
      <c r="Q1205">
        <v>4</v>
      </c>
      <c r="R1205">
        <v>0</v>
      </c>
      <c r="S1205" s="1">
        <v>0</v>
      </c>
      <c r="T1205">
        <v>1</v>
      </c>
      <c r="U1205" s="1">
        <v>42822</v>
      </c>
    </row>
    <row r="1206" spans="1:21" x14ac:dyDescent="0.25">
      <c r="A1206">
        <v>1036</v>
      </c>
      <c r="B1206" t="s">
        <v>767</v>
      </c>
      <c r="C1206" t="s">
        <v>725</v>
      </c>
      <c r="D1206" t="s">
        <v>726</v>
      </c>
      <c r="E1206" t="s">
        <v>6</v>
      </c>
      <c r="F1206" t="s">
        <v>727</v>
      </c>
      <c r="G1206" t="s">
        <v>803</v>
      </c>
      <c r="H1206" t="s">
        <v>7</v>
      </c>
      <c r="I1206">
        <v>34</v>
      </c>
      <c r="J1206" s="82">
        <v>6.97</v>
      </c>
      <c r="K1206">
        <v>0</v>
      </c>
      <c r="L1206">
        <v>0</v>
      </c>
      <c r="M1206">
        <v>1</v>
      </c>
      <c r="N1206">
        <v>0</v>
      </c>
      <c r="O1206" s="95">
        <v>0</v>
      </c>
      <c r="P1206">
        <v>139.21</v>
      </c>
      <c r="Q1206">
        <v>4</v>
      </c>
      <c r="R1206">
        <v>0</v>
      </c>
      <c r="S1206" s="1">
        <v>0</v>
      </c>
      <c r="T1206">
        <v>3</v>
      </c>
      <c r="U1206" s="1">
        <v>42822</v>
      </c>
    </row>
    <row r="1207" spans="1:21" x14ac:dyDescent="0.25">
      <c r="A1207">
        <v>1036</v>
      </c>
      <c r="B1207" t="s">
        <v>767</v>
      </c>
      <c r="C1207" t="s">
        <v>771</v>
      </c>
      <c r="D1207" t="s">
        <v>726</v>
      </c>
      <c r="E1207" t="s">
        <v>6</v>
      </c>
      <c r="F1207" t="s">
        <v>727</v>
      </c>
      <c r="G1207" t="s">
        <v>804</v>
      </c>
      <c r="H1207" t="s">
        <v>8</v>
      </c>
      <c r="I1207">
        <v>34</v>
      </c>
      <c r="J1207" s="82">
        <v>6.85</v>
      </c>
      <c r="K1207">
        <v>0</v>
      </c>
      <c r="L1207">
        <v>0</v>
      </c>
      <c r="M1207">
        <v>1</v>
      </c>
      <c r="N1207">
        <v>0</v>
      </c>
      <c r="O1207" s="95">
        <v>0.6</v>
      </c>
      <c r="P1207">
        <v>0</v>
      </c>
      <c r="Q1207">
        <v>4</v>
      </c>
      <c r="R1207">
        <v>0</v>
      </c>
      <c r="S1207" s="1">
        <v>0</v>
      </c>
      <c r="T1207">
        <v>1</v>
      </c>
      <c r="U1207" s="1">
        <v>42822</v>
      </c>
    </row>
    <row r="1208" spans="1:21" x14ac:dyDescent="0.25">
      <c r="A1208">
        <v>1036</v>
      </c>
      <c r="B1208" t="s">
        <v>767</v>
      </c>
      <c r="C1208" t="s">
        <v>771</v>
      </c>
      <c r="D1208" t="s">
        <v>726</v>
      </c>
      <c r="E1208" t="s">
        <v>6</v>
      </c>
      <c r="F1208" t="s">
        <v>727</v>
      </c>
      <c r="G1208" t="s">
        <v>805</v>
      </c>
      <c r="H1208" t="s">
        <v>7</v>
      </c>
      <c r="I1208">
        <v>34</v>
      </c>
      <c r="J1208" s="82">
        <v>6.97</v>
      </c>
      <c r="K1208">
        <v>0</v>
      </c>
      <c r="L1208">
        <v>0</v>
      </c>
      <c r="M1208">
        <v>1</v>
      </c>
      <c r="N1208">
        <v>0</v>
      </c>
      <c r="O1208" s="95">
        <v>0</v>
      </c>
      <c r="P1208">
        <v>357.72</v>
      </c>
      <c r="Q1208">
        <v>4</v>
      </c>
      <c r="R1208">
        <v>0</v>
      </c>
      <c r="S1208" s="1">
        <v>0</v>
      </c>
      <c r="T1208">
        <v>5</v>
      </c>
      <c r="U1208" s="1">
        <v>42822</v>
      </c>
    </row>
    <row r="1209" spans="1:21" x14ac:dyDescent="0.25">
      <c r="A1209">
        <v>1036</v>
      </c>
      <c r="B1209" t="s">
        <v>767</v>
      </c>
      <c r="C1209" t="s">
        <v>725</v>
      </c>
      <c r="D1209" t="s">
        <v>726</v>
      </c>
      <c r="E1209" t="s">
        <v>6</v>
      </c>
      <c r="F1209" t="s">
        <v>727</v>
      </c>
      <c r="G1209" t="s">
        <v>806</v>
      </c>
      <c r="H1209" t="s">
        <v>8</v>
      </c>
      <c r="I1209">
        <v>34</v>
      </c>
      <c r="J1209" s="82">
        <v>6.85</v>
      </c>
      <c r="K1209">
        <v>0</v>
      </c>
      <c r="L1209">
        <v>0</v>
      </c>
      <c r="M1209">
        <v>1</v>
      </c>
      <c r="N1209">
        <v>0</v>
      </c>
      <c r="O1209" s="95">
        <v>49.64</v>
      </c>
      <c r="P1209">
        <v>0</v>
      </c>
      <c r="Q1209">
        <v>4</v>
      </c>
      <c r="R1209">
        <v>0</v>
      </c>
      <c r="S1209" s="1">
        <v>0</v>
      </c>
      <c r="T1209">
        <v>4</v>
      </c>
      <c r="U1209" s="1">
        <v>42822</v>
      </c>
    </row>
    <row r="1210" spans="1:21" x14ac:dyDescent="0.25">
      <c r="A1210">
        <v>1036</v>
      </c>
      <c r="B1210" t="s">
        <v>767</v>
      </c>
      <c r="C1210" t="s">
        <v>725</v>
      </c>
      <c r="D1210" t="s">
        <v>726</v>
      </c>
      <c r="E1210" t="s">
        <v>6</v>
      </c>
      <c r="F1210" t="s">
        <v>727</v>
      </c>
      <c r="G1210" t="s">
        <v>807</v>
      </c>
      <c r="H1210" t="s">
        <v>8</v>
      </c>
      <c r="I1210">
        <v>34</v>
      </c>
      <c r="J1210" s="82">
        <v>6.85</v>
      </c>
      <c r="K1210">
        <v>0</v>
      </c>
      <c r="L1210">
        <v>0</v>
      </c>
      <c r="M1210">
        <v>1</v>
      </c>
      <c r="N1210">
        <v>0</v>
      </c>
      <c r="O1210" s="95">
        <v>300.39</v>
      </c>
      <c r="P1210">
        <v>0</v>
      </c>
      <c r="Q1210">
        <v>4</v>
      </c>
      <c r="R1210">
        <v>0</v>
      </c>
      <c r="S1210" s="1">
        <v>0</v>
      </c>
      <c r="T1210">
        <v>2</v>
      </c>
      <c r="U1210" s="1">
        <v>42822</v>
      </c>
    </row>
    <row r="1211" spans="1:21" x14ac:dyDescent="0.25">
      <c r="A1211">
        <v>1036</v>
      </c>
      <c r="B1211" t="s">
        <v>767</v>
      </c>
      <c r="C1211" t="s">
        <v>725</v>
      </c>
      <c r="D1211" t="s">
        <v>726</v>
      </c>
      <c r="E1211" t="s">
        <v>6</v>
      </c>
      <c r="F1211" t="s">
        <v>727</v>
      </c>
      <c r="G1211" t="s">
        <v>808</v>
      </c>
      <c r="H1211" t="s">
        <v>7</v>
      </c>
      <c r="I1211">
        <v>34</v>
      </c>
      <c r="J1211" s="82">
        <v>6.97</v>
      </c>
      <c r="K1211">
        <v>0</v>
      </c>
      <c r="L1211">
        <v>0</v>
      </c>
      <c r="M1211">
        <v>1</v>
      </c>
      <c r="N1211">
        <v>0</v>
      </c>
      <c r="O1211" s="95">
        <v>0</v>
      </c>
      <c r="P1211">
        <v>2365.94</v>
      </c>
      <c r="Q1211">
        <v>4</v>
      </c>
      <c r="R1211">
        <v>0</v>
      </c>
      <c r="S1211" s="1">
        <v>0</v>
      </c>
      <c r="T1211">
        <v>10</v>
      </c>
      <c r="U1211" s="1">
        <v>42822</v>
      </c>
    </row>
    <row r="1212" spans="1:21" x14ac:dyDescent="0.25">
      <c r="A1212">
        <v>1036</v>
      </c>
      <c r="B1212" t="s">
        <v>767</v>
      </c>
      <c r="C1212" t="s">
        <v>772</v>
      </c>
      <c r="D1212" t="s">
        <v>726</v>
      </c>
      <c r="E1212" t="s">
        <v>6</v>
      </c>
      <c r="F1212" t="s">
        <v>727</v>
      </c>
      <c r="G1212" t="s">
        <v>809</v>
      </c>
      <c r="H1212" t="s">
        <v>8</v>
      </c>
      <c r="I1212">
        <v>34</v>
      </c>
      <c r="J1212" s="82">
        <v>6.85</v>
      </c>
      <c r="K1212">
        <v>0</v>
      </c>
      <c r="L1212">
        <v>0</v>
      </c>
      <c r="M1212">
        <v>1</v>
      </c>
      <c r="N1212">
        <v>0</v>
      </c>
      <c r="O1212" s="95">
        <v>13.72</v>
      </c>
      <c r="P1212">
        <v>0</v>
      </c>
      <c r="Q1212">
        <v>4</v>
      </c>
      <c r="R1212">
        <v>0</v>
      </c>
      <c r="S1212" s="1">
        <v>0</v>
      </c>
      <c r="T1212">
        <v>2</v>
      </c>
      <c r="U1212" s="1">
        <v>42822</v>
      </c>
    </row>
    <row r="1213" spans="1:21" x14ac:dyDescent="0.25">
      <c r="A1213">
        <v>1036</v>
      </c>
      <c r="B1213" t="s">
        <v>767</v>
      </c>
      <c r="C1213" t="s">
        <v>772</v>
      </c>
      <c r="D1213" t="s">
        <v>726</v>
      </c>
      <c r="E1213" t="s">
        <v>6</v>
      </c>
      <c r="F1213" t="s">
        <v>727</v>
      </c>
      <c r="G1213" t="s">
        <v>810</v>
      </c>
      <c r="H1213" t="s">
        <v>7</v>
      </c>
      <c r="I1213">
        <v>34</v>
      </c>
      <c r="J1213" s="82">
        <v>6.97</v>
      </c>
      <c r="K1213">
        <v>0</v>
      </c>
      <c r="L1213">
        <v>0</v>
      </c>
      <c r="M1213">
        <v>1</v>
      </c>
      <c r="N1213">
        <v>0</v>
      </c>
      <c r="O1213" s="95">
        <v>0</v>
      </c>
      <c r="P1213">
        <v>1130.94</v>
      </c>
      <c r="Q1213">
        <v>4</v>
      </c>
      <c r="R1213">
        <v>0</v>
      </c>
      <c r="S1213" s="1">
        <v>0</v>
      </c>
      <c r="T1213">
        <v>16</v>
      </c>
      <c r="U1213" s="1">
        <v>42822</v>
      </c>
    </row>
    <row r="1214" spans="1:21" x14ac:dyDescent="0.25">
      <c r="A1214">
        <v>1036</v>
      </c>
      <c r="B1214" t="s">
        <v>767</v>
      </c>
      <c r="C1214" t="s">
        <v>768</v>
      </c>
      <c r="D1214" t="s">
        <v>726</v>
      </c>
      <c r="E1214" t="s">
        <v>6</v>
      </c>
      <c r="F1214" t="s">
        <v>727</v>
      </c>
      <c r="G1214" t="s">
        <v>811</v>
      </c>
      <c r="H1214" t="s">
        <v>8</v>
      </c>
      <c r="I1214">
        <v>34</v>
      </c>
      <c r="J1214" s="82">
        <v>6.85</v>
      </c>
      <c r="K1214">
        <v>0</v>
      </c>
      <c r="L1214">
        <v>0</v>
      </c>
      <c r="M1214">
        <v>1</v>
      </c>
      <c r="N1214">
        <v>0</v>
      </c>
      <c r="O1214" s="95">
        <v>47</v>
      </c>
      <c r="P1214">
        <v>0</v>
      </c>
      <c r="Q1214">
        <v>4</v>
      </c>
      <c r="R1214">
        <v>0</v>
      </c>
      <c r="S1214" s="1">
        <v>0</v>
      </c>
      <c r="T1214">
        <v>1</v>
      </c>
      <c r="U1214" s="1">
        <v>42822</v>
      </c>
    </row>
    <row r="1215" spans="1:21" x14ac:dyDescent="0.25">
      <c r="A1215">
        <v>1036</v>
      </c>
      <c r="B1215" t="s">
        <v>767</v>
      </c>
      <c r="C1215" t="s">
        <v>768</v>
      </c>
      <c r="D1215" t="s">
        <v>726</v>
      </c>
      <c r="E1215" t="s">
        <v>6</v>
      </c>
      <c r="F1215" t="s">
        <v>727</v>
      </c>
      <c r="G1215" t="s">
        <v>812</v>
      </c>
      <c r="H1215" t="s">
        <v>7</v>
      </c>
      <c r="I1215">
        <v>34</v>
      </c>
      <c r="J1215" s="82">
        <v>6.97</v>
      </c>
      <c r="K1215">
        <v>0</v>
      </c>
      <c r="L1215">
        <v>0</v>
      </c>
      <c r="M1215">
        <v>1</v>
      </c>
      <c r="N1215">
        <v>0</v>
      </c>
      <c r="O1215" s="95">
        <v>0</v>
      </c>
      <c r="P1215">
        <v>1203.01</v>
      </c>
      <c r="Q1215">
        <v>4</v>
      </c>
      <c r="R1215">
        <v>0</v>
      </c>
      <c r="S1215" s="1">
        <v>0</v>
      </c>
      <c r="T1215">
        <v>3</v>
      </c>
      <c r="U1215" s="1">
        <v>42822</v>
      </c>
    </row>
    <row r="1216" spans="1:21" x14ac:dyDescent="0.25">
      <c r="A1216">
        <v>1036</v>
      </c>
      <c r="B1216" t="s">
        <v>767</v>
      </c>
      <c r="C1216" t="s">
        <v>725</v>
      </c>
      <c r="D1216" t="s">
        <v>726</v>
      </c>
      <c r="E1216" t="s">
        <v>6</v>
      </c>
      <c r="F1216" t="s">
        <v>727</v>
      </c>
      <c r="G1216" t="s">
        <v>813</v>
      </c>
      <c r="H1216" t="s">
        <v>8</v>
      </c>
      <c r="I1216">
        <v>34</v>
      </c>
      <c r="J1216" s="82">
        <v>6.85</v>
      </c>
      <c r="K1216">
        <v>0</v>
      </c>
      <c r="L1216">
        <v>0</v>
      </c>
      <c r="M1216">
        <v>1</v>
      </c>
      <c r="N1216">
        <v>0</v>
      </c>
      <c r="O1216" s="95">
        <v>102</v>
      </c>
      <c r="P1216">
        <v>0</v>
      </c>
      <c r="Q1216">
        <v>4</v>
      </c>
      <c r="R1216">
        <v>0</v>
      </c>
      <c r="S1216" s="1">
        <v>0</v>
      </c>
      <c r="T1216">
        <v>2</v>
      </c>
      <c r="U1216" s="1">
        <v>42822</v>
      </c>
    </row>
    <row r="1217" spans="1:21" x14ac:dyDescent="0.25">
      <c r="A1217">
        <v>1036</v>
      </c>
      <c r="B1217" t="s">
        <v>767</v>
      </c>
      <c r="C1217" t="s">
        <v>725</v>
      </c>
      <c r="D1217" t="s">
        <v>726</v>
      </c>
      <c r="E1217" t="s">
        <v>6</v>
      </c>
      <c r="F1217" t="s">
        <v>727</v>
      </c>
      <c r="G1217" t="s">
        <v>814</v>
      </c>
      <c r="H1217" t="s">
        <v>8</v>
      </c>
      <c r="I1217">
        <v>34</v>
      </c>
      <c r="J1217" s="82">
        <v>6.85</v>
      </c>
      <c r="K1217">
        <v>0</v>
      </c>
      <c r="L1217">
        <v>0</v>
      </c>
      <c r="M1217">
        <v>1</v>
      </c>
      <c r="N1217">
        <v>0</v>
      </c>
      <c r="O1217" s="95">
        <v>467.16</v>
      </c>
      <c r="P1217">
        <v>0</v>
      </c>
      <c r="Q1217">
        <v>4</v>
      </c>
      <c r="R1217">
        <v>0</v>
      </c>
      <c r="S1217" s="1">
        <v>0</v>
      </c>
      <c r="T1217">
        <v>4</v>
      </c>
      <c r="U1217" s="1">
        <v>42822</v>
      </c>
    </row>
    <row r="1218" spans="1:21" x14ac:dyDescent="0.25">
      <c r="A1218">
        <v>1036</v>
      </c>
      <c r="B1218" t="s">
        <v>767</v>
      </c>
      <c r="C1218" t="s">
        <v>725</v>
      </c>
      <c r="D1218" t="s">
        <v>726</v>
      </c>
      <c r="E1218" t="s">
        <v>6</v>
      </c>
      <c r="F1218" t="s">
        <v>727</v>
      </c>
      <c r="G1218" t="s">
        <v>815</v>
      </c>
      <c r="H1218" t="s">
        <v>7</v>
      </c>
      <c r="I1218">
        <v>34</v>
      </c>
      <c r="J1218" s="82">
        <v>6.97</v>
      </c>
      <c r="K1218">
        <v>0</v>
      </c>
      <c r="L1218">
        <v>0</v>
      </c>
      <c r="M1218">
        <v>1</v>
      </c>
      <c r="N1218">
        <v>0</v>
      </c>
      <c r="O1218" s="95">
        <v>0</v>
      </c>
      <c r="P1218">
        <v>534.04999999999995</v>
      </c>
      <c r="Q1218">
        <v>4</v>
      </c>
      <c r="R1218">
        <v>0</v>
      </c>
      <c r="S1218" s="1">
        <v>0</v>
      </c>
      <c r="T1218">
        <v>8</v>
      </c>
      <c r="U1218" s="1">
        <v>42822</v>
      </c>
    </row>
    <row r="1219" spans="1:21" x14ac:dyDescent="0.25">
      <c r="A1219">
        <v>1036</v>
      </c>
      <c r="B1219" t="s">
        <v>767</v>
      </c>
      <c r="C1219" t="s">
        <v>725</v>
      </c>
      <c r="D1219" t="s">
        <v>726</v>
      </c>
      <c r="E1219" t="s">
        <v>6</v>
      </c>
      <c r="F1219" t="s">
        <v>727</v>
      </c>
      <c r="G1219" t="s">
        <v>816</v>
      </c>
      <c r="H1219" t="s">
        <v>8</v>
      </c>
      <c r="I1219">
        <v>34</v>
      </c>
      <c r="J1219" s="82">
        <v>6.85</v>
      </c>
      <c r="K1219">
        <v>0</v>
      </c>
      <c r="L1219">
        <v>0</v>
      </c>
      <c r="M1219">
        <v>1</v>
      </c>
      <c r="N1219">
        <v>0</v>
      </c>
      <c r="O1219" s="95">
        <v>29.2</v>
      </c>
      <c r="P1219">
        <v>0</v>
      </c>
      <c r="Q1219">
        <v>4</v>
      </c>
      <c r="R1219">
        <v>0</v>
      </c>
      <c r="S1219" s="1">
        <v>0</v>
      </c>
      <c r="T1219">
        <v>1</v>
      </c>
      <c r="U1219" s="1">
        <v>42822</v>
      </c>
    </row>
    <row r="1220" spans="1:21" x14ac:dyDescent="0.25">
      <c r="A1220">
        <v>1036</v>
      </c>
      <c r="B1220" t="s">
        <v>767</v>
      </c>
      <c r="C1220" t="s">
        <v>725</v>
      </c>
      <c r="D1220" t="s">
        <v>726</v>
      </c>
      <c r="E1220" t="s">
        <v>6</v>
      </c>
      <c r="F1220" t="s">
        <v>727</v>
      </c>
      <c r="G1220" t="s">
        <v>817</v>
      </c>
      <c r="H1220" t="s">
        <v>8</v>
      </c>
      <c r="I1220">
        <v>34</v>
      </c>
      <c r="J1220" s="82">
        <v>6.85</v>
      </c>
      <c r="K1220">
        <v>0</v>
      </c>
      <c r="L1220">
        <v>0</v>
      </c>
      <c r="M1220">
        <v>1</v>
      </c>
      <c r="N1220">
        <v>0</v>
      </c>
      <c r="O1220" s="95">
        <v>230</v>
      </c>
      <c r="P1220">
        <v>0</v>
      </c>
      <c r="Q1220">
        <v>4</v>
      </c>
      <c r="R1220">
        <v>0</v>
      </c>
      <c r="S1220" s="1">
        <v>0</v>
      </c>
      <c r="T1220">
        <v>4</v>
      </c>
      <c r="U1220" s="1">
        <v>42822</v>
      </c>
    </row>
    <row r="1221" spans="1:21" x14ac:dyDescent="0.25">
      <c r="A1221">
        <v>1036</v>
      </c>
      <c r="B1221" t="s">
        <v>767</v>
      </c>
      <c r="C1221" t="s">
        <v>725</v>
      </c>
      <c r="D1221" t="s">
        <v>726</v>
      </c>
      <c r="E1221" t="s">
        <v>6</v>
      </c>
      <c r="F1221" t="s">
        <v>727</v>
      </c>
      <c r="G1221" t="s">
        <v>818</v>
      </c>
      <c r="H1221" t="s">
        <v>7</v>
      </c>
      <c r="I1221">
        <v>34</v>
      </c>
      <c r="J1221" s="82">
        <v>6.97</v>
      </c>
      <c r="K1221">
        <v>0</v>
      </c>
      <c r="L1221">
        <v>0</v>
      </c>
      <c r="M1221">
        <v>1</v>
      </c>
      <c r="N1221">
        <v>0</v>
      </c>
      <c r="O1221" s="95">
        <v>0</v>
      </c>
      <c r="P1221">
        <v>4261.41</v>
      </c>
      <c r="Q1221">
        <v>4</v>
      </c>
      <c r="R1221">
        <v>0</v>
      </c>
      <c r="S1221" s="1">
        <v>0</v>
      </c>
      <c r="T1221">
        <v>7</v>
      </c>
      <c r="U1221" s="1">
        <v>42822</v>
      </c>
    </row>
    <row r="1222" spans="1:21" x14ac:dyDescent="0.25">
      <c r="A1222">
        <v>1036</v>
      </c>
      <c r="B1222" t="s">
        <v>767</v>
      </c>
      <c r="C1222" t="s">
        <v>725</v>
      </c>
      <c r="D1222" t="s">
        <v>726</v>
      </c>
      <c r="E1222" t="s">
        <v>6</v>
      </c>
      <c r="F1222" t="s">
        <v>727</v>
      </c>
      <c r="G1222" t="s">
        <v>835</v>
      </c>
      <c r="H1222" t="s">
        <v>8</v>
      </c>
      <c r="I1222">
        <v>34</v>
      </c>
      <c r="J1222" s="82">
        <v>6.85</v>
      </c>
      <c r="K1222">
        <v>0</v>
      </c>
      <c r="L1222">
        <v>0</v>
      </c>
      <c r="M1222">
        <v>1</v>
      </c>
      <c r="N1222">
        <v>0</v>
      </c>
      <c r="O1222" s="95">
        <v>20.14</v>
      </c>
      <c r="P1222">
        <v>0</v>
      </c>
      <c r="Q1222">
        <v>4</v>
      </c>
      <c r="R1222">
        <v>0</v>
      </c>
      <c r="S1222" s="1">
        <v>0</v>
      </c>
      <c r="T1222">
        <v>2</v>
      </c>
      <c r="U1222" s="1">
        <v>42822</v>
      </c>
    </row>
    <row r="1223" spans="1:21" x14ac:dyDescent="0.25">
      <c r="A1223">
        <v>1036</v>
      </c>
      <c r="B1223" t="s">
        <v>767</v>
      </c>
      <c r="C1223" t="s">
        <v>725</v>
      </c>
      <c r="D1223" t="s">
        <v>726</v>
      </c>
      <c r="E1223" t="s">
        <v>6</v>
      </c>
      <c r="F1223" t="s">
        <v>727</v>
      </c>
      <c r="G1223" t="s">
        <v>836</v>
      </c>
      <c r="H1223" t="s">
        <v>7</v>
      </c>
      <c r="I1223">
        <v>34</v>
      </c>
      <c r="J1223" s="82">
        <v>6.97</v>
      </c>
      <c r="K1223">
        <v>0</v>
      </c>
      <c r="L1223">
        <v>0</v>
      </c>
      <c r="M1223">
        <v>1</v>
      </c>
      <c r="N1223">
        <v>0</v>
      </c>
      <c r="O1223" s="95">
        <v>0</v>
      </c>
      <c r="P1223">
        <v>1203.6400000000001</v>
      </c>
      <c r="Q1223">
        <v>4</v>
      </c>
      <c r="R1223">
        <v>0</v>
      </c>
      <c r="S1223" s="1">
        <v>0</v>
      </c>
      <c r="T1223">
        <v>4</v>
      </c>
      <c r="U1223" s="1">
        <v>42822</v>
      </c>
    </row>
    <row r="1224" spans="1:21" x14ac:dyDescent="0.25">
      <c r="A1224">
        <v>1036</v>
      </c>
      <c r="B1224" t="s">
        <v>767</v>
      </c>
      <c r="C1224" t="s">
        <v>725</v>
      </c>
      <c r="D1224" t="s">
        <v>726</v>
      </c>
      <c r="E1224" t="s">
        <v>6</v>
      </c>
      <c r="F1224" t="s">
        <v>727</v>
      </c>
      <c r="G1224" t="s">
        <v>837</v>
      </c>
      <c r="H1224" t="s">
        <v>8</v>
      </c>
      <c r="I1224">
        <v>34</v>
      </c>
      <c r="J1224" s="82">
        <v>6.85</v>
      </c>
      <c r="K1224">
        <v>0</v>
      </c>
      <c r="L1224">
        <v>0</v>
      </c>
      <c r="M1224">
        <v>1</v>
      </c>
      <c r="N1224">
        <v>0</v>
      </c>
      <c r="O1224" s="95">
        <v>100</v>
      </c>
      <c r="P1224">
        <v>0</v>
      </c>
      <c r="Q1224">
        <v>4</v>
      </c>
      <c r="R1224">
        <v>0</v>
      </c>
      <c r="S1224" s="1">
        <v>0</v>
      </c>
      <c r="T1224">
        <v>1</v>
      </c>
      <c r="U1224" s="1">
        <v>42822</v>
      </c>
    </row>
    <row r="1225" spans="1:21" x14ac:dyDescent="0.25">
      <c r="A1225">
        <v>1036</v>
      </c>
      <c r="B1225" t="s">
        <v>767</v>
      </c>
      <c r="C1225" t="s">
        <v>725</v>
      </c>
      <c r="D1225" t="s">
        <v>726</v>
      </c>
      <c r="E1225" t="s">
        <v>6</v>
      </c>
      <c r="F1225" t="s">
        <v>727</v>
      </c>
      <c r="G1225" t="s">
        <v>838</v>
      </c>
      <c r="H1225" t="s">
        <v>7</v>
      </c>
      <c r="I1225">
        <v>34</v>
      </c>
      <c r="J1225" s="82">
        <v>6.97</v>
      </c>
      <c r="K1225">
        <v>0</v>
      </c>
      <c r="L1225">
        <v>0</v>
      </c>
      <c r="M1225">
        <v>1</v>
      </c>
      <c r="N1225">
        <v>0</v>
      </c>
      <c r="O1225" s="95">
        <v>0</v>
      </c>
      <c r="P1225">
        <v>2942.58</v>
      </c>
      <c r="Q1225">
        <v>4</v>
      </c>
      <c r="R1225">
        <v>0</v>
      </c>
      <c r="S1225" s="1">
        <v>0</v>
      </c>
      <c r="T1225">
        <v>15</v>
      </c>
      <c r="U1225" s="1">
        <v>42822</v>
      </c>
    </row>
    <row r="1226" spans="1:21" x14ac:dyDescent="0.25">
      <c r="A1226">
        <v>1036</v>
      </c>
      <c r="B1226" t="s">
        <v>772</v>
      </c>
      <c r="C1226" t="s">
        <v>725</v>
      </c>
      <c r="D1226" t="s">
        <v>726</v>
      </c>
      <c r="E1226" t="s">
        <v>6</v>
      </c>
      <c r="F1226" t="s">
        <v>727</v>
      </c>
      <c r="G1226" t="s">
        <v>839</v>
      </c>
      <c r="H1226" t="s">
        <v>8</v>
      </c>
      <c r="I1226">
        <v>34</v>
      </c>
      <c r="J1226" s="82">
        <v>6.85</v>
      </c>
      <c r="K1226">
        <v>0</v>
      </c>
      <c r="L1226">
        <v>0</v>
      </c>
      <c r="M1226">
        <v>1</v>
      </c>
      <c r="N1226">
        <v>0</v>
      </c>
      <c r="O1226" s="95">
        <v>120.23</v>
      </c>
      <c r="P1226">
        <v>0</v>
      </c>
      <c r="Q1226">
        <v>4</v>
      </c>
      <c r="R1226">
        <v>0</v>
      </c>
      <c r="S1226" s="1">
        <v>0</v>
      </c>
      <c r="T1226">
        <v>3</v>
      </c>
      <c r="U1226" s="1">
        <v>42822</v>
      </c>
    </row>
    <row r="1227" spans="1:21" x14ac:dyDescent="0.25">
      <c r="A1227">
        <v>1036</v>
      </c>
      <c r="B1227" t="s">
        <v>772</v>
      </c>
      <c r="C1227" t="s">
        <v>725</v>
      </c>
      <c r="D1227" t="s">
        <v>726</v>
      </c>
      <c r="E1227" t="s">
        <v>6</v>
      </c>
      <c r="F1227" t="s">
        <v>727</v>
      </c>
      <c r="G1227" t="s">
        <v>840</v>
      </c>
      <c r="H1227" t="s">
        <v>8</v>
      </c>
      <c r="I1227">
        <v>34</v>
      </c>
      <c r="J1227" s="82">
        <v>6.85</v>
      </c>
      <c r="K1227">
        <v>0</v>
      </c>
      <c r="L1227">
        <v>0</v>
      </c>
      <c r="M1227">
        <v>1</v>
      </c>
      <c r="N1227">
        <v>0</v>
      </c>
      <c r="O1227" s="95">
        <v>205.84</v>
      </c>
      <c r="P1227">
        <v>0</v>
      </c>
      <c r="Q1227">
        <v>4</v>
      </c>
      <c r="R1227">
        <v>0</v>
      </c>
      <c r="S1227" s="1">
        <v>0</v>
      </c>
      <c r="T1227">
        <v>2</v>
      </c>
      <c r="U1227" s="1">
        <v>42822</v>
      </c>
    </row>
    <row r="1228" spans="1:21" x14ac:dyDescent="0.25">
      <c r="A1228">
        <v>1036</v>
      </c>
      <c r="B1228" t="s">
        <v>772</v>
      </c>
      <c r="C1228" t="s">
        <v>725</v>
      </c>
      <c r="D1228" t="s">
        <v>726</v>
      </c>
      <c r="E1228" t="s">
        <v>6</v>
      </c>
      <c r="F1228" t="s">
        <v>727</v>
      </c>
      <c r="G1228" t="s">
        <v>841</v>
      </c>
      <c r="H1228" t="s">
        <v>7</v>
      </c>
      <c r="I1228">
        <v>34</v>
      </c>
      <c r="J1228" s="82">
        <v>6.97</v>
      </c>
      <c r="K1228">
        <v>0</v>
      </c>
      <c r="L1228">
        <v>0</v>
      </c>
      <c r="M1228">
        <v>1</v>
      </c>
      <c r="N1228">
        <v>0</v>
      </c>
      <c r="O1228" s="95">
        <v>0</v>
      </c>
      <c r="P1228">
        <v>2.17</v>
      </c>
      <c r="Q1228">
        <v>4</v>
      </c>
      <c r="R1228">
        <v>0</v>
      </c>
      <c r="S1228" s="1">
        <v>0</v>
      </c>
      <c r="T1228">
        <v>1</v>
      </c>
      <c r="U1228" s="1">
        <v>42822</v>
      </c>
    </row>
    <row r="1229" spans="1:21" x14ac:dyDescent="0.25">
      <c r="A1229">
        <v>1036</v>
      </c>
      <c r="B1229" t="s">
        <v>773</v>
      </c>
      <c r="C1229" t="s">
        <v>725</v>
      </c>
      <c r="D1229" t="s">
        <v>726</v>
      </c>
      <c r="E1229" t="s">
        <v>6</v>
      </c>
      <c r="F1229" t="s">
        <v>727</v>
      </c>
      <c r="G1229" t="s">
        <v>842</v>
      </c>
      <c r="H1229" t="s">
        <v>7</v>
      </c>
      <c r="I1229">
        <v>34</v>
      </c>
      <c r="J1229" s="82">
        <v>6.97</v>
      </c>
      <c r="K1229">
        <v>0</v>
      </c>
      <c r="L1229">
        <v>0</v>
      </c>
      <c r="M1229">
        <v>1</v>
      </c>
      <c r="N1229">
        <v>0</v>
      </c>
      <c r="O1229" s="95">
        <v>0</v>
      </c>
      <c r="P1229">
        <v>225</v>
      </c>
      <c r="Q1229">
        <v>4</v>
      </c>
      <c r="R1229">
        <v>0</v>
      </c>
      <c r="S1229" s="1">
        <v>0</v>
      </c>
      <c r="T1229">
        <v>1</v>
      </c>
      <c r="U1229" s="1">
        <v>42822</v>
      </c>
    </row>
    <row r="1230" spans="1:21" x14ac:dyDescent="0.25">
      <c r="A1230">
        <v>1036</v>
      </c>
      <c r="B1230" t="s">
        <v>772</v>
      </c>
      <c r="C1230" t="s">
        <v>766</v>
      </c>
      <c r="D1230" t="s">
        <v>726</v>
      </c>
      <c r="E1230" t="s">
        <v>6</v>
      </c>
      <c r="F1230" t="s">
        <v>727</v>
      </c>
      <c r="G1230" t="s">
        <v>843</v>
      </c>
      <c r="H1230" t="s">
        <v>8</v>
      </c>
      <c r="I1230">
        <v>34</v>
      </c>
      <c r="J1230" s="82">
        <v>6.85</v>
      </c>
      <c r="K1230">
        <v>0</v>
      </c>
      <c r="L1230">
        <v>0</v>
      </c>
      <c r="M1230">
        <v>1</v>
      </c>
      <c r="N1230">
        <v>0</v>
      </c>
      <c r="O1230" s="95">
        <v>100.5</v>
      </c>
      <c r="P1230">
        <v>0</v>
      </c>
      <c r="Q1230">
        <v>4</v>
      </c>
      <c r="R1230">
        <v>0</v>
      </c>
      <c r="S1230" s="1">
        <v>0</v>
      </c>
      <c r="T1230">
        <v>2</v>
      </c>
      <c r="U1230" s="1">
        <v>42822</v>
      </c>
    </row>
    <row r="1231" spans="1:21" x14ac:dyDescent="0.25">
      <c r="A1231">
        <v>1036</v>
      </c>
      <c r="B1231" t="s">
        <v>772</v>
      </c>
      <c r="C1231" t="s">
        <v>767</v>
      </c>
      <c r="D1231" t="s">
        <v>726</v>
      </c>
      <c r="E1231" t="s">
        <v>6</v>
      </c>
      <c r="F1231" t="s">
        <v>727</v>
      </c>
      <c r="G1231" t="s">
        <v>844</v>
      </c>
      <c r="H1231" t="s">
        <v>8</v>
      </c>
      <c r="I1231">
        <v>34</v>
      </c>
      <c r="J1231" s="82">
        <v>6.85</v>
      </c>
      <c r="K1231">
        <v>0</v>
      </c>
      <c r="L1231">
        <v>0</v>
      </c>
      <c r="M1231">
        <v>1</v>
      </c>
      <c r="N1231">
        <v>0</v>
      </c>
      <c r="O1231" s="95">
        <v>55.47</v>
      </c>
      <c r="P1231">
        <v>0</v>
      </c>
      <c r="Q1231">
        <v>4</v>
      </c>
      <c r="R1231">
        <v>0</v>
      </c>
      <c r="S1231" s="1">
        <v>0</v>
      </c>
      <c r="T1231">
        <v>1</v>
      </c>
      <c r="U1231" s="1">
        <v>42822</v>
      </c>
    </row>
    <row r="1232" spans="1:21" x14ac:dyDescent="0.25">
      <c r="A1232">
        <v>1036</v>
      </c>
      <c r="B1232" t="s">
        <v>772</v>
      </c>
      <c r="C1232" t="s">
        <v>767</v>
      </c>
      <c r="D1232" t="s">
        <v>726</v>
      </c>
      <c r="E1232" t="s">
        <v>6</v>
      </c>
      <c r="F1232" t="s">
        <v>727</v>
      </c>
      <c r="G1232" t="s">
        <v>845</v>
      </c>
      <c r="H1232" t="s">
        <v>7</v>
      </c>
      <c r="I1232">
        <v>34</v>
      </c>
      <c r="J1232" s="82">
        <v>6.97</v>
      </c>
      <c r="K1232">
        <v>0</v>
      </c>
      <c r="L1232">
        <v>0</v>
      </c>
      <c r="M1232">
        <v>1</v>
      </c>
      <c r="N1232">
        <v>0</v>
      </c>
      <c r="O1232" s="95">
        <v>0</v>
      </c>
      <c r="P1232">
        <v>228.25</v>
      </c>
      <c r="Q1232">
        <v>4</v>
      </c>
      <c r="R1232">
        <v>0</v>
      </c>
      <c r="S1232" s="1">
        <v>0</v>
      </c>
      <c r="T1232">
        <v>2</v>
      </c>
      <c r="U1232" s="1">
        <v>42822</v>
      </c>
    </row>
    <row r="1233" spans="1:21" x14ac:dyDescent="0.25">
      <c r="A1233">
        <v>1036</v>
      </c>
      <c r="B1233" t="s">
        <v>772</v>
      </c>
      <c r="C1233" t="s">
        <v>770</v>
      </c>
      <c r="D1233" t="s">
        <v>726</v>
      </c>
      <c r="E1233" t="s">
        <v>6</v>
      </c>
      <c r="F1233" t="s">
        <v>727</v>
      </c>
      <c r="G1233" t="s">
        <v>846</v>
      </c>
      <c r="H1233" t="s">
        <v>8</v>
      </c>
      <c r="I1233">
        <v>34</v>
      </c>
      <c r="J1233" s="82">
        <v>6.85</v>
      </c>
      <c r="K1233">
        <v>0</v>
      </c>
      <c r="L1233">
        <v>0</v>
      </c>
      <c r="M1233">
        <v>1</v>
      </c>
      <c r="N1233">
        <v>0</v>
      </c>
      <c r="O1233" s="95">
        <v>20</v>
      </c>
      <c r="P1233">
        <v>0</v>
      </c>
      <c r="Q1233">
        <v>4</v>
      </c>
      <c r="R1233">
        <v>0</v>
      </c>
      <c r="S1233" s="1">
        <v>0</v>
      </c>
      <c r="T1233">
        <v>1</v>
      </c>
      <c r="U1233" s="1">
        <v>42822</v>
      </c>
    </row>
    <row r="1234" spans="1:21" x14ac:dyDescent="0.25">
      <c r="A1234">
        <v>1036</v>
      </c>
      <c r="B1234" t="s">
        <v>772</v>
      </c>
      <c r="C1234" t="s">
        <v>770</v>
      </c>
      <c r="D1234" t="s">
        <v>726</v>
      </c>
      <c r="E1234" t="s">
        <v>6</v>
      </c>
      <c r="F1234" t="s">
        <v>727</v>
      </c>
      <c r="G1234" t="s">
        <v>847</v>
      </c>
      <c r="H1234" t="s">
        <v>8</v>
      </c>
      <c r="I1234">
        <v>34</v>
      </c>
      <c r="J1234" s="82">
        <v>6.85</v>
      </c>
      <c r="K1234">
        <v>0</v>
      </c>
      <c r="L1234">
        <v>0</v>
      </c>
      <c r="M1234">
        <v>1</v>
      </c>
      <c r="N1234">
        <v>0</v>
      </c>
      <c r="O1234" s="95">
        <v>102.19</v>
      </c>
      <c r="P1234">
        <v>0</v>
      </c>
      <c r="Q1234">
        <v>4</v>
      </c>
      <c r="R1234">
        <v>0</v>
      </c>
      <c r="S1234" s="1">
        <v>0</v>
      </c>
      <c r="T1234">
        <v>1</v>
      </c>
      <c r="U1234" s="1">
        <v>42822</v>
      </c>
    </row>
    <row r="1235" spans="1:21" x14ac:dyDescent="0.25">
      <c r="A1235">
        <v>1036</v>
      </c>
      <c r="B1235" t="s">
        <v>772</v>
      </c>
      <c r="C1235" t="s">
        <v>770</v>
      </c>
      <c r="D1235" t="s">
        <v>726</v>
      </c>
      <c r="E1235" t="s">
        <v>6</v>
      </c>
      <c r="F1235" t="s">
        <v>727</v>
      </c>
      <c r="G1235" t="s">
        <v>848</v>
      </c>
      <c r="H1235" t="s">
        <v>7</v>
      </c>
      <c r="I1235">
        <v>34</v>
      </c>
      <c r="J1235" s="82">
        <v>6.97</v>
      </c>
      <c r="K1235">
        <v>0</v>
      </c>
      <c r="L1235">
        <v>0</v>
      </c>
      <c r="M1235">
        <v>1</v>
      </c>
      <c r="N1235">
        <v>0</v>
      </c>
      <c r="O1235" s="95">
        <v>0</v>
      </c>
      <c r="P1235">
        <v>2.92</v>
      </c>
      <c r="Q1235">
        <v>4</v>
      </c>
      <c r="R1235">
        <v>0</v>
      </c>
      <c r="S1235" s="1">
        <v>0</v>
      </c>
      <c r="T1235">
        <v>1</v>
      </c>
      <c r="U1235" s="1">
        <v>42822</v>
      </c>
    </row>
    <row r="1236" spans="1:21" x14ac:dyDescent="0.25">
      <c r="A1236">
        <v>1036</v>
      </c>
      <c r="B1236" t="s">
        <v>772</v>
      </c>
      <c r="C1236" t="s">
        <v>770</v>
      </c>
      <c r="D1236" t="s">
        <v>726</v>
      </c>
      <c r="E1236" t="s">
        <v>6</v>
      </c>
      <c r="F1236" t="s">
        <v>727</v>
      </c>
      <c r="G1236" t="s">
        <v>849</v>
      </c>
      <c r="H1236" t="s">
        <v>7</v>
      </c>
      <c r="I1236">
        <v>34</v>
      </c>
      <c r="J1236" s="82">
        <v>6.97</v>
      </c>
      <c r="K1236">
        <v>0</v>
      </c>
      <c r="L1236">
        <v>0</v>
      </c>
      <c r="M1236">
        <v>1</v>
      </c>
      <c r="N1236">
        <v>0</v>
      </c>
      <c r="O1236" s="95">
        <v>0</v>
      </c>
      <c r="P1236">
        <v>4.37</v>
      </c>
      <c r="Q1236">
        <v>4</v>
      </c>
      <c r="R1236">
        <v>0</v>
      </c>
      <c r="S1236" s="1">
        <v>0</v>
      </c>
      <c r="T1236">
        <v>1</v>
      </c>
      <c r="U1236" s="1">
        <v>42822</v>
      </c>
    </row>
    <row r="1237" spans="1:21" x14ac:dyDescent="0.25">
      <c r="A1237">
        <v>1036</v>
      </c>
      <c r="B1237" t="s">
        <v>772</v>
      </c>
      <c r="C1237" t="s">
        <v>725</v>
      </c>
      <c r="D1237" t="s">
        <v>726</v>
      </c>
      <c r="E1237" t="s">
        <v>6</v>
      </c>
      <c r="F1237" t="s">
        <v>727</v>
      </c>
      <c r="G1237" t="s">
        <v>850</v>
      </c>
      <c r="H1237" t="s">
        <v>8</v>
      </c>
      <c r="I1237">
        <v>34</v>
      </c>
      <c r="J1237" s="82">
        <v>6.85</v>
      </c>
      <c r="K1237">
        <v>0</v>
      </c>
      <c r="L1237">
        <v>0</v>
      </c>
      <c r="M1237">
        <v>1</v>
      </c>
      <c r="N1237">
        <v>0</v>
      </c>
      <c r="O1237" s="95">
        <v>72.989999999999995</v>
      </c>
      <c r="P1237">
        <v>0</v>
      </c>
      <c r="Q1237">
        <v>4</v>
      </c>
      <c r="R1237">
        <v>0</v>
      </c>
      <c r="S1237" s="1">
        <v>0</v>
      </c>
      <c r="T1237">
        <v>1</v>
      </c>
      <c r="U1237" s="1">
        <v>42822</v>
      </c>
    </row>
    <row r="1238" spans="1:21" x14ac:dyDescent="0.25">
      <c r="A1238">
        <v>1036</v>
      </c>
      <c r="B1238" t="s">
        <v>772</v>
      </c>
      <c r="C1238" t="s">
        <v>768</v>
      </c>
      <c r="D1238" t="s">
        <v>726</v>
      </c>
      <c r="E1238" t="s">
        <v>6</v>
      </c>
      <c r="F1238" t="s">
        <v>727</v>
      </c>
      <c r="G1238" t="s">
        <v>851</v>
      </c>
      <c r="H1238" t="s">
        <v>8</v>
      </c>
      <c r="I1238">
        <v>34</v>
      </c>
      <c r="J1238" s="82">
        <v>6.85</v>
      </c>
      <c r="K1238">
        <v>0</v>
      </c>
      <c r="L1238">
        <v>0</v>
      </c>
      <c r="M1238">
        <v>1</v>
      </c>
      <c r="N1238">
        <v>0</v>
      </c>
      <c r="O1238" s="95">
        <v>100</v>
      </c>
      <c r="P1238">
        <v>0</v>
      </c>
      <c r="Q1238">
        <v>4</v>
      </c>
      <c r="R1238">
        <v>0</v>
      </c>
      <c r="S1238" s="1">
        <v>0</v>
      </c>
      <c r="T1238">
        <v>1</v>
      </c>
      <c r="U1238" s="1">
        <v>42822</v>
      </c>
    </row>
    <row r="1239" spans="1:21" x14ac:dyDescent="0.25">
      <c r="A1239">
        <v>1036</v>
      </c>
      <c r="B1239" t="s">
        <v>772</v>
      </c>
      <c r="C1239" t="s">
        <v>768</v>
      </c>
      <c r="D1239" t="s">
        <v>726</v>
      </c>
      <c r="E1239" t="s">
        <v>6</v>
      </c>
      <c r="F1239" t="s">
        <v>727</v>
      </c>
      <c r="G1239" t="s">
        <v>852</v>
      </c>
      <c r="H1239" t="s">
        <v>7</v>
      </c>
      <c r="I1239">
        <v>34</v>
      </c>
      <c r="J1239" s="82">
        <v>6.97</v>
      </c>
      <c r="K1239">
        <v>0</v>
      </c>
      <c r="L1239">
        <v>0</v>
      </c>
      <c r="M1239">
        <v>1</v>
      </c>
      <c r="N1239">
        <v>0</v>
      </c>
      <c r="O1239" s="95">
        <v>0</v>
      </c>
      <c r="P1239">
        <v>288.23</v>
      </c>
      <c r="Q1239">
        <v>4</v>
      </c>
      <c r="R1239">
        <v>0</v>
      </c>
      <c r="S1239" s="1">
        <v>0</v>
      </c>
      <c r="T1239">
        <v>4</v>
      </c>
      <c r="U1239" s="1">
        <v>42822</v>
      </c>
    </row>
    <row r="1240" spans="1:21" x14ac:dyDescent="0.25">
      <c r="A1240">
        <v>1036</v>
      </c>
      <c r="B1240" t="s">
        <v>772</v>
      </c>
      <c r="C1240" t="s">
        <v>725</v>
      </c>
      <c r="D1240" t="s">
        <v>726</v>
      </c>
      <c r="E1240" t="s">
        <v>6</v>
      </c>
      <c r="F1240" t="s">
        <v>727</v>
      </c>
      <c r="G1240" t="s">
        <v>853</v>
      </c>
      <c r="H1240" t="s">
        <v>7</v>
      </c>
      <c r="I1240">
        <v>34</v>
      </c>
      <c r="J1240" s="82">
        <v>6.97</v>
      </c>
      <c r="K1240">
        <v>0</v>
      </c>
      <c r="L1240">
        <v>0</v>
      </c>
      <c r="M1240">
        <v>1</v>
      </c>
      <c r="N1240">
        <v>0</v>
      </c>
      <c r="O1240" s="95">
        <v>0</v>
      </c>
      <c r="P1240">
        <v>128.91</v>
      </c>
      <c r="Q1240">
        <v>4</v>
      </c>
      <c r="R1240">
        <v>0</v>
      </c>
      <c r="S1240" s="1">
        <v>0</v>
      </c>
      <c r="T1240">
        <v>2</v>
      </c>
      <c r="U1240" s="1">
        <v>42822</v>
      </c>
    </row>
    <row r="1241" spans="1:21" x14ac:dyDescent="0.25">
      <c r="A1241">
        <v>1036</v>
      </c>
      <c r="B1241" t="s">
        <v>772</v>
      </c>
      <c r="C1241" t="s">
        <v>767</v>
      </c>
      <c r="D1241" t="s">
        <v>726</v>
      </c>
      <c r="E1241" t="s">
        <v>6</v>
      </c>
      <c r="F1241" t="s">
        <v>727</v>
      </c>
      <c r="G1241" t="s">
        <v>854</v>
      </c>
      <c r="H1241" t="s">
        <v>7</v>
      </c>
      <c r="I1241">
        <v>34</v>
      </c>
      <c r="J1241" s="82">
        <v>6.97</v>
      </c>
      <c r="K1241">
        <v>0</v>
      </c>
      <c r="L1241">
        <v>0</v>
      </c>
      <c r="M1241">
        <v>1</v>
      </c>
      <c r="N1241">
        <v>0</v>
      </c>
      <c r="O1241" s="95">
        <v>0</v>
      </c>
      <c r="P1241">
        <v>132.18</v>
      </c>
      <c r="Q1241">
        <v>4</v>
      </c>
      <c r="R1241">
        <v>0</v>
      </c>
      <c r="S1241" s="1">
        <v>0</v>
      </c>
      <c r="T1241">
        <v>2</v>
      </c>
      <c r="U1241" s="1">
        <v>42822</v>
      </c>
    </row>
    <row r="1242" spans="1:21" x14ac:dyDescent="0.25">
      <c r="A1242">
        <v>1036</v>
      </c>
      <c r="B1242" t="s">
        <v>772</v>
      </c>
      <c r="C1242" t="s">
        <v>772</v>
      </c>
      <c r="D1242" t="s">
        <v>726</v>
      </c>
      <c r="E1242" t="s">
        <v>6</v>
      </c>
      <c r="F1242" t="s">
        <v>727</v>
      </c>
      <c r="G1242" t="s">
        <v>855</v>
      </c>
      <c r="H1242" t="s">
        <v>8</v>
      </c>
      <c r="I1242">
        <v>34</v>
      </c>
      <c r="J1242" s="82">
        <v>6.85</v>
      </c>
      <c r="K1242">
        <v>0</v>
      </c>
      <c r="L1242">
        <v>0</v>
      </c>
      <c r="M1242">
        <v>1</v>
      </c>
      <c r="N1242">
        <v>0</v>
      </c>
      <c r="O1242" s="95">
        <v>4.34</v>
      </c>
      <c r="P1242">
        <v>0</v>
      </c>
      <c r="Q1242">
        <v>4</v>
      </c>
      <c r="R1242">
        <v>0</v>
      </c>
      <c r="S1242" s="1">
        <v>0</v>
      </c>
      <c r="T1242">
        <v>1</v>
      </c>
      <c r="U1242" s="1">
        <v>42822</v>
      </c>
    </row>
    <row r="1243" spans="1:21" x14ac:dyDescent="0.25">
      <c r="A1243">
        <v>1036</v>
      </c>
      <c r="B1243" t="s">
        <v>772</v>
      </c>
      <c r="C1243" t="s">
        <v>772</v>
      </c>
      <c r="D1243" t="s">
        <v>726</v>
      </c>
      <c r="E1243" t="s">
        <v>6</v>
      </c>
      <c r="F1243" t="s">
        <v>727</v>
      </c>
      <c r="G1243" t="s">
        <v>856</v>
      </c>
      <c r="H1243" t="s">
        <v>8</v>
      </c>
      <c r="I1243">
        <v>34</v>
      </c>
      <c r="J1243" s="82">
        <v>6.85</v>
      </c>
      <c r="K1243">
        <v>0</v>
      </c>
      <c r="L1243">
        <v>0</v>
      </c>
      <c r="M1243">
        <v>1</v>
      </c>
      <c r="N1243">
        <v>0</v>
      </c>
      <c r="O1243" s="95">
        <v>20.440000000000001</v>
      </c>
      <c r="P1243">
        <v>0</v>
      </c>
      <c r="Q1243">
        <v>4</v>
      </c>
      <c r="R1243">
        <v>0</v>
      </c>
      <c r="S1243" s="1">
        <v>0</v>
      </c>
      <c r="T1243">
        <v>1</v>
      </c>
      <c r="U1243" s="1">
        <v>42822</v>
      </c>
    </row>
    <row r="1244" spans="1:21" x14ac:dyDescent="0.25">
      <c r="A1244">
        <v>1036</v>
      </c>
      <c r="B1244" t="s">
        <v>772</v>
      </c>
      <c r="C1244" t="s">
        <v>772</v>
      </c>
      <c r="D1244" t="s">
        <v>726</v>
      </c>
      <c r="E1244" t="s">
        <v>6</v>
      </c>
      <c r="F1244" t="s">
        <v>727</v>
      </c>
      <c r="G1244" t="s">
        <v>857</v>
      </c>
      <c r="H1244" t="s">
        <v>7</v>
      </c>
      <c r="I1244">
        <v>34</v>
      </c>
      <c r="J1244" s="82">
        <v>6.97</v>
      </c>
      <c r="K1244">
        <v>0</v>
      </c>
      <c r="L1244">
        <v>0</v>
      </c>
      <c r="M1244">
        <v>1</v>
      </c>
      <c r="N1244">
        <v>0</v>
      </c>
      <c r="O1244" s="95">
        <v>0</v>
      </c>
      <c r="P1244">
        <v>11.95</v>
      </c>
      <c r="Q1244">
        <v>4</v>
      </c>
      <c r="R1244">
        <v>0</v>
      </c>
      <c r="S1244" s="1">
        <v>0</v>
      </c>
      <c r="T1244">
        <v>1</v>
      </c>
      <c r="U1244" s="1">
        <v>42822</v>
      </c>
    </row>
    <row r="1245" spans="1:21" x14ac:dyDescent="0.25">
      <c r="A1245">
        <v>1036</v>
      </c>
      <c r="B1245" t="s">
        <v>772</v>
      </c>
      <c r="C1245" t="s">
        <v>725</v>
      </c>
      <c r="D1245" t="s">
        <v>726</v>
      </c>
      <c r="E1245" t="s">
        <v>6</v>
      </c>
      <c r="F1245" t="s">
        <v>727</v>
      </c>
      <c r="G1245" t="s">
        <v>858</v>
      </c>
      <c r="H1245" t="s">
        <v>8</v>
      </c>
      <c r="I1245">
        <v>34</v>
      </c>
      <c r="J1245" s="82">
        <v>6.85</v>
      </c>
      <c r="K1245">
        <v>0</v>
      </c>
      <c r="L1245">
        <v>0</v>
      </c>
      <c r="M1245">
        <v>1</v>
      </c>
      <c r="N1245">
        <v>0</v>
      </c>
      <c r="O1245" s="95">
        <v>291.98</v>
      </c>
      <c r="P1245">
        <v>0</v>
      </c>
      <c r="Q1245">
        <v>4</v>
      </c>
      <c r="R1245">
        <v>0</v>
      </c>
      <c r="S1245" s="1">
        <v>0</v>
      </c>
      <c r="T1245">
        <v>2</v>
      </c>
      <c r="U1245" s="1">
        <v>42822</v>
      </c>
    </row>
    <row r="1246" spans="1:21" x14ac:dyDescent="0.25">
      <c r="A1246">
        <v>1036</v>
      </c>
      <c r="B1246" t="s">
        <v>772</v>
      </c>
      <c r="C1246" t="s">
        <v>725</v>
      </c>
      <c r="D1246" t="s">
        <v>726</v>
      </c>
      <c r="E1246" t="s">
        <v>6</v>
      </c>
      <c r="F1246" t="s">
        <v>727</v>
      </c>
      <c r="G1246" t="s">
        <v>859</v>
      </c>
      <c r="H1246" t="s">
        <v>8</v>
      </c>
      <c r="I1246">
        <v>34</v>
      </c>
      <c r="J1246" s="82">
        <v>6.85</v>
      </c>
      <c r="K1246">
        <v>0</v>
      </c>
      <c r="L1246">
        <v>0</v>
      </c>
      <c r="M1246">
        <v>1</v>
      </c>
      <c r="N1246">
        <v>0</v>
      </c>
      <c r="O1246" s="95">
        <v>400</v>
      </c>
      <c r="P1246">
        <v>0</v>
      </c>
      <c r="Q1246">
        <v>4</v>
      </c>
      <c r="R1246">
        <v>0</v>
      </c>
      <c r="S1246" s="1">
        <v>0</v>
      </c>
      <c r="T1246">
        <v>2</v>
      </c>
      <c r="U1246" s="1">
        <v>42822</v>
      </c>
    </row>
    <row r="1247" spans="1:21" x14ac:dyDescent="0.25">
      <c r="A1247">
        <v>1036</v>
      </c>
      <c r="B1247" t="s">
        <v>772</v>
      </c>
      <c r="C1247" t="s">
        <v>725</v>
      </c>
      <c r="D1247" t="s">
        <v>726</v>
      </c>
      <c r="E1247" t="s">
        <v>6</v>
      </c>
      <c r="F1247" t="s">
        <v>727</v>
      </c>
      <c r="G1247" t="s">
        <v>860</v>
      </c>
      <c r="H1247" t="s">
        <v>7</v>
      </c>
      <c r="I1247">
        <v>34</v>
      </c>
      <c r="J1247" s="82">
        <v>6.97</v>
      </c>
      <c r="K1247">
        <v>0</v>
      </c>
      <c r="L1247">
        <v>0</v>
      </c>
      <c r="M1247">
        <v>1</v>
      </c>
      <c r="N1247">
        <v>0</v>
      </c>
      <c r="O1247" s="95">
        <v>0</v>
      </c>
      <c r="P1247">
        <v>65.42</v>
      </c>
      <c r="Q1247">
        <v>4</v>
      </c>
      <c r="R1247">
        <v>0</v>
      </c>
      <c r="S1247" s="1">
        <v>0</v>
      </c>
      <c r="T1247">
        <v>1</v>
      </c>
      <c r="U1247" s="1">
        <v>42822</v>
      </c>
    </row>
    <row r="1248" spans="1:21" x14ac:dyDescent="0.25">
      <c r="A1248">
        <v>1036</v>
      </c>
      <c r="B1248" t="s">
        <v>772</v>
      </c>
      <c r="C1248" t="s">
        <v>725</v>
      </c>
      <c r="D1248" t="s">
        <v>726</v>
      </c>
      <c r="E1248" t="s">
        <v>6</v>
      </c>
      <c r="F1248" t="s">
        <v>727</v>
      </c>
      <c r="G1248" t="s">
        <v>861</v>
      </c>
      <c r="H1248" t="s">
        <v>8</v>
      </c>
      <c r="I1248">
        <v>34</v>
      </c>
      <c r="J1248" s="82">
        <v>6.85</v>
      </c>
      <c r="K1248">
        <v>0</v>
      </c>
      <c r="L1248">
        <v>0</v>
      </c>
      <c r="M1248">
        <v>1</v>
      </c>
      <c r="N1248">
        <v>0</v>
      </c>
      <c r="O1248" s="95">
        <v>90</v>
      </c>
      <c r="P1248">
        <v>0</v>
      </c>
      <c r="Q1248">
        <v>4</v>
      </c>
      <c r="R1248">
        <v>0</v>
      </c>
      <c r="S1248" s="1">
        <v>0</v>
      </c>
      <c r="T1248">
        <v>1</v>
      </c>
      <c r="U1248" s="1">
        <v>42822</v>
      </c>
    </row>
    <row r="1249" spans="1:21" x14ac:dyDescent="0.25">
      <c r="A1249">
        <v>1036</v>
      </c>
      <c r="B1249" t="s">
        <v>772</v>
      </c>
      <c r="C1249" t="s">
        <v>725</v>
      </c>
      <c r="D1249" t="s">
        <v>726</v>
      </c>
      <c r="E1249" t="s">
        <v>6</v>
      </c>
      <c r="F1249" t="s">
        <v>727</v>
      </c>
      <c r="G1249" t="s">
        <v>862</v>
      </c>
      <c r="H1249" t="s">
        <v>7</v>
      </c>
      <c r="I1249">
        <v>34</v>
      </c>
      <c r="J1249" s="82">
        <v>6.97</v>
      </c>
      <c r="K1249">
        <v>0</v>
      </c>
      <c r="L1249">
        <v>0</v>
      </c>
      <c r="M1249">
        <v>1</v>
      </c>
      <c r="N1249">
        <v>0</v>
      </c>
      <c r="O1249" s="95">
        <v>0</v>
      </c>
      <c r="P1249">
        <v>110.95</v>
      </c>
      <c r="Q1249">
        <v>4</v>
      </c>
      <c r="R1249">
        <v>0</v>
      </c>
      <c r="S1249" s="1">
        <v>0</v>
      </c>
      <c r="T1249">
        <v>1</v>
      </c>
      <c r="U1249" s="1">
        <v>42822</v>
      </c>
    </row>
    <row r="1250" spans="1:21" x14ac:dyDescent="0.25">
      <c r="A1250">
        <v>1036</v>
      </c>
      <c r="B1250" t="s">
        <v>771</v>
      </c>
      <c r="C1250" t="s">
        <v>768</v>
      </c>
      <c r="D1250" t="s">
        <v>726</v>
      </c>
      <c r="E1250" t="s">
        <v>6</v>
      </c>
      <c r="F1250" t="s">
        <v>727</v>
      </c>
      <c r="G1250" t="s">
        <v>863</v>
      </c>
      <c r="H1250" t="s">
        <v>7</v>
      </c>
      <c r="I1250">
        <v>34</v>
      </c>
      <c r="J1250" s="82">
        <v>6.97</v>
      </c>
      <c r="K1250">
        <v>0</v>
      </c>
      <c r="L1250">
        <v>0</v>
      </c>
      <c r="M1250">
        <v>1</v>
      </c>
      <c r="N1250">
        <v>0</v>
      </c>
      <c r="O1250" s="95">
        <v>0</v>
      </c>
      <c r="P1250">
        <v>497.57</v>
      </c>
      <c r="Q1250">
        <v>4</v>
      </c>
      <c r="R1250">
        <v>0</v>
      </c>
      <c r="S1250" s="1">
        <v>0</v>
      </c>
      <c r="T1250">
        <v>5</v>
      </c>
      <c r="U1250" s="1">
        <v>42822</v>
      </c>
    </row>
    <row r="1251" spans="1:21" x14ac:dyDescent="0.25">
      <c r="A1251">
        <v>1036</v>
      </c>
      <c r="B1251" t="s">
        <v>771</v>
      </c>
      <c r="C1251" t="s">
        <v>725</v>
      </c>
      <c r="D1251" t="s">
        <v>726</v>
      </c>
      <c r="E1251" t="s">
        <v>6</v>
      </c>
      <c r="F1251" t="s">
        <v>727</v>
      </c>
      <c r="G1251" t="s">
        <v>864</v>
      </c>
      <c r="H1251" t="s">
        <v>7</v>
      </c>
      <c r="I1251">
        <v>34</v>
      </c>
      <c r="J1251" s="82">
        <v>6.97</v>
      </c>
      <c r="K1251">
        <v>0</v>
      </c>
      <c r="L1251">
        <v>0</v>
      </c>
      <c r="M1251">
        <v>1</v>
      </c>
      <c r="N1251">
        <v>0</v>
      </c>
      <c r="O1251" s="95">
        <v>0</v>
      </c>
      <c r="P1251">
        <v>2610.9299999999998</v>
      </c>
      <c r="Q1251">
        <v>4</v>
      </c>
      <c r="R1251">
        <v>0</v>
      </c>
      <c r="S1251" s="1">
        <v>0</v>
      </c>
      <c r="T1251">
        <v>12</v>
      </c>
      <c r="U1251" s="1">
        <v>42822</v>
      </c>
    </row>
    <row r="1252" spans="1:21" x14ac:dyDescent="0.25">
      <c r="A1252">
        <v>1036</v>
      </c>
      <c r="B1252" t="s">
        <v>771</v>
      </c>
      <c r="C1252" t="s">
        <v>725</v>
      </c>
      <c r="D1252" t="s">
        <v>726</v>
      </c>
      <c r="E1252" t="s">
        <v>6</v>
      </c>
      <c r="F1252" t="s">
        <v>727</v>
      </c>
      <c r="G1252" t="s">
        <v>865</v>
      </c>
      <c r="H1252" t="s">
        <v>8</v>
      </c>
      <c r="I1252">
        <v>34</v>
      </c>
      <c r="J1252" s="82">
        <v>6.85</v>
      </c>
      <c r="K1252">
        <v>0</v>
      </c>
      <c r="L1252">
        <v>0</v>
      </c>
      <c r="M1252">
        <v>1</v>
      </c>
      <c r="N1252">
        <v>0</v>
      </c>
      <c r="O1252" s="95">
        <v>33.700000000000003</v>
      </c>
      <c r="P1252">
        <v>0</v>
      </c>
      <c r="Q1252">
        <v>4</v>
      </c>
      <c r="R1252">
        <v>0</v>
      </c>
      <c r="S1252" s="1">
        <v>0</v>
      </c>
      <c r="T1252">
        <v>3</v>
      </c>
      <c r="U1252" s="1">
        <v>42822</v>
      </c>
    </row>
    <row r="1253" spans="1:21" x14ac:dyDescent="0.25">
      <c r="A1253">
        <v>1036</v>
      </c>
      <c r="B1253" t="s">
        <v>771</v>
      </c>
      <c r="C1253" t="s">
        <v>725</v>
      </c>
      <c r="D1253" t="s">
        <v>726</v>
      </c>
      <c r="E1253" t="s">
        <v>6</v>
      </c>
      <c r="F1253" t="s">
        <v>727</v>
      </c>
      <c r="G1253" t="s">
        <v>866</v>
      </c>
      <c r="H1253" t="s">
        <v>8</v>
      </c>
      <c r="I1253">
        <v>34</v>
      </c>
      <c r="J1253" s="82">
        <v>6.85</v>
      </c>
      <c r="K1253">
        <v>0</v>
      </c>
      <c r="L1253">
        <v>0</v>
      </c>
      <c r="M1253">
        <v>1</v>
      </c>
      <c r="N1253">
        <v>0</v>
      </c>
      <c r="O1253" s="95">
        <v>36.5</v>
      </c>
      <c r="P1253">
        <v>0</v>
      </c>
      <c r="Q1253">
        <v>4</v>
      </c>
      <c r="R1253">
        <v>0</v>
      </c>
      <c r="S1253" s="1">
        <v>0</v>
      </c>
      <c r="T1253">
        <v>2</v>
      </c>
      <c r="U1253" s="1">
        <v>42822</v>
      </c>
    </row>
    <row r="1254" spans="1:21" x14ac:dyDescent="0.25">
      <c r="A1254">
        <v>1036</v>
      </c>
      <c r="B1254" t="s">
        <v>771</v>
      </c>
      <c r="C1254" t="s">
        <v>725</v>
      </c>
      <c r="D1254" t="s">
        <v>726</v>
      </c>
      <c r="E1254" t="s">
        <v>6</v>
      </c>
      <c r="F1254" t="s">
        <v>727</v>
      </c>
      <c r="G1254" t="s">
        <v>867</v>
      </c>
      <c r="H1254" t="s">
        <v>7</v>
      </c>
      <c r="I1254">
        <v>34</v>
      </c>
      <c r="J1254" s="82">
        <v>6.97</v>
      </c>
      <c r="K1254">
        <v>0</v>
      </c>
      <c r="L1254">
        <v>0</v>
      </c>
      <c r="M1254">
        <v>1</v>
      </c>
      <c r="N1254">
        <v>0</v>
      </c>
      <c r="O1254" s="95">
        <v>0</v>
      </c>
      <c r="P1254">
        <v>525.22</v>
      </c>
      <c r="Q1254">
        <v>4</v>
      </c>
      <c r="R1254">
        <v>0</v>
      </c>
      <c r="S1254" s="1">
        <v>0</v>
      </c>
      <c r="T1254">
        <v>5</v>
      </c>
      <c r="U1254" s="1">
        <v>42822</v>
      </c>
    </row>
    <row r="1255" spans="1:21" x14ac:dyDescent="0.25">
      <c r="A1255">
        <v>1036</v>
      </c>
      <c r="B1255" t="s">
        <v>771</v>
      </c>
      <c r="C1255" t="s">
        <v>766</v>
      </c>
      <c r="D1255" t="s">
        <v>726</v>
      </c>
      <c r="E1255" t="s">
        <v>6</v>
      </c>
      <c r="F1255" t="s">
        <v>727</v>
      </c>
      <c r="G1255" t="s">
        <v>868</v>
      </c>
      <c r="H1255" t="s">
        <v>8</v>
      </c>
      <c r="I1255">
        <v>34</v>
      </c>
      <c r="J1255" s="82">
        <v>6.85</v>
      </c>
      <c r="K1255">
        <v>0</v>
      </c>
      <c r="L1255">
        <v>0</v>
      </c>
      <c r="M1255">
        <v>1</v>
      </c>
      <c r="N1255">
        <v>0</v>
      </c>
      <c r="O1255" s="95">
        <v>43.8</v>
      </c>
      <c r="P1255">
        <v>0</v>
      </c>
      <c r="Q1255">
        <v>4</v>
      </c>
      <c r="R1255">
        <v>0</v>
      </c>
      <c r="S1255" s="1">
        <v>0</v>
      </c>
      <c r="T1255">
        <v>2</v>
      </c>
      <c r="U1255" s="1">
        <v>42822</v>
      </c>
    </row>
    <row r="1256" spans="1:21" x14ac:dyDescent="0.25">
      <c r="A1256">
        <v>1036</v>
      </c>
      <c r="B1256" t="s">
        <v>771</v>
      </c>
      <c r="C1256" t="s">
        <v>766</v>
      </c>
      <c r="D1256" t="s">
        <v>726</v>
      </c>
      <c r="E1256" t="s">
        <v>6</v>
      </c>
      <c r="F1256" t="s">
        <v>727</v>
      </c>
      <c r="G1256" t="s">
        <v>869</v>
      </c>
      <c r="H1256" t="s">
        <v>8</v>
      </c>
      <c r="I1256">
        <v>34</v>
      </c>
      <c r="J1256" s="82">
        <v>6.85</v>
      </c>
      <c r="K1256">
        <v>0</v>
      </c>
      <c r="L1256">
        <v>0</v>
      </c>
      <c r="M1256">
        <v>1</v>
      </c>
      <c r="N1256">
        <v>0</v>
      </c>
      <c r="O1256" s="95">
        <v>380</v>
      </c>
      <c r="P1256">
        <v>0</v>
      </c>
      <c r="Q1256">
        <v>4</v>
      </c>
      <c r="R1256">
        <v>0</v>
      </c>
      <c r="S1256" s="1">
        <v>0</v>
      </c>
      <c r="T1256">
        <v>2</v>
      </c>
      <c r="U1256" s="1">
        <v>42822</v>
      </c>
    </row>
    <row r="1257" spans="1:21" x14ac:dyDescent="0.25">
      <c r="A1257">
        <v>1036</v>
      </c>
      <c r="B1257" t="s">
        <v>771</v>
      </c>
      <c r="C1257" t="s">
        <v>766</v>
      </c>
      <c r="D1257" t="s">
        <v>726</v>
      </c>
      <c r="E1257" t="s">
        <v>6</v>
      </c>
      <c r="F1257" t="s">
        <v>727</v>
      </c>
      <c r="G1257" t="s">
        <v>870</v>
      </c>
      <c r="H1257" t="s">
        <v>7</v>
      </c>
      <c r="I1257">
        <v>34</v>
      </c>
      <c r="J1257" s="82">
        <v>6.97</v>
      </c>
      <c r="K1257">
        <v>0</v>
      </c>
      <c r="L1257">
        <v>0</v>
      </c>
      <c r="M1257">
        <v>1</v>
      </c>
      <c r="N1257">
        <v>0</v>
      </c>
      <c r="O1257" s="95">
        <v>0</v>
      </c>
      <c r="P1257">
        <v>240</v>
      </c>
      <c r="Q1257">
        <v>4</v>
      </c>
      <c r="R1257">
        <v>0</v>
      </c>
      <c r="S1257" s="1">
        <v>0</v>
      </c>
      <c r="T1257">
        <v>3</v>
      </c>
      <c r="U1257" s="1">
        <v>42822</v>
      </c>
    </row>
    <row r="1258" spans="1:21" x14ac:dyDescent="0.25">
      <c r="A1258">
        <v>1036</v>
      </c>
      <c r="B1258" t="s">
        <v>771</v>
      </c>
      <c r="C1258" t="s">
        <v>725</v>
      </c>
      <c r="D1258" t="s">
        <v>726</v>
      </c>
      <c r="E1258" t="s">
        <v>6</v>
      </c>
      <c r="F1258" t="s">
        <v>727</v>
      </c>
      <c r="G1258" t="s">
        <v>871</v>
      </c>
      <c r="H1258" t="s">
        <v>8</v>
      </c>
      <c r="I1258">
        <v>34</v>
      </c>
      <c r="J1258" s="82">
        <v>6.85</v>
      </c>
      <c r="K1258">
        <v>0</v>
      </c>
      <c r="L1258">
        <v>0</v>
      </c>
      <c r="M1258">
        <v>1</v>
      </c>
      <c r="N1258">
        <v>0</v>
      </c>
      <c r="O1258" s="95">
        <v>310.04000000000002</v>
      </c>
      <c r="P1258">
        <v>0</v>
      </c>
      <c r="Q1258">
        <v>4</v>
      </c>
      <c r="R1258">
        <v>0</v>
      </c>
      <c r="S1258" s="1">
        <v>0</v>
      </c>
      <c r="T1258">
        <v>2</v>
      </c>
      <c r="U1258" s="1">
        <v>42822</v>
      </c>
    </row>
    <row r="1259" spans="1:21" x14ac:dyDescent="0.25">
      <c r="A1259">
        <v>1036</v>
      </c>
      <c r="B1259" t="s">
        <v>771</v>
      </c>
      <c r="C1259" t="s">
        <v>725</v>
      </c>
      <c r="D1259" t="s">
        <v>726</v>
      </c>
      <c r="E1259" t="s">
        <v>6</v>
      </c>
      <c r="F1259" t="s">
        <v>727</v>
      </c>
      <c r="G1259" t="s">
        <v>872</v>
      </c>
      <c r="H1259" t="s">
        <v>7</v>
      </c>
      <c r="I1259">
        <v>34</v>
      </c>
      <c r="J1259" s="82">
        <v>6.97</v>
      </c>
      <c r="K1259">
        <v>0</v>
      </c>
      <c r="L1259">
        <v>0</v>
      </c>
      <c r="M1259">
        <v>1</v>
      </c>
      <c r="N1259">
        <v>0</v>
      </c>
      <c r="O1259" s="95">
        <v>0</v>
      </c>
      <c r="P1259">
        <v>240</v>
      </c>
      <c r="Q1259">
        <v>4</v>
      </c>
      <c r="R1259">
        <v>0</v>
      </c>
      <c r="S1259" s="1">
        <v>0</v>
      </c>
      <c r="T1259">
        <v>2</v>
      </c>
      <c r="U1259" s="1">
        <v>42822</v>
      </c>
    </row>
    <row r="1260" spans="1:21" x14ac:dyDescent="0.25">
      <c r="A1260">
        <v>1036</v>
      </c>
      <c r="B1260" t="s">
        <v>771</v>
      </c>
      <c r="C1260" t="s">
        <v>725</v>
      </c>
      <c r="D1260" t="s">
        <v>726</v>
      </c>
      <c r="E1260" t="s">
        <v>6</v>
      </c>
      <c r="F1260" t="s">
        <v>727</v>
      </c>
      <c r="G1260" t="s">
        <v>873</v>
      </c>
      <c r="H1260" t="s">
        <v>8</v>
      </c>
      <c r="I1260">
        <v>34</v>
      </c>
      <c r="J1260" s="82">
        <v>6.85</v>
      </c>
      <c r="K1260">
        <v>0</v>
      </c>
      <c r="L1260">
        <v>0</v>
      </c>
      <c r="M1260">
        <v>1</v>
      </c>
      <c r="N1260">
        <v>0</v>
      </c>
      <c r="O1260" s="95">
        <v>357.95</v>
      </c>
      <c r="P1260">
        <v>0</v>
      </c>
      <c r="Q1260">
        <v>4</v>
      </c>
      <c r="R1260">
        <v>0</v>
      </c>
      <c r="S1260" s="1">
        <v>0</v>
      </c>
      <c r="T1260">
        <v>3</v>
      </c>
      <c r="U1260" s="1">
        <v>42822</v>
      </c>
    </row>
    <row r="1261" spans="1:21" x14ac:dyDescent="0.25">
      <c r="A1261">
        <v>1036</v>
      </c>
      <c r="B1261" t="s">
        <v>771</v>
      </c>
      <c r="C1261" t="s">
        <v>770</v>
      </c>
      <c r="D1261" t="s">
        <v>726</v>
      </c>
      <c r="E1261" t="s">
        <v>6</v>
      </c>
      <c r="F1261" t="s">
        <v>727</v>
      </c>
      <c r="G1261" t="s">
        <v>874</v>
      </c>
      <c r="H1261" t="s">
        <v>8</v>
      </c>
      <c r="I1261">
        <v>34</v>
      </c>
      <c r="J1261" s="82">
        <v>6.85</v>
      </c>
      <c r="K1261">
        <v>0</v>
      </c>
      <c r="L1261">
        <v>0</v>
      </c>
      <c r="M1261">
        <v>1</v>
      </c>
      <c r="N1261">
        <v>0</v>
      </c>
      <c r="O1261" s="95">
        <v>14.6</v>
      </c>
      <c r="P1261">
        <v>0</v>
      </c>
      <c r="Q1261">
        <v>4</v>
      </c>
      <c r="R1261">
        <v>0</v>
      </c>
      <c r="S1261" s="1">
        <v>0</v>
      </c>
      <c r="T1261">
        <v>1</v>
      </c>
      <c r="U1261" s="1">
        <v>42822</v>
      </c>
    </row>
    <row r="1262" spans="1:21" x14ac:dyDescent="0.25">
      <c r="A1262">
        <v>1036</v>
      </c>
      <c r="B1262" t="s">
        <v>771</v>
      </c>
      <c r="C1262" t="s">
        <v>770</v>
      </c>
      <c r="D1262" t="s">
        <v>726</v>
      </c>
      <c r="E1262" t="s">
        <v>6</v>
      </c>
      <c r="F1262" t="s">
        <v>727</v>
      </c>
      <c r="G1262" t="s">
        <v>875</v>
      </c>
      <c r="H1262" t="s">
        <v>8</v>
      </c>
      <c r="I1262">
        <v>34</v>
      </c>
      <c r="J1262" s="82">
        <v>6.85</v>
      </c>
      <c r="K1262">
        <v>0</v>
      </c>
      <c r="L1262">
        <v>0</v>
      </c>
      <c r="M1262">
        <v>1</v>
      </c>
      <c r="N1262">
        <v>0</v>
      </c>
      <c r="O1262" s="95">
        <v>1943</v>
      </c>
      <c r="P1262">
        <v>0</v>
      </c>
      <c r="Q1262">
        <v>4</v>
      </c>
      <c r="R1262">
        <v>0</v>
      </c>
      <c r="S1262" s="1">
        <v>0</v>
      </c>
      <c r="T1262">
        <v>5</v>
      </c>
      <c r="U1262" s="1">
        <v>42822</v>
      </c>
    </row>
    <row r="1263" spans="1:21" x14ac:dyDescent="0.25">
      <c r="A1263">
        <v>1036</v>
      </c>
      <c r="B1263" t="s">
        <v>771</v>
      </c>
      <c r="C1263" t="s">
        <v>725</v>
      </c>
      <c r="D1263" t="s">
        <v>726</v>
      </c>
      <c r="E1263" t="s">
        <v>6</v>
      </c>
      <c r="F1263" t="s">
        <v>727</v>
      </c>
      <c r="G1263" t="s">
        <v>876</v>
      </c>
      <c r="H1263" t="s">
        <v>8</v>
      </c>
      <c r="I1263">
        <v>34</v>
      </c>
      <c r="J1263" s="82">
        <v>6.85</v>
      </c>
      <c r="K1263">
        <v>0</v>
      </c>
      <c r="L1263">
        <v>0</v>
      </c>
      <c r="M1263">
        <v>1</v>
      </c>
      <c r="N1263">
        <v>0</v>
      </c>
      <c r="O1263" s="95">
        <v>900</v>
      </c>
      <c r="P1263">
        <v>0</v>
      </c>
      <c r="Q1263">
        <v>4</v>
      </c>
      <c r="R1263">
        <v>0</v>
      </c>
      <c r="S1263" s="1">
        <v>0</v>
      </c>
      <c r="T1263">
        <v>3</v>
      </c>
      <c r="U1263" s="1">
        <v>42822</v>
      </c>
    </row>
    <row r="1264" spans="1:21" x14ac:dyDescent="0.25">
      <c r="A1264">
        <v>1036</v>
      </c>
      <c r="B1264" t="s">
        <v>771</v>
      </c>
      <c r="C1264" t="s">
        <v>725</v>
      </c>
      <c r="D1264" t="s">
        <v>726</v>
      </c>
      <c r="E1264" t="s">
        <v>6</v>
      </c>
      <c r="F1264" t="s">
        <v>727</v>
      </c>
      <c r="G1264" t="s">
        <v>877</v>
      </c>
      <c r="H1264" t="s">
        <v>7</v>
      </c>
      <c r="I1264">
        <v>34</v>
      </c>
      <c r="J1264" s="82">
        <v>6.97</v>
      </c>
      <c r="K1264">
        <v>0</v>
      </c>
      <c r="L1264">
        <v>0</v>
      </c>
      <c r="M1264">
        <v>1</v>
      </c>
      <c r="N1264">
        <v>0</v>
      </c>
      <c r="O1264" s="95">
        <v>0</v>
      </c>
      <c r="P1264">
        <v>28.69</v>
      </c>
      <c r="Q1264">
        <v>4</v>
      </c>
      <c r="R1264">
        <v>0</v>
      </c>
      <c r="S1264" s="1">
        <v>0</v>
      </c>
      <c r="T1264">
        <v>1</v>
      </c>
      <c r="U1264" s="1">
        <v>42822</v>
      </c>
    </row>
    <row r="1265" spans="1:21" x14ac:dyDescent="0.25">
      <c r="A1265">
        <v>1036</v>
      </c>
      <c r="B1265" t="s">
        <v>771</v>
      </c>
      <c r="C1265" t="s">
        <v>725</v>
      </c>
      <c r="D1265" t="s">
        <v>726</v>
      </c>
      <c r="E1265" t="s">
        <v>6</v>
      </c>
      <c r="F1265" t="s">
        <v>727</v>
      </c>
      <c r="G1265" t="s">
        <v>878</v>
      </c>
      <c r="H1265" t="s">
        <v>8</v>
      </c>
      <c r="I1265">
        <v>34</v>
      </c>
      <c r="J1265" s="82">
        <v>6.85</v>
      </c>
      <c r="K1265">
        <v>0</v>
      </c>
      <c r="L1265">
        <v>0</v>
      </c>
      <c r="M1265">
        <v>1</v>
      </c>
      <c r="N1265">
        <v>0</v>
      </c>
      <c r="O1265" s="95">
        <v>72.989999999999995</v>
      </c>
      <c r="P1265">
        <v>0</v>
      </c>
      <c r="Q1265">
        <v>4</v>
      </c>
      <c r="R1265">
        <v>0</v>
      </c>
      <c r="S1265" s="1">
        <v>0</v>
      </c>
      <c r="T1265">
        <v>1</v>
      </c>
      <c r="U1265" s="1">
        <v>42822</v>
      </c>
    </row>
    <row r="1266" spans="1:21" x14ac:dyDescent="0.25">
      <c r="A1266">
        <v>1036</v>
      </c>
      <c r="B1266" t="s">
        <v>771</v>
      </c>
      <c r="C1266" t="s">
        <v>725</v>
      </c>
      <c r="D1266" t="s">
        <v>726</v>
      </c>
      <c r="E1266" t="s">
        <v>6</v>
      </c>
      <c r="F1266" t="s">
        <v>727</v>
      </c>
      <c r="G1266" t="s">
        <v>879</v>
      </c>
      <c r="H1266" t="s">
        <v>8</v>
      </c>
      <c r="I1266">
        <v>34</v>
      </c>
      <c r="J1266" s="82">
        <v>6.85</v>
      </c>
      <c r="K1266">
        <v>0</v>
      </c>
      <c r="L1266">
        <v>0</v>
      </c>
      <c r="M1266">
        <v>1</v>
      </c>
      <c r="N1266">
        <v>0</v>
      </c>
      <c r="O1266" s="95">
        <v>1383.64</v>
      </c>
      <c r="P1266">
        <v>0</v>
      </c>
      <c r="Q1266">
        <v>4</v>
      </c>
      <c r="R1266">
        <v>0</v>
      </c>
      <c r="S1266" s="1">
        <v>0</v>
      </c>
      <c r="T1266">
        <v>6</v>
      </c>
      <c r="U1266" s="1">
        <v>42822</v>
      </c>
    </row>
    <row r="1267" spans="1:21" x14ac:dyDescent="0.25">
      <c r="A1267">
        <v>1036</v>
      </c>
      <c r="B1267" t="s">
        <v>771</v>
      </c>
      <c r="C1267" t="s">
        <v>725</v>
      </c>
      <c r="D1267" t="s">
        <v>726</v>
      </c>
      <c r="E1267" t="s">
        <v>6</v>
      </c>
      <c r="F1267" t="s">
        <v>727</v>
      </c>
      <c r="G1267" t="s">
        <v>880</v>
      </c>
      <c r="H1267" t="s">
        <v>7</v>
      </c>
      <c r="I1267">
        <v>34</v>
      </c>
      <c r="J1267" s="82">
        <v>6.97</v>
      </c>
      <c r="K1267">
        <v>0</v>
      </c>
      <c r="L1267">
        <v>0</v>
      </c>
      <c r="M1267">
        <v>1</v>
      </c>
      <c r="N1267">
        <v>0</v>
      </c>
      <c r="O1267" s="95">
        <v>0</v>
      </c>
      <c r="P1267">
        <v>1054.3800000000001</v>
      </c>
      <c r="Q1267">
        <v>4</v>
      </c>
      <c r="R1267">
        <v>0</v>
      </c>
      <c r="S1267" s="1">
        <v>0</v>
      </c>
      <c r="T1267">
        <v>5</v>
      </c>
      <c r="U1267" s="1">
        <v>42822</v>
      </c>
    </row>
    <row r="1268" spans="1:21" x14ac:dyDescent="0.25">
      <c r="A1268">
        <v>1036</v>
      </c>
      <c r="B1268" t="s">
        <v>771</v>
      </c>
      <c r="C1268" t="s">
        <v>725</v>
      </c>
      <c r="D1268" t="s">
        <v>726</v>
      </c>
      <c r="E1268" t="s">
        <v>6</v>
      </c>
      <c r="F1268" t="s">
        <v>727</v>
      </c>
      <c r="G1268" t="s">
        <v>881</v>
      </c>
      <c r="H1268" t="s">
        <v>8</v>
      </c>
      <c r="I1268">
        <v>34</v>
      </c>
      <c r="J1268" s="82">
        <v>6.85</v>
      </c>
      <c r="K1268">
        <v>0</v>
      </c>
      <c r="L1268">
        <v>0</v>
      </c>
      <c r="M1268">
        <v>1</v>
      </c>
      <c r="N1268">
        <v>0</v>
      </c>
      <c r="O1268" s="95">
        <v>429.2</v>
      </c>
      <c r="P1268">
        <v>0</v>
      </c>
      <c r="Q1268">
        <v>4</v>
      </c>
      <c r="R1268">
        <v>0</v>
      </c>
      <c r="S1268" s="1">
        <v>0</v>
      </c>
      <c r="T1268">
        <v>3</v>
      </c>
      <c r="U1268" s="1">
        <v>42822</v>
      </c>
    </row>
    <row r="1269" spans="1:21" x14ac:dyDescent="0.25">
      <c r="A1269">
        <v>1036</v>
      </c>
      <c r="B1269" t="s">
        <v>771</v>
      </c>
      <c r="C1269" t="s">
        <v>725</v>
      </c>
      <c r="D1269" t="s">
        <v>726</v>
      </c>
      <c r="E1269" t="s">
        <v>6</v>
      </c>
      <c r="F1269" t="s">
        <v>727</v>
      </c>
      <c r="G1269" t="s">
        <v>882</v>
      </c>
      <c r="H1269" t="s">
        <v>8</v>
      </c>
      <c r="I1269">
        <v>34</v>
      </c>
      <c r="J1269" s="82">
        <v>6.85</v>
      </c>
      <c r="K1269">
        <v>0</v>
      </c>
      <c r="L1269">
        <v>0</v>
      </c>
      <c r="M1269">
        <v>1</v>
      </c>
      <c r="N1269">
        <v>0</v>
      </c>
      <c r="O1269" s="95">
        <v>458</v>
      </c>
      <c r="P1269">
        <v>0</v>
      </c>
      <c r="Q1269">
        <v>4</v>
      </c>
      <c r="R1269">
        <v>0</v>
      </c>
      <c r="S1269" s="1">
        <v>0</v>
      </c>
      <c r="T1269">
        <v>4</v>
      </c>
      <c r="U1269" s="1">
        <v>42822</v>
      </c>
    </row>
    <row r="1270" spans="1:21" x14ac:dyDescent="0.25">
      <c r="A1270">
        <v>1036</v>
      </c>
      <c r="B1270" t="s">
        <v>771</v>
      </c>
      <c r="C1270" t="s">
        <v>725</v>
      </c>
      <c r="D1270" t="s">
        <v>726</v>
      </c>
      <c r="E1270" t="s">
        <v>6</v>
      </c>
      <c r="F1270" t="s">
        <v>727</v>
      </c>
      <c r="G1270" t="s">
        <v>883</v>
      </c>
      <c r="H1270" t="s">
        <v>7</v>
      </c>
      <c r="I1270">
        <v>34</v>
      </c>
      <c r="J1270" s="82">
        <v>6.97</v>
      </c>
      <c r="K1270">
        <v>0</v>
      </c>
      <c r="L1270">
        <v>0</v>
      </c>
      <c r="M1270">
        <v>1</v>
      </c>
      <c r="N1270">
        <v>0</v>
      </c>
      <c r="O1270" s="95">
        <v>0</v>
      </c>
      <c r="P1270">
        <v>5309.47</v>
      </c>
      <c r="Q1270">
        <v>4</v>
      </c>
      <c r="R1270">
        <v>0</v>
      </c>
      <c r="S1270" s="1">
        <v>0</v>
      </c>
      <c r="T1270">
        <v>7</v>
      </c>
      <c r="U1270" s="1">
        <v>42822</v>
      </c>
    </row>
    <row r="1271" spans="1:21" x14ac:dyDescent="0.25">
      <c r="A1271">
        <v>1036</v>
      </c>
      <c r="B1271" t="s">
        <v>771</v>
      </c>
      <c r="C1271" t="s">
        <v>767</v>
      </c>
      <c r="D1271" t="s">
        <v>726</v>
      </c>
      <c r="E1271" t="s">
        <v>6</v>
      </c>
      <c r="F1271" t="s">
        <v>727</v>
      </c>
      <c r="G1271" t="s">
        <v>884</v>
      </c>
      <c r="H1271" t="s">
        <v>8</v>
      </c>
      <c r="I1271">
        <v>34</v>
      </c>
      <c r="J1271" s="82">
        <v>6.85</v>
      </c>
      <c r="K1271">
        <v>0</v>
      </c>
      <c r="L1271">
        <v>0</v>
      </c>
      <c r="M1271">
        <v>1</v>
      </c>
      <c r="N1271">
        <v>0</v>
      </c>
      <c r="O1271" s="95">
        <v>21.9</v>
      </c>
      <c r="P1271">
        <v>0</v>
      </c>
      <c r="Q1271">
        <v>4</v>
      </c>
      <c r="R1271">
        <v>0</v>
      </c>
      <c r="S1271" s="1">
        <v>0</v>
      </c>
      <c r="T1271">
        <v>1</v>
      </c>
      <c r="U1271" s="1">
        <v>42822</v>
      </c>
    </row>
    <row r="1272" spans="1:21" x14ac:dyDescent="0.25">
      <c r="A1272">
        <v>1036</v>
      </c>
      <c r="B1272" t="s">
        <v>771</v>
      </c>
      <c r="C1272" t="s">
        <v>767</v>
      </c>
      <c r="D1272" t="s">
        <v>726</v>
      </c>
      <c r="E1272" t="s">
        <v>6</v>
      </c>
      <c r="F1272" t="s">
        <v>727</v>
      </c>
      <c r="G1272" t="s">
        <v>885</v>
      </c>
      <c r="H1272" t="s">
        <v>8</v>
      </c>
      <c r="I1272">
        <v>34</v>
      </c>
      <c r="J1272" s="82">
        <v>6.85</v>
      </c>
      <c r="K1272">
        <v>0</v>
      </c>
      <c r="L1272">
        <v>0</v>
      </c>
      <c r="M1272">
        <v>1</v>
      </c>
      <c r="N1272">
        <v>0</v>
      </c>
      <c r="O1272" s="95">
        <v>150</v>
      </c>
      <c r="P1272">
        <v>0</v>
      </c>
      <c r="Q1272">
        <v>4</v>
      </c>
      <c r="R1272">
        <v>0</v>
      </c>
      <c r="S1272" s="1">
        <v>0</v>
      </c>
      <c r="T1272">
        <v>1</v>
      </c>
      <c r="U1272" s="1">
        <v>42822</v>
      </c>
    </row>
    <row r="1273" spans="1:21" x14ac:dyDescent="0.25">
      <c r="A1273">
        <v>1036</v>
      </c>
      <c r="B1273" t="s">
        <v>771</v>
      </c>
      <c r="C1273" t="s">
        <v>767</v>
      </c>
      <c r="D1273" t="s">
        <v>726</v>
      </c>
      <c r="E1273" t="s">
        <v>6</v>
      </c>
      <c r="F1273" t="s">
        <v>727</v>
      </c>
      <c r="G1273" t="s">
        <v>886</v>
      </c>
      <c r="H1273" t="s">
        <v>7</v>
      </c>
      <c r="I1273">
        <v>34</v>
      </c>
      <c r="J1273" s="82">
        <v>6.97</v>
      </c>
      <c r="K1273">
        <v>0</v>
      </c>
      <c r="L1273">
        <v>0</v>
      </c>
      <c r="M1273">
        <v>1</v>
      </c>
      <c r="N1273">
        <v>0</v>
      </c>
      <c r="O1273" s="95">
        <v>0</v>
      </c>
      <c r="P1273">
        <v>1834.18</v>
      </c>
      <c r="Q1273">
        <v>4</v>
      </c>
      <c r="R1273">
        <v>0</v>
      </c>
      <c r="S1273" s="1">
        <v>0</v>
      </c>
      <c r="T1273">
        <v>8</v>
      </c>
      <c r="U1273" s="1">
        <v>42822</v>
      </c>
    </row>
    <row r="1274" spans="1:21" x14ac:dyDescent="0.25">
      <c r="A1274">
        <v>1036</v>
      </c>
      <c r="B1274" t="s">
        <v>771</v>
      </c>
      <c r="C1274" t="s">
        <v>725</v>
      </c>
      <c r="D1274" t="s">
        <v>726</v>
      </c>
      <c r="E1274" t="s">
        <v>6</v>
      </c>
      <c r="F1274" t="s">
        <v>727</v>
      </c>
      <c r="G1274" t="s">
        <v>887</v>
      </c>
      <c r="H1274" t="s">
        <v>8</v>
      </c>
      <c r="I1274">
        <v>34</v>
      </c>
      <c r="J1274" s="82">
        <v>6.85</v>
      </c>
      <c r="K1274">
        <v>0</v>
      </c>
      <c r="L1274">
        <v>0</v>
      </c>
      <c r="M1274">
        <v>1</v>
      </c>
      <c r="N1274">
        <v>0</v>
      </c>
      <c r="O1274" s="95">
        <v>223.36</v>
      </c>
      <c r="P1274">
        <v>0</v>
      </c>
      <c r="Q1274">
        <v>4</v>
      </c>
      <c r="R1274">
        <v>0</v>
      </c>
      <c r="S1274" s="1">
        <v>0</v>
      </c>
      <c r="T1274">
        <v>2</v>
      </c>
      <c r="U1274" s="1">
        <v>42822</v>
      </c>
    </row>
    <row r="1275" spans="1:21" x14ac:dyDescent="0.25">
      <c r="A1275">
        <v>1036</v>
      </c>
      <c r="B1275" t="s">
        <v>771</v>
      </c>
      <c r="C1275" t="s">
        <v>725</v>
      </c>
      <c r="D1275" t="s">
        <v>726</v>
      </c>
      <c r="E1275" t="s">
        <v>6</v>
      </c>
      <c r="F1275" t="s">
        <v>727</v>
      </c>
      <c r="G1275" t="s">
        <v>888</v>
      </c>
      <c r="H1275" t="s">
        <v>8</v>
      </c>
      <c r="I1275">
        <v>34</v>
      </c>
      <c r="J1275" s="82">
        <v>6.85</v>
      </c>
      <c r="K1275">
        <v>0</v>
      </c>
      <c r="L1275">
        <v>0</v>
      </c>
      <c r="M1275">
        <v>1</v>
      </c>
      <c r="N1275">
        <v>0</v>
      </c>
      <c r="O1275" s="95">
        <v>5100</v>
      </c>
      <c r="P1275">
        <v>0</v>
      </c>
      <c r="Q1275">
        <v>4</v>
      </c>
      <c r="R1275">
        <v>0</v>
      </c>
      <c r="S1275" s="1">
        <v>0</v>
      </c>
      <c r="T1275">
        <v>3</v>
      </c>
      <c r="U1275" s="1">
        <v>42822</v>
      </c>
    </row>
    <row r="1276" spans="1:21" x14ac:dyDescent="0.25">
      <c r="A1276">
        <v>1036</v>
      </c>
      <c r="B1276" t="s">
        <v>771</v>
      </c>
      <c r="C1276" t="s">
        <v>725</v>
      </c>
      <c r="D1276" t="s">
        <v>726</v>
      </c>
      <c r="E1276" t="s">
        <v>6</v>
      </c>
      <c r="F1276" t="s">
        <v>727</v>
      </c>
      <c r="G1276" t="s">
        <v>889</v>
      </c>
      <c r="H1276" t="s">
        <v>7</v>
      </c>
      <c r="I1276">
        <v>34</v>
      </c>
      <c r="J1276" s="82">
        <v>6.97</v>
      </c>
      <c r="K1276">
        <v>0</v>
      </c>
      <c r="L1276">
        <v>0</v>
      </c>
      <c r="M1276">
        <v>1</v>
      </c>
      <c r="N1276">
        <v>0</v>
      </c>
      <c r="O1276" s="95">
        <v>0</v>
      </c>
      <c r="P1276">
        <v>180.41</v>
      </c>
      <c r="Q1276">
        <v>4</v>
      </c>
      <c r="R1276">
        <v>0</v>
      </c>
      <c r="S1276" s="1">
        <v>0</v>
      </c>
      <c r="T1276">
        <v>3</v>
      </c>
      <c r="U1276" s="1">
        <v>42822</v>
      </c>
    </row>
    <row r="1277" spans="1:21" x14ac:dyDescent="0.25">
      <c r="A1277">
        <v>1036</v>
      </c>
      <c r="B1277" t="s">
        <v>771</v>
      </c>
      <c r="C1277" t="s">
        <v>725</v>
      </c>
      <c r="D1277" t="s">
        <v>726</v>
      </c>
      <c r="E1277" t="s">
        <v>6</v>
      </c>
      <c r="F1277" t="s">
        <v>727</v>
      </c>
      <c r="G1277" t="s">
        <v>890</v>
      </c>
      <c r="H1277" t="s">
        <v>8</v>
      </c>
      <c r="I1277">
        <v>34</v>
      </c>
      <c r="J1277" s="82">
        <v>6.85</v>
      </c>
      <c r="K1277">
        <v>0</v>
      </c>
      <c r="L1277">
        <v>0</v>
      </c>
      <c r="M1277">
        <v>1</v>
      </c>
      <c r="N1277">
        <v>0</v>
      </c>
      <c r="O1277" s="95">
        <v>291.97000000000003</v>
      </c>
      <c r="P1277">
        <v>0</v>
      </c>
      <c r="Q1277">
        <v>4</v>
      </c>
      <c r="R1277">
        <v>0</v>
      </c>
      <c r="S1277" s="1">
        <v>0</v>
      </c>
      <c r="T1277">
        <v>1</v>
      </c>
      <c r="U1277" s="1">
        <v>42822</v>
      </c>
    </row>
    <row r="1278" spans="1:21" x14ac:dyDescent="0.25">
      <c r="A1278">
        <v>1036</v>
      </c>
      <c r="B1278" t="s">
        <v>771</v>
      </c>
      <c r="C1278" t="s">
        <v>725</v>
      </c>
      <c r="D1278" t="s">
        <v>726</v>
      </c>
      <c r="E1278" t="s">
        <v>6</v>
      </c>
      <c r="F1278" t="s">
        <v>727</v>
      </c>
      <c r="G1278" t="s">
        <v>891</v>
      </c>
      <c r="H1278" t="s">
        <v>7</v>
      </c>
      <c r="I1278">
        <v>34</v>
      </c>
      <c r="J1278" s="82">
        <v>6.97</v>
      </c>
      <c r="K1278">
        <v>0</v>
      </c>
      <c r="L1278">
        <v>0</v>
      </c>
      <c r="M1278">
        <v>1</v>
      </c>
      <c r="N1278">
        <v>0</v>
      </c>
      <c r="O1278" s="95">
        <v>0</v>
      </c>
      <c r="P1278">
        <v>200</v>
      </c>
      <c r="Q1278">
        <v>4</v>
      </c>
      <c r="R1278">
        <v>0</v>
      </c>
      <c r="S1278" s="1">
        <v>0</v>
      </c>
      <c r="T1278">
        <v>1</v>
      </c>
      <c r="U1278" s="1">
        <v>42822</v>
      </c>
    </row>
    <row r="1279" spans="1:21" x14ac:dyDescent="0.25">
      <c r="A1279">
        <v>1036</v>
      </c>
      <c r="B1279" t="s">
        <v>771</v>
      </c>
      <c r="C1279" t="s">
        <v>725</v>
      </c>
      <c r="D1279" t="s">
        <v>726</v>
      </c>
      <c r="E1279" t="s">
        <v>6</v>
      </c>
      <c r="F1279" t="s">
        <v>727</v>
      </c>
      <c r="G1279" t="s">
        <v>892</v>
      </c>
      <c r="H1279" t="s">
        <v>8</v>
      </c>
      <c r="I1279">
        <v>34</v>
      </c>
      <c r="J1279" s="82">
        <v>6.85</v>
      </c>
      <c r="K1279">
        <v>0</v>
      </c>
      <c r="L1279">
        <v>0</v>
      </c>
      <c r="M1279">
        <v>1</v>
      </c>
      <c r="N1279">
        <v>0</v>
      </c>
      <c r="O1279" s="95">
        <v>160.59</v>
      </c>
      <c r="P1279">
        <v>0</v>
      </c>
      <c r="Q1279">
        <v>4</v>
      </c>
      <c r="R1279">
        <v>0</v>
      </c>
      <c r="S1279" s="1">
        <v>0</v>
      </c>
      <c r="T1279">
        <v>4</v>
      </c>
      <c r="U1279" s="1">
        <v>42822</v>
      </c>
    </row>
    <row r="1280" spans="1:21" x14ac:dyDescent="0.25">
      <c r="A1280">
        <v>1036</v>
      </c>
      <c r="B1280" t="s">
        <v>771</v>
      </c>
      <c r="C1280" t="s">
        <v>725</v>
      </c>
      <c r="D1280" t="s">
        <v>726</v>
      </c>
      <c r="E1280" t="s">
        <v>6</v>
      </c>
      <c r="F1280" t="s">
        <v>727</v>
      </c>
      <c r="G1280" t="s">
        <v>893</v>
      </c>
      <c r="H1280" t="s">
        <v>8</v>
      </c>
      <c r="I1280">
        <v>34</v>
      </c>
      <c r="J1280" s="82">
        <v>6.85</v>
      </c>
      <c r="K1280">
        <v>0</v>
      </c>
      <c r="L1280">
        <v>0</v>
      </c>
      <c r="M1280">
        <v>1</v>
      </c>
      <c r="N1280">
        <v>0</v>
      </c>
      <c r="O1280" s="95">
        <v>650</v>
      </c>
      <c r="P1280">
        <v>0</v>
      </c>
      <c r="Q1280">
        <v>4</v>
      </c>
      <c r="R1280">
        <v>0</v>
      </c>
      <c r="S1280" s="1">
        <v>0</v>
      </c>
      <c r="T1280">
        <v>5</v>
      </c>
      <c r="U1280" s="1">
        <v>42822</v>
      </c>
    </row>
    <row r="1281" spans="1:21" x14ac:dyDescent="0.25">
      <c r="A1281">
        <v>1036</v>
      </c>
      <c r="B1281" t="s">
        <v>771</v>
      </c>
      <c r="C1281" t="s">
        <v>725</v>
      </c>
      <c r="D1281" t="s">
        <v>726</v>
      </c>
      <c r="E1281" t="s">
        <v>6</v>
      </c>
      <c r="F1281" t="s">
        <v>727</v>
      </c>
      <c r="G1281" t="s">
        <v>894</v>
      </c>
      <c r="H1281" t="s">
        <v>7</v>
      </c>
      <c r="I1281">
        <v>34</v>
      </c>
      <c r="J1281" s="82">
        <v>6.97</v>
      </c>
      <c r="K1281">
        <v>0</v>
      </c>
      <c r="L1281">
        <v>0</v>
      </c>
      <c r="M1281">
        <v>1</v>
      </c>
      <c r="N1281">
        <v>0</v>
      </c>
      <c r="O1281" s="95">
        <v>0</v>
      </c>
      <c r="P1281">
        <v>13682.56</v>
      </c>
      <c r="Q1281">
        <v>4</v>
      </c>
      <c r="R1281">
        <v>0</v>
      </c>
      <c r="S1281" s="1">
        <v>0</v>
      </c>
      <c r="T1281">
        <v>11</v>
      </c>
      <c r="U1281" s="1">
        <v>42822</v>
      </c>
    </row>
    <row r="1282" spans="1:21" x14ac:dyDescent="0.25">
      <c r="A1282">
        <v>1036</v>
      </c>
      <c r="B1282" t="s">
        <v>771</v>
      </c>
      <c r="C1282" t="s">
        <v>772</v>
      </c>
      <c r="D1282" t="s">
        <v>726</v>
      </c>
      <c r="E1282" t="s">
        <v>6</v>
      </c>
      <c r="F1282" t="s">
        <v>727</v>
      </c>
      <c r="G1282" t="s">
        <v>895</v>
      </c>
      <c r="H1282" t="s">
        <v>8</v>
      </c>
      <c r="I1282">
        <v>34</v>
      </c>
      <c r="J1282" s="82">
        <v>6.85</v>
      </c>
      <c r="K1282">
        <v>0</v>
      </c>
      <c r="L1282">
        <v>0</v>
      </c>
      <c r="M1282">
        <v>1</v>
      </c>
      <c r="N1282">
        <v>0</v>
      </c>
      <c r="O1282" s="95">
        <v>617</v>
      </c>
      <c r="P1282">
        <v>0</v>
      </c>
      <c r="Q1282">
        <v>4</v>
      </c>
      <c r="R1282">
        <v>0</v>
      </c>
      <c r="S1282" s="1">
        <v>0</v>
      </c>
      <c r="T1282">
        <v>6</v>
      </c>
      <c r="U1282" s="1">
        <v>42822</v>
      </c>
    </row>
    <row r="1283" spans="1:21" x14ac:dyDescent="0.25">
      <c r="A1283">
        <v>1036</v>
      </c>
      <c r="B1283" t="s">
        <v>771</v>
      </c>
      <c r="C1283" t="s">
        <v>772</v>
      </c>
      <c r="D1283" t="s">
        <v>726</v>
      </c>
      <c r="E1283" t="s">
        <v>6</v>
      </c>
      <c r="F1283" t="s">
        <v>727</v>
      </c>
      <c r="G1283" t="s">
        <v>896</v>
      </c>
      <c r="H1283" t="s">
        <v>7</v>
      </c>
      <c r="I1283">
        <v>34</v>
      </c>
      <c r="J1283" s="82">
        <v>6.97</v>
      </c>
      <c r="K1283">
        <v>0</v>
      </c>
      <c r="L1283">
        <v>0</v>
      </c>
      <c r="M1283">
        <v>1</v>
      </c>
      <c r="N1283">
        <v>0</v>
      </c>
      <c r="O1283" s="95">
        <v>0</v>
      </c>
      <c r="P1283">
        <v>62.32</v>
      </c>
      <c r="Q1283">
        <v>4</v>
      </c>
      <c r="R1283">
        <v>0</v>
      </c>
      <c r="S1283" s="1">
        <v>0</v>
      </c>
      <c r="T1283">
        <v>2</v>
      </c>
      <c r="U1283" s="1">
        <v>42822</v>
      </c>
    </row>
    <row r="1284" spans="1:21" x14ac:dyDescent="0.25">
      <c r="A1284">
        <v>1036</v>
      </c>
      <c r="B1284" t="s">
        <v>771</v>
      </c>
      <c r="C1284" t="s">
        <v>725</v>
      </c>
      <c r="D1284" t="s">
        <v>726</v>
      </c>
      <c r="E1284" t="s">
        <v>6</v>
      </c>
      <c r="F1284" t="s">
        <v>727</v>
      </c>
      <c r="G1284" t="s">
        <v>897</v>
      </c>
      <c r="H1284" t="s">
        <v>8</v>
      </c>
      <c r="I1284">
        <v>34</v>
      </c>
      <c r="J1284" s="82">
        <v>6.85</v>
      </c>
      <c r="K1284">
        <v>0</v>
      </c>
      <c r="L1284">
        <v>0</v>
      </c>
      <c r="M1284">
        <v>1</v>
      </c>
      <c r="N1284">
        <v>0</v>
      </c>
      <c r="O1284" s="95">
        <v>703.34</v>
      </c>
      <c r="P1284">
        <v>0</v>
      </c>
      <c r="Q1284">
        <v>4</v>
      </c>
      <c r="R1284">
        <v>0</v>
      </c>
      <c r="S1284" s="1">
        <v>0</v>
      </c>
      <c r="T1284">
        <v>4</v>
      </c>
      <c r="U1284" s="1">
        <v>42822</v>
      </c>
    </row>
    <row r="1285" spans="1:21" x14ac:dyDescent="0.25">
      <c r="A1285">
        <v>1036</v>
      </c>
      <c r="B1285" t="s">
        <v>771</v>
      </c>
      <c r="C1285" t="s">
        <v>725</v>
      </c>
      <c r="D1285" t="s">
        <v>726</v>
      </c>
      <c r="E1285" t="s">
        <v>6</v>
      </c>
      <c r="F1285" t="s">
        <v>727</v>
      </c>
      <c r="G1285" t="s">
        <v>898</v>
      </c>
      <c r="H1285" t="s">
        <v>7</v>
      </c>
      <c r="I1285">
        <v>34</v>
      </c>
      <c r="J1285" s="82">
        <v>6.97</v>
      </c>
      <c r="K1285">
        <v>0</v>
      </c>
      <c r="L1285">
        <v>0</v>
      </c>
      <c r="M1285">
        <v>1</v>
      </c>
      <c r="N1285">
        <v>0</v>
      </c>
      <c r="O1285" s="95">
        <v>0</v>
      </c>
      <c r="P1285">
        <v>122.36</v>
      </c>
      <c r="Q1285">
        <v>4</v>
      </c>
      <c r="R1285">
        <v>0</v>
      </c>
      <c r="S1285" s="1">
        <v>0</v>
      </c>
      <c r="T1285">
        <v>3</v>
      </c>
      <c r="U1285" s="1">
        <v>42822</v>
      </c>
    </row>
    <row r="1286" spans="1:21" x14ac:dyDescent="0.25">
      <c r="A1286">
        <v>1036</v>
      </c>
      <c r="B1286" t="s">
        <v>771</v>
      </c>
      <c r="C1286" t="s">
        <v>725</v>
      </c>
      <c r="D1286" t="s">
        <v>726</v>
      </c>
      <c r="E1286" t="s">
        <v>6</v>
      </c>
      <c r="F1286" t="s">
        <v>727</v>
      </c>
      <c r="G1286" t="s">
        <v>899</v>
      </c>
      <c r="H1286" t="s">
        <v>8</v>
      </c>
      <c r="I1286">
        <v>34</v>
      </c>
      <c r="J1286" s="82">
        <v>6.85</v>
      </c>
      <c r="K1286">
        <v>0</v>
      </c>
      <c r="L1286">
        <v>0</v>
      </c>
      <c r="M1286">
        <v>1</v>
      </c>
      <c r="N1286">
        <v>0</v>
      </c>
      <c r="O1286" s="95">
        <v>390</v>
      </c>
      <c r="P1286">
        <v>0</v>
      </c>
      <c r="Q1286">
        <v>4</v>
      </c>
      <c r="R1286">
        <v>0</v>
      </c>
      <c r="S1286" s="1">
        <v>0</v>
      </c>
      <c r="T1286">
        <v>4</v>
      </c>
      <c r="U1286" s="1">
        <v>42822</v>
      </c>
    </row>
    <row r="1287" spans="1:21" x14ac:dyDescent="0.25">
      <c r="A1287">
        <v>1036</v>
      </c>
      <c r="B1287" t="s">
        <v>771</v>
      </c>
      <c r="C1287" t="s">
        <v>725</v>
      </c>
      <c r="D1287" t="s">
        <v>726</v>
      </c>
      <c r="E1287" t="s">
        <v>6</v>
      </c>
      <c r="F1287" t="s">
        <v>727</v>
      </c>
      <c r="G1287" t="s">
        <v>900</v>
      </c>
      <c r="H1287" t="s">
        <v>7</v>
      </c>
      <c r="I1287">
        <v>34</v>
      </c>
      <c r="J1287" s="82">
        <v>6.97</v>
      </c>
      <c r="K1287">
        <v>0</v>
      </c>
      <c r="L1287">
        <v>0</v>
      </c>
      <c r="M1287">
        <v>1</v>
      </c>
      <c r="N1287">
        <v>0</v>
      </c>
      <c r="O1287" s="95">
        <v>0</v>
      </c>
      <c r="P1287">
        <v>140.43</v>
      </c>
      <c r="Q1287">
        <v>4</v>
      </c>
      <c r="R1287">
        <v>0</v>
      </c>
      <c r="S1287" s="1">
        <v>0</v>
      </c>
      <c r="T1287">
        <v>4</v>
      </c>
      <c r="U1287" s="1">
        <v>42822</v>
      </c>
    </row>
    <row r="1288" spans="1:21" x14ac:dyDescent="0.25">
      <c r="A1288">
        <v>1036</v>
      </c>
      <c r="B1288" t="s">
        <v>771</v>
      </c>
      <c r="C1288" t="s">
        <v>725</v>
      </c>
      <c r="D1288" t="s">
        <v>726</v>
      </c>
      <c r="E1288" t="s">
        <v>6</v>
      </c>
      <c r="F1288" t="s">
        <v>727</v>
      </c>
      <c r="G1288" t="s">
        <v>901</v>
      </c>
      <c r="H1288" t="s">
        <v>8</v>
      </c>
      <c r="I1288">
        <v>34</v>
      </c>
      <c r="J1288" s="82">
        <v>6.85</v>
      </c>
      <c r="K1288">
        <v>0</v>
      </c>
      <c r="L1288">
        <v>0</v>
      </c>
      <c r="M1288">
        <v>1</v>
      </c>
      <c r="N1288">
        <v>0</v>
      </c>
      <c r="O1288" s="95">
        <v>525</v>
      </c>
      <c r="P1288">
        <v>0</v>
      </c>
      <c r="Q1288">
        <v>4</v>
      </c>
      <c r="R1288">
        <v>0</v>
      </c>
      <c r="S1288" s="1">
        <v>0</v>
      </c>
      <c r="T1288">
        <v>6</v>
      </c>
      <c r="U1288" s="1">
        <v>42822</v>
      </c>
    </row>
    <row r="1289" spans="1:21" x14ac:dyDescent="0.25">
      <c r="A1289">
        <v>1036</v>
      </c>
      <c r="B1289" t="s">
        <v>771</v>
      </c>
      <c r="C1289" t="s">
        <v>725</v>
      </c>
      <c r="D1289" t="s">
        <v>726</v>
      </c>
      <c r="E1289" t="s">
        <v>6</v>
      </c>
      <c r="F1289" t="s">
        <v>727</v>
      </c>
      <c r="G1289" t="s">
        <v>902</v>
      </c>
      <c r="H1289" t="s">
        <v>8</v>
      </c>
      <c r="I1289">
        <v>34</v>
      </c>
      <c r="J1289" s="82">
        <v>6.85</v>
      </c>
      <c r="K1289">
        <v>0</v>
      </c>
      <c r="L1289">
        <v>0</v>
      </c>
      <c r="M1289">
        <v>1</v>
      </c>
      <c r="N1289">
        <v>0</v>
      </c>
      <c r="O1289" s="95">
        <v>883.21</v>
      </c>
      <c r="P1289">
        <v>0</v>
      </c>
      <c r="Q1289">
        <v>4</v>
      </c>
      <c r="R1289">
        <v>0</v>
      </c>
      <c r="S1289" s="1">
        <v>0</v>
      </c>
      <c r="T1289">
        <v>3</v>
      </c>
      <c r="U1289" s="1">
        <v>42822</v>
      </c>
    </row>
    <row r="1290" spans="1:21" x14ac:dyDescent="0.25">
      <c r="A1290">
        <v>1036</v>
      </c>
      <c r="B1290" t="s">
        <v>771</v>
      </c>
      <c r="C1290" t="s">
        <v>725</v>
      </c>
      <c r="D1290" t="s">
        <v>726</v>
      </c>
      <c r="E1290" t="s">
        <v>6</v>
      </c>
      <c r="F1290" t="s">
        <v>727</v>
      </c>
      <c r="G1290" t="s">
        <v>903</v>
      </c>
      <c r="H1290" t="s">
        <v>7</v>
      </c>
      <c r="I1290">
        <v>34</v>
      </c>
      <c r="J1290" s="82">
        <v>6.97</v>
      </c>
      <c r="K1290">
        <v>0</v>
      </c>
      <c r="L1290">
        <v>0</v>
      </c>
      <c r="M1290">
        <v>1</v>
      </c>
      <c r="N1290">
        <v>0</v>
      </c>
      <c r="O1290" s="95">
        <v>0</v>
      </c>
      <c r="P1290">
        <v>1550.35</v>
      </c>
      <c r="Q1290">
        <v>4</v>
      </c>
      <c r="R1290">
        <v>0</v>
      </c>
      <c r="S1290" s="1">
        <v>0</v>
      </c>
      <c r="T1290">
        <v>7</v>
      </c>
      <c r="U1290" s="1">
        <v>42822</v>
      </c>
    </row>
    <row r="1291" spans="1:21" x14ac:dyDescent="0.25">
      <c r="A1291">
        <v>1036</v>
      </c>
      <c r="B1291" t="s">
        <v>771</v>
      </c>
      <c r="C1291" t="s">
        <v>725</v>
      </c>
      <c r="D1291" t="s">
        <v>726</v>
      </c>
      <c r="E1291" t="s">
        <v>6</v>
      </c>
      <c r="F1291" t="s">
        <v>727</v>
      </c>
      <c r="G1291" t="s">
        <v>904</v>
      </c>
      <c r="H1291" t="s">
        <v>8</v>
      </c>
      <c r="I1291">
        <v>34</v>
      </c>
      <c r="J1291" s="82">
        <v>6.85</v>
      </c>
      <c r="K1291">
        <v>0</v>
      </c>
      <c r="L1291">
        <v>0</v>
      </c>
      <c r="M1291">
        <v>1</v>
      </c>
      <c r="N1291">
        <v>0</v>
      </c>
      <c r="O1291" s="95">
        <v>1990</v>
      </c>
      <c r="P1291">
        <v>0</v>
      </c>
      <c r="Q1291">
        <v>4</v>
      </c>
      <c r="R1291">
        <v>0</v>
      </c>
      <c r="S1291" s="1">
        <v>0</v>
      </c>
      <c r="T1291">
        <v>4</v>
      </c>
      <c r="U1291" s="1">
        <v>42822</v>
      </c>
    </row>
    <row r="1292" spans="1:21" x14ac:dyDescent="0.25">
      <c r="A1292">
        <v>1036</v>
      </c>
      <c r="B1292" t="s">
        <v>771</v>
      </c>
      <c r="C1292" t="s">
        <v>725</v>
      </c>
      <c r="D1292" t="s">
        <v>726</v>
      </c>
      <c r="E1292" t="s">
        <v>6</v>
      </c>
      <c r="F1292" t="s">
        <v>727</v>
      </c>
      <c r="G1292" t="s">
        <v>905</v>
      </c>
      <c r="H1292" t="s">
        <v>7</v>
      </c>
      <c r="I1292">
        <v>34</v>
      </c>
      <c r="J1292" s="82">
        <v>6.97</v>
      </c>
      <c r="K1292">
        <v>0</v>
      </c>
      <c r="L1292">
        <v>0</v>
      </c>
      <c r="M1292">
        <v>1</v>
      </c>
      <c r="N1292">
        <v>0</v>
      </c>
      <c r="O1292" s="95">
        <v>0</v>
      </c>
      <c r="P1292">
        <v>3.7</v>
      </c>
      <c r="Q1292">
        <v>4</v>
      </c>
      <c r="R1292">
        <v>0</v>
      </c>
      <c r="S1292" s="1">
        <v>0</v>
      </c>
      <c r="T1292">
        <v>1</v>
      </c>
      <c r="U1292" s="1">
        <v>42822</v>
      </c>
    </row>
    <row r="1293" spans="1:21" x14ac:dyDescent="0.25">
      <c r="A1293">
        <v>1036</v>
      </c>
      <c r="B1293" t="s">
        <v>771</v>
      </c>
      <c r="C1293" t="s">
        <v>725</v>
      </c>
      <c r="D1293" t="s">
        <v>726</v>
      </c>
      <c r="E1293" t="s">
        <v>6</v>
      </c>
      <c r="F1293" t="s">
        <v>727</v>
      </c>
      <c r="G1293" t="s">
        <v>906</v>
      </c>
      <c r="H1293" t="s">
        <v>8</v>
      </c>
      <c r="I1293">
        <v>34</v>
      </c>
      <c r="J1293" s="82">
        <v>6.85</v>
      </c>
      <c r="K1293">
        <v>0</v>
      </c>
      <c r="L1293">
        <v>0</v>
      </c>
      <c r="M1293">
        <v>1</v>
      </c>
      <c r="N1293">
        <v>0</v>
      </c>
      <c r="O1293" s="95">
        <v>72.989999999999995</v>
      </c>
      <c r="P1293">
        <v>0</v>
      </c>
      <c r="Q1293">
        <v>4</v>
      </c>
      <c r="R1293">
        <v>0</v>
      </c>
      <c r="S1293" s="1">
        <v>0</v>
      </c>
      <c r="T1293">
        <v>1</v>
      </c>
      <c r="U1293" s="1">
        <v>42822</v>
      </c>
    </row>
    <row r="1294" spans="1:21" x14ac:dyDescent="0.25">
      <c r="A1294">
        <v>1036</v>
      </c>
      <c r="B1294" t="s">
        <v>771</v>
      </c>
      <c r="C1294" t="s">
        <v>725</v>
      </c>
      <c r="D1294" t="s">
        <v>726</v>
      </c>
      <c r="E1294" t="s">
        <v>6</v>
      </c>
      <c r="F1294" t="s">
        <v>727</v>
      </c>
      <c r="G1294" t="s">
        <v>907</v>
      </c>
      <c r="H1294" t="s">
        <v>8</v>
      </c>
      <c r="I1294">
        <v>34</v>
      </c>
      <c r="J1294" s="82">
        <v>6.85</v>
      </c>
      <c r="K1294">
        <v>0</v>
      </c>
      <c r="L1294">
        <v>0</v>
      </c>
      <c r="M1294">
        <v>1</v>
      </c>
      <c r="N1294">
        <v>0</v>
      </c>
      <c r="O1294" s="95">
        <v>312</v>
      </c>
      <c r="P1294">
        <v>0</v>
      </c>
      <c r="Q1294">
        <v>4</v>
      </c>
      <c r="R1294">
        <v>0</v>
      </c>
      <c r="S1294" s="1">
        <v>0</v>
      </c>
      <c r="T1294">
        <v>2</v>
      </c>
      <c r="U1294" s="1">
        <v>42822</v>
      </c>
    </row>
    <row r="1295" spans="1:21" x14ac:dyDescent="0.25">
      <c r="A1295">
        <v>1036</v>
      </c>
      <c r="B1295" t="s">
        <v>771</v>
      </c>
      <c r="C1295" t="s">
        <v>725</v>
      </c>
      <c r="D1295" t="s">
        <v>726</v>
      </c>
      <c r="E1295" t="s">
        <v>6</v>
      </c>
      <c r="F1295" t="s">
        <v>727</v>
      </c>
      <c r="G1295" t="s">
        <v>908</v>
      </c>
      <c r="H1295" t="s">
        <v>7</v>
      </c>
      <c r="I1295">
        <v>34</v>
      </c>
      <c r="J1295" s="82">
        <v>6.97</v>
      </c>
      <c r="K1295">
        <v>0</v>
      </c>
      <c r="L1295">
        <v>0</v>
      </c>
      <c r="M1295">
        <v>1</v>
      </c>
      <c r="N1295">
        <v>0</v>
      </c>
      <c r="O1295" s="95">
        <v>0</v>
      </c>
      <c r="P1295">
        <v>100</v>
      </c>
      <c r="Q1295">
        <v>4</v>
      </c>
      <c r="R1295">
        <v>0</v>
      </c>
      <c r="S1295" s="1">
        <v>0</v>
      </c>
      <c r="T1295">
        <v>1</v>
      </c>
      <c r="U1295" s="1">
        <v>42822</v>
      </c>
    </row>
    <row r="1296" spans="1:21" x14ac:dyDescent="0.25">
      <c r="A1296">
        <v>1036</v>
      </c>
      <c r="B1296" t="s">
        <v>769</v>
      </c>
      <c r="C1296" t="s">
        <v>725</v>
      </c>
      <c r="D1296" t="s">
        <v>726</v>
      </c>
      <c r="E1296" t="s">
        <v>6</v>
      </c>
      <c r="F1296" t="s">
        <v>727</v>
      </c>
      <c r="G1296" t="s">
        <v>909</v>
      </c>
      <c r="H1296" t="s">
        <v>8</v>
      </c>
      <c r="I1296">
        <v>34</v>
      </c>
      <c r="J1296" s="82">
        <v>6.85</v>
      </c>
      <c r="K1296">
        <v>0</v>
      </c>
      <c r="L1296">
        <v>0</v>
      </c>
      <c r="M1296">
        <v>1</v>
      </c>
      <c r="N1296">
        <v>0</v>
      </c>
      <c r="O1296" s="95">
        <v>4061.22</v>
      </c>
      <c r="P1296">
        <v>0</v>
      </c>
      <c r="Q1296">
        <v>4</v>
      </c>
      <c r="R1296">
        <v>0</v>
      </c>
      <c r="S1296" s="1">
        <v>0</v>
      </c>
      <c r="T1296">
        <v>3</v>
      </c>
      <c r="U1296" s="1">
        <v>42822</v>
      </c>
    </row>
    <row r="1297" spans="1:21" x14ac:dyDescent="0.25">
      <c r="A1297">
        <v>1036</v>
      </c>
      <c r="B1297" t="s">
        <v>769</v>
      </c>
      <c r="C1297" t="s">
        <v>725</v>
      </c>
      <c r="D1297" t="s">
        <v>726</v>
      </c>
      <c r="E1297" t="s">
        <v>6</v>
      </c>
      <c r="F1297" t="s">
        <v>727</v>
      </c>
      <c r="G1297" t="s">
        <v>910</v>
      </c>
      <c r="H1297" t="s">
        <v>7</v>
      </c>
      <c r="I1297">
        <v>34</v>
      </c>
      <c r="J1297" s="82">
        <v>6.97</v>
      </c>
      <c r="K1297">
        <v>0</v>
      </c>
      <c r="L1297">
        <v>0</v>
      </c>
      <c r="M1297">
        <v>1</v>
      </c>
      <c r="N1297">
        <v>0</v>
      </c>
      <c r="O1297" s="95">
        <v>0</v>
      </c>
      <c r="P1297">
        <v>2115.4699999999998</v>
      </c>
      <c r="Q1297">
        <v>4</v>
      </c>
      <c r="R1297">
        <v>0</v>
      </c>
      <c r="S1297" s="1">
        <v>0</v>
      </c>
      <c r="T1297">
        <v>6</v>
      </c>
      <c r="U1297" s="1">
        <v>42822</v>
      </c>
    </row>
    <row r="1298" spans="1:21" x14ac:dyDescent="0.25">
      <c r="A1298">
        <v>1036</v>
      </c>
      <c r="B1298" t="s">
        <v>769</v>
      </c>
      <c r="C1298" t="s">
        <v>771</v>
      </c>
      <c r="D1298" t="s">
        <v>726</v>
      </c>
      <c r="E1298" t="s">
        <v>6</v>
      </c>
      <c r="F1298" t="s">
        <v>727</v>
      </c>
      <c r="G1298" t="s">
        <v>911</v>
      </c>
      <c r="H1298" t="s">
        <v>7</v>
      </c>
      <c r="I1298">
        <v>34</v>
      </c>
      <c r="J1298" s="82">
        <v>6.97</v>
      </c>
      <c r="K1298">
        <v>0</v>
      </c>
      <c r="L1298">
        <v>0</v>
      </c>
      <c r="M1298">
        <v>1</v>
      </c>
      <c r="N1298">
        <v>0</v>
      </c>
      <c r="O1298" s="95">
        <v>0</v>
      </c>
      <c r="P1298">
        <v>445.27</v>
      </c>
      <c r="Q1298">
        <v>4</v>
      </c>
      <c r="R1298">
        <v>0</v>
      </c>
      <c r="S1298" s="1">
        <v>0</v>
      </c>
      <c r="T1298">
        <v>2</v>
      </c>
      <c r="U1298" s="1">
        <v>42822</v>
      </c>
    </row>
    <row r="1299" spans="1:21" x14ac:dyDescent="0.25">
      <c r="A1299">
        <v>1036</v>
      </c>
      <c r="B1299" t="s">
        <v>725</v>
      </c>
      <c r="C1299" t="s">
        <v>773</v>
      </c>
      <c r="D1299" t="s">
        <v>726</v>
      </c>
      <c r="E1299" t="s">
        <v>6</v>
      </c>
      <c r="F1299" t="s">
        <v>727</v>
      </c>
      <c r="G1299" t="s">
        <v>912</v>
      </c>
      <c r="H1299" t="s">
        <v>8</v>
      </c>
      <c r="I1299">
        <v>34</v>
      </c>
      <c r="J1299" s="82">
        <v>6.85</v>
      </c>
      <c r="K1299">
        <v>0</v>
      </c>
      <c r="L1299">
        <v>0</v>
      </c>
      <c r="M1299">
        <v>1</v>
      </c>
      <c r="N1299">
        <v>0</v>
      </c>
      <c r="O1299" s="95">
        <v>371.41</v>
      </c>
      <c r="P1299">
        <v>0</v>
      </c>
      <c r="Q1299">
        <v>4</v>
      </c>
      <c r="R1299">
        <v>0</v>
      </c>
      <c r="S1299" s="1">
        <v>0</v>
      </c>
      <c r="T1299">
        <v>1</v>
      </c>
      <c r="U1299" s="1">
        <v>42822</v>
      </c>
    </row>
    <row r="1300" spans="1:21" x14ac:dyDescent="0.25">
      <c r="A1300">
        <v>1036</v>
      </c>
      <c r="B1300" t="s">
        <v>725</v>
      </c>
      <c r="C1300" t="s">
        <v>773</v>
      </c>
      <c r="D1300" t="s">
        <v>726</v>
      </c>
      <c r="E1300" t="s">
        <v>6</v>
      </c>
      <c r="F1300" t="s">
        <v>727</v>
      </c>
      <c r="G1300" t="s">
        <v>913</v>
      </c>
      <c r="H1300" t="s">
        <v>7</v>
      </c>
      <c r="I1300">
        <v>34</v>
      </c>
      <c r="J1300" s="82">
        <v>6.97</v>
      </c>
      <c r="K1300">
        <v>0</v>
      </c>
      <c r="L1300">
        <v>0</v>
      </c>
      <c r="M1300">
        <v>1</v>
      </c>
      <c r="N1300">
        <v>0</v>
      </c>
      <c r="O1300" s="95">
        <v>0</v>
      </c>
      <c r="P1300">
        <v>543.04999999999995</v>
      </c>
      <c r="Q1300">
        <v>4</v>
      </c>
      <c r="R1300">
        <v>0</v>
      </c>
      <c r="S1300" s="1">
        <v>0</v>
      </c>
      <c r="T1300">
        <v>3</v>
      </c>
      <c r="U1300" s="1">
        <v>42822</v>
      </c>
    </row>
    <row r="1301" spans="1:21" x14ac:dyDescent="0.25">
      <c r="A1301">
        <v>1036</v>
      </c>
      <c r="B1301" t="s">
        <v>769</v>
      </c>
      <c r="C1301" t="s">
        <v>770</v>
      </c>
      <c r="D1301" t="s">
        <v>726</v>
      </c>
      <c r="E1301" t="s">
        <v>6</v>
      </c>
      <c r="F1301" t="s">
        <v>727</v>
      </c>
      <c r="G1301" t="s">
        <v>914</v>
      </c>
      <c r="H1301" t="s">
        <v>8</v>
      </c>
      <c r="I1301">
        <v>34</v>
      </c>
      <c r="J1301" s="82">
        <v>6.85</v>
      </c>
      <c r="K1301">
        <v>0</v>
      </c>
      <c r="L1301">
        <v>0</v>
      </c>
      <c r="M1301">
        <v>1</v>
      </c>
      <c r="N1301">
        <v>0</v>
      </c>
      <c r="O1301" s="95">
        <v>160.55000000000001</v>
      </c>
      <c r="P1301">
        <v>0</v>
      </c>
      <c r="Q1301">
        <v>4</v>
      </c>
      <c r="R1301">
        <v>0</v>
      </c>
      <c r="S1301" s="1">
        <v>0</v>
      </c>
      <c r="T1301">
        <v>5</v>
      </c>
      <c r="U1301" s="1">
        <v>42822</v>
      </c>
    </row>
    <row r="1302" spans="1:21" x14ac:dyDescent="0.25">
      <c r="A1302">
        <v>1036</v>
      </c>
      <c r="B1302" t="s">
        <v>769</v>
      </c>
      <c r="C1302" t="s">
        <v>770</v>
      </c>
      <c r="D1302" t="s">
        <v>726</v>
      </c>
      <c r="E1302" t="s">
        <v>6</v>
      </c>
      <c r="F1302" t="s">
        <v>727</v>
      </c>
      <c r="G1302" t="s">
        <v>915</v>
      </c>
      <c r="H1302" t="s">
        <v>7</v>
      </c>
      <c r="I1302">
        <v>34</v>
      </c>
      <c r="J1302" s="82">
        <v>6.97</v>
      </c>
      <c r="K1302">
        <v>0</v>
      </c>
      <c r="L1302">
        <v>0</v>
      </c>
      <c r="M1302">
        <v>1</v>
      </c>
      <c r="N1302">
        <v>0</v>
      </c>
      <c r="O1302" s="95">
        <v>0</v>
      </c>
      <c r="P1302">
        <v>25.56</v>
      </c>
      <c r="Q1302">
        <v>4</v>
      </c>
      <c r="R1302">
        <v>0</v>
      </c>
      <c r="S1302" s="1">
        <v>0</v>
      </c>
      <c r="T1302">
        <v>1</v>
      </c>
      <c r="U1302" s="1">
        <v>42822</v>
      </c>
    </row>
    <row r="1303" spans="1:21" x14ac:dyDescent="0.25">
      <c r="A1303">
        <v>1036</v>
      </c>
      <c r="B1303" t="s">
        <v>769</v>
      </c>
      <c r="C1303" t="s">
        <v>768</v>
      </c>
      <c r="D1303" t="s">
        <v>726</v>
      </c>
      <c r="E1303" t="s">
        <v>6</v>
      </c>
      <c r="F1303" t="s">
        <v>727</v>
      </c>
      <c r="G1303" t="s">
        <v>916</v>
      </c>
      <c r="H1303" t="s">
        <v>8</v>
      </c>
      <c r="I1303">
        <v>34</v>
      </c>
      <c r="J1303" s="82">
        <v>6.85</v>
      </c>
      <c r="K1303">
        <v>0</v>
      </c>
      <c r="L1303">
        <v>0</v>
      </c>
      <c r="M1303">
        <v>1</v>
      </c>
      <c r="N1303">
        <v>0</v>
      </c>
      <c r="O1303" s="95">
        <v>50</v>
      </c>
      <c r="P1303">
        <v>0</v>
      </c>
      <c r="Q1303">
        <v>4</v>
      </c>
      <c r="R1303">
        <v>0</v>
      </c>
      <c r="S1303" s="1">
        <v>0</v>
      </c>
      <c r="T1303">
        <v>1</v>
      </c>
      <c r="U1303" s="1">
        <v>42822</v>
      </c>
    </row>
    <row r="1304" spans="1:21" x14ac:dyDescent="0.25">
      <c r="A1304">
        <v>1036</v>
      </c>
      <c r="B1304" t="s">
        <v>769</v>
      </c>
      <c r="C1304" t="s">
        <v>768</v>
      </c>
      <c r="D1304" t="s">
        <v>726</v>
      </c>
      <c r="E1304" t="s">
        <v>6</v>
      </c>
      <c r="F1304" t="s">
        <v>727</v>
      </c>
      <c r="G1304" t="s">
        <v>917</v>
      </c>
      <c r="H1304" t="s">
        <v>7</v>
      </c>
      <c r="I1304">
        <v>34</v>
      </c>
      <c r="J1304" s="82">
        <v>6.97</v>
      </c>
      <c r="K1304">
        <v>0</v>
      </c>
      <c r="L1304">
        <v>0</v>
      </c>
      <c r="M1304">
        <v>1</v>
      </c>
      <c r="N1304">
        <v>0</v>
      </c>
      <c r="O1304" s="95">
        <v>0</v>
      </c>
      <c r="P1304">
        <v>31.87</v>
      </c>
      <c r="Q1304">
        <v>4</v>
      </c>
      <c r="R1304">
        <v>0</v>
      </c>
      <c r="S1304" s="1">
        <v>0</v>
      </c>
      <c r="T1304">
        <v>2</v>
      </c>
      <c r="U1304" s="1">
        <v>42822</v>
      </c>
    </row>
    <row r="1305" spans="1:21" x14ac:dyDescent="0.25">
      <c r="A1305">
        <v>1036</v>
      </c>
      <c r="B1305" t="s">
        <v>725</v>
      </c>
      <c r="C1305" t="s">
        <v>725</v>
      </c>
      <c r="D1305" t="s">
        <v>726</v>
      </c>
      <c r="E1305" t="s">
        <v>6</v>
      </c>
      <c r="F1305" t="s">
        <v>727</v>
      </c>
      <c r="G1305" t="s">
        <v>918</v>
      </c>
      <c r="H1305" t="s">
        <v>8</v>
      </c>
      <c r="I1305">
        <v>34</v>
      </c>
      <c r="J1305" s="82">
        <v>6.85</v>
      </c>
      <c r="K1305">
        <v>0</v>
      </c>
      <c r="L1305">
        <v>0</v>
      </c>
      <c r="M1305">
        <v>1</v>
      </c>
      <c r="N1305">
        <v>0</v>
      </c>
      <c r="O1305" s="95">
        <v>18.98</v>
      </c>
      <c r="P1305">
        <v>0</v>
      </c>
      <c r="Q1305">
        <v>4</v>
      </c>
      <c r="R1305">
        <v>0</v>
      </c>
      <c r="S1305" s="1">
        <v>0</v>
      </c>
      <c r="T1305">
        <v>2</v>
      </c>
      <c r="U1305" s="1">
        <v>42822</v>
      </c>
    </row>
    <row r="1306" spans="1:21" x14ac:dyDescent="0.25">
      <c r="A1306">
        <v>1036</v>
      </c>
      <c r="B1306" t="s">
        <v>725</v>
      </c>
      <c r="C1306" t="s">
        <v>725</v>
      </c>
      <c r="D1306" t="s">
        <v>726</v>
      </c>
      <c r="E1306" t="s">
        <v>6</v>
      </c>
      <c r="F1306" t="s">
        <v>727</v>
      </c>
      <c r="G1306" t="s">
        <v>919</v>
      </c>
      <c r="H1306" t="s">
        <v>8</v>
      </c>
      <c r="I1306">
        <v>34</v>
      </c>
      <c r="J1306" s="82">
        <v>6.85</v>
      </c>
      <c r="K1306">
        <v>0</v>
      </c>
      <c r="L1306">
        <v>0</v>
      </c>
      <c r="M1306">
        <v>1</v>
      </c>
      <c r="N1306">
        <v>0</v>
      </c>
      <c r="O1306" s="95">
        <v>330</v>
      </c>
      <c r="P1306">
        <v>0</v>
      </c>
      <c r="Q1306">
        <v>4</v>
      </c>
      <c r="R1306">
        <v>0</v>
      </c>
      <c r="S1306" s="1">
        <v>0</v>
      </c>
      <c r="T1306">
        <v>4</v>
      </c>
      <c r="U1306" s="1">
        <v>42822</v>
      </c>
    </row>
    <row r="1307" spans="1:21" x14ac:dyDescent="0.25">
      <c r="A1307">
        <v>1036</v>
      </c>
      <c r="B1307" t="s">
        <v>725</v>
      </c>
      <c r="C1307" t="s">
        <v>725</v>
      </c>
      <c r="D1307" t="s">
        <v>726</v>
      </c>
      <c r="E1307" t="s">
        <v>6</v>
      </c>
      <c r="F1307" t="s">
        <v>727</v>
      </c>
      <c r="G1307" t="s">
        <v>920</v>
      </c>
      <c r="H1307" t="s">
        <v>7</v>
      </c>
      <c r="I1307">
        <v>34</v>
      </c>
      <c r="J1307" s="82">
        <v>6.97</v>
      </c>
      <c r="K1307">
        <v>0</v>
      </c>
      <c r="L1307">
        <v>0</v>
      </c>
      <c r="M1307">
        <v>1</v>
      </c>
      <c r="N1307">
        <v>0</v>
      </c>
      <c r="O1307" s="95">
        <v>0</v>
      </c>
      <c r="P1307">
        <v>7003.79</v>
      </c>
      <c r="Q1307">
        <v>4</v>
      </c>
      <c r="R1307">
        <v>0</v>
      </c>
      <c r="S1307" s="1">
        <v>0</v>
      </c>
      <c r="T1307">
        <v>5</v>
      </c>
      <c r="U1307" s="1">
        <v>42822</v>
      </c>
    </row>
    <row r="1308" spans="1:21" x14ac:dyDescent="0.25">
      <c r="A1308">
        <v>1036</v>
      </c>
      <c r="B1308" t="s">
        <v>725</v>
      </c>
      <c r="C1308" t="s">
        <v>725</v>
      </c>
      <c r="D1308" t="s">
        <v>726</v>
      </c>
      <c r="E1308" t="s">
        <v>6</v>
      </c>
      <c r="F1308" t="s">
        <v>727</v>
      </c>
      <c r="G1308" t="s">
        <v>921</v>
      </c>
      <c r="H1308" t="s">
        <v>8</v>
      </c>
      <c r="I1308">
        <v>34</v>
      </c>
      <c r="J1308" s="82">
        <v>6.85</v>
      </c>
      <c r="K1308">
        <v>0</v>
      </c>
      <c r="L1308">
        <v>0</v>
      </c>
      <c r="M1308">
        <v>1</v>
      </c>
      <c r="N1308">
        <v>0</v>
      </c>
      <c r="O1308" s="95">
        <v>2290</v>
      </c>
      <c r="P1308">
        <v>0</v>
      </c>
      <c r="Q1308">
        <v>4</v>
      </c>
      <c r="R1308">
        <v>0</v>
      </c>
      <c r="S1308" s="1">
        <v>0</v>
      </c>
      <c r="T1308">
        <v>2</v>
      </c>
      <c r="U1308" s="1">
        <v>42822</v>
      </c>
    </row>
    <row r="1309" spans="1:21" x14ac:dyDescent="0.25">
      <c r="A1309">
        <v>1036</v>
      </c>
      <c r="B1309" t="s">
        <v>725</v>
      </c>
      <c r="C1309" t="s">
        <v>725</v>
      </c>
      <c r="D1309" t="s">
        <v>726</v>
      </c>
      <c r="E1309" t="s">
        <v>6</v>
      </c>
      <c r="F1309" t="s">
        <v>727</v>
      </c>
      <c r="G1309" t="s">
        <v>922</v>
      </c>
      <c r="H1309" t="s">
        <v>7</v>
      </c>
      <c r="I1309">
        <v>34</v>
      </c>
      <c r="J1309" s="82">
        <v>6.97</v>
      </c>
      <c r="K1309">
        <v>0</v>
      </c>
      <c r="L1309">
        <v>0</v>
      </c>
      <c r="M1309">
        <v>1</v>
      </c>
      <c r="N1309">
        <v>0</v>
      </c>
      <c r="O1309" s="95">
        <v>0</v>
      </c>
      <c r="P1309">
        <v>6365.33</v>
      </c>
      <c r="Q1309">
        <v>4</v>
      </c>
      <c r="R1309">
        <v>0</v>
      </c>
      <c r="S1309" s="1">
        <v>0</v>
      </c>
      <c r="T1309">
        <v>6</v>
      </c>
      <c r="U1309" s="1">
        <v>42822</v>
      </c>
    </row>
    <row r="1310" spans="1:21" x14ac:dyDescent="0.25">
      <c r="A1310">
        <v>1036</v>
      </c>
      <c r="B1310" t="s">
        <v>725</v>
      </c>
      <c r="C1310" t="s">
        <v>725</v>
      </c>
      <c r="D1310" t="s">
        <v>726</v>
      </c>
      <c r="E1310" t="s">
        <v>6</v>
      </c>
      <c r="F1310" t="s">
        <v>727</v>
      </c>
      <c r="G1310" t="s">
        <v>923</v>
      </c>
      <c r="H1310" t="s">
        <v>8</v>
      </c>
      <c r="I1310">
        <v>34</v>
      </c>
      <c r="J1310" s="82">
        <v>6.85</v>
      </c>
      <c r="K1310">
        <v>0</v>
      </c>
      <c r="L1310">
        <v>0</v>
      </c>
      <c r="M1310">
        <v>1</v>
      </c>
      <c r="N1310">
        <v>0</v>
      </c>
      <c r="O1310" s="95">
        <v>500</v>
      </c>
      <c r="P1310">
        <v>0</v>
      </c>
      <c r="Q1310">
        <v>4</v>
      </c>
      <c r="R1310">
        <v>0</v>
      </c>
      <c r="S1310" s="1">
        <v>0</v>
      </c>
      <c r="T1310">
        <v>2</v>
      </c>
      <c r="U1310" s="1">
        <v>42822</v>
      </c>
    </row>
    <row r="1311" spans="1:21" x14ac:dyDescent="0.25">
      <c r="A1311">
        <v>1036</v>
      </c>
      <c r="B1311" t="s">
        <v>769</v>
      </c>
      <c r="C1311" t="s">
        <v>725</v>
      </c>
      <c r="D1311" t="s">
        <v>726</v>
      </c>
      <c r="E1311" t="s">
        <v>6</v>
      </c>
      <c r="F1311" t="s">
        <v>727</v>
      </c>
      <c r="G1311" t="s">
        <v>924</v>
      </c>
      <c r="H1311" t="s">
        <v>8</v>
      </c>
      <c r="I1311">
        <v>34</v>
      </c>
      <c r="J1311" s="82">
        <v>6.85</v>
      </c>
      <c r="K1311">
        <v>0</v>
      </c>
      <c r="L1311">
        <v>0</v>
      </c>
      <c r="M1311">
        <v>1</v>
      </c>
      <c r="N1311">
        <v>0</v>
      </c>
      <c r="O1311" s="95">
        <v>268.38</v>
      </c>
      <c r="P1311">
        <v>0</v>
      </c>
      <c r="Q1311">
        <v>4</v>
      </c>
      <c r="R1311">
        <v>0</v>
      </c>
      <c r="S1311" s="1">
        <v>0</v>
      </c>
      <c r="T1311">
        <v>2</v>
      </c>
      <c r="U1311" s="1">
        <v>42822</v>
      </c>
    </row>
    <row r="1312" spans="1:21" x14ac:dyDescent="0.25">
      <c r="A1312">
        <v>1036</v>
      </c>
      <c r="B1312" t="s">
        <v>769</v>
      </c>
      <c r="C1312" t="s">
        <v>725</v>
      </c>
      <c r="D1312" t="s">
        <v>726</v>
      </c>
      <c r="E1312" t="s">
        <v>6</v>
      </c>
      <c r="F1312" t="s">
        <v>727</v>
      </c>
      <c r="G1312" t="s">
        <v>925</v>
      </c>
      <c r="H1312" t="s">
        <v>7</v>
      </c>
      <c r="I1312">
        <v>34</v>
      </c>
      <c r="J1312" s="82">
        <v>6.97</v>
      </c>
      <c r="K1312">
        <v>0</v>
      </c>
      <c r="L1312">
        <v>0</v>
      </c>
      <c r="M1312">
        <v>1</v>
      </c>
      <c r="N1312">
        <v>0</v>
      </c>
      <c r="O1312" s="95">
        <v>0</v>
      </c>
      <c r="P1312">
        <v>287.77</v>
      </c>
      <c r="Q1312">
        <v>4</v>
      </c>
      <c r="R1312">
        <v>0</v>
      </c>
      <c r="S1312" s="1">
        <v>0</v>
      </c>
      <c r="T1312">
        <v>4</v>
      </c>
      <c r="U1312" s="1">
        <v>42822</v>
      </c>
    </row>
    <row r="1313" spans="1:21" x14ac:dyDescent="0.25">
      <c r="A1313">
        <v>1036</v>
      </c>
      <c r="B1313" t="s">
        <v>725</v>
      </c>
      <c r="C1313" t="s">
        <v>766</v>
      </c>
      <c r="D1313" t="s">
        <v>726</v>
      </c>
      <c r="E1313" t="s">
        <v>6</v>
      </c>
      <c r="F1313" t="s">
        <v>727</v>
      </c>
      <c r="G1313" t="s">
        <v>926</v>
      </c>
      <c r="H1313" t="s">
        <v>8</v>
      </c>
      <c r="I1313">
        <v>34</v>
      </c>
      <c r="J1313" s="82">
        <v>6.85</v>
      </c>
      <c r="K1313">
        <v>0</v>
      </c>
      <c r="L1313">
        <v>0</v>
      </c>
      <c r="M1313">
        <v>1</v>
      </c>
      <c r="N1313">
        <v>0</v>
      </c>
      <c r="O1313" s="95">
        <v>748.66</v>
      </c>
      <c r="P1313">
        <v>0</v>
      </c>
      <c r="Q1313">
        <v>4</v>
      </c>
      <c r="R1313">
        <v>0</v>
      </c>
      <c r="S1313" s="1">
        <v>0</v>
      </c>
      <c r="T1313">
        <v>3</v>
      </c>
      <c r="U1313" s="1">
        <v>42822</v>
      </c>
    </row>
    <row r="1314" spans="1:21" x14ac:dyDescent="0.25">
      <c r="A1314">
        <v>1036</v>
      </c>
      <c r="B1314" t="s">
        <v>725</v>
      </c>
      <c r="C1314" t="s">
        <v>766</v>
      </c>
      <c r="D1314" t="s">
        <v>726</v>
      </c>
      <c r="E1314" t="s">
        <v>6</v>
      </c>
      <c r="F1314" t="s">
        <v>727</v>
      </c>
      <c r="G1314" t="s">
        <v>927</v>
      </c>
      <c r="H1314" t="s">
        <v>7</v>
      </c>
      <c r="I1314">
        <v>34</v>
      </c>
      <c r="J1314" s="82">
        <v>6.97</v>
      </c>
      <c r="K1314">
        <v>0</v>
      </c>
      <c r="L1314">
        <v>0</v>
      </c>
      <c r="M1314">
        <v>1</v>
      </c>
      <c r="N1314">
        <v>0</v>
      </c>
      <c r="O1314" s="95">
        <v>0</v>
      </c>
      <c r="P1314">
        <v>120.33</v>
      </c>
      <c r="Q1314">
        <v>4</v>
      </c>
      <c r="R1314">
        <v>0</v>
      </c>
      <c r="S1314" s="1">
        <v>0</v>
      </c>
      <c r="T1314">
        <v>2</v>
      </c>
      <c r="U1314" s="1">
        <v>42822</v>
      </c>
    </row>
    <row r="1315" spans="1:21" x14ac:dyDescent="0.25">
      <c r="A1315">
        <v>1036</v>
      </c>
      <c r="B1315" t="s">
        <v>769</v>
      </c>
      <c r="C1315" t="s">
        <v>769</v>
      </c>
      <c r="D1315" t="s">
        <v>726</v>
      </c>
      <c r="E1315" t="s">
        <v>6</v>
      </c>
      <c r="F1315" t="s">
        <v>727</v>
      </c>
      <c r="G1315" t="s">
        <v>928</v>
      </c>
      <c r="H1315" t="s">
        <v>8</v>
      </c>
      <c r="I1315">
        <v>34</v>
      </c>
      <c r="J1315" s="82">
        <v>6.85</v>
      </c>
      <c r="K1315">
        <v>0</v>
      </c>
      <c r="L1315">
        <v>0</v>
      </c>
      <c r="M1315">
        <v>1</v>
      </c>
      <c r="N1315">
        <v>0</v>
      </c>
      <c r="O1315" s="95">
        <v>408.14</v>
      </c>
      <c r="P1315">
        <v>0</v>
      </c>
      <c r="Q1315">
        <v>4</v>
      </c>
      <c r="R1315">
        <v>0</v>
      </c>
      <c r="S1315" s="1">
        <v>0</v>
      </c>
      <c r="T1315">
        <v>4</v>
      </c>
      <c r="U1315" s="1">
        <v>42822</v>
      </c>
    </row>
    <row r="1316" spans="1:21" x14ac:dyDescent="0.25">
      <c r="A1316">
        <v>1036</v>
      </c>
      <c r="B1316" t="s">
        <v>769</v>
      </c>
      <c r="C1316" t="s">
        <v>769</v>
      </c>
      <c r="D1316" t="s">
        <v>726</v>
      </c>
      <c r="E1316" t="s">
        <v>6</v>
      </c>
      <c r="F1316" t="s">
        <v>727</v>
      </c>
      <c r="G1316" t="s">
        <v>929</v>
      </c>
      <c r="H1316" t="s">
        <v>7</v>
      </c>
      <c r="I1316">
        <v>34</v>
      </c>
      <c r="J1316" s="82">
        <v>6.97</v>
      </c>
      <c r="K1316">
        <v>0</v>
      </c>
      <c r="L1316">
        <v>0</v>
      </c>
      <c r="M1316">
        <v>1</v>
      </c>
      <c r="N1316">
        <v>0</v>
      </c>
      <c r="O1316" s="95">
        <v>0</v>
      </c>
      <c r="P1316">
        <v>70.59</v>
      </c>
      <c r="Q1316">
        <v>4</v>
      </c>
      <c r="R1316">
        <v>0</v>
      </c>
      <c r="S1316" s="1">
        <v>0</v>
      </c>
      <c r="T1316">
        <v>6</v>
      </c>
      <c r="U1316" s="1">
        <v>42822</v>
      </c>
    </row>
    <row r="1317" spans="1:21" x14ac:dyDescent="0.25">
      <c r="A1317">
        <v>1036</v>
      </c>
      <c r="B1317" t="s">
        <v>725</v>
      </c>
      <c r="C1317" t="s">
        <v>767</v>
      </c>
      <c r="D1317" t="s">
        <v>726</v>
      </c>
      <c r="E1317" t="s">
        <v>6</v>
      </c>
      <c r="F1317" t="s">
        <v>727</v>
      </c>
      <c r="G1317" t="s">
        <v>930</v>
      </c>
      <c r="H1317" t="s">
        <v>8</v>
      </c>
      <c r="I1317">
        <v>34</v>
      </c>
      <c r="J1317" s="82">
        <v>6.85</v>
      </c>
      <c r="K1317">
        <v>0</v>
      </c>
      <c r="L1317">
        <v>0</v>
      </c>
      <c r="M1317">
        <v>1</v>
      </c>
      <c r="N1317">
        <v>0</v>
      </c>
      <c r="O1317" s="95">
        <v>1014.6</v>
      </c>
      <c r="P1317">
        <v>0</v>
      </c>
      <c r="Q1317">
        <v>4</v>
      </c>
      <c r="R1317">
        <v>0</v>
      </c>
      <c r="S1317" s="1">
        <v>0</v>
      </c>
      <c r="T1317">
        <v>2</v>
      </c>
      <c r="U1317" s="1">
        <v>42822</v>
      </c>
    </row>
    <row r="1318" spans="1:21" x14ac:dyDescent="0.25">
      <c r="A1318">
        <v>1036</v>
      </c>
      <c r="B1318" t="s">
        <v>770</v>
      </c>
      <c r="C1318" t="s">
        <v>725</v>
      </c>
      <c r="D1318" t="s">
        <v>726</v>
      </c>
      <c r="E1318" t="s">
        <v>6</v>
      </c>
      <c r="F1318" t="s">
        <v>727</v>
      </c>
      <c r="G1318" t="s">
        <v>931</v>
      </c>
      <c r="H1318" t="s">
        <v>8</v>
      </c>
      <c r="I1318">
        <v>34</v>
      </c>
      <c r="J1318" s="82">
        <v>6.85</v>
      </c>
      <c r="K1318">
        <v>0</v>
      </c>
      <c r="L1318">
        <v>0</v>
      </c>
      <c r="M1318">
        <v>1</v>
      </c>
      <c r="N1318">
        <v>0</v>
      </c>
      <c r="O1318" s="95">
        <v>20</v>
      </c>
      <c r="P1318">
        <v>0</v>
      </c>
      <c r="Q1318">
        <v>4</v>
      </c>
      <c r="R1318">
        <v>0</v>
      </c>
      <c r="S1318" s="1">
        <v>0</v>
      </c>
      <c r="T1318">
        <v>1</v>
      </c>
      <c r="U1318" s="1">
        <v>42822</v>
      </c>
    </row>
    <row r="1319" spans="1:21" x14ac:dyDescent="0.25">
      <c r="A1319">
        <v>1036</v>
      </c>
      <c r="B1319" t="s">
        <v>770</v>
      </c>
      <c r="C1319" t="s">
        <v>725</v>
      </c>
      <c r="D1319" t="s">
        <v>726</v>
      </c>
      <c r="E1319" t="s">
        <v>6</v>
      </c>
      <c r="F1319" t="s">
        <v>727</v>
      </c>
      <c r="G1319" t="s">
        <v>932</v>
      </c>
      <c r="H1319" t="s">
        <v>8</v>
      </c>
      <c r="I1319">
        <v>34</v>
      </c>
      <c r="J1319" s="82">
        <v>6.85</v>
      </c>
      <c r="K1319">
        <v>0</v>
      </c>
      <c r="L1319">
        <v>0</v>
      </c>
      <c r="M1319">
        <v>1</v>
      </c>
      <c r="N1319">
        <v>0</v>
      </c>
      <c r="O1319" s="95">
        <v>145.97999999999999</v>
      </c>
      <c r="P1319">
        <v>0</v>
      </c>
      <c r="Q1319">
        <v>4</v>
      </c>
      <c r="R1319">
        <v>0</v>
      </c>
      <c r="S1319" s="1">
        <v>0</v>
      </c>
      <c r="T1319">
        <v>2</v>
      </c>
      <c r="U1319" s="1">
        <v>42822</v>
      </c>
    </row>
    <row r="1320" spans="1:21" x14ac:dyDescent="0.25">
      <c r="A1320">
        <v>1036</v>
      </c>
      <c r="B1320" t="s">
        <v>770</v>
      </c>
      <c r="C1320" t="s">
        <v>725</v>
      </c>
      <c r="D1320" t="s">
        <v>726</v>
      </c>
      <c r="E1320" t="s">
        <v>6</v>
      </c>
      <c r="F1320" t="s">
        <v>727</v>
      </c>
      <c r="G1320" t="s">
        <v>933</v>
      </c>
      <c r="H1320" t="s">
        <v>7</v>
      </c>
      <c r="I1320">
        <v>34</v>
      </c>
      <c r="J1320" s="82">
        <v>6.97</v>
      </c>
      <c r="K1320">
        <v>0</v>
      </c>
      <c r="L1320">
        <v>0</v>
      </c>
      <c r="M1320">
        <v>1</v>
      </c>
      <c r="N1320">
        <v>0</v>
      </c>
      <c r="O1320" s="95">
        <v>0</v>
      </c>
      <c r="P1320">
        <v>17.93</v>
      </c>
      <c r="Q1320">
        <v>4</v>
      </c>
      <c r="R1320">
        <v>0</v>
      </c>
      <c r="S1320" s="1">
        <v>0</v>
      </c>
      <c r="T1320">
        <v>3</v>
      </c>
      <c r="U1320" s="1">
        <v>42822</v>
      </c>
    </row>
    <row r="1321" spans="1:21" x14ac:dyDescent="0.25">
      <c r="A1321">
        <v>1036</v>
      </c>
      <c r="B1321" t="s">
        <v>770</v>
      </c>
      <c r="C1321" t="s">
        <v>769</v>
      </c>
      <c r="D1321" t="s">
        <v>726</v>
      </c>
      <c r="E1321" t="s">
        <v>6</v>
      </c>
      <c r="F1321" t="s">
        <v>727</v>
      </c>
      <c r="G1321" t="s">
        <v>934</v>
      </c>
      <c r="H1321" t="s">
        <v>8</v>
      </c>
      <c r="I1321">
        <v>34</v>
      </c>
      <c r="J1321" s="82">
        <v>6.85</v>
      </c>
      <c r="K1321">
        <v>0</v>
      </c>
      <c r="L1321">
        <v>0</v>
      </c>
      <c r="M1321">
        <v>1</v>
      </c>
      <c r="N1321">
        <v>0</v>
      </c>
      <c r="O1321" s="95">
        <v>183.95</v>
      </c>
      <c r="P1321">
        <v>0</v>
      </c>
      <c r="Q1321">
        <v>4</v>
      </c>
      <c r="R1321">
        <v>0</v>
      </c>
      <c r="S1321" s="1">
        <v>0</v>
      </c>
      <c r="T1321">
        <v>3</v>
      </c>
      <c r="U1321" s="1">
        <v>42822</v>
      </c>
    </row>
    <row r="1322" spans="1:21" x14ac:dyDescent="0.25">
      <c r="A1322">
        <v>1036</v>
      </c>
      <c r="B1322" t="s">
        <v>770</v>
      </c>
      <c r="C1322" t="s">
        <v>769</v>
      </c>
      <c r="D1322" t="s">
        <v>726</v>
      </c>
      <c r="E1322" t="s">
        <v>6</v>
      </c>
      <c r="F1322" t="s">
        <v>727</v>
      </c>
      <c r="G1322" t="s">
        <v>935</v>
      </c>
      <c r="H1322" t="s">
        <v>8</v>
      </c>
      <c r="I1322">
        <v>34</v>
      </c>
      <c r="J1322" s="82">
        <v>6.85</v>
      </c>
      <c r="K1322">
        <v>0</v>
      </c>
      <c r="L1322">
        <v>0</v>
      </c>
      <c r="M1322">
        <v>1</v>
      </c>
      <c r="N1322">
        <v>0</v>
      </c>
      <c r="O1322" s="95">
        <v>195.26</v>
      </c>
      <c r="P1322">
        <v>0</v>
      </c>
      <c r="Q1322">
        <v>4</v>
      </c>
      <c r="R1322">
        <v>0</v>
      </c>
      <c r="S1322" s="1">
        <v>0</v>
      </c>
      <c r="T1322">
        <v>2</v>
      </c>
      <c r="U1322" s="1">
        <v>42822</v>
      </c>
    </row>
    <row r="1323" spans="1:21" x14ac:dyDescent="0.25">
      <c r="A1323">
        <v>1036</v>
      </c>
      <c r="B1323" t="s">
        <v>770</v>
      </c>
      <c r="C1323" t="s">
        <v>769</v>
      </c>
      <c r="D1323" t="s">
        <v>726</v>
      </c>
      <c r="E1323" t="s">
        <v>6</v>
      </c>
      <c r="F1323" t="s">
        <v>727</v>
      </c>
      <c r="G1323" t="s">
        <v>936</v>
      </c>
      <c r="H1323" t="s">
        <v>7</v>
      </c>
      <c r="I1323">
        <v>34</v>
      </c>
      <c r="J1323" s="82">
        <v>6.97</v>
      </c>
      <c r="K1323">
        <v>0</v>
      </c>
      <c r="L1323">
        <v>0</v>
      </c>
      <c r="M1323">
        <v>1</v>
      </c>
      <c r="N1323">
        <v>0</v>
      </c>
      <c r="O1323" s="95">
        <v>0</v>
      </c>
      <c r="P1323">
        <v>1000</v>
      </c>
      <c r="Q1323">
        <v>4</v>
      </c>
      <c r="R1323">
        <v>0</v>
      </c>
      <c r="S1323" s="1">
        <v>0</v>
      </c>
      <c r="T1323">
        <v>1</v>
      </c>
      <c r="U1323" s="1">
        <v>42822</v>
      </c>
    </row>
    <row r="1324" spans="1:21" x14ac:dyDescent="0.25">
      <c r="A1324">
        <v>1036</v>
      </c>
      <c r="B1324" t="s">
        <v>770</v>
      </c>
      <c r="C1324" t="s">
        <v>766</v>
      </c>
      <c r="D1324" t="s">
        <v>726</v>
      </c>
      <c r="E1324" t="s">
        <v>6</v>
      </c>
      <c r="F1324" t="s">
        <v>727</v>
      </c>
      <c r="G1324" t="s">
        <v>937</v>
      </c>
      <c r="H1324" t="s">
        <v>8</v>
      </c>
      <c r="I1324">
        <v>34</v>
      </c>
      <c r="J1324" s="82">
        <v>6.85</v>
      </c>
      <c r="K1324">
        <v>0</v>
      </c>
      <c r="L1324">
        <v>0</v>
      </c>
      <c r="M1324">
        <v>1</v>
      </c>
      <c r="N1324">
        <v>0</v>
      </c>
      <c r="O1324" s="95">
        <v>1400.62</v>
      </c>
      <c r="P1324">
        <v>0</v>
      </c>
      <c r="Q1324">
        <v>4</v>
      </c>
      <c r="R1324">
        <v>0</v>
      </c>
      <c r="S1324" s="1">
        <v>0</v>
      </c>
      <c r="T1324">
        <v>2</v>
      </c>
      <c r="U1324" s="1">
        <v>42822</v>
      </c>
    </row>
    <row r="1325" spans="1:21" x14ac:dyDescent="0.25">
      <c r="A1325">
        <v>1036</v>
      </c>
      <c r="B1325" t="s">
        <v>770</v>
      </c>
      <c r="C1325" t="s">
        <v>766</v>
      </c>
      <c r="D1325" t="s">
        <v>726</v>
      </c>
      <c r="E1325" t="s">
        <v>6</v>
      </c>
      <c r="F1325" t="s">
        <v>727</v>
      </c>
      <c r="G1325" t="s">
        <v>938</v>
      </c>
      <c r="H1325" t="s">
        <v>7</v>
      </c>
      <c r="I1325">
        <v>34</v>
      </c>
      <c r="J1325" s="82">
        <v>6.97</v>
      </c>
      <c r="K1325">
        <v>0</v>
      </c>
      <c r="L1325">
        <v>0</v>
      </c>
      <c r="M1325">
        <v>1</v>
      </c>
      <c r="N1325">
        <v>0</v>
      </c>
      <c r="O1325" s="95">
        <v>0</v>
      </c>
      <c r="P1325">
        <v>47.59</v>
      </c>
      <c r="Q1325">
        <v>4</v>
      </c>
      <c r="R1325">
        <v>0</v>
      </c>
      <c r="S1325" s="1">
        <v>0</v>
      </c>
      <c r="T1325">
        <v>3</v>
      </c>
      <c r="U1325" s="1">
        <v>42822</v>
      </c>
    </row>
    <row r="1326" spans="1:21" x14ac:dyDescent="0.25">
      <c r="A1326">
        <v>1036</v>
      </c>
      <c r="B1326" t="s">
        <v>770</v>
      </c>
      <c r="C1326" t="s">
        <v>725</v>
      </c>
      <c r="D1326" t="s">
        <v>726</v>
      </c>
      <c r="E1326" t="s">
        <v>6</v>
      </c>
      <c r="F1326" t="s">
        <v>727</v>
      </c>
      <c r="G1326" t="s">
        <v>939</v>
      </c>
      <c r="H1326" t="s">
        <v>8</v>
      </c>
      <c r="I1326">
        <v>34</v>
      </c>
      <c r="J1326" s="82">
        <v>6.85</v>
      </c>
      <c r="K1326">
        <v>0</v>
      </c>
      <c r="L1326">
        <v>0</v>
      </c>
      <c r="M1326">
        <v>1</v>
      </c>
      <c r="N1326">
        <v>0</v>
      </c>
      <c r="O1326" s="95">
        <v>87.59</v>
      </c>
      <c r="P1326">
        <v>0</v>
      </c>
      <c r="Q1326">
        <v>4</v>
      </c>
      <c r="R1326">
        <v>0</v>
      </c>
      <c r="S1326" s="1">
        <v>0</v>
      </c>
      <c r="T1326">
        <v>1</v>
      </c>
      <c r="U1326" s="1">
        <v>42822</v>
      </c>
    </row>
    <row r="1327" spans="1:21" x14ac:dyDescent="0.25">
      <c r="A1327">
        <v>1036</v>
      </c>
      <c r="B1327" t="s">
        <v>770</v>
      </c>
      <c r="C1327" t="s">
        <v>725</v>
      </c>
      <c r="D1327" t="s">
        <v>726</v>
      </c>
      <c r="E1327" t="s">
        <v>6</v>
      </c>
      <c r="F1327" t="s">
        <v>727</v>
      </c>
      <c r="G1327" t="s">
        <v>940</v>
      </c>
      <c r="H1327" t="s">
        <v>8</v>
      </c>
      <c r="I1327">
        <v>34</v>
      </c>
      <c r="J1327" s="82">
        <v>6.85</v>
      </c>
      <c r="K1327">
        <v>0</v>
      </c>
      <c r="L1327">
        <v>0</v>
      </c>
      <c r="M1327">
        <v>1</v>
      </c>
      <c r="N1327">
        <v>0</v>
      </c>
      <c r="O1327" s="95">
        <v>100</v>
      </c>
      <c r="P1327">
        <v>0</v>
      </c>
      <c r="Q1327">
        <v>4</v>
      </c>
      <c r="R1327">
        <v>0</v>
      </c>
      <c r="S1327" s="1">
        <v>0</v>
      </c>
      <c r="T1327">
        <v>1</v>
      </c>
      <c r="U1327" s="1">
        <v>42822</v>
      </c>
    </row>
    <row r="1328" spans="1:21" x14ac:dyDescent="0.25">
      <c r="A1328">
        <v>1036</v>
      </c>
      <c r="B1328" t="s">
        <v>770</v>
      </c>
      <c r="C1328" t="s">
        <v>725</v>
      </c>
      <c r="D1328" t="s">
        <v>726</v>
      </c>
      <c r="E1328" t="s">
        <v>6</v>
      </c>
      <c r="F1328" t="s">
        <v>727</v>
      </c>
      <c r="G1328" t="s">
        <v>941</v>
      </c>
      <c r="H1328" t="s">
        <v>7</v>
      </c>
      <c r="I1328">
        <v>34</v>
      </c>
      <c r="J1328" s="82">
        <v>6.97</v>
      </c>
      <c r="K1328">
        <v>0</v>
      </c>
      <c r="L1328">
        <v>0</v>
      </c>
      <c r="M1328">
        <v>1</v>
      </c>
      <c r="N1328">
        <v>0</v>
      </c>
      <c r="O1328" s="95">
        <v>0</v>
      </c>
      <c r="P1328">
        <v>65.19</v>
      </c>
      <c r="Q1328">
        <v>4</v>
      </c>
      <c r="R1328">
        <v>0</v>
      </c>
      <c r="S1328" s="1">
        <v>0</v>
      </c>
      <c r="T1328">
        <v>2</v>
      </c>
      <c r="U1328" s="1">
        <v>42822</v>
      </c>
    </row>
    <row r="1329" spans="1:21" x14ac:dyDescent="0.25">
      <c r="A1329">
        <v>1036</v>
      </c>
      <c r="B1329" t="s">
        <v>770</v>
      </c>
      <c r="C1329" t="s">
        <v>768</v>
      </c>
      <c r="D1329" t="s">
        <v>726</v>
      </c>
      <c r="E1329" t="s">
        <v>6</v>
      </c>
      <c r="F1329" t="s">
        <v>727</v>
      </c>
      <c r="G1329" t="s">
        <v>942</v>
      </c>
      <c r="H1329" t="s">
        <v>8</v>
      </c>
      <c r="I1329">
        <v>34</v>
      </c>
      <c r="J1329" s="82">
        <v>6.85</v>
      </c>
      <c r="K1329">
        <v>0</v>
      </c>
      <c r="L1329">
        <v>0</v>
      </c>
      <c r="M1329">
        <v>1</v>
      </c>
      <c r="N1329">
        <v>0</v>
      </c>
      <c r="O1329" s="95">
        <v>114.1</v>
      </c>
      <c r="P1329">
        <v>0</v>
      </c>
      <c r="Q1329">
        <v>4</v>
      </c>
      <c r="R1329">
        <v>0</v>
      </c>
      <c r="S1329" s="1">
        <v>0</v>
      </c>
      <c r="T1329">
        <v>4</v>
      </c>
      <c r="U1329" s="1">
        <v>42822</v>
      </c>
    </row>
    <row r="1330" spans="1:21" x14ac:dyDescent="0.25">
      <c r="A1330">
        <v>1036</v>
      </c>
      <c r="B1330" t="s">
        <v>770</v>
      </c>
      <c r="C1330" t="s">
        <v>768</v>
      </c>
      <c r="D1330" t="s">
        <v>726</v>
      </c>
      <c r="E1330" t="s">
        <v>6</v>
      </c>
      <c r="F1330" t="s">
        <v>727</v>
      </c>
      <c r="G1330" t="s">
        <v>943</v>
      </c>
      <c r="H1330" t="s">
        <v>7</v>
      </c>
      <c r="I1330">
        <v>34</v>
      </c>
      <c r="J1330" s="82">
        <v>6.97</v>
      </c>
      <c r="K1330">
        <v>0</v>
      </c>
      <c r="L1330">
        <v>0</v>
      </c>
      <c r="M1330">
        <v>1</v>
      </c>
      <c r="N1330">
        <v>0</v>
      </c>
      <c r="O1330" s="95">
        <v>0</v>
      </c>
      <c r="P1330">
        <v>27.37</v>
      </c>
      <c r="Q1330">
        <v>4</v>
      </c>
      <c r="R1330">
        <v>0</v>
      </c>
      <c r="S1330" s="1">
        <v>0</v>
      </c>
      <c r="T1330">
        <v>2</v>
      </c>
      <c r="U1330" s="1">
        <v>42822</v>
      </c>
    </row>
    <row r="1331" spans="1:21" x14ac:dyDescent="0.25">
      <c r="A1331">
        <v>1036</v>
      </c>
      <c r="B1331" t="s">
        <v>767</v>
      </c>
      <c r="C1331" t="s">
        <v>725</v>
      </c>
      <c r="D1331" t="s">
        <v>726</v>
      </c>
      <c r="E1331" t="s">
        <v>6</v>
      </c>
      <c r="F1331" t="s">
        <v>727</v>
      </c>
      <c r="G1331" t="s">
        <v>944</v>
      </c>
      <c r="H1331" t="s">
        <v>8</v>
      </c>
      <c r="I1331">
        <v>34</v>
      </c>
      <c r="J1331" s="82">
        <v>6.85</v>
      </c>
      <c r="K1331">
        <v>0</v>
      </c>
      <c r="L1331">
        <v>0</v>
      </c>
      <c r="M1331">
        <v>1</v>
      </c>
      <c r="N1331">
        <v>0</v>
      </c>
      <c r="O1331" s="95">
        <v>1075</v>
      </c>
      <c r="P1331">
        <v>0</v>
      </c>
      <c r="Q1331">
        <v>4</v>
      </c>
      <c r="R1331">
        <v>0</v>
      </c>
      <c r="S1331" s="1">
        <v>0</v>
      </c>
      <c r="T1331">
        <v>2</v>
      </c>
      <c r="U1331" s="1">
        <v>42822</v>
      </c>
    </row>
    <row r="1332" spans="1:21" x14ac:dyDescent="0.25">
      <c r="A1332">
        <v>1036</v>
      </c>
      <c r="B1332" t="s">
        <v>768</v>
      </c>
      <c r="C1332" t="s">
        <v>725</v>
      </c>
      <c r="D1332" t="s">
        <v>726</v>
      </c>
      <c r="E1332" t="s">
        <v>6</v>
      </c>
      <c r="F1332" t="s">
        <v>727</v>
      </c>
      <c r="G1332" t="s">
        <v>945</v>
      </c>
      <c r="H1332" t="s">
        <v>8</v>
      </c>
      <c r="I1332">
        <v>34</v>
      </c>
      <c r="J1332" s="82">
        <v>6.85</v>
      </c>
      <c r="K1332">
        <v>0</v>
      </c>
      <c r="L1332">
        <v>0</v>
      </c>
      <c r="M1332">
        <v>1</v>
      </c>
      <c r="N1332">
        <v>0</v>
      </c>
      <c r="O1332" s="95">
        <v>0.28000000000000003</v>
      </c>
      <c r="P1332">
        <v>0</v>
      </c>
      <c r="Q1332">
        <v>4</v>
      </c>
      <c r="R1332">
        <v>0</v>
      </c>
      <c r="S1332" s="1">
        <v>0</v>
      </c>
      <c r="T1332">
        <v>1</v>
      </c>
      <c r="U1332" s="1">
        <v>42822</v>
      </c>
    </row>
    <row r="1333" spans="1:21" x14ac:dyDescent="0.25">
      <c r="A1333">
        <v>1036</v>
      </c>
      <c r="B1333" t="s">
        <v>768</v>
      </c>
      <c r="C1333" t="s">
        <v>725</v>
      </c>
      <c r="D1333" t="s">
        <v>726</v>
      </c>
      <c r="E1333" t="s">
        <v>6</v>
      </c>
      <c r="F1333" t="s">
        <v>727</v>
      </c>
      <c r="G1333" t="s">
        <v>946</v>
      </c>
      <c r="H1333" t="s">
        <v>7</v>
      </c>
      <c r="I1333">
        <v>34</v>
      </c>
      <c r="J1333" s="82">
        <v>6.97</v>
      </c>
      <c r="K1333">
        <v>0</v>
      </c>
      <c r="L1333">
        <v>0</v>
      </c>
      <c r="M1333">
        <v>1</v>
      </c>
      <c r="N1333">
        <v>0</v>
      </c>
      <c r="O1333" s="95">
        <v>0</v>
      </c>
      <c r="P1333">
        <v>31.87</v>
      </c>
      <c r="Q1333">
        <v>4</v>
      </c>
      <c r="R1333">
        <v>0</v>
      </c>
      <c r="S1333" s="1">
        <v>0</v>
      </c>
      <c r="T1333">
        <v>1</v>
      </c>
      <c r="U1333" s="1">
        <v>42822</v>
      </c>
    </row>
    <row r="1334" spans="1:21" x14ac:dyDescent="0.25">
      <c r="A1334">
        <v>1036</v>
      </c>
      <c r="B1334" t="s">
        <v>766</v>
      </c>
      <c r="C1334" t="s">
        <v>770</v>
      </c>
      <c r="D1334" t="s">
        <v>726</v>
      </c>
      <c r="E1334" t="s">
        <v>6</v>
      </c>
      <c r="F1334" t="s">
        <v>727</v>
      </c>
      <c r="G1334" t="s">
        <v>947</v>
      </c>
      <c r="H1334" t="s">
        <v>7</v>
      </c>
      <c r="I1334">
        <v>34</v>
      </c>
      <c r="J1334" s="82">
        <v>6.97</v>
      </c>
      <c r="K1334">
        <v>0</v>
      </c>
      <c r="L1334">
        <v>0</v>
      </c>
      <c r="M1334">
        <v>1</v>
      </c>
      <c r="N1334">
        <v>0</v>
      </c>
      <c r="O1334" s="95">
        <v>0</v>
      </c>
      <c r="P1334">
        <v>33.630000000000003</v>
      </c>
      <c r="Q1334">
        <v>4</v>
      </c>
      <c r="R1334">
        <v>0</v>
      </c>
      <c r="S1334" s="1">
        <v>0</v>
      </c>
      <c r="T1334">
        <v>3</v>
      </c>
      <c r="U1334" s="1">
        <v>42822</v>
      </c>
    </row>
    <row r="1335" spans="1:21" x14ac:dyDescent="0.25">
      <c r="A1335">
        <v>1036</v>
      </c>
      <c r="B1335" t="s">
        <v>772</v>
      </c>
      <c r="C1335" t="s">
        <v>771</v>
      </c>
      <c r="D1335" t="s">
        <v>726</v>
      </c>
      <c r="E1335" t="s">
        <v>6</v>
      </c>
      <c r="F1335" t="s">
        <v>727</v>
      </c>
      <c r="G1335" t="s">
        <v>948</v>
      </c>
      <c r="H1335" t="s">
        <v>8</v>
      </c>
      <c r="I1335">
        <v>34</v>
      </c>
      <c r="J1335" s="82">
        <v>6.85</v>
      </c>
      <c r="K1335">
        <v>0</v>
      </c>
      <c r="L1335">
        <v>0</v>
      </c>
      <c r="M1335">
        <v>1</v>
      </c>
      <c r="N1335">
        <v>0</v>
      </c>
      <c r="O1335" s="95">
        <v>3400</v>
      </c>
      <c r="P1335">
        <v>0</v>
      </c>
      <c r="Q1335">
        <v>4</v>
      </c>
      <c r="R1335">
        <v>0</v>
      </c>
      <c r="S1335" s="1">
        <v>0</v>
      </c>
      <c r="T1335">
        <v>1</v>
      </c>
      <c r="U1335" s="1">
        <v>42822</v>
      </c>
    </row>
    <row r="1336" spans="1:21" x14ac:dyDescent="0.25">
      <c r="A1336">
        <v>1036</v>
      </c>
      <c r="B1336" t="s">
        <v>771</v>
      </c>
      <c r="C1336" t="s">
        <v>725</v>
      </c>
      <c r="D1336" t="s">
        <v>726</v>
      </c>
      <c r="E1336" t="s">
        <v>6</v>
      </c>
      <c r="F1336" t="s">
        <v>727</v>
      </c>
      <c r="G1336" t="s">
        <v>949</v>
      </c>
      <c r="H1336" t="s">
        <v>8</v>
      </c>
      <c r="I1336">
        <v>34</v>
      </c>
      <c r="J1336" s="82">
        <v>6.85</v>
      </c>
      <c r="K1336">
        <v>0</v>
      </c>
      <c r="L1336">
        <v>0</v>
      </c>
      <c r="M1336">
        <v>1</v>
      </c>
      <c r="N1336">
        <v>0</v>
      </c>
      <c r="O1336" s="95">
        <v>150</v>
      </c>
      <c r="P1336">
        <v>0</v>
      </c>
      <c r="Q1336">
        <v>4</v>
      </c>
      <c r="R1336">
        <v>0</v>
      </c>
      <c r="S1336" s="1">
        <v>0</v>
      </c>
      <c r="T1336">
        <v>2</v>
      </c>
      <c r="U1336" s="1">
        <v>42822</v>
      </c>
    </row>
    <row r="1337" spans="1:21" x14ac:dyDescent="0.25">
      <c r="A1337">
        <v>1036</v>
      </c>
      <c r="B1337" t="s">
        <v>771</v>
      </c>
      <c r="C1337" t="s">
        <v>725</v>
      </c>
      <c r="D1337" t="s">
        <v>726</v>
      </c>
      <c r="E1337" t="s">
        <v>6</v>
      </c>
      <c r="F1337" t="s">
        <v>727</v>
      </c>
      <c r="G1337" t="s">
        <v>950</v>
      </c>
      <c r="H1337" t="s">
        <v>7</v>
      </c>
      <c r="I1337">
        <v>34</v>
      </c>
      <c r="J1337" s="82">
        <v>6.97</v>
      </c>
      <c r="K1337">
        <v>0</v>
      </c>
      <c r="L1337">
        <v>0</v>
      </c>
      <c r="M1337">
        <v>1</v>
      </c>
      <c r="N1337">
        <v>0</v>
      </c>
      <c r="O1337" s="95">
        <v>0</v>
      </c>
      <c r="P1337">
        <v>4950</v>
      </c>
      <c r="Q1337">
        <v>4</v>
      </c>
      <c r="R1337">
        <v>0</v>
      </c>
      <c r="S1337" s="1">
        <v>0</v>
      </c>
      <c r="T1337">
        <v>2</v>
      </c>
      <c r="U1337" s="1">
        <v>42822</v>
      </c>
    </row>
    <row r="1338" spans="1:21" x14ac:dyDescent="0.25">
      <c r="A1338">
        <v>1036</v>
      </c>
      <c r="B1338" t="s">
        <v>767</v>
      </c>
      <c r="C1338" t="s">
        <v>725</v>
      </c>
      <c r="D1338" t="s">
        <v>726</v>
      </c>
      <c r="E1338" t="s">
        <v>6</v>
      </c>
      <c r="F1338" t="s">
        <v>727</v>
      </c>
      <c r="G1338" t="s">
        <v>951</v>
      </c>
      <c r="H1338" t="s">
        <v>8</v>
      </c>
      <c r="I1338">
        <v>34</v>
      </c>
      <c r="J1338" s="82">
        <v>6.85</v>
      </c>
      <c r="K1338">
        <v>0</v>
      </c>
      <c r="L1338">
        <v>0</v>
      </c>
      <c r="M1338">
        <v>1</v>
      </c>
      <c r="N1338">
        <v>0</v>
      </c>
      <c r="O1338" s="95">
        <v>381.88</v>
      </c>
      <c r="P1338">
        <v>0</v>
      </c>
      <c r="Q1338">
        <v>4</v>
      </c>
      <c r="R1338">
        <v>0</v>
      </c>
      <c r="S1338" s="1">
        <v>0</v>
      </c>
      <c r="T1338">
        <v>3</v>
      </c>
      <c r="U1338" s="1">
        <v>42822</v>
      </c>
    </row>
    <row r="1339" spans="1:21" x14ac:dyDescent="0.25">
      <c r="A1339">
        <v>1036</v>
      </c>
      <c r="B1339" t="s">
        <v>766</v>
      </c>
      <c r="C1339" t="s">
        <v>725</v>
      </c>
      <c r="D1339" t="s">
        <v>726</v>
      </c>
      <c r="E1339" t="s">
        <v>6</v>
      </c>
      <c r="F1339" t="s">
        <v>727</v>
      </c>
      <c r="G1339" t="s">
        <v>952</v>
      </c>
      <c r="H1339" t="s">
        <v>7</v>
      </c>
      <c r="I1339">
        <v>34</v>
      </c>
      <c r="J1339" s="82">
        <v>6.97</v>
      </c>
      <c r="K1339">
        <v>0</v>
      </c>
      <c r="L1339">
        <v>0</v>
      </c>
      <c r="M1339">
        <v>1</v>
      </c>
      <c r="N1339">
        <v>0</v>
      </c>
      <c r="O1339" s="95">
        <v>0</v>
      </c>
      <c r="P1339">
        <v>11.4</v>
      </c>
      <c r="Q1339">
        <v>4</v>
      </c>
      <c r="R1339">
        <v>0</v>
      </c>
      <c r="S1339" s="1">
        <v>0</v>
      </c>
      <c r="T1339">
        <v>2</v>
      </c>
      <c r="U1339" s="1">
        <v>42822</v>
      </c>
    </row>
    <row r="1340" spans="1:21" x14ac:dyDescent="0.25">
      <c r="A1340">
        <v>1036</v>
      </c>
      <c r="B1340" t="s">
        <v>770</v>
      </c>
      <c r="C1340" t="s">
        <v>767</v>
      </c>
      <c r="D1340" t="s">
        <v>726</v>
      </c>
      <c r="E1340" t="s">
        <v>6</v>
      </c>
      <c r="F1340" t="s">
        <v>727</v>
      </c>
      <c r="G1340" t="s">
        <v>953</v>
      </c>
      <c r="H1340" t="s">
        <v>8</v>
      </c>
      <c r="I1340">
        <v>34</v>
      </c>
      <c r="J1340" s="82">
        <v>6.85</v>
      </c>
      <c r="K1340">
        <v>0</v>
      </c>
      <c r="L1340">
        <v>0</v>
      </c>
      <c r="M1340">
        <v>1</v>
      </c>
      <c r="N1340">
        <v>0</v>
      </c>
      <c r="O1340" s="95">
        <v>810</v>
      </c>
      <c r="P1340">
        <v>0</v>
      </c>
      <c r="Q1340">
        <v>4</v>
      </c>
      <c r="R1340">
        <v>0</v>
      </c>
      <c r="S1340" s="1">
        <v>0</v>
      </c>
      <c r="T1340">
        <v>4</v>
      </c>
      <c r="U1340" s="1">
        <v>42822</v>
      </c>
    </row>
    <row r="1341" spans="1:21" x14ac:dyDescent="0.25">
      <c r="A1341">
        <v>1036</v>
      </c>
      <c r="B1341" t="s">
        <v>769</v>
      </c>
      <c r="C1341" t="s">
        <v>725</v>
      </c>
      <c r="D1341" t="s">
        <v>726</v>
      </c>
      <c r="E1341" t="s">
        <v>6</v>
      </c>
      <c r="F1341" t="s">
        <v>727</v>
      </c>
      <c r="G1341" t="s">
        <v>954</v>
      </c>
      <c r="H1341" t="s">
        <v>8</v>
      </c>
      <c r="I1341">
        <v>34</v>
      </c>
      <c r="J1341" s="82">
        <v>6.85</v>
      </c>
      <c r="K1341">
        <v>0</v>
      </c>
      <c r="L1341">
        <v>0</v>
      </c>
      <c r="M1341">
        <v>1</v>
      </c>
      <c r="N1341">
        <v>0</v>
      </c>
      <c r="O1341" s="95">
        <v>250</v>
      </c>
      <c r="P1341">
        <v>0</v>
      </c>
      <c r="Q1341">
        <v>4</v>
      </c>
      <c r="R1341">
        <v>0</v>
      </c>
      <c r="S1341" s="1">
        <v>0</v>
      </c>
      <c r="T1341">
        <v>2</v>
      </c>
      <c r="U1341" s="1">
        <v>42822</v>
      </c>
    </row>
    <row r="1342" spans="1:21" x14ac:dyDescent="0.25">
      <c r="A1342">
        <v>1036</v>
      </c>
      <c r="B1342" t="s">
        <v>769</v>
      </c>
      <c r="C1342" t="s">
        <v>725</v>
      </c>
      <c r="D1342" t="s">
        <v>726</v>
      </c>
      <c r="E1342" t="s">
        <v>6</v>
      </c>
      <c r="F1342" t="s">
        <v>727</v>
      </c>
      <c r="G1342" t="s">
        <v>955</v>
      </c>
      <c r="H1342" t="s">
        <v>7</v>
      </c>
      <c r="I1342">
        <v>34</v>
      </c>
      <c r="J1342" s="82">
        <v>6.97</v>
      </c>
      <c r="K1342">
        <v>0</v>
      </c>
      <c r="L1342">
        <v>0</v>
      </c>
      <c r="M1342">
        <v>1</v>
      </c>
      <c r="N1342">
        <v>0</v>
      </c>
      <c r="O1342" s="95">
        <v>0</v>
      </c>
      <c r="P1342">
        <v>19</v>
      </c>
      <c r="Q1342">
        <v>4</v>
      </c>
      <c r="R1342">
        <v>0</v>
      </c>
      <c r="S1342" s="1">
        <v>0</v>
      </c>
      <c r="T1342">
        <v>1</v>
      </c>
      <c r="U1342" s="1">
        <v>42822</v>
      </c>
    </row>
    <row r="1343" spans="1:21" x14ac:dyDescent="0.25">
      <c r="A1343">
        <v>1036</v>
      </c>
      <c r="B1343" t="s">
        <v>766</v>
      </c>
      <c r="C1343" t="s">
        <v>725</v>
      </c>
      <c r="D1343" t="s">
        <v>726</v>
      </c>
      <c r="E1343" t="s">
        <v>6</v>
      </c>
      <c r="F1343" t="s">
        <v>727</v>
      </c>
      <c r="G1343" t="s">
        <v>956</v>
      </c>
      <c r="H1343" t="s">
        <v>8</v>
      </c>
      <c r="I1343">
        <v>34</v>
      </c>
      <c r="J1343" s="82">
        <v>6.85</v>
      </c>
      <c r="K1343">
        <v>0</v>
      </c>
      <c r="L1343">
        <v>0</v>
      </c>
      <c r="M1343">
        <v>1</v>
      </c>
      <c r="N1343">
        <v>0</v>
      </c>
      <c r="O1343" s="95">
        <v>200</v>
      </c>
      <c r="P1343">
        <v>0</v>
      </c>
      <c r="Q1343">
        <v>4</v>
      </c>
      <c r="R1343">
        <v>0</v>
      </c>
      <c r="S1343" s="1">
        <v>0</v>
      </c>
      <c r="T1343">
        <v>1</v>
      </c>
      <c r="U1343" s="1">
        <v>42822</v>
      </c>
    </row>
    <row r="1344" spans="1:21" x14ac:dyDescent="0.25">
      <c r="A1344">
        <v>1036</v>
      </c>
      <c r="B1344" t="s">
        <v>766</v>
      </c>
      <c r="C1344" t="s">
        <v>725</v>
      </c>
      <c r="D1344" t="s">
        <v>726</v>
      </c>
      <c r="E1344" t="s">
        <v>6</v>
      </c>
      <c r="F1344" t="s">
        <v>727</v>
      </c>
      <c r="G1344" t="s">
        <v>957</v>
      </c>
      <c r="H1344" t="s">
        <v>7</v>
      </c>
      <c r="I1344">
        <v>34</v>
      </c>
      <c r="J1344" s="82">
        <v>6.97</v>
      </c>
      <c r="K1344">
        <v>0</v>
      </c>
      <c r="L1344">
        <v>0</v>
      </c>
      <c r="M1344">
        <v>1</v>
      </c>
      <c r="N1344">
        <v>0</v>
      </c>
      <c r="O1344" s="95">
        <v>0</v>
      </c>
      <c r="P1344">
        <v>56.24</v>
      </c>
      <c r="Q1344">
        <v>4</v>
      </c>
      <c r="R1344">
        <v>0</v>
      </c>
      <c r="S1344" s="1">
        <v>0</v>
      </c>
      <c r="T1344">
        <v>1</v>
      </c>
      <c r="U1344" s="1">
        <v>42822</v>
      </c>
    </row>
    <row r="1345" spans="1:21" x14ac:dyDescent="0.25">
      <c r="A1345">
        <v>1036</v>
      </c>
      <c r="B1345" t="s">
        <v>766</v>
      </c>
      <c r="C1345" t="s">
        <v>770</v>
      </c>
      <c r="D1345" t="s">
        <v>726</v>
      </c>
      <c r="E1345" t="s">
        <v>6</v>
      </c>
      <c r="F1345" t="s">
        <v>727</v>
      </c>
      <c r="G1345" t="s">
        <v>958</v>
      </c>
      <c r="H1345" t="s">
        <v>8</v>
      </c>
      <c r="I1345">
        <v>34</v>
      </c>
      <c r="J1345" s="82">
        <v>6.85</v>
      </c>
      <c r="K1345">
        <v>0</v>
      </c>
      <c r="L1345">
        <v>0</v>
      </c>
      <c r="M1345">
        <v>1</v>
      </c>
      <c r="N1345">
        <v>0</v>
      </c>
      <c r="O1345" s="95">
        <v>206.38</v>
      </c>
      <c r="P1345">
        <v>0</v>
      </c>
      <c r="Q1345">
        <v>4</v>
      </c>
      <c r="R1345">
        <v>0</v>
      </c>
      <c r="S1345" s="1">
        <v>0</v>
      </c>
      <c r="T1345">
        <v>3</v>
      </c>
      <c r="U1345" s="1">
        <v>42822</v>
      </c>
    </row>
    <row r="1346" spans="1:21" x14ac:dyDescent="0.25">
      <c r="A1346">
        <v>1036</v>
      </c>
      <c r="B1346" t="s">
        <v>766</v>
      </c>
      <c r="C1346" t="s">
        <v>770</v>
      </c>
      <c r="D1346" t="s">
        <v>726</v>
      </c>
      <c r="E1346" t="s">
        <v>6</v>
      </c>
      <c r="F1346" t="s">
        <v>727</v>
      </c>
      <c r="G1346" t="s">
        <v>959</v>
      </c>
      <c r="H1346" t="s">
        <v>7</v>
      </c>
      <c r="I1346">
        <v>34</v>
      </c>
      <c r="J1346" s="82">
        <v>6.97</v>
      </c>
      <c r="K1346">
        <v>0</v>
      </c>
      <c r="L1346">
        <v>0</v>
      </c>
      <c r="M1346">
        <v>1</v>
      </c>
      <c r="N1346">
        <v>0</v>
      </c>
      <c r="O1346" s="95">
        <v>0</v>
      </c>
      <c r="P1346">
        <v>707.7</v>
      </c>
      <c r="Q1346">
        <v>4</v>
      </c>
      <c r="R1346">
        <v>0</v>
      </c>
      <c r="S1346" s="1">
        <v>0</v>
      </c>
      <c r="T1346">
        <v>2</v>
      </c>
      <c r="U1346" s="1">
        <v>42822</v>
      </c>
    </row>
    <row r="1347" spans="1:21" x14ac:dyDescent="0.25">
      <c r="A1347">
        <v>1036</v>
      </c>
      <c r="B1347" t="s">
        <v>769</v>
      </c>
      <c r="C1347" t="s">
        <v>725</v>
      </c>
      <c r="D1347" t="s">
        <v>726</v>
      </c>
      <c r="E1347" t="s">
        <v>6</v>
      </c>
      <c r="F1347" t="s">
        <v>727</v>
      </c>
      <c r="G1347" t="s">
        <v>960</v>
      </c>
      <c r="H1347" t="s">
        <v>8</v>
      </c>
      <c r="I1347">
        <v>34</v>
      </c>
      <c r="J1347" s="82">
        <v>6.85</v>
      </c>
      <c r="K1347">
        <v>0</v>
      </c>
      <c r="L1347">
        <v>0</v>
      </c>
      <c r="M1347">
        <v>1</v>
      </c>
      <c r="N1347">
        <v>0</v>
      </c>
      <c r="O1347" s="95">
        <v>650</v>
      </c>
      <c r="P1347">
        <v>0</v>
      </c>
      <c r="Q1347">
        <v>4</v>
      </c>
      <c r="R1347">
        <v>0</v>
      </c>
      <c r="S1347" s="1">
        <v>0</v>
      </c>
      <c r="T1347">
        <v>2</v>
      </c>
      <c r="U1347" s="1">
        <v>42822</v>
      </c>
    </row>
    <row r="1348" spans="1:21" x14ac:dyDescent="0.25">
      <c r="A1348">
        <v>1036</v>
      </c>
      <c r="B1348" t="s">
        <v>769</v>
      </c>
      <c r="C1348" t="s">
        <v>725</v>
      </c>
      <c r="D1348" t="s">
        <v>726</v>
      </c>
      <c r="E1348" t="s">
        <v>6</v>
      </c>
      <c r="F1348" t="s">
        <v>727</v>
      </c>
      <c r="G1348" t="s">
        <v>961</v>
      </c>
      <c r="H1348" t="s">
        <v>7</v>
      </c>
      <c r="I1348">
        <v>34</v>
      </c>
      <c r="J1348" s="82">
        <v>6.97</v>
      </c>
      <c r="K1348">
        <v>0</v>
      </c>
      <c r="L1348">
        <v>0</v>
      </c>
      <c r="M1348">
        <v>1</v>
      </c>
      <c r="N1348">
        <v>0</v>
      </c>
      <c r="O1348" s="95">
        <v>0</v>
      </c>
      <c r="P1348">
        <v>824.37</v>
      </c>
      <c r="Q1348">
        <v>4</v>
      </c>
      <c r="R1348">
        <v>0</v>
      </c>
      <c r="S1348" s="1">
        <v>0</v>
      </c>
      <c r="T1348">
        <v>4</v>
      </c>
      <c r="U1348" s="1">
        <v>42822</v>
      </c>
    </row>
    <row r="1349" spans="1:21" x14ac:dyDescent="0.25">
      <c r="A1349">
        <v>1036</v>
      </c>
      <c r="B1349" t="s">
        <v>766</v>
      </c>
      <c r="C1349" t="s">
        <v>770</v>
      </c>
      <c r="D1349" t="s">
        <v>726</v>
      </c>
      <c r="E1349" t="s">
        <v>6</v>
      </c>
      <c r="F1349" t="s">
        <v>727</v>
      </c>
      <c r="G1349" t="s">
        <v>962</v>
      </c>
      <c r="H1349" t="s">
        <v>7</v>
      </c>
      <c r="I1349">
        <v>34</v>
      </c>
      <c r="J1349" s="82">
        <v>6.97</v>
      </c>
      <c r="K1349">
        <v>0</v>
      </c>
      <c r="L1349">
        <v>0</v>
      </c>
      <c r="M1349">
        <v>1</v>
      </c>
      <c r="N1349">
        <v>0</v>
      </c>
      <c r="O1349" s="95">
        <v>0</v>
      </c>
      <c r="P1349">
        <v>340.8</v>
      </c>
      <c r="Q1349">
        <v>4</v>
      </c>
      <c r="R1349">
        <v>0</v>
      </c>
      <c r="S1349" s="1">
        <v>0</v>
      </c>
      <c r="T1349">
        <v>2</v>
      </c>
      <c r="U1349" s="1">
        <v>42822</v>
      </c>
    </row>
    <row r="1350" spans="1:21" x14ac:dyDescent="0.25">
      <c r="A1350">
        <v>1036</v>
      </c>
      <c r="B1350" t="s">
        <v>766</v>
      </c>
      <c r="C1350" t="s">
        <v>725</v>
      </c>
      <c r="D1350" t="s">
        <v>726</v>
      </c>
      <c r="E1350" t="s">
        <v>6</v>
      </c>
      <c r="F1350" t="s">
        <v>727</v>
      </c>
      <c r="G1350" t="s">
        <v>963</v>
      </c>
      <c r="H1350" t="s">
        <v>8</v>
      </c>
      <c r="I1350">
        <v>34</v>
      </c>
      <c r="J1350" s="82">
        <v>6.85</v>
      </c>
      <c r="K1350">
        <v>0</v>
      </c>
      <c r="L1350">
        <v>0</v>
      </c>
      <c r="M1350">
        <v>1</v>
      </c>
      <c r="N1350">
        <v>0</v>
      </c>
      <c r="O1350" s="95">
        <v>0.31</v>
      </c>
      <c r="P1350">
        <v>0</v>
      </c>
      <c r="Q1350">
        <v>4</v>
      </c>
      <c r="R1350">
        <v>0</v>
      </c>
      <c r="S1350" s="1">
        <v>0</v>
      </c>
      <c r="T1350">
        <v>1</v>
      </c>
      <c r="U1350" s="1">
        <v>42822</v>
      </c>
    </row>
    <row r="1351" spans="1:21" x14ac:dyDescent="0.25">
      <c r="A1351">
        <v>1036</v>
      </c>
      <c r="B1351" t="s">
        <v>768</v>
      </c>
      <c r="C1351" t="s">
        <v>725</v>
      </c>
      <c r="D1351" t="s">
        <v>726</v>
      </c>
      <c r="E1351" t="s">
        <v>6</v>
      </c>
      <c r="F1351" t="s">
        <v>727</v>
      </c>
      <c r="G1351" t="s">
        <v>964</v>
      </c>
      <c r="H1351" t="s">
        <v>8</v>
      </c>
      <c r="I1351">
        <v>34</v>
      </c>
      <c r="J1351" s="82">
        <v>6.85</v>
      </c>
      <c r="K1351">
        <v>0</v>
      </c>
      <c r="L1351">
        <v>0</v>
      </c>
      <c r="M1351">
        <v>1</v>
      </c>
      <c r="N1351">
        <v>0</v>
      </c>
      <c r="O1351" s="95">
        <v>40</v>
      </c>
      <c r="P1351">
        <v>0</v>
      </c>
      <c r="Q1351">
        <v>4</v>
      </c>
      <c r="R1351">
        <v>0</v>
      </c>
      <c r="S1351" s="1">
        <v>0</v>
      </c>
      <c r="T1351">
        <v>1</v>
      </c>
      <c r="U1351" s="1">
        <v>42822</v>
      </c>
    </row>
    <row r="1352" spans="1:21" x14ac:dyDescent="0.25">
      <c r="A1352">
        <v>1036</v>
      </c>
      <c r="B1352" t="s">
        <v>768</v>
      </c>
      <c r="C1352" t="s">
        <v>725</v>
      </c>
      <c r="D1352" t="s">
        <v>726</v>
      </c>
      <c r="E1352" t="s">
        <v>6</v>
      </c>
      <c r="F1352" t="s">
        <v>727</v>
      </c>
      <c r="G1352" t="s">
        <v>965</v>
      </c>
      <c r="H1352" t="s">
        <v>7</v>
      </c>
      <c r="I1352">
        <v>34</v>
      </c>
      <c r="J1352" s="82">
        <v>6.97</v>
      </c>
      <c r="K1352">
        <v>0</v>
      </c>
      <c r="L1352">
        <v>0</v>
      </c>
      <c r="M1352">
        <v>1</v>
      </c>
      <c r="N1352">
        <v>0</v>
      </c>
      <c r="O1352" s="95">
        <v>0</v>
      </c>
      <c r="P1352">
        <v>3.7</v>
      </c>
      <c r="Q1352">
        <v>4</v>
      </c>
      <c r="R1352">
        <v>0</v>
      </c>
      <c r="S1352" s="1">
        <v>0</v>
      </c>
      <c r="T1352">
        <v>1</v>
      </c>
      <c r="U1352" s="1">
        <v>42822</v>
      </c>
    </row>
    <row r="1353" spans="1:21" x14ac:dyDescent="0.25">
      <c r="A1353">
        <v>1036</v>
      </c>
      <c r="B1353" t="s">
        <v>771</v>
      </c>
      <c r="C1353" t="s">
        <v>725</v>
      </c>
      <c r="D1353" t="s">
        <v>726</v>
      </c>
      <c r="E1353" t="s">
        <v>6</v>
      </c>
      <c r="F1353" t="s">
        <v>727</v>
      </c>
      <c r="G1353" t="s">
        <v>966</v>
      </c>
      <c r="H1353" t="s">
        <v>7</v>
      </c>
      <c r="I1353">
        <v>34</v>
      </c>
      <c r="J1353" s="82">
        <v>6.97</v>
      </c>
      <c r="K1353">
        <v>0</v>
      </c>
      <c r="L1353">
        <v>0</v>
      </c>
      <c r="M1353">
        <v>1</v>
      </c>
      <c r="N1353">
        <v>0</v>
      </c>
      <c r="O1353" s="95">
        <v>0</v>
      </c>
      <c r="P1353">
        <v>242.84</v>
      </c>
      <c r="Q1353">
        <v>4</v>
      </c>
      <c r="R1353">
        <v>0</v>
      </c>
      <c r="S1353" s="1">
        <v>0</v>
      </c>
      <c r="T1353">
        <v>4</v>
      </c>
      <c r="U1353" s="1">
        <v>42822</v>
      </c>
    </row>
    <row r="1354" spans="1:21" x14ac:dyDescent="0.25">
      <c r="A1354">
        <v>1036</v>
      </c>
      <c r="B1354" t="s">
        <v>769</v>
      </c>
      <c r="C1354" t="s">
        <v>725</v>
      </c>
      <c r="D1354" t="s">
        <v>726</v>
      </c>
      <c r="E1354" t="s">
        <v>6</v>
      </c>
      <c r="F1354" t="s">
        <v>727</v>
      </c>
      <c r="G1354" t="s">
        <v>967</v>
      </c>
      <c r="H1354" t="s">
        <v>8</v>
      </c>
      <c r="I1354">
        <v>34</v>
      </c>
      <c r="J1354" s="82">
        <v>6.85</v>
      </c>
      <c r="K1354">
        <v>0</v>
      </c>
      <c r="L1354">
        <v>0</v>
      </c>
      <c r="M1354">
        <v>1</v>
      </c>
      <c r="N1354">
        <v>0</v>
      </c>
      <c r="O1354" s="95">
        <v>1100</v>
      </c>
      <c r="P1354">
        <v>0</v>
      </c>
      <c r="Q1354">
        <v>4</v>
      </c>
      <c r="R1354">
        <v>0</v>
      </c>
      <c r="S1354" s="1">
        <v>0</v>
      </c>
      <c r="T1354">
        <v>2</v>
      </c>
      <c r="U1354" s="1">
        <v>42822</v>
      </c>
    </row>
    <row r="1355" spans="1:21" x14ac:dyDescent="0.25">
      <c r="A1355">
        <v>1036</v>
      </c>
      <c r="B1355" t="s">
        <v>769</v>
      </c>
      <c r="C1355" t="s">
        <v>725</v>
      </c>
      <c r="D1355" t="s">
        <v>726</v>
      </c>
      <c r="E1355" t="s">
        <v>6</v>
      </c>
      <c r="F1355" t="s">
        <v>727</v>
      </c>
      <c r="G1355" t="s">
        <v>968</v>
      </c>
      <c r="H1355" t="s">
        <v>7</v>
      </c>
      <c r="I1355">
        <v>34</v>
      </c>
      <c r="J1355" s="82">
        <v>6.97</v>
      </c>
      <c r="K1355">
        <v>0</v>
      </c>
      <c r="L1355">
        <v>0</v>
      </c>
      <c r="M1355">
        <v>1</v>
      </c>
      <c r="N1355">
        <v>0</v>
      </c>
      <c r="O1355" s="95">
        <v>0</v>
      </c>
      <c r="P1355">
        <v>35</v>
      </c>
      <c r="Q1355">
        <v>4</v>
      </c>
      <c r="R1355">
        <v>0</v>
      </c>
      <c r="S1355" s="1">
        <v>0</v>
      </c>
      <c r="T1355">
        <v>1</v>
      </c>
      <c r="U1355" s="1">
        <v>42822</v>
      </c>
    </row>
    <row r="1356" spans="1:21" x14ac:dyDescent="0.25">
      <c r="A1356">
        <v>1036</v>
      </c>
      <c r="B1356" t="s">
        <v>725</v>
      </c>
      <c r="C1356" t="s">
        <v>725</v>
      </c>
      <c r="D1356" t="s">
        <v>726</v>
      </c>
      <c r="E1356" t="s">
        <v>6</v>
      </c>
      <c r="F1356" t="s">
        <v>727</v>
      </c>
      <c r="G1356" t="s">
        <v>969</v>
      </c>
      <c r="H1356" t="s">
        <v>8</v>
      </c>
      <c r="I1356">
        <v>34</v>
      </c>
      <c r="J1356" s="82">
        <v>6.85</v>
      </c>
      <c r="K1356">
        <v>0</v>
      </c>
      <c r="L1356">
        <v>0</v>
      </c>
      <c r="M1356">
        <v>1</v>
      </c>
      <c r="N1356">
        <v>0</v>
      </c>
      <c r="O1356" s="95">
        <v>10</v>
      </c>
      <c r="P1356">
        <v>0</v>
      </c>
      <c r="Q1356">
        <v>4</v>
      </c>
      <c r="R1356">
        <v>0</v>
      </c>
      <c r="S1356" s="1">
        <v>0</v>
      </c>
      <c r="T1356">
        <v>1</v>
      </c>
      <c r="U1356" s="1">
        <v>42822</v>
      </c>
    </row>
    <row r="1357" spans="1:21" x14ac:dyDescent="0.25">
      <c r="A1357">
        <v>1036</v>
      </c>
      <c r="B1357" t="s">
        <v>725</v>
      </c>
      <c r="C1357" t="s">
        <v>725</v>
      </c>
      <c r="D1357" t="s">
        <v>726</v>
      </c>
      <c r="E1357" t="s">
        <v>6</v>
      </c>
      <c r="F1357" t="s">
        <v>727</v>
      </c>
      <c r="G1357" t="s">
        <v>970</v>
      </c>
      <c r="H1357" t="s">
        <v>7</v>
      </c>
      <c r="I1357">
        <v>34</v>
      </c>
      <c r="J1357" s="82">
        <v>6.97</v>
      </c>
      <c r="K1357">
        <v>0</v>
      </c>
      <c r="L1357">
        <v>0</v>
      </c>
      <c r="M1357">
        <v>1</v>
      </c>
      <c r="N1357">
        <v>0</v>
      </c>
      <c r="O1357" s="95">
        <v>0</v>
      </c>
      <c r="P1357">
        <v>100</v>
      </c>
      <c r="Q1357">
        <v>4</v>
      </c>
      <c r="R1357">
        <v>0</v>
      </c>
      <c r="S1357" s="1">
        <v>0</v>
      </c>
      <c r="T1357">
        <v>1</v>
      </c>
      <c r="U1357" s="1">
        <v>42822</v>
      </c>
    </row>
    <row r="1358" spans="1:21" x14ac:dyDescent="0.25">
      <c r="A1358">
        <v>1036</v>
      </c>
      <c r="B1358" t="s">
        <v>769</v>
      </c>
      <c r="C1358" t="s">
        <v>725</v>
      </c>
      <c r="D1358" t="s">
        <v>726</v>
      </c>
      <c r="E1358" t="s">
        <v>6</v>
      </c>
      <c r="F1358" t="s">
        <v>727</v>
      </c>
      <c r="G1358" t="s">
        <v>971</v>
      </c>
      <c r="H1358" t="s">
        <v>8</v>
      </c>
      <c r="I1358">
        <v>34</v>
      </c>
      <c r="J1358" s="82">
        <v>6.85</v>
      </c>
      <c r="K1358">
        <v>0</v>
      </c>
      <c r="L1358">
        <v>0</v>
      </c>
      <c r="M1358">
        <v>1</v>
      </c>
      <c r="N1358">
        <v>0</v>
      </c>
      <c r="O1358" s="95">
        <v>100</v>
      </c>
      <c r="P1358">
        <v>0</v>
      </c>
      <c r="Q1358">
        <v>4</v>
      </c>
      <c r="R1358">
        <v>0</v>
      </c>
      <c r="S1358" s="1">
        <v>0</v>
      </c>
      <c r="T1358">
        <v>1</v>
      </c>
      <c r="U1358" s="1">
        <v>42822</v>
      </c>
    </row>
    <row r="1359" spans="1:21" x14ac:dyDescent="0.25">
      <c r="A1359">
        <v>1036</v>
      </c>
      <c r="B1359" t="s">
        <v>769</v>
      </c>
      <c r="C1359" t="s">
        <v>725</v>
      </c>
      <c r="D1359" t="s">
        <v>726</v>
      </c>
      <c r="E1359" t="s">
        <v>6</v>
      </c>
      <c r="F1359" t="s">
        <v>727</v>
      </c>
      <c r="G1359" t="s">
        <v>972</v>
      </c>
      <c r="H1359" t="s">
        <v>7</v>
      </c>
      <c r="I1359">
        <v>34</v>
      </c>
      <c r="J1359" s="82">
        <v>6.97</v>
      </c>
      <c r="K1359">
        <v>0</v>
      </c>
      <c r="L1359">
        <v>0</v>
      </c>
      <c r="M1359">
        <v>1</v>
      </c>
      <c r="N1359">
        <v>0</v>
      </c>
      <c r="O1359" s="95">
        <v>0</v>
      </c>
      <c r="P1359">
        <v>435.72</v>
      </c>
      <c r="Q1359">
        <v>4</v>
      </c>
      <c r="R1359">
        <v>0</v>
      </c>
      <c r="S1359" s="1">
        <v>0</v>
      </c>
      <c r="T1359">
        <v>3</v>
      </c>
      <c r="U1359" s="1">
        <v>42822</v>
      </c>
    </row>
    <row r="1360" spans="1:21" x14ac:dyDescent="0.25">
      <c r="A1360">
        <v>1036</v>
      </c>
      <c r="B1360" t="s">
        <v>769</v>
      </c>
      <c r="C1360" t="s">
        <v>725</v>
      </c>
      <c r="D1360" t="s">
        <v>726</v>
      </c>
      <c r="E1360" t="s">
        <v>6</v>
      </c>
      <c r="F1360" t="s">
        <v>727</v>
      </c>
      <c r="G1360" t="s">
        <v>973</v>
      </c>
      <c r="H1360" t="s">
        <v>8</v>
      </c>
      <c r="I1360">
        <v>34</v>
      </c>
      <c r="J1360" s="82">
        <v>6.85</v>
      </c>
      <c r="K1360">
        <v>0</v>
      </c>
      <c r="L1360">
        <v>0</v>
      </c>
      <c r="M1360">
        <v>1</v>
      </c>
      <c r="N1360">
        <v>0</v>
      </c>
      <c r="O1360" s="95">
        <v>100</v>
      </c>
      <c r="P1360">
        <v>0</v>
      </c>
      <c r="Q1360">
        <v>4</v>
      </c>
      <c r="R1360">
        <v>0</v>
      </c>
      <c r="S1360" s="1">
        <v>0</v>
      </c>
      <c r="T1360">
        <v>1</v>
      </c>
      <c r="U1360" s="1">
        <v>42822</v>
      </c>
    </row>
    <row r="1361" spans="1:21" x14ac:dyDescent="0.25">
      <c r="A1361">
        <v>1036</v>
      </c>
      <c r="B1361" t="s">
        <v>770</v>
      </c>
      <c r="C1361" t="s">
        <v>725</v>
      </c>
      <c r="D1361" t="s">
        <v>726</v>
      </c>
      <c r="E1361" t="s">
        <v>6</v>
      </c>
      <c r="F1361" t="s">
        <v>727</v>
      </c>
      <c r="G1361" t="s">
        <v>974</v>
      </c>
      <c r="H1361" t="s">
        <v>8</v>
      </c>
      <c r="I1361">
        <v>34</v>
      </c>
      <c r="J1361" s="82">
        <v>6.85</v>
      </c>
      <c r="K1361">
        <v>0</v>
      </c>
      <c r="L1361">
        <v>0</v>
      </c>
      <c r="M1361">
        <v>1</v>
      </c>
      <c r="N1361">
        <v>0</v>
      </c>
      <c r="O1361" s="95">
        <v>50</v>
      </c>
      <c r="P1361">
        <v>0</v>
      </c>
      <c r="Q1361">
        <v>4</v>
      </c>
      <c r="R1361">
        <v>0</v>
      </c>
      <c r="S1361" s="1">
        <v>0</v>
      </c>
      <c r="T1361">
        <v>1</v>
      </c>
      <c r="U1361" s="1">
        <v>42822</v>
      </c>
    </row>
    <row r="1362" spans="1:21" x14ac:dyDescent="0.25">
      <c r="A1362">
        <v>1036</v>
      </c>
      <c r="B1362" t="s">
        <v>773</v>
      </c>
      <c r="C1362" t="s">
        <v>725</v>
      </c>
      <c r="D1362" t="s">
        <v>726</v>
      </c>
      <c r="E1362" t="s">
        <v>6</v>
      </c>
      <c r="F1362" t="s">
        <v>727</v>
      </c>
      <c r="G1362" t="s">
        <v>975</v>
      </c>
      <c r="H1362" t="s">
        <v>8</v>
      </c>
      <c r="I1362">
        <v>34</v>
      </c>
      <c r="J1362" s="82">
        <v>6.85</v>
      </c>
      <c r="K1362">
        <v>0</v>
      </c>
      <c r="L1362">
        <v>0</v>
      </c>
      <c r="M1362">
        <v>1</v>
      </c>
      <c r="N1362">
        <v>0</v>
      </c>
      <c r="O1362" s="95">
        <v>100</v>
      </c>
      <c r="P1362">
        <v>0</v>
      </c>
      <c r="Q1362">
        <v>4</v>
      </c>
      <c r="R1362">
        <v>0</v>
      </c>
      <c r="S1362" s="1">
        <v>0</v>
      </c>
      <c r="T1362">
        <v>1</v>
      </c>
      <c r="U1362" s="1">
        <v>42822</v>
      </c>
    </row>
    <row r="1363" spans="1:21" x14ac:dyDescent="0.25">
      <c r="A1363">
        <v>1036</v>
      </c>
      <c r="B1363" t="s">
        <v>771</v>
      </c>
      <c r="C1363" t="s">
        <v>725</v>
      </c>
      <c r="D1363" t="s">
        <v>726</v>
      </c>
      <c r="E1363" t="s">
        <v>6</v>
      </c>
      <c r="F1363" t="s">
        <v>727</v>
      </c>
      <c r="G1363" t="s">
        <v>976</v>
      </c>
      <c r="H1363" t="s">
        <v>8</v>
      </c>
      <c r="I1363">
        <v>34</v>
      </c>
      <c r="J1363" s="82">
        <v>6.85</v>
      </c>
      <c r="K1363">
        <v>0</v>
      </c>
      <c r="L1363">
        <v>0</v>
      </c>
      <c r="M1363">
        <v>1</v>
      </c>
      <c r="N1363">
        <v>0</v>
      </c>
      <c r="O1363" s="95">
        <v>155</v>
      </c>
      <c r="P1363">
        <v>0</v>
      </c>
      <c r="Q1363">
        <v>4</v>
      </c>
      <c r="R1363">
        <v>0</v>
      </c>
      <c r="S1363" s="1">
        <v>0</v>
      </c>
      <c r="T1363">
        <v>3</v>
      </c>
      <c r="U1363" s="1">
        <v>42822</v>
      </c>
    </row>
    <row r="1364" spans="1:21" x14ac:dyDescent="0.25">
      <c r="A1364">
        <v>1036</v>
      </c>
      <c r="B1364" t="s">
        <v>771</v>
      </c>
      <c r="C1364" t="s">
        <v>725</v>
      </c>
      <c r="D1364" t="s">
        <v>726</v>
      </c>
      <c r="E1364" t="s">
        <v>6</v>
      </c>
      <c r="F1364" t="s">
        <v>727</v>
      </c>
      <c r="G1364" t="s">
        <v>977</v>
      </c>
      <c r="H1364" t="s">
        <v>7</v>
      </c>
      <c r="I1364">
        <v>34</v>
      </c>
      <c r="J1364" s="82">
        <v>6.97</v>
      </c>
      <c r="K1364">
        <v>0</v>
      </c>
      <c r="L1364">
        <v>0</v>
      </c>
      <c r="M1364">
        <v>1</v>
      </c>
      <c r="N1364">
        <v>0</v>
      </c>
      <c r="O1364" s="95">
        <v>0</v>
      </c>
      <c r="P1364">
        <v>12693.32</v>
      </c>
      <c r="Q1364">
        <v>4</v>
      </c>
      <c r="R1364">
        <v>0</v>
      </c>
      <c r="S1364" s="1">
        <v>0</v>
      </c>
      <c r="T1364">
        <v>6</v>
      </c>
      <c r="U1364" s="1">
        <v>42822</v>
      </c>
    </row>
    <row r="1365" spans="1:21" x14ac:dyDescent="0.25">
      <c r="A1365">
        <v>1036</v>
      </c>
      <c r="B1365" t="s">
        <v>770</v>
      </c>
      <c r="C1365" t="s">
        <v>769</v>
      </c>
      <c r="D1365" t="s">
        <v>726</v>
      </c>
      <c r="E1365" t="s">
        <v>6</v>
      </c>
      <c r="F1365" t="s">
        <v>727</v>
      </c>
      <c r="G1365" t="s">
        <v>978</v>
      </c>
      <c r="H1365" t="s">
        <v>8</v>
      </c>
      <c r="I1365">
        <v>34</v>
      </c>
      <c r="J1365" s="82">
        <v>6.85</v>
      </c>
      <c r="K1365">
        <v>0</v>
      </c>
      <c r="L1365">
        <v>0</v>
      </c>
      <c r="M1365">
        <v>1</v>
      </c>
      <c r="N1365">
        <v>0</v>
      </c>
      <c r="O1365" s="95">
        <v>145.99</v>
      </c>
      <c r="P1365">
        <v>0</v>
      </c>
      <c r="Q1365">
        <v>4</v>
      </c>
      <c r="R1365">
        <v>0</v>
      </c>
      <c r="S1365" s="1">
        <v>0</v>
      </c>
      <c r="T1365">
        <v>1</v>
      </c>
      <c r="U1365" s="1">
        <v>42822</v>
      </c>
    </row>
    <row r="1366" spans="1:21" x14ac:dyDescent="0.25">
      <c r="A1366">
        <v>1036</v>
      </c>
      <c r="B1366" t="s">
        <v>770</v>
      </c>
      <c r="C1366" t="s">
        <v>769</v>
      </c>
      <c r="D1366" t="s">
        <v>726</v>
      </c>
      <c r="E1366" t="s">
        <v>6</v>
      </c>
      <c r="F1366" t="s">
        <v>727</v>
      </c>
      <c r="G1366" t="s">
        <v>979</v>
      </c>
      <c r="H1366" t="s">
        <v>8</v>
      </c>
      <c r="I1366">
        <v>34</v>
      </c>
      <c r="J1366" s="82">
        <v>6.85</v>
      </c>
      <c r="K1366">
        <v>0</v>
      </c>
      <c r="L1366">
        <v>0</v>
      </c>
      <c r="M1366">
        <v>1</v>
      </c>
      <c r="N1366">
        <v>0</v>
      </c>
      <c r="O1366" s="95">
        <v>550.86</v>
      </c>
      <c r="P1366">
        <v>0</v>
      </c>
      <c r="Q1366">
        <v>4</v>
      </c>
      <c r="R1366">
        <v>0</v>
      </c>
      <c r="S1366" s="1">
        <v>0</v>
      </c>
      <c r="T1366">
        <v>3</v>
      </c>
      <c r="U1366" s="1">
        <v>42822</v>
      </c>
    </row>
    <row r="1367" spans="1:21" x14ac:dyDescent="0.25">
      <c r="A1367">
        <v>1036</v>
      </c>
      <c r="B1367" t="s">
        <v>770</v>
      </c>
      <c r="C1367" t="s">
        <v>769</v>
      </c>
      <c r="D1367" t="s">
        <v>726</v>
      </c>
      <c r="E1367" t="s">
        <v>6</v>
      </c>
      <c r="F1367" t="s">
        <v>727</v>
      </c>
      <c r="G1367" t="s">
        <v>980</v>
      </c>
      <c r="H1367" t="s">
        <v>7</v>
      </c>
      <c r="I1367">
        <v>34</v>
      </c>
      <c r="J1367" s="82">
        <v>6.97</v>
      </c>
      <c r="K1367">
        <v>0</v>
      </c>
      <c r="L1367">
        <v>0</v>
      </c>
      <c r="M1367">
        <v>1</v>
      </c>
      <c r="N1367">
        <v>0</v>
      </c>
      <c r="O1367" s="95">
        <v>0</v>
      </c>
      <c r="P1367">
        <v>29.16</v>
      </c>
      <c r="Q1367">
        <v>4</v>
      </c>
      <c r="R1367">
        <v>0</v>
      </c>
      <c r="S1367" s="1">
        <v>0</v>
      </c>
      <c r="T1367">
        <v>2</v>
      </c>
      <c r="U1367" s="1">
        <v>42822</v>
      </c>
    </row>
    <row r="1368" spans="1:21" x14ac:dyDescent="0.25">
      <c r="A1368">
        <v>1036</v>
      </c>
      <c r="B1368" t="s">
        <v>770</v>
      </c>
      <c r="C1368" t="s">
        <v>725</v>
      </c>
      <c r="D1368" t="s">
        <v>726</v>
      </c>
      <c r="E1368" t="s">
        <v>6</v>
      </c>
      <c r="F1368" t="s">
        <v>727</v>
      </c>
      <c r="G1368" t="s">
        <v>981</v>
      </c>
      <c r="H1368" t="s">
        <v>8</v>
      </c>
      <c r="I1368">
        <v>34</v>
      </c>
      <c r="J1368" s="82">
        <v>6.85</v>
      </c>
      <c r="K1368">
        <v>0</v>
      </c>
      <c r="L1368">
        <v>0</v>
      </c>
      <c r="M1368">
        <v>1</v>
      </c>
      <c r="N1368">
        <v>0</v>
      </c>
      <c r="O1368" s="95">
        <v>100</v>
      </c>
      <c r="P1368">
        <v>0</v>
      </c>
      <c r="Q1368">
        <v>4</v>
      </c>
      <c r="R1368">
        <v>0</v>
      </c>
      <c r="S1368" s="1">
        <v>0</v>
      </c>
      <c r="T1368">
        <v>1</v>
      </c>
      <c r="U1368" s="1">
        <v>42822</v>
      </c>
    </row>
    <row r="1369" spans="1:21" x14ac:dyDescent="0.25">
      <c r="A1369">
        <v>1036</v>
      </c>
      <c r="B1369" t="s">
        <v>766</v>
      </c>
      <c r="C1369" t="s">
        <v>770</v>
      </c>
      <c r="D1369" t="s">
        <v>726</v>
      </c>
      <c r="E1369" t="s">
        <v>6</v>
      </c>
      <c r="F1369" t="s">
        <v>727</v>
      </c>
      <c r="G1369" t="s">
        <v>982</v>
      </c>
      <c r="H1369" t="s">
        <v>7</v>
      </c>
      <c r="I1369">
        <v>34</v>
      </c>
      <c r="J1369" s="82">
        <v>6.97</v>
      </c>
      <c r="K1369">
        <v>0</v>
      </c>
      <c r="L1369">
        <v>0</v>
      </c>
      <c r="M1369">
        <v>1</v>
      </c>
      <c r="N1369">
        <v>0</v>
      </c>
      <c r="O1369" s="95">
        <v>0</v>
      </c>
      <c r="P1369">
        <v>8.99</v>
      </c>
      <c r="Q1369">
        <v>4</v>
      </c>
      <c r="R1369">
        <v>0</v>
      </c>
      <c r="S1369" s="1">
        <v>0</v>
      </c>
      <c r="T1369">
        <v>1</v>
      </c>
      <c r="U1369" s="1">
        <v>42822</v>
      </c>
    </row>
    <row r="1370" spans="1:21" x14ac:dyDescent="0.25">
      <c r="A1370">
        <v>1036</v>
      </c>
      <c r="B1370" t="s">
        <v>770</v>
      </c>
      <c r="C1370" t="s">
        <v>725</v>
      </c>
      <c r="D1370" t="s">
        <v>726</v>
      </c>
      <c r="E1370" t="s">
        <v>6</v>
      </c>
      <c r="F1370" t="s">
        <v>727</v>
      </c>
      <c r="G1370" t="s">
        <v>983</v>
      </c>
      <c r="H1370" t="s">
        <v>8</v>
      </c>
      <c r="I1370">
        <v>34</v>
      </c>
      <c r="J1370" s="82">
        <v>6.85</v>
      </c>
      <c r="K1370">
        <v>0</v>
      </c>
      <c r="L1370">
        <v>0</v>
      </c>
      <c r="M1370">
        <v>1</v>
      </c>
      <c r="N1370">
        <v>0</v>
      </c>
      <c r="O1370" s="95">
        <v>100</v>
      </c>
      <c r="P1370">
        <v>0</v>
      </c>
      <c r="Q1370">
        <v>4</v>
      </c>
      <c r="R1370">
        <v>0</v>
      </c>
      <c r="S1370" s="1">
        <v>0</v>
      </c>
      <c r="T1370">
        <v>1</v>
      </c>
      <c r="U1370" s="1">
        <v>42822</v>
      </c>
    </row>
    <row r="1371" spans="1:21" x14ac:dyDescent="0.25">
      <c r="A1371">
        <v>1036</v>
      </c>
      <c r="B1371" t="s">
        <v>766</v>
      </c>
      <c r="C1371" t="s">
        <v>725</v>
      </c>
      <c r="D1371" t="s">
        <v>726</v>
      </c>
      <c r="E1371" t="s">
        <v>6</v>
      </c>
      <c r="F1371" t="s">
        <v>727</v>
      </c>
      <c r="G1371" t="s">
        <v>984</v>
      </c>
      <c r="H1371" t="s">
        <v>8</v>
      </c>
      <c r="I1371">
        <v>34</v>
      </c>
      <c r="J1371" s="82">
        <v>6.85</v>
      </c>
      <c r="K1371">
        <v>0</v>
      </c>
      <c r="L1371">
        <v>0</v>
      </c>
      <c r="M1371">
        <v>1</v>
      </c>
      <c r="N1371">
        <v>0</v>
      </c>
      <c r="O1371" s="95">
        <v>450</v>
      </c>
      <c r="P1371">
        <v>0</v>
      </c>
      <c r="Q1371">
        <v>4</v>
      </c>
      <c r="R1371">
        <v>0</v>
      </c>
      <c r="S1371" s="1">
        <v>0</v>
      </c>
      <c r="T1371">
        <v>1</v>
      </c>
      <c r="U1371" s="1">
        <v>42822</v>
      </c>
    </row>
    <row r="1372" spans="1:21" x14ac:dyDescent="0.25">
      <c r="A1372">
        <v>1036</v>
      </c>
      <c r="B1372" t="s">
        <v>766</v>
      </c>
      <c r="C1372" t="s">
        <v>725</v>
      </c>
      <c r="D1372" t="s">
        <v>726</v>
      </c>
      <c r="E1372" t="s">
        <v>6</v>
      </c>
      <c r="F1372" t="s">
        <v>727</v>
      </c>
      <c r="G1372" t="s">
        <v>985</v>
      </c>
      <c r="H1372" t="s">
        <v>7</v>
      </c>
      <c r="I1372">
        <v>34</v>
      </c>
      <c r="J1372" s="82">
        <v>6.97</v>
      </c>
      <c r="K1372">
        <v>0</v>
      </c>
      <c r="L1372">
        <v>0</v>
      </c>
      <c r="M1372">
        <v>1</v>
      </c>
      <c r="N1372">
        <v>0</v>
      </c>
      <c r="O1372" s="95">
        <v>0</v>
      </c>
      <c r="P1372">
        <v>500</v>
      </c>
      <c r="Q1372">
        <v>4</v>
      </c>
      <c r="R1372">
        <v>0</v>
      </c>
      <c r="S1372" s="1">
        <v>0</v>
      </c>
      <c r="T1372">
        <v>1</v>
      </c>
      <c r="U1372" s="1">
        <v>42822</v>
      </c>
    </row>
    <row r="1373" spans="1:21" x14ac:dyDescent="0.25">
      <c r="A1373">
        <v>1036</v>
      </c>
      <c r="B1373" t="s">
        <v>766</v>
      </c>
      <c r="C1373" t="s">
        <v>770</v>
      </c>
      <c r="D1373" t="s">
        <v>726</v>
      </c>
      <c r="E1373" t="s">
        <v>6</v>
      </c>
      <c r="F1373" t="s">
        <v>727</v>
      </c>
      <c r="G1373" t="s">
        <v>986</v>
      </c>
      <c r="H1373" t="s">
        <v>8</v>
      </c>
      <c r="I1373">
        <v>34</v>
      </c>
      <c r="J1373" s="82">
        <v>6.85</v>
      </c>
      <c r="K1373">
        <v>0</v>
      </c>
      <c r="L1373">
        <v>0</v>
      </c>
      <c r="M1373">
        <v>1</v>
      </c>
      <c r="N1373">
        <v>0</v>
      </c>
      <c r="O1373" s="95">
        <v>0.82</v>
      </c>
      <c r="P1373">
        <v>0</v>
      </c>
      <c r="Q1373">
        <v>4</v>
      </c>
      <c r="R1373">
        <v>0</v>
      </c>
      <c r="S1373" s="1">
        <v>0</v>
      </c>
      <c r="T1373">
        <v>1</v>
      </c>
      <c r="U1373" s="1">
        <v>42822</v>
      </c>
    </row>
    <row r="1374" spans="1:21" x14ac:dyDescent="0.25">
      <c r="A1374">
        <v>1036</v>
      </c>
      <c r="B1374" t="s">
        <v>766</v>
      </c>
      <c r="C1374" t="s">
        <v>770</v>
      </c>
      <c r="D1374" t="s">
        <v>726</v>
      </c>
      <c r="E1374" t="s">
        <v>6</v>
      </c>
      <c r="F1374" t="s">
        <v>727</v>
      </c>
      <c r="G1374" t="s">
        <v>987</v>
      </c>
      <c r="H1374" t="s">
        <v>8</v>
      </c>
      <c r="I1374">
        <v>34</v>
      </c>
      <c r="J1374" s="82">
        <v>6.85</v>
      </c>
      <c r="K1374">
        <v>0</v>
      </c>
      <c r="L1374">
        <v>0</v>
      </c>
      <c r="M1374">
        <v>1</v>
      </c>
      <c r="N1374">
        <v>0</v>
      </c>
      <c r="O1374" s="95">
        <v>653.51</v>
      </c>
      <c r="P1374">
        <v>0</v>
      </c>
      <c r="Q1374">
        <v>4</v>
      </c>
      <c r="R1374">
        <v>0</v>
      </c>
      <c r="S1374" s="1">
        <v>0</v>
      </c>
      <c r="T1374">
        <v>3</v>
      </c>
      <c r="U1374" s="1">
        <v>42822</v>
      </c>
    </row>
    <row r="1375" spans="1:21" x14ac:dyDescent="0.25">
      <c r="A1375">
        <v>1036</v>
      </c>
      <c r="B1375" t="s">
        <v>766</v>
      </c>
      <c r="C1375" t="s">
        <v>770</v>
      </c>
      <c r="D1375" t="s">
        <v>726</v>
      </c>
      <c r="E1375" t="s">
        <v>6</v>
      </c>
      <c r="F1375" t="s">
        <v>727</v>
      </c>
      <c r="G1375" t="s">
        <v>988</v>
      </c>
      <c r="H1375" t="s">
        <v>7</v>
      </c>
      <c r="I1375">
        <v>34</v>
      </c>
      <c r="J1375" s="82">
        <v>6.97</v>
      </c>
      <c r="K1375">
        <v>0</v>
      </c>
      <c r="L1375">
        <v>0</v>
      </c>
      <c r="M1375">
        <v>1</v>
      </c>
      <c r="N1375">
        <v>0</v>
      </c>
      <c r="O1375" s="95">
        <v>0</v>
      </c>
      <c r="P1375">
        <v>11644.32</v>
      </c>
      <c r="Q1375">
        <v>4</v>
      </c>
      <c r="R1375">
        <v>0</v>
      </c>
      <c r="S1375" s="1">
        <v>0</v>
      </c>
      <c r="T1375">
        <v>3</v>
      </c>
      <c r="U1375" s="1">
        <v>42822</v>
      </c>
    </row>
    <row r="1376" spans="1:21" x14ac:dyDescent="0.25">
      <c r="A1376">
        <v>1036</v>
      </c>
      <c r="B1376" t="s">
        <v>766</v>
      </c>
      <c r="C1376" t="s">
        <v>770</v>
      </c>
      <c r="D1376" t="s">
        <v>726</v>
      </c>
      <c r="E1376" t="s">
        <v>6</v>
      </c>
      <c r="F1376" t="s">
        <v>727</v>
      </c>
      <c r="G1376" t="s">
        <v>989</v>
      </c>
      <c r="H1376" t="s">
        <v>7</v>
      </c>
      <c r="I1376">
        <v>34</v>
      </c>
      <c r="J1376" s="82">
        <v>6.97</v>
      </c>
      <c r="K1376">
        <v>0</v>
      </c>
      <c r="L1376">
        <v>0</v>
      </c>
      <c r="M1376">
        <v>1</v>
      </c>
      <c r="N1376">
        <v>0</v>
      </c>
      <c r="O1376" s="95">
        <v>0</v>
      </c>
      <c r="P1376">
        <v>188.04</v>
      </c>
      <c r="Q1376">
        <v>4</v>
      </c>
      <c r="R1376">
        <v>0</v>
      </c>
      <c r="S1376" s="1">
        <v>0</v>
      </c>
      <c r="T1376">
        <v>4</v>
      </c>
      <c r="U1376" s="1">
        <v>42822</v>
      </c>
    </row>
    <row r="1377" spans="1:21" x14ac:dyDescent="0.25">
      <c r="A1377">
        <v>1036</v>
      </c>
      <c r="B1377" t="s">
        <v>766</v>
      </c>
      <c r="C1377" t="s">
        <v>725</v>
      </c>
      <c r="D1377" t="s">
        <v>726</v>
      </c>
      <c r="E1377" t="s">
        <v>6</v>
      </c>
      <c r="F1377" t="s">
        <v>727</v>
      </c>
      <c r="G1377" t="s">
        <v>990</v>
      </c>
      <c r="H1377" t="s">
        <v>8</v>
      </c>
      <c r="I1377">
        <v>34</v>
      </c>
      <c r="J1377" s="82">
        <v>6.85</v>
      </c>
      <c r="K1377">
        <v>0</v>
      </c>
      <c r="L1377">
        <v>0</v>
      </c>
      <c r="M1377">
        <v>1</v>
      </c>
      <c r="N1377">
        <v>0</v>
      </c>
      <c r="O1377" s="95">
        <v>97.8</v>
      </c>
      <c r="P1377">
        <v>0</v>
      </c>
      <c r="Q1377">
        <v>4</v>
      </c>
      <c r="R1377">
        <v>0</v>
      </c>
      <c r="S1377" s="1">
        <v>0</v>
      </c>
      <c r="T1377">
        <v>1</v>
      </c>
      <c r="U1377" s="1">
        <v>42822</v>
      </c>
    </row>
    <row r="1378" spans="1:21" x14ac:dyDescent="0.25">
      <c r="A1378">
        <v>1036</v>
      </c>
      <c r="B1378" t="s">
        <v>766</v>
      </c>
      <c r="C1378" t="s">
        <v>725</v>
      </c>
      <c r="D1378" t="s">
        <v>726</v>
      </c>
      <c r="E1378" t="s">
        <v>6</v>
      </c>
      <c r="F1378" t="s">
        <v>727</v>
      </c>
      <c r="G1378" t="s">
        <v>991</v>
      </c>
      <c r="H1378" t="s">
        <v>7</v>
      </c>
      <c r="I1378">
        <v>34</v>
      </c>
      <c r="J1378" s="82">
        <v>6.97</v>
      </c>
      <c r="K1378">
        <v>0</v>
      </c>
      <c r="L1378">
        <v>0</v>
      </c>
      <c r="M1378">
        <v>1</v>
      </c>
      <c r="N1378">
        <v>0</v>
      </c>
      <c r="O1378" s="95">
        <v>0</v>
      </c>
      <c r="P1378">
        <v>9942.91</v>
      </c>
      <c r="Q1378">
        <v>4</v>
      </c>
      <c r="R1378">
        <v>0</v>
      </c>
      <c r="S1378" s="1">
        <v>0</v>
      </c>
      <c r="T1378">
        <v>4</v>
      </c>
      <c r="U1378" s="1">
        <v>42822</v>
      </c>
    </row>
    <row r="1379" spans="1:21" x14ac:dyDescent="0.25">
      <c r="A1379">
        <v>1036</v>
      </c>
      <c r="B1379" t="s">
        <v>767</v>
      </c>
      <c r="C1379" t="s">
        <v>52</v>
      </c>
      <c r="D1379" t="s">
        <v>726</v>
      </c>
      <c r="E1379" t="s">
        <v>6</v>
      </c>
      <c r="F1379" t="s">
        <v>727</v>
      </c>
      <c r="G1379" t="s">
        <v>992</v>
      </c>
      <c r="H1379" t="s">
        <v>8</v>
      </c>
      <c r="I1379">
        <v>34</v>
      </c>
      <c r="J1379" s="82">
        <v>6.85</v>
      </c>
      <c r="K1379">
        <v>0</v>
      </c>
      <c r="L1379">
        <v>0</v>
      </c>
      <c r="M1379">
        <v>1</v>
      </c>
      <c r="N1379">
        <v>0</v>
      </c>
      <c r="O1379" s="95">
        <v>43.8</v>
      </c>
      <c r="P1379">
        <v>0</v>
      </c>
      <c r="Q1379">
        <v>4</v>
      </c>
      <c r="R1379">
        <v>0</v>
      </c>
      <c r="S1379" s="1">
        <v>0</v>
      </c>
      <c r="T1379">
        <v>1</v>
      </c>
      <c r="U1379" s="1">
        <v>42822</v>
      </c>
    </row>
    <row r="1380" spans="1:21" x14ac:dyDescent="0.25">
      <c r="A1380">
        <v>1036</v>
      </c>
      <c r="B1380" t="s">
        <v>767</v>
      </c>
      <c r="C1380" t="s">
        <v>52</v>
      </c>
      <c r="D1380" t="s">
        <v>726</v>
      </c>
      <c r="E1380" t="s">
        <v>6</v>
      </c>
      <c r="F1380" t="s">
        <v>727</v>
      </c>
      <c r="G1380" t="s">
        <v>993</v>
      </c>
      <c r="H1380" t="s">
        <v>7</v>
      </c>
      <c r="I1380">
        <v>34</v>
      </c>
      <c r="J1380" s="82">
        <v>6.97</v>
      </c>
      <c r="K1380">
        <v>0</v>
      </c>
      <c r="L1380">
        <v>0</v>
      </c>
      <c r="M1380">
        <v>1</v>
      </c>
      <c r="N1380">
        <v>0</v>
      </c>
      <c r="O1380" s="95">
        <v>0</v>
      </c>
      <c r="P1380">
        <v>11.66</v>
      </c>
      <c r="Q1380">
        <v>4</v>
      </c>
      <c r="R1380">
        <v>0</v>
      </c>
      <c r="S1380" s="1">
        <v>0</v>
      </c>
      <c r="T1380">
        <v>1</v>
      </c>
      <c r="U1380" s="1">
        <v>42822</v>
      </c>
    </row>
    <row r="1381" spans="1:21" x14ac:dyDescent="0.25">
      <c r="A1381">
        <v>1036</v>
      </c>
      <c r="B1381" t="s">
        <v>767</v>
      </c>
      <c r="C1381" t="s">
        <v>725</v>
      </c>
      <c r="D1381" t="s">
        <v>726</v>
      </c>
      <c r="E1381" t="s">
        <v>6</v>
      </c>
      <c r="F1381" t="s">
        <v>727</v>
      </c>
      <c r="G1381" t="s">
        <v>994</v>
      </c>
      <c r="H1381" t="s">
        <v>8</v>
      </c>
      <c r="I1381">
        <v>34</v>
      </c>
      <c r="J1381" s="82">
        <v>6.85</v>
      </c>
      <c r="K1381">
        <v>0</v>
      </c>
      <c r="L1381">
        <v>0</v>
      </c>
      <c r="M1381">
        <v>1</v>
      </c>
      <c r="N1381">
        <v>0</v>
      </c>
      <c r="O1381" s="95">
        <v>113.55</v>
      </c>
      <c r="P1381">
        <v>0</v>
      </c>
      <c r="Q1381">
        <v>4</v>
      </c>
      <c r="R1381">
        <v>0</v>
      </c>
      <c r="S1381" s="1">
        <v>0</v>
      </c>
      <c r="T1381">
        <v>3</v>
      </c>
      <c r="U1381" s="1">
        <v>42822</v>
      </c>
    </row>
    <row r="1382" spans="1:21" x14ac:dyDescent="0.25">
      <c r="A1382">
        <v>1036</v>
      </c>
      <c r="B1382" t="s">
        <v>771</v>
      </c>
      <c r="C1382" t="s">
        <v>725</v>
      </c>
      <c r="D1382" t="s">
        <v>726</v>
      </c>
      <c r="E1382" t="s">
        <v>6</v>
      </c>
      <c r="F1382" t="s">
        <v>727</v>
      </c>
      <c r="G1382" t="s">
        <v>995</v>
      </c>
      <c r="H1382" t="s">
        <v>8</v>
      </c>
      <c r="I1382">
        <v>34</v>
      </c>
      <c r="J1382" s="82">
        <v>6.85</v>
      </c>
      <c r="K1382">
        <v>0</v>
      </c>
      <c r="L1382">
        <v>0</v>
      </c>
      <c r="M1382">
        <v>1</v>
      </c>
      <c r="N1382">
        <v>0</v>
      </c>
      <c r="O1382" s="95">
        <v>2.92</v>
      </c>
      <c r="P1382">
        <v>0</v>
      </c>
      <c r="Q1382">
        <v>4</v>
      </c>
      <c r="R1382">
        <v>0</v>
      </c>
      <c r="S1382" s="1">
        <v>0</v>
      </c>
      <c r="T1382">
        <v>1</v>
      </c>
      <c r="U1382" s="1">
        <v>42822</v>
      </c>
    </row>
    <row r="1383" spans="1:21" x14ac:dyDescent="0.25">
      <c r="A1383">
        <v>1036</v>
      </c>
      <c r="B1383" t="s">
        <v>771</v>
      </c>
      <c r="C1383" t="s">
        <v>725</v>
      </c>
      <c r="D1383" t="s">
        <v>726</v>
      </c>
      <c r="E1383" t="s">
        <v>6</v>
      </c>
      <c r="F1383" t="s">
        <v>727</v>
      </c>
      <c r="G1383" t="s">
        <v>996</v>
      </c>
      <c r="H1383" t="s">
        <v>8</v>
      </c>
      <c r="I1383">
        <v>34</v>
      </c>
      <c r="J1383" s="82">
        <v>6.85</v>
      </c>
      <c r="K1383">
        <v>0</v>
      </c>
      <c r="L1383">
        <v>0</v>
      </c>
      <c r="M1383">
        <v>1</v>
      </c>
      <c r="N1383">
        <v>0</v>
      </c>
      <c r="O1383" s="95">
        <v>655</v>
      </c>
      <c r="P1383">
        <v>0</v>
      </c>
      <c r="Q1383">
        <v>4</v>
      </c>
      <c r="R1383">
        <v>0</v>
      </c>
      <c r="S1383" s="1">
        <v>0</v>
      </c>
      <c r="T1383">
        <v>3</v>
      </c>
      <c r="U1383" s="1">
        <v>42822</v>
      </c>
    </row>
    <row r="1384" spans="1:21" x14ac:dyDescent="0.25">
      <c r="A1384">
        <v>1036</v>
      </c>
      <c r="B1384" t="s">
        <v>771</v>
      </c>
      <c r="C1384" t="s">
        <v>725</v>
      </c>
      <c r="D1384" t="s">
        <v>726</v>
      </c>
      <c r="E1384" t="s">
        <v>6</v>
      </c>
      <c r="F1384" t="s">
        <v>727</v>
      </c>
      <c r="G1384" t="s">
        <v>997</v>
      </c>
      <c r="H1384" t="s">
        <v>7</v>
      </c>
      <c r="I1384">
        <v>34</v>
      </c>
      <c r="J1384" s="82">
        <v>6.97</v>
      </c>
      <c r="K1384">
        <v>0</v>
      </c>
      <c r="L1384">
        <v>0</v>
      </c>
      <c r="M1384">
        <v>1</v>
      </c>
      <c r="N1384">
        <v>0</v>
      </c>
      <c r="O1384" s="95">
        <v>0</v>
      </c>
      <c r="P1384">
        <v>3720</v>
      </c>
      <c r="Q1384">
        <v>4</v>
      </c>
      <c r="R1384">
        <v>0</v>
      </c>
      <c r="S1384" s="1">
        <v>0</v>
      </c>
      <c r="T1384">
        <v>2</v>
      </c>
      <c r="U1384" s="1">
        <v>42822</v>
      </c>
    </row>
    <row r="1385" spans="1:21" x14ac:dyDescent="0.25">
      <c r="A1385">
        <v>1036</v>
      </c>
      <c r="B1385" t="s">
        <v>725</v>
      </c>
      <c r="C1385" t="s">
        <v>725</v>
      </c>
      <c r="D1385" t="s">
        <v>726</v>
      </c>
      <c r="E1385" t="s">
        <v>6</v>
      </c>
      <c r="F1385" t="s">
        <v>727</v>
      </c>
      <c r="G1385" t="s">
        <v>998</v>
      </c>
      <c r="H1385" t="s">
        <v>8</v>
      </c>
      <c r="I1385">
        <v>34</v>
      </c>
      <c r="J1385" s="82">
        <v>6.85</v>
      </c>
      <c r="K1385">
        <v>0</v>
      </c>
      <c r="L1385">
        <v>0</v>
      </c>
      <c r="M1385">
        <v>1</v>
      </c>
      <c r="N1385">
        <v>0</v>
      </c>
      <c r="O1385" s="95">
        <v>100</v>
      </c>
      <c r="P1385">
        <v>0</v>
      </c>
      <c r="Q1385">
        <v>4</v>
      </c>
      <c r="R1385">
        <v>0</v>
      </c>
      <c r="S1385" s="1">
        <v>0</v>
      </c>
      <c r="T1385">
        <v>1</v>
      </c>
      <c r="U1385" s="1">
        <v>42822</v>
      </c>
    </row>
    <row r="1386" spans="1:21" x14ac:dyDescent="0.25">
      <c r="A1386">
        <v>1036</v>
      </c>
      <c r="B1386" t="s">
        <v>725</v>
      </c>
      <c r="C1386" t="s">
        <v>725</v>
      </c>
      <c r="D1386" t="s">
        <v>726</v>
      </c>
      <c r="E1386" t="s">
        <v>6</v>
      </c>
      <c r="F1386" t="s">
        <v>727</v>
      </c>
      <c r="G1386" t="s">
        <v>999</v>
      </c>
      <c r="H1386" t="s">
        <v>7</v>
      </c>
      <c r="I1386">
        <v>34</v>
      </c>
      <c r="J1386" s="82">
        <v>6.97</v>
      </c>
      <c r="K1386">
        <v>0</v>
      </c>
      <c r="L1386">
        <v>0</v>
      </c>
      <c r="M1386">
        <v>1</v>
      </c>
      <c r="N1386">
        <v>0</v>
      </c>
      <c r="O1386" s="95">
        <v>0</v>
      </c>
      <c r="P1386">
        <v>45</v>
      </c>
      <c r="Q1386">
        <v>4</v>
      </c>
      <c r="R1386">
        <v>0</v>
      </c>
      <c r="S1386" s="1">
        <v>0</v>
      </c>
      <c r="T1386">
        <v>1</v>
      </c>
      <c r="U1386" s="1">
        <v>42822</v>
      </c>
    </row>
    <row r="1387" spans="1:21" x14ac:dyDescent="0.25">
      <c r="A1387">
        <v>1036</v>
      </c>
      <c r="B1387" t="s">
        <v>771</v>
      </c>
      <c r="C1387" t="s">
        <v>748</v>
      </c>
      <c r="D1387" t="s">
        <v>726</v>
      </c>
      <c r="E1387" t="s">
        <v>6</v>
      </c>
      <c r="F1387" t="s">
        <v>727</v>
      </c>
      <c r="G1387" t="s">
        <v>1000</v>
      </c>
      <c r="H1387" t="s">
        <v>8</v>
      </c>
      <c r="I1387">
        <v>34</v>
      </c>
      <c r="J1387" s="82">
        <v>6.85</v>
      </c>
      <c r="K1387">
        <v>0</v>
      </c>
      <c r="L1387">
        <v>0</v>
      </c>
      <c r="M1387">
        <v>1</v>
      </c>
      <c r="N1387">
        <v>0</v>
      </c>
      <c r="O1387" s="95">
        <v>64.239999999999995</v>
      </c>
      <c r="P1387">
        <v>0</v>
      </c>
      <c r="Q1387">
        <v>4</v>
      </c>
      <c r="R1387">
        <v>0</v>
      </c>
      <c r="S1387" s="1">
        <v>0</v>
      </c>
      <c r="T1387">
        <v>2</v>
      </c>
      <c r="U1387" s="1">
        <v>42822</v>
      </c>
    </row>
    <row r="1388" spans="1:21" x14ac:dyDescent="0.25">
      <c r="A1388">
        <v>1036</v>
      </c>
      <c r="B1388" t="s">
        <v>771</v>
      </c>
      <c r="C1388" t="s">
        <v>748</v>
      </c>
      <c r="D1388" t="s">
        <v>726</v>
      </c>
      <c r="E1388" t="s">
        <v>6</v>
      </c>
      <c r="F1388" t="s">
        <v>727</v>
      </c>
      <c r="G1388" t="s">
        <v>1001</v>
      </c>
      <c r="H1388" t="s">
        <v>8</v>
      </c>
      <c r="I1388">
        <v>34</v>
      </c>
      <c r="J1388" s="82">
        <v>6.85</v>
      </c>
      <c r="K1388">
        <v>0</v>
      </c>
      <c r="L1388">
        <v>0</v>
      </c>
      <c r="M1388">
        <v>1</v>
      </c>
      <c r="N1388">
        <v>0</v>
      </c>
      <c r="O1388" s="95">
        <v>350</v>
      </c>
      <c r="P1388">
        <v>0</v>
      </c>
      <c r="Q1388">
        <v>4</v>
      </c>
      <c r="R1388">
        <v>0</v>
      </c>
      <c r="S1388" s="1">
        <v>0</v>
      </c>
      <c r="T1388">
        <v>3</v>
      </c>
      <c r="U1388" s="1">
        <v>42822</v>
      </c>
    </row>
    <row r="1389" spans="1:21" x14ac:dyDescent="0.25">
      <c r="A1389">
        <v>1036</v>
      </c>
      <c r="B1389" t="s">
        <v>771</v>
      </c>
      <c r="C1389" t="s">
        <v>748</v>
      </c>
      <c r="D1389" t="s">
        <v>726</v>
      </c>
      <c r="E1389" t="s">
        <v>6</v>
      </c>
      <c r="F1389" t="s">
        <v>727</v>
      </c>
      <c r="G1389" t="s">
        <v>1002</v>
      </c>
      <c r="H1389" t="s">
        <v>7</v>
      </c>
      <c r="I1389">
        <v>34</v>
      </c>
      <c r="J1389" s="82">
        <v>6.97</v>
      </c>
      <c r="K1389">
        <v>0</v>
      </c>
      <c r="L1389">
        <v>0</v>
      </c>
      <c r="M1389">
        <v>1</v>
      </c>
      <c r="N1389">
        <v>0</v>
      </c>
      <c r="O1389" s="95">
        <v>0</v>
      </c>
      <c r="P1389">
        <v>77.290000000000006</v>
      </c>
      <c r="Q1389">
        <v>4</v>
      </c>
      <c r="R1389">
        <v>0</v>
      </c>
      <c r="S1389" s="1">
        <v>0</v>
      </c>
      <c r="T1389">
        <v>3</v>
      </c>
      <c r="U1389" s="1">
        <v>42822</v>
      </c>
    </row>
    <row r="1390" spans="1:21" x14ac:dyDescent="0.25">
      <c r="A1390">
        <v>1036</v>
      </c>
      <c r="B1390" t="s">
        <v>767</v>
      </c>
      <c r="C1390" t="s">
        <v>725</v>
      </c>
      <c r="D1390" t="s">
        <v>726</v>
      </c>
      <c r="E1390" t="s">
        <v>6</v>
      </c>
      <c r="F1390" t="s">
        <v>727</v>
      </c>
      <c r="G1390" t="s">
        <v>1003</v>
      </c>
      <c r="H1390" t="s">
        <v>8</v>
      </c>
      <c r="I1390">
        <v>34</v>
      </c>
      <c r="J1390" s="82">
        <v>6.85</v>
      </c>
      <c r="K1390">
        <v>0</v>
      </c>
      <c r="L1390">
        <v>0</v>
      </c>
      <c r="M1390">
        <v>1</v>
      </c>
      <c r="N1390">
        <v>0</v>
      </c>
      <c r="O1390" s="95">
        <v>850</v>
      </c>
      <c r="P1390">
        <v>0</v>
      </c>
      <c r="Q1390">
        <v>4</v>
      </c>
      <c r="R1390">
        <v>0</v>
      </c>
      <c r="S1390" s="1">
        <v>0</v>
      </c>
      <c r="T1390">
        <v>4</v>
      </c>
      <c r="U1390" s="1">
        <v>42822</v>
      </c>
    </row>
    <row r="1391" spans="1:21" x14ac:dyDescent="0.25">
      <c r="A1391">
        <v>1036</v>
      </c>
      <c r="B1391" t="s">
        <v>767</v>
      </c>
      <c r="C1391" t="s">
        <v>725</v>
      </c>
      <c r="D1391" t="s">
        <v>726</v>
      </c>
      <c r="E1391" t="s">
        <v>6</v>
      </c>
      <c r="F1391" t="s">
        <v>727</v>
      </c>
      <c r="G1391" t="s">
        <v>1004</v>
      </c>
      <c r="H1391" t="s">
        <v>7</v>
      </c>
      <c r="I1391">
        <v>34</v>
      </c>
      <c r="J1391" s="82">
        <v>6.97</v>
      </c>
      <c r="K1391">
        <v>0</v>
      </c>
      <c r="L1391">
        <v>0</v>
      </c>
      <c r="M1391">
        <v>1</v>
      </c>
      <c r="N1391">
        <v>0</v>
      </c>
      <c r="O1391" s="95">
        <v>0</v>
      </c>
      <c r="P1391">
        <v>70.23</v>
      </c>
      <c r="Q1391">
        <v>4</v>
      </c>
      <c r="R1391">
        <v>0</v>
      </c>
      <c r="S1391" s="1">
        <v>0</v>
      </c>
      <c r="T1391">
        <v>1</v>
      </c>
      <c r="U1391" s="1">
        <v>42822</v>
      </c>
    </row>
    <row r="1392" spans="1:21" x14ac:dyDescent="0.25">
      <c r="A1392">
        <v>1036</v>
      </c>
      <c r="B1392" t="s">
        <v>767</v>
      </c>
      <c r="C1392" t="s">
        <v>725</v>
      </c>
      <c r="D1392" t="s">
        <v>726</v>
      </c>
      <c r="E1392" t="s">
        <v>6</v>
      </c>
      <c r="F1392" t="s">
        <v>727</v>
      </c>
      <c r="G1392" t="s">
        <v>1005</v>
      </c>
      <c r="H1392" t="s">
        <v>7</v>
      </c>
      <c r="I1392">
        <v>34</v>
      </c>
      <c r="J1392" s="82">
        <v>6.97</v>
      </c>
      <c r="K1392">
        <v>0</v>
      </c>
      <c r="L1392">
        <v>0</v>
      </c>
      <c r="M1392">
        <v>1</v>
      </c>
      <c r="N1392">
        <v>0</v>
      </c>
      <c r="O1392" s="95">
        <v>0</v>
      </c>
      <c r="P1392">
        <v>322.19</v>
      </c>
      <c r="Q1392">
        <v>4</v>
      </c>
      <c r="R1392">
        <v>0</v>
      </c>
      <c r="S1392" s="1">
        <v>0</v>
      </c>
      <c r="T1392">
        <v>4</v>
      </c>
      <c r="U1392" s="1">
        <v>42822</v>
      </c>
    </row>
    <row r="1393" spans="1:21" x14ac:dyDescent="0.25">
      <c r="A1393">
        <v>1036</v>
      </c>
      <c r="B1393" t="s">
        <v>767</v>
      </c>
      <c r="C1393" t="s">
        <v>725</v>
      </c>
      <c r="D1393" t="s">
        <v>726</v>
      </c>
      <c r="E1393" t="s">
        <v>6</v>
      </c>
      <c r="F1393" t="s">
        <v>727</v>
      </c>
      <c r="G1393" t="s">
        <v>1006</v>
      </c>
      <c r="H1393" t="s">
        <v>8</v>
      </c>
      <c r="I1393">
        <v>34</v>
      </c>
      <c r="J1393" s="82">
        <v>6.85</v>
      </c>
      <c r="K1393">
        <v>0</v>
      </c>
      <c r="L1393">
        <v>0</v>
      </c>
      <c r="M1393">
        <v>1</v>
      </c>
      <c r="N1393">
        <v>0</v>
      </c>
      <c r="O1393" s="95">
        <v>175.01</v>
      </c>
      <c r="P1393">
        <v>0</v>
      </c>
      <c r="Q1393">
        <v>4</v>
      </c>
      <c r="R1393">
        <v>0</v>
      </c>
      <c r="S1393" s="1">
        <v>0</v>
      </c>
      <c r="T1393">
        <v>3</v>
      </c>
      <c r="U1393" s="1">
        <v>42822</v>
      </c>
    </row>
    <row r="1394" spans="1:21" x14ac:dyDescent="0.25">
      <c r="A1394">
        <v>1036</v>
      </c>
      <c r="B1394" t="s">
        <v>767</v>
      </c>
      <c r="C1394" t="s">
        <v>725</v>
      </c>
      <c r="D1394" t="s">
        <v>726</v>
      </c>
      <c r="E1394" t="s">
        <v>6</v>
      </c>
      <c r="F1394" t="s">
        <v>727</v>
      </c>
      <c r="G1394" t="s">
        <v>1007</v>
      </c>
      <c r="H1394" t="s">
        <v>7</v>
      </c>
      <c r="I1394">
        <v>34</v>
      </c>
      <c r="J1394" s="82">
        <v>6.97</v>
      </c>
      <c r="K1394">
        <v>0</v>
      </c>
      <c r="L1394">
        <v>0</v>
      </c>
      <c r="M1394">
        <v>1</v>
      </c>
      <c r="N1394">
        <v>0</v>
      </c>
      <c r="O1394" s="95">
        <v>0</v>
      </c>
      <c r="P1394">
        <v>128.59</v>
      </c>
      <c r="Q1394">
        <v>4</v>
      </c>
      <c r="R1394">
        <v>0</v>
      </c>
      <c r="S1394" s="1">
        <v>0</v>
      </c>
      <c r="T1394">
        <v>2</v>
      </c>
      <c r="U1394" s="1">
        <v>42822</v>
      </c>
    </row>
    <row r="1395" spans="1:21" x14ac:dyDescent="0.25">
      <c r="A1395">
        <v>1036</v>
      </c>
      <c r="B1395" t="s">
        <v>767</v>
      </c>
      <c r="C1395" t="s">
        <v>725</v>
      </c>
      <c r="D1395" t="s">
        <v>726</v>
      </c>
      <c r="E1395" t="s">
        <v>6</v>
      </c>
      <c r="F1395" t="s">
        <v>727</v>
      </c>
      <c r="G1395" t="s">
        <v>1008</v>
      </c>
      <c r="H1395" t="s">
        <v>8</v>
      </c>
      <c r="I1395">
        <v>34</v>
      </c>
      <c r="J1395" s="82">
        <v>6.85</v>
      </c>
      <c r="K1395">
        <v>0</v>
      </c>
      <c r="L1395">
        <v>0</v>
      </c>
      <c r="M1395">
        <v>1</v>
      </c>
      <c r="N1395">
        <v>0</v>
      </c>
      <c r="O1395" s="95">
        <v>200</v>
      </c>
      <c r="P1395">
        <v>0</v>
      </c>
      <c r="Q1395">
        <v>4</v>
      </c>
      <c r="R1395">
        <v>0</v>
      </c>
      <c r="S1395" s="1">
        <v>0</v>
      </c>
      <c r="T1395">
        <v>2</v>
      </c>
      <c r="U1395" s="1">
        <v>42822</v>
      </c>
    </row>
    <row r="1396" spans="1:21" x14ac:dyDescent="0.25">
      <c r="A1396">
        <v>1036</v>
      </c>
      <c r="B1396" t="s">
        <v>767</v>
      </c>
      <c r="C1396" t="s">
        <v>725</v>
      </c>
      <c r="D1396" t="s">
        <v>726</v>
      </c>
      <c r="E1396" t="s">
        <v>6</v>
      </c>
      <c r="F1396" t="s">
        <v>727</v>
      </c>
      <c r="G1396" t="s">
        <v>1009</v>
      </c>
      <c r="H1396" t="s">
        <v>7</v>
      </c>
      <c r="I1396">
        <v>34</v>
      </c>
      <c r="J1396" s="82">
        <v>6.97</v>
      </c>
      <c r="K1396">
        <v>0</v>
      </c>
      <c r="L1396">
        <v>0</v>
      </c>
      <c r="M1396">
        <v>1</v>
      </c>
      <c r="N1396">
        <v>0</v>
      </c>
      <c r="O1396" s="95">
        <v>0</v>
      </c>
      <c r="P1396">
        <v>100</v>
      </c>
      <c r="Q1396">
        <v>4</v>
      </c>
      <c r="R1396">
        <v>0</v>
      </c>
      <c r="S1396" s="1">
        <v>0</v>
      </c>
      <c r="T1396">
        <v>1</v>
      </c>
      <c r="U1396" s="1">
        <v>42822</v>
      </c>
    </row>
    <row r="1397" spans="1:21" x14ac:dyDescent="0.25">
      <c r="A1397">
        <v>1036</v>
      </c>
      <c r="B1397" t="s">
        <v>767</v>
      </c>
      <c r="C1397" t="s">
        <v>725</v>
      </c>
      <c r="D1397" t="s">
        <v>726</v>
      </c>
      <c r="E1397" t="s">
        <v>6</v>
      </c>
      <c r="F1397" t="s">
        <v>727</v>
      </c>
      <c r="G1397" t="s">
        <v>1010</v>
      </c>
      <c r="H1397" t="s">
        <v>8</v>
      </c>
      <c r="I1397">
        <v>34</v>
      </c>
      <c r="J1397" s="82">
        <v>6.85</v>
      </c>
      <c r="K1397">
        <v>0</v>
      </c>
      <c r="L1397">
        <v>0</v>
      </c>
      <c r="M1397">
        <v>1</v>
      </c>
      <c r="N1397">
        <v>0</v>
      </c>
      <c r="O1397" s="95">
        <v>18.98</v>
      </c>
      <c r="P1397">
        <v>0</v>
      </c>
      <c r="Q1397">
        <v>4</v>
      </c>
      <c r="R1397">
        <v>0</v>
      </c>
      <c r="S1397" s="1">
        <v>0</v>
      </c>
      <c r="T1397">
        <v>1</v>
      </c>
      <c r="U1397" s="1">
        <v>42822</v>
      </c>
    </row>
    <row r="1398" spans="1:21" x14ac:dyDescent="0.25">
      <c r="A1398">
        <v>1036</v>
      </c>
      <c r="B1398" t="s">
        <v>767</v>
      </c>
      <c r="C1398" t="s">
        <v>725</v>
      </c>
      <c r="D1398" t="s">
        <v>726</v>
      </c>
      <c r="E1398" t="s">
        <v>6</v>
      </c>
      <c r="F1398" t="s">
        <v>727</v>
      </c>
      <c r="G1398" t="s">
        <v>1011</v>
      </c>
      <c r="H1398" t="s">
        <v>7</v>
      </c>
      <c r="I1398">
        <v>34</v>
      </c>
      <c r="J1398" s="82">
        <v>6.97</v>
      </c>
      <c r="K1398">
        <v>0</v>
      </c>
      <c r="L1398">
        <v>0</v>
      </c>
      <c r="M1398">
        <v>1</v>
      </c>
      <c r="N1398">
        <v>0</v>
      </c>
      <c r="O1398" s="95">
        <v>0</v>
      </c>
      <c r="P1398">
        <v>5204.7700000000004</v>
      </c>
      <c r="Q1398">
        <v>4</v>
      </c>
      <c r="R1398">
        <v>0</v>
      </c>
      <c r="S1398" s="1">
        <v>0</v>
      </c>
      <c r="T1398">
        <v>4</v>
      </c>
      <c r="U1398" s="1">
        <v>42822</v>
      </c>
    </row>
    <row r="1399" spans="1:21" x14ac:dyDescent="0.25">
      <c r="A1399">
        <v>1036</v>
      </c>
      <c r="B1399" t="s">
        <v>771</v>
      </c>
      <c r="C1399" t="s">
        <v>725</v>
      </c>
      <c r="D1399" t="s">
        <v>726</v>
      </c>
      <c r="E1399" t="s">
        <v>6</v>
      </c>
      <c r="F1399" t="s">
        <v>727</v>
      </c>
      <c r="G1399" t="s">
        <v>1012</v>
      </c>
      <c r="H1399" t="s">
        <v>8</v>
      </c>
      <c r="I1399">
        <v>34</v>
      </c>
      <c r="J1399" s="82">
        <v>6.85</v>
      </c>
      <c r="K1399">
        <v>0</v>
      </c>
      <c r="L1399">
        <v>0</v>
      </c>
      <c r="M1399">
        <v>1</v>
      </c>
      <c r="N1399">
        <v>0</v>
      </c>
      <c r="O1399" s="95">
        <v>100.73</v>
      </c>
      <c r="P1399">
        <v>0</v>
      </c>
      <c r="Q1399">
        <v>4</v>
      </c>
      <c r="R1399">
        <v>0</v>
      </c>
      <c r="S1399" s="1">
        <v>0</v>
      </c>
      <c r="T1399">
        <v>1</v>
      </c>
      <c r="U1399" s="1">
        <v>42822</v>
      </c>
    </row>
    <row r="1400" spans="1:21" x14ac:dyDescent="0.25">
      <c r="A1400">
        <v>1036</v>
      </c>
      <c r="B1400" t="s">
        <v>771</v>
      </c>
      <c r="C1400" t="s">
        <v>725</v>
      </c>
      <c r="D1400" t="s">
        <v>726</v>
      </c>
      <c r="E1400" t="s">
        <v>6</v>
      </c>
      <c r="F1400" t="s">
        <v>727</v>
      </c>
      <c r="G1400" t="s">
        <v>1013</v>
      </c>
      <c r="H1400" t="s">
        <v>8</v>
      </c>
      <c r="I1400">
        <v>34</v>
      </c>
      <c r="J1400" s="82">
        <v>6.85</v>
      </c>
      <c r="K1400">
        <v>0</v>
      </c>
      <c r="L1400">
        <v>0</v>
      </c>
      <c r="M1400">
        <v>1</v>
      </c>
      <c r="N1400">
        <v>0</v>
      </c>
      <c r="O1400" s="95">
        <v>800</v>
      </c>
      <c r="P1400">
        <v>0</v>
      </c>
      <c r="Q1400">
        <v>4</v>
      </c>
      <c r="R1400">
        <v>0</v>
      </c>
      <c r="S1400" s="1">
        <v>0</v>
      </c>
      <c r="T1400">
        <v>4</v>
      </c>
      <c r="U1400" s="1">
        <v>42822</v>
      </c>
    </row>
    <row r="1401" spans="1:21" x14ac:dyDescent="0.25">
      <c r="A1401">
        <v>1036</v>
      </c>
      <c r="B1401" t="s">
        <v>771</v>
      </c>
      <c r="C1401" t="s">
        <v>725</v>
      </c>
      <c r="D1401" t="s">
        <v>726</v>
      </c>
      <c r="E1401" t="s">
        <v>6</v>
      </c>
      <c r="F1401" t="s">
        <v>727</v>
      </c>
      <c r="G1401" t="s">
        <v>1014</v>
      </c>
      <c r="H1401" t="s">
        <v>7</v>
      </c>
      <c r="I1401">
        <v>34</v>
      </c>
      <c r="J1401" s="82">
        <v>6.97</v>
      </c>
      <c r="K1401">
        <v>0</v>
      </c>
      <c r="L1401">
        <v>0</v>
      </c>
      <c r="M1401">
        <v>1</v>
      </c>
      <c r="N1401">
        <v>0</v>
      </c>
      <c r="O1401" s="95">
        <v>0</v>
      </c>
      <c r="P1401">
        <v>262.3</v>
      </c>
      <c r="Q1401">
        <v>4</v>
      </c>
      <c r="R1401">
        <v>0</v>
      </c>
      <c r="S1401" s="1">
        <v>0</v>
      </c>
      <c r="T1401">
        <v>1</v>
      </c>
      <c r="U1401" s="1">
        <v>42822</v>
      </c>
    </row>
    <row r="1402" spans="1:21" x14ac:dyDescent="0.25">
      <c r="A1402">
        <v>1036</v>
      </c>
      <c r="B1402" t="s">
        <v>766</v>
      </c>
      <c r="C1402" t="s">
        <v>725</v>
      </c>
      <c r="D1402" t="s">
        <v>726</v>
      </c>
      <c r="E1402" t="s">
        <v>6</v>
      </c>
      <c r="F1402" t="s">
        <v>727</v>
      </c>
      <c r="G1402" t="s">
        <v>1015</v>
      </c>
      <c r="H1402" t="s">
        <v>8</v>
      </c>
      <c r="I1402">
        <v>34</v>
      </c>
      <c r="J1402" s="82">
        <v>6.85</v>
      </c>
      <c r="K1402">
        <v>0</v>
      </c>
      <c r="L1402">
        <v>0</v>
      </c>
      <c r="M1402">
        <v>1</v>
      </c>
      <c r="N1402">
        <v>0</v>
      </c>
      <c r="O1402" s="95">
        <v>900</v>
      </c>
      <c r="P1402">
        <v>0</v>
      </c>
      <c r="Q1402">
        <v>4</v>
      </c>
      <c r="R1402">
        <v>0</v>
      </c>
      <c r="S1402" s="1">
        <v>0</v>
      </c>
      <c r="T1402">
        <v>3</v>
      </c>
      <c r="U1402" s="1">
        <v>42822</v>
      </c>
    </row>
    <row r="1403" spans="1:21" x14ac:dyDescent="0.25">
      <c r="A1403">
        <v>1036</v>
      </c>
      <c r="B1403" t="s">
        <v>767</v>
      </c>
      <c r="C1403" t="s">
        <v>771</v>
      </c>
      <c r="D1403" t="s">
        <v>726</v>
      </c>
      <c r="E1403" t="s">
        <v>6</v>
      </c>
      <c r="F1403" t="s">
        <v>727</v>
      </c>
      <c r="G1403" t="s">
        <v>1016</v>
      </c>
      <c r="H1403" t="s">
        <v>8</v>
      </c>
      <c r="I1403">
        <v>34</v>
      </c>
      <c r="J1403" s="82">
        <v>6.85</v>
      </c>
      <c r="K1403">
        <v>0</v>
      </c>
      <c r="L1403">
        <v>0</v>
      </c>
      <c r="M1403">
        <v>1</v>
      </c>
      <c r="N1403">
        <v>0</v>
      </c>
      <c r="O1403" s="95">
        <v>21.9</v>
      </c>
      <c r="P1403">
        <v>0</v>
      </c>
      <c r="Q1403">
        <v>4</v>
      </c>
      <c r="R1403">
        <v>0</v>
      </c>
      <c r="S1403" s="1">
        <v>0</v>
      </c>
      <c r="T1403">
        <v>2</v>
      </c>
      <c r="U1403" s="1">
        <v>42822</v>
      </c>
    </row>
    <row r="1404" spans="1:21" x14ac:dyDescent="0.25">
      <c r="A1404">
        <v>1036</v>
      </c>
      <c r="B1404" t="s">
        <v>767</v>
      </c>
      <c r="C1404" t="s">
        <v>725</v>
      </c>
      <c r="D1404" t="s">
        <v>726</v>
      </c>
      <c r="E1404" t="s">
        <v>6</v>
      </c>
      <c r="F1404" t="s">
        <v>727</v>
      </c>
      <c r="G1404" t="s">
        <v>1017</v>
      </c>
      <c r="H1404" t="s">
        <v>8</v>
      </c>
      <c r="I1404">
        <v>34</v>
      </c>
      <c r="J1404" s="82">
        <v>6.85</v>
      </c>
      <c r="K1404">
        <v>0</v>
      </c>
      <c r="L1404">
        <v>0</v>
      </c>
      <c r="M1404">
        <v>1</v>
      </c>
      <c r="N1404">
        <v>0</v>
      </c>
      <c r="O1404" s="95">
        <v>224</v>
      </c>
      <c r="P1404">
        <v>0</v>
      </c>
      <c r="Q1404">
        <v>4</v>
      </c>
      <c r="R1404">
        <v>0</v>
      </c>
      <c r="S1404" s="1">
        <v>0</v>
      </c>
      <c r="T1404">
        <v>2</v>
      </c>
      <c r="U1404" s="1">
        <v>42822</v>
      </c>
    </row>
    <row r="1405" spans="1:21" x14ac:dyDescent="0.25">
      <c r="A1405">
        <v>1036</v>
      </c>
      <c r="B1405" t="s">
        <v>767</v>
      </c>
      <c r="C1405" t="s">
        <v>725</v>
      </c>
      <c r="D1405" t="s">
        <v>726</v>
      </c>
      <c r="E1405" t="s">
        <v>6</v>
      </c>
      <c r="F1405" t="s">
        <v>727</v>
      </c>
      <c r="G1405" t="s">
        <v>1018</v>
      </c>
      <c r="H1405" t="s">
        <v>7</v>
      </c>
      <c r="I1405">
        <v>34</v>
      </c>
      <c r="J1405" s="82">
        <v>6.97</v>
      </c>
      <c r="K1405">
        <v>0</v>
      </c>
      <c r="L1405">
        <v>0</v>
      </c>
      <c r="M1405">
        <v>1</v>
      </c>
      <c r="N1405">
        <v>0</v>
      </c>
      <c r="O1405" s="95">
        <v>0</v>
      </c>
      <c r="P1405">
        <v>1711.72</v>
      </c>
      <c r="Q1405">
        <v>4</v>
      </c>
      <c r="R1405">
        <v>0</v>
      </c>
      <c r="S1405" s="1">
        <v>0</v>
      </c>
      <c r="T1405">
        <v>15</v>
      </c>
      <c r="U1405" s="1">
        <v>42822</v>
      </c>
    </row>
    <row r="1406" spans="1:21" x14ac:dyDescent="0.25">
      <c r="A1406">
        <v>1036</v>
      </c>
      <c r="B1406" t="s">
        <v>767</v>
      </c>
      <c r="C1406" t="s">
        <v>761</v>
      </c>
      <c r="D1406" t="s">
        <v>726</v>
      </c>
      <c r="E1406" t="s">
        <v>6</v>
      </c>
      <c r="F1406" t="s">
        <v>727</v>
      </c>
      <c r="G1406" t="s">
        <v>1019</v>
      </c>
      <c r="H1406" t="s">
        <v>7</v>
      </c>
      <c r="I1406">
        <v>34</v>
      </c>
      <c r="J1406" s="82">
        <v>6.97</v>
      </c>
      <c r="K1406">
        <v>0</v>
      </c>
      <c r="L1406">
        <v>0</v>
      </c>
      <c r="M1406">
        <v>1</v>
      </c>
      <c r="N1406">
        <v>0</v>
      </c>
      <c r="O1406" s="95">
        <v>0</v>
      </c>
      <c r="P1406">
        <v>827.69</v>
      </c>
      <c r="Q1406">
        <v>4</v>
      </c>
      <c r="R1406">
        <v>0</v>
      </c>
      <c r="S1406" s="1">
        <v>0</v>
      </c>
      <c r="T1406">
        <v>12</v>
      </c>
      <c r="U1406" s="1">
        <v>42822</v>
      </c>
    </row>
    <row r="1407" spans="1:21" x14ac:dyDescent="0.25">
      <c r="A1407">
        <v>1036</v>
      </c>
      <c r="B1407" t="s">
        <v>725</v>
      </c>
      <c r="C1407" t="s">
        <v>725</v>
      </c>
      <c r="D1407" t="s">
        <v>726</v>
      </c>
      <c r="E1407" t="s">
        <v>6</v>
      </c>
      <c r="F1407" t="s">
        <v>727</v>
      </c>
      <c r="G1407" t="s">
        <v>1020</v>
      </c>
      <c r="H1407" t="s">
        <v>8</v>
      </c>
      <c r="I1407">
        <v>34</v>
      </c>
      <c r="J1407" s="82">
        <v>6.85</v>
      </c>
      <c r="K1407">
        <v>0</v>
      </c>
      <c r="L1407">
        <v>0</v>
      </c>
      <c r="M1407">
        <v>1</v>
      </c>
      <c r="N1407">
        <v>0</v>
      </c>
      <c r="O1407" s="95">
        <v>300</v>
      </c>
      <c r="P1407">
        <v>0</v>
      </c>
      <c r="Q1407">
        <v>4</v>
      </c>
      <c r="R1407">
        <v>0</v>
      </c>
      <c r="S1407" s="1">
        <v>0</v>
      </c>
      <c r="T1407">
        <v>2</v>
      </c>
      <c r="U1407" s="1">
        <v>42822</v>
      </c>
    </row>
    <row r="1408" spans="1:21" x14ac:dyDescent="0.25">
      <c r="A1408">
        <v>1036</v>
      </c>
      <c r="B1408" t="s">
        <v>771</v>
      </c>
      <c r="C1408" t="s">
        <v>725</v>
      </c>
      <c r="D1408" t="s">
        <v>726</v>
      </c>
      <c r="E1408" t="s">
        <v>6</v>
      </c>
      <c r="F1408" t="s">
        <v>727</v>
      </c>
      <c r="G1408" t="s">
        <v>1021</v>
      </c>
      <c r="H1408" t="s">
        <v>8</v>
      </c>
      <c r="I1408">
        <v>34</v>
      </c>
      <c r="J1408" s="82">
        <v>6.85</v>
      </c>
      <c r="K1408">
        <v>0</v>
      </c>
      <c r="L1408">
        <v>0</v>
      </c>
      <c r="M1408">
        <v>1</v>
      </c>
      <c r="N1408">
        <v>0</v>
      </c>
      <c r="O1408" s="95">
        <v>218.98</v>
      </c>
      <c r="P1408">
        <v>0</v>
      </c>
      <c r="Q1408">
        <v>4</v>
      </c>
      <c r="R1408">
        <v>0</v>
      </c>
      <c r="S1408" s="1">
        <v>0</v>
      </c>
      <c r="T1408">
        <v>2</v>
      </c>
      <c r="U1408" s="1">
        <v>42822</v>
      </c>
    </row>
    <row r="1409" spans="1:21" x14ac:dyDescent="0.25">
      <c r="A1409">
        <v>1036</v>
      </c>
      <c r="B1409" t="s">
        <v>771</v>
      </c>
      <c r="C1409" t="s">
        <v>725</v>
      </c>
      <c r="D1409" t="s">
        <v>726</v>
      </c>
      <c r="E1409" t="s">
        <v>6</v>
      </c>
      <c r="F1409" t="s">
        <v>727</v>
      </c>
      <c r="G1409" t="s">
        <v>1022</v>
      </c>
      <c r="H1409" t="s">
        <v>8</v>
      </c>
      <c r="I1409">
        <v>34</v>
      </c>
      <c r="J1409" s="82">
        <v>6.85</v>
      </c>
      <c r="K1409">
        <v>0</v>
      </c>
      <c r="L1409">
        <v>0</v>
      </c>
      <c r="M1409">
        <v>1</v>
      </c>
      <c r="N1409">
        <v>0</v>
      </c>
      <c r="O1409" s="95">
        <v>618.98</v>
      </c>
      <c r="P1409">
        <v>0</v>
      </c>
      <c r="Q1409">
        <v>4</v>
      </c>
      <c r="R1409">
        <v>0</v>
      </c>
      <c r="S1409" s="1">
        <v>0</v>
      </c>
      <c r="T1409">
        <v>4</v>
      </c>
      <c r="U1409" s="1">
        <v>42822</v>
      </c>
    </row>
    <row r="1410" spans="1:21" x14ac:dyDescent="0.25">
      <c r="A1410">
        <v>1036</v>
      </c>
      <c r="B1410" t="s">
        <v>771</v>
      </c>
      <c r="C1410" t="s">
        <v>725</v>
      </c>
      <c r="D1410" t="s">
        <v>726</v>
      </c>
      <c r="E1410" t="s">
        <v>6</v>
      </c>
      <c r="F1410" t="s">
        <v>727</v>
      </c>
      <c r="G1410" t="s">
        <v>1023</v>
      </c>
      <c r="H1410" t="s">
        <v>7</v>
      </c>
      <c r="I1410">
        <v>34</v>
      </c>
      <c r="J1410" s="82">
        <v>6.97</v>
      </c>
      <c r="K1410">
        <v>0</v>
      </c>
      <c r="L1410">
        <v>0</v>
      </c>
      <c r="M1410">
        <v>1</v>
      </c>
      <c r="N1410">
        <v>0</v>
      </c>
      <c r="O1410" s="95">
        <v>0</v>
      </c>
      <c r="P1410">
        <v>1105.9100000000001</v>
      </c>
      <c r="Q1410">
        <v>4</v>
      </c>
      <c r="R1410">
        <v>0</v>
      </c>
      <c r="S1410" s="1">
        <v>0</v>
      </c>
      <c r="T1410">
        <v>4</v>
      </c>
      <c r="U1410" s="1">
        <v>42822</v>
      </c>
    </row>
    <row r="1411" spans="1:21" x14ac:dyDescent="0.25">
      <c r="A1411">
        <v>1036</v>
      </c>
      <c r="B1411" t="s">
        <v>766</v>
      </c>
      <c r="C1411" t="s">
        <v>725</v>
      </c>
      <c r="D1411" t="s">
        <v>726</v>
      </c>
      <c r="E1411" t="s">
        <v>6</v>
      </c>
      <c r="F1411" t="s">
        <v>727</v>
      </c>
      <c r="G1411" t="s">
        <v>1024</v>
      </c>
      <c r="H1411" t="s">
        <v>8</v>
      </c>
      <c r="I1411">
        <v>34</v>
      </c>
      <c r="J1411" s="82">
        <v>6.85</v>
      </c>
      <c r="K1411">
        <v>0</v>
      </c>
      <c r="L1411">
        <v>0</v>
      </c>
      <c r="M1411">
        <v>1</v>
      </c>
      <c r="N1411">
        <v>0</v>
      </c>
      <c r="O1411" s="95">
        <v>105</v>
      </c>
      <c r="P1411">
        <v>0</v>
      </c>
      <c r="Q1411">
        <v>4</v>
      </c>
      <c r="R1411">
        <v>0</v>
      </c>
      <c r="S1411" s="1">
        <v>0</v>
      </c>
      <c r="T1411">
        <v>2</v>
      </c>
      <c r="U1411" s="1">
        <v>42822</v>
      </c>
    </row>
    <row r="1412" spans="1:21" x14ac:dyDescent="0.25">
      <c r="A1412">
        <v>3001</v>
      </c>
      <c r="B1412" t="s">
        <v>771</v>
      </c>
      <c r="C1412" t="s">
        <v>771</v>
      </c>
      <c r="D1412" t="s">
        <v>726</v>
      </c>
      <c r="E1412" t="s">
        <v>6</v>
      </c>
      <c r="F1412" t="s">
        <v>727</v>
      </c>
      <c r="G1412" t="s">
        <v>728</v>
      </c>
      <c r="H1412" t="s">
        <v>8</v>
      </c>
      <c r="I1412">
        <v>34</v>
      </c>
      <c r="J1412" s="82">
        <v>6.85</v>
      </c>
      <c r="K1412">
        <v>0</v>
      </c>
      <c r="L1412">
        <v>0</v>
      </c>
      <c r="M1412">
        <v>1</v>
      </c>
      <c r="N1412">
        <v>1</v>
      </c>
      <c r="O1412" s="95">
        <v>300</v>
      </c>
      <c r="P1412">
        <v>0</v>
      </c>
      <c r="Q1412">
        <v>4</v>
      </c>
      <c r="R1412">
        <v>0</v>
      </c>
      <c r="S1412" s="1">
        <v>0</v>
      </c>
      <c r="T1412">
        <v>2</v>
      </c>
      <c r="U1412" s="1">
        <v>42822</v>
      </c>
    </row>
    <row r="1413" spans="1:21" x14ac:dyDescent="0.25">
      <c r="A1413">
        <v>3001</v>
      </c>
      <c r="B1413" t="s">
        <v>771</v>
      </c>
      <c r="C1413" t="s">
        <v>752</v>
      </c>
      <c r="D1413" t="s">
        <v>726</v>
      </c>
      <c r="E1413" t="s">
        <v>6</v>
      </c>
      <c r="F1413" t="s">
        <v>727</v>
      </c>
      <c r="G1413" t="s">
        <v>730</v>
      </c>
      <c r="H1413" t="s">
        <v>8</v>
      </c>
      <c r="I1413">
        <v>34</v>
      </c>
      <c r="J1413" s="82">
        <v>6.85</v>
      </c>
      <c r="K1413">
        <v>0</v>
      </c>
      <c r="L1413">
        <v>0</v>
      </c>
      <c r="M1413">
        <v>1</v>
      </c>
      <c r="N1413">
        <v>1</v>
      </c>
      <c r="O1413" s="95">
        <v>100</v>
      </c>
      <c r="P1413">
        <v>0</v>
      </c>
      <c r="Q1413">
        <v>4</v>
      </c>
      <c r="R1413">
        <v>0</v>
      </c>
      <c r="S1413" s="1">
        <v>0</v>
      </c>
      <c r="T1413">
        <v>1</v>
      </c>
      <c r="U1413" s="1">
        <v>42822</v>
      </c>
    </row>
    <row r="1414" spans="1:21" x14ac:dyDescent="0.25">
      <c r="A1414">
        <v>3001</v>
      </c>
      <c r="B1414" t="s">
        <v>772</v>
      </c>
      <c r="C1414" t="s">
        <v>767</v>
      </c>
      <c r="D1414" t="s">
        <v>726</v>
      </c>
      <c r="E1414" t="s">
        <v>6</v>
      </c>
      <c r="F1414" t="s">
        <v>727</v>
      </c>
      <c r="G1414" t="s">
        <v>732</v>
      </c>
      <c r="H1414" t="s">
        <v>8</v>
      </c>
      <c r="I1414">
        <v>34</v>
      </c>
      <c r="J1414" s="82">
        <v>6.85</v>
      </c>
      <c r="K1414">
        <v>0</v>
      </c>
      <c r="L1414">
        <v>0</v>
      </c>
      <c r="M1414">
        <v>1</v>
      </c>
      <c r="N1414">
        <v>1</v>
      </c>
      <c r="O1414" s="95">
        <v>0.54</v>
      </c>
      <c r="P1414">
        <v>0</v>
      </c>
      <c r="Q1414">
        <v>4</v>
      </c>
      <c r="R1414">
        <v>0</v>
      </c>
      <c r="S1414" s="1">
        <v>0</v>
      </c>
      <c r="T1414">
        <v>1</v>
      </c>
      <c r="U1414" s="1">
        <v>42822</v>
      </c>
    </row>
    <row r="1415" spans="1:21" x14ac:dyDescent="0.25">
      <c r="A1415">
        <v>3001</v>
      </c>
      <c r="B1415" t="s">
        <v>771</v>
      </c>
      <c r="C1415" t="s">
        <v>725</v>
      </c>
      <c r="D1415" t="s">
        <v>726</v>
      </c>
      <c r="E1415" t="s">
        <v>6</v>
      </c>
      <c r="F1415" t="s">
        <v>727</v>
      </c>
      <c r="G1415" t="s">
        <v>734</v>
      </c>
      <c r="H1415" t="s">
        <v>8</v>
      </c>
      <c r="I1415">
        <v>34</v>
      </c>
      <c r="J1415" s="82">
        <v>6.85</v>
      </c>
      <c r="K1415">
        <v>0</v>
      </c>
      <c r="L1415">
        <v>0</v>
      </c>
      <c r="M1415">
        <v>1</v>
      </c>
      <c r="N1415">
        <v>1</v>
      </c>
      <c r="O1415" s="95">
        <v>8068.26</v>
      </c>
      <c r="P1415">
        <v>0</v>
      </c>
      <c r="Q1415">
        <v>4</v>
      </c>
      <c r="R1415">
        <v>0</v>
      </c>
      <c r="S1415" s="1">
        <v>0</v>
      </c>
      <c r="T1415">
        <v>72</v>
      </c>
      <c r="U1415" s="1">
        <v>42822</v>
      </c>
    </row>
    <row r="1416" spans="1:21" x14ac:dyDescent="0.25">
      <c r="A1416">
        <v>3001</v>
      </c>
      <c r="B1416" t="s">
        <v>771</v>
      </c>
      <c r="C1416" t="s">
        <v>743</v>
      </c>
      <c r="D1416" t="s">
        <v>726</v>
      </c>
      <c r="E1416" t="s">
        <v>6</v>
      </c>
      <c r="F1416" t="s">
        <v>727</v>
      </c>
      <c r="G1416" t="s">
        <v>735</v>
      </c>
      <c r="H1416" t="s">
        <v>8</v>
      </c>
      <c r="I1416">
        <v>34</v>
      </c>
      <c r="J1416" s="82">
        <v>6.85</v>
      </c>
      <c r="K1416">
        <v>0</v>
      </c>
      <c r="L1416">
        <v>0</v>
      </c>
      <c r="M1416">
        <v>1</v>
      </c>
      <c r="N1416">
        <v>1</v>
      </c>
      <c r="O1416" s="95">
        <v>840</v>
      </c>
      <c r="P1416">
        <v>0</v>
      </c>
      <c r="Q1416">
        <v>4</v>
      </c>
      <c r="R1416">
        <v>0</v>
      </c>
      <c r="S1416" s="1">
        <v>0</v>
      </c>
      <c r="T1416">
        <v>9</v>
      </c>
      <c r="U1416" s="1">
        <v>42822</v>
      </c>
    </row>
    <row r="1417" spans="1:21" x14ac:dyDescent="0.25">
      <c r="A1417">
        <v>3001</v>
      </c>
      <c r="B1417" t="s">
        <v>767</v>
      </c>
      <c r="C1417" t="s">
        <v>725</v>
      </c>
      <c r="D1417" t="s">
        <v>726</v>
      </c>
      <c r="E1417" t="s">
        <v>6</v>
      </c>
      <c r="F1417" t="s">
        <v>727</v>
      </c>
      <c r="G1417" t="s">
        <v>736</v>
      </c>
      <c r="H1417" t="s">
        <v>8</v>
      </c>
      <c r="I1417">
        <v>34</v>
      </c>
      <c r="J1417" s="82">
        <v>6.85</v>
      </c>
      <c r="K1417">
        <v>0</v>
      </c>
      <c r="L1417">
        <v>0</v>
      </c>
      <c r="M1417">
        <v>1</v>
      </c>
      <c r="N1417">
        <v>1</v>
      </c>
      <c r="O1417" s="95">
        <v>7.46</v>
      </c>
      <c r="P1417">
        <v>0</v>
      </c>
      <c r="Q1417">
        <v>4</v>
      </c>
      <c r="R1417">
        <v>0</v>
      </c>
      <c r="S1417" s="1">
        <v>0</v>
      </c>
      <c r="T1417">
        <v>2</v>
      </c>
      <c r="U1417" s="1">
        <v>42822</v>
      </c>
    </row>
    <row r="1418" spans="1:21" x14ac:dyDescent="0.25">
      <c r="A1418">
        <v>3001</v>
      </c>
      <c r="B1418" t="s">
        <v>771</v>
      </c>
      <c r="C1418" t="s">
        <v>770</v>
      </c>
      <c r="D1418" t="s">
        <v>726</v>
      </c>
      <c r="E1418" t="s">
        <v>6</v>
      </c>
      <c r="F1418" t="s">
        <v>727</v>
      </c>
      <c r="G1418" t="s">
        <v>738</v>
      </c>
      <c r="H1418" t="s">
        <v>8</v>
      </c>
      <c r="I1418">
        <v>34</v>
      </c>
      <c r="J1418" s="82">
        <v>6.85</v>
      </c>
      <c r="K1418">
        <v>0</v>
      </c>
      <c r="L1418">
        <v>0</v>
      </c>
      <c r="M1418">
        <v>1</v>
      </c>
      <c r="N1418">
        <v>1</v>
      </c>
      <c r="O1418" s="95">
        <v>1150</v>
      </c>
      <c r="P1418">
        <v>0</v>
      </c>
      <c r="Q1418">
        <v>4</v>
      </c>
      <c r="R1418">
        <v>0</v>
      </c>
      <c r="S1418" s="1">
        <v>0</v>
      </c>
      <c r="T1418">
        <v>4</v>
      </c>
      <c r="U1418" s="1">
        <v>42822</v>
      </c>
    </row>
    <row r="1419" spans="1:21" x14ac:dyDescent="0.25">
      <c r="A1419">
        <v>3001</v>
      </c>
      <c r="B1419" t="s">
        <v>771</v>
      </c>
      <c r="C1419" t="s">
        <v>766</v>
      </c>
      <c r="D1419" t="s">
        <v>726</v>
      </c>
      <c r="E1419" t="s">
        <v>6</v>
      </c>
      <c r="F1419" t="s">
        <v>727</v>
      </c>
      <c r="G1419" t="s">
        <v>741</v>
      </c>
      <c r="H1419" t="s">
        <v>8</v>
      </c>
      <c r="I1419">
        <v>34</v>
      </c>
      <c r="J1419" s="82">
        <v>6.85</v>
      </c>
      <c r="K1419">
        <v>0</v>
      </c>
      <c r="L1419">
        <v>0</v>
      </c>
      <c r="M1419">
        <v>1</v>
      </c>
      <c r="N1419">
        <v>1</v>
      </c>
      <c r="O1419" s="95">
        <v>378.02</v>
      </c>
      <c r="P1419">
        <v>0</v>
      </c>
      <c r="Q1419">
        <v>4</v>
      </c>
      <c r="R1419">
        <v>0</v>
      </c>
      <c r="S1419" s="1">
        <v>0</v>
      </c>
      <c r="T1419">
        <v>3</v>
      </c>
      <c r="U1419" s="1">
        <v>42822</v>
      </c>
    </row>
    <row r="1420" spans="1:21" x14ac:dyDescent="0.25">
      <c r="A1420">
        <v>3001</v>
      </c>
      <c r="B1420" t="s">
        <v>771</v>
      </c>
      <c r="C1420" t="s">
        <v>757</v>
      </c>
      <c r="D1420" t="s">
        <v>726</v>
      </c>
      <c r="E1420" t="s">
        <v>6</v>
      </c>
      <c r="F1420" t="s">
        <v>727</v>
      </c>
      <c r="G1420" t="s">
        <v>740</v>
      </c>
      <c r="H1420" t="s">
        <v>8</v>
      </c>
      <c r="I1420">
        <v>34</v>
      </c>
      <c r="J1420" s="82">
        <v>6.85</v>
      </c>
      <c r="K1420">
        <v>0</v>
      </c>
      <c r="L1420">
        <v>0</v>
      </c>
      <c r="M1420">
        <v>1</v>
      </c>
      <c r="N1420">
        <v>1</v>
      </c>
      <c r="O1420" s="95">
        <v>200</v>
      </c>
      <c r="P1420">
        <v>0</v>
      </c>
      <c r="Q1420">
        <v>4</v>
      </c>
      <c r="R1420">
        <v>0</v>
      </c>
      <c r="S1420" s="1">
        <v>0</v>
      </c>
      <c r="T1420">
        <v>2</v>
      </c>
      <c r="U1420" s="1">
        <v>42822</v>
      </c>
    </row>
    <row r="1421" spans="1:21" x14ac:dyDescent="0.25">
      <c r="A1421">
        <v>3001</v>
      </c>
      <c r="B1421" t="s">
        <v>771</v>
      </c>
      <c r="C1421" t="s">
        <v>745</v>
      </c>
      <c r="D1421" t="s">
        <v>726</v>
      </c>
      <c r="E1421" t="s">
        <v>6</v>
      </c>
      <c r="F1421" t="s">
        <v>727</v>
      </c>
      <c r="G1421" t="s">
        <v>739</v>
      </c>
      <c r="H1421" t="s">
        <v>8</v>
      </c>
      <c r="I1421">
        <v>34</v>
      </c>
      <c r="J1421" s="82">
        <v>6.85</v>
      </c>
      <c r="K1421">
        <v>0</v>
      </c>
      <c r="L1421">
        <v>0</v>
      </c>
      <c r="M1421">
        <v>1</v>
      </c>
      <c r="N1421">
        <v>1</v>
      </c>
      <c r="O1421" s="95">
        <v>0.48</v>
      </c>
      <c r="P1421">
        <v>0</v>
      </c>
      <c r="Q1421">
        <v>4</v>
      </c>
      <c r="R1421">
        <v>0</v>
      </c>
      <c r="S1421" s="1">
        <v>0</v>
      </c>
      <c r="T1421">
        <v>1</v>
      </c>
      <c r="U1421" s="1">
        <v>42822</v>
      </c>
    </row>
    <row r="1422" spans="1:21" x14ac:dyDescent="0.25">
      <c r="A1422">
        <v>3001</v>
      </c>
      <c r="B1422" t="s">
        <v>771</v>
      </c>
      <c r="C1422" t="s">
        <v>745</v>
      </c>
      <c r="D1422" t="s">
        <v>726</v>
      </c>
      <c r="E1422" t="s">
        <v>6</v>
      </c>
      <c r="F1422" t="s">
        <v>727</v>
      </c>
      <c r="G1422" t="s">
        <v>733</v>
      </c>
      <c r="H1422" t="s">
        <v>7</v>
      </c>
      <c r="I1422">
        <v>34</v>
      </c>
      <c r="J1422" s="82">
        <v>6.97</v>
      </c>
      <c r="K1422">
        <v>0</v>
      </c>
      <c r="L1422">
        <v>0</v>
      </c>
      <c r="M1422">
        <v>1</v>
      </c>
      <c r="N1422">
        <v>1</v>
      </c>
      <c r="O1422" s="95">
        <v>0</v>
      </c>
      <c r="P1422">
        <v>215.21</v>
      </c>
      <c r="Q1422">
        <v>4</v>
      </c>
      <c r="R1422">
        <v>0</v>
      </c>
      <c r="S1422" s="1">
        <v>0</v>
      </c>
      <c r="T1422">
        <v>1</v>
      </c>
      <c r="U1422" s="1">
        <v>42822</v>
      </c>
    </row>
    <row r="1423" spans="1:21" x14ac:dyDescent="0.25">
      <c r="A1423">
        <v>3001</v>
      </c>
      <c r="B1423" t="s">
        <v>767</v>
      </c>
      <c r="C1423" t="s">
        <v>771</v>
      </c>
      <c r="D1423" t="s">
        <v>726</v>
      </c>
      <c r="E1423" t="s">
        <v>6</v>
      </c>
      <c r="F1423" t="s">
        <v>727</v>
      </c>
      <c r="G1423" t="s">
        <v>731</v>
      </c>
      <c r="H1423" t="s">
        <v>7</v>
      </c>
      <c r="I1423">
        <v>34</v>
      </c>
      <c r="J1423" s="82">
        <v>6.97</v>
      </c>
      <c r="K1423">
        <v>0</v>
      </c>
      <c r="L1423">
        <v>0</v>
      </c>
      <c r="M1423">
        <v>1</v>
      </c>
      <c r="N1423">
        <v>1</v>
      </c>
      <c r="O1423" s="95">
        <v>0</v>
      </c>
      <c r="P1423">
        <v>5.95</v>
      </c>
      <c r="Q1423">
        <v>4</v>
      </c>
      <c r="R1423">
        <v>0</v>
      </c>
      <c r="S1423" s="1">
        <v>0</v>
      </c>
      <c r="T1423">
        <v>3</v>
      </c>
      <c r="U1423" s="1">
        <v>42822</v>
      </c>
    </row>
    <row r="1424" spans="1:21" x14ac:dyDescent="0.25">
      <c r="A1424">
        <v>3001</v>
      </c>
      <c r="B1424" t="s">
        <v>772</v>
      </c>
      <c r="C1424" t="s">
        <v>766</v>
      </c>
      <c r="D1424" t="s">
        <v>726</v>
      </c>
      <c r="E1424" t="s">
        <v>6</v>
      </c>
      <c r="F1424" t="s">
        <v>727</v>
      </c>
      <c r="G1424" t="s">
        <v>729</v>
      </c>
      <c r="H1424" t="s">
        <v>7</v>
      </c>
      <c r="I1424">
        <v>34</v>
      </c>
      <c r="J1424" s="82">
        <v>6.97</v>
      </c>
      <c r="K1424">
        <v>0</v>
      </c>
      <c r="L1424">
        <v>0</v>
      </c>
      <c r="M1424">
        <v>1</v>
      </c>
      <c r="N1424">
        <v>1</v>
      </c>
      <c r="O1424" s="95">
        <v>0</v>
      </c>
      <c r="P1424">
        <v>695.74</v>
      </c>
      <c r="Q1424">
        <v>4</v>
      </c>
      <c r="R1424">
        <v>0</v>
      </c>
      <c r="S1424" s="1">
        <v>0</v>
      </c>
      <c r="T1424">
        <v>1</v>
      </c>
      <c r="U1424" s="1">
        <v>42822</v>
      </c>
    </row>
    <row r="1425" spans="1:21" x14ac:dyDescent="0.25">
      <c r="A1425">
        <v>3001</v>
      </c>
      <c r="B1425" t="s">
        <v>771</v>
      </c>
      <c r="C1425" t="s">
        <v>725</v>
      </c>
      <c r="D1425" t="s">
        <v>726</v>
      </c>
      <c r="E1425" t="s">
        <v>6</v>
      </c>
      <c r="F1425" t="s">
        <v>727</v>
      </c>
      <c r="G1425" t="s">
        <v>737</v>
      </c>
      <c r="H1425" t="s">
        <v>7</v>
      </c>
      <c r="I1425">
        <v>34</v>
      </c>
      <c r="J1425" s="82">
        <v>6.97</v>
      </c>
      <c r="K1425">
        <v>0</v>
      </c>
      <c r="L1425">
        <v>0</v>
      </c>
      <c r="M1425">
        <v>1</v>
      </c>
      <c r="N1425">
        <v>1</v>
      </c>
      <c r="O1425" s="95">
        <v>0</v>
      </c>
      <c r="P1425">
        <v>2641.03</v>
      </c>
      <c r="Q1425">
        <v>4</v>
      </c>
      <c r="R1425">
        <v>0</v>
      </c>
      <c r="S1425" s="1">
        <v>0</v>
      </c>
      <c r="T1425">
        <v>4</v>
      </c>
      <c r="U1425" s="1">
        <v>42822</v>
      </c>
    </row>
    <row r="1426" spans="1:21" x14ac:dyDescent="0.25">
      <c r="A1426">
        <v>3002</v>
      </c>
      <c r="B1426" t="s">
        <v>771</v>
      </c>
      <c r="C1426" t="s">
        <v>725</v>
      </c>
      <c r="D1426" t="s">
        <v>726</v>
      </c>
      <c r="E1426" t="s">
        <v>6</v>
      </c>
      <c r="F1426" t="s">
        <v>727</v>
      </c>
      <c r="G1426" t="s">
        <v>1157</v>
      </c>
      <c r="H1426" t="s">
        <v>7</v>
      </c>
      <c r="I1426">
        <v>34</v>
      </c>
      <c r="J1426" s="82">
        <v>6.97</v>
      </c>
      <c r="K1426">
        <v>0</v>
      </c>
      <c r="L1426">
        <v>0</v>
      </c>
      <c r="M1426">
        <v>1</v>
      </c>
      <c r="N1426">
        <v>0</v>
      </c>
      <c r="O1426" s="95">
        <v>0</v>
      </c>
      <c r="P1426">
        <v>14.48</v>
      </c>
      <c r="Q1426">
        <v>4</v>
      </c>
      <c r="R1426">
        <v>0</v>
      </c>
      <c r="S1426" s="1">
        <v>0</v>
      </c>
      <c r="T1426">
        <v>16</v>
      </c>
      <c r="U1426" s="1">
        <v>42822</v>
      </c>
    </row>
    <row r="1427" spans="1:21" x14ac:dyDescent="0.25">
      <c r="A1427">
        <v>3002</v>
      </c>
      <c r="B1427" t="s">
        <v>771</v>
      </c>
      <c r="C1427" t="s">
        <v>772</v>
      </c>
      <c r="D1427" t="s">
        <v>726</v>
      </c>
      <c r="E1427" t="s">
        <v>6</v>
      </c>
      <c r="F1427" t="s">
        <v>727</v>
      </c>
      <c r="G1427" t="s">
        <v>1158</v>
      </c>
      <c r="H1427" t="s">
        <v>7</v>
      </c>
      <c r="I1427">
        <v>34</v>
      </c>
      <c r="J1427" s="82">
        <v>6.97</v>
      </c>
      <c r="K1427">
        <v>0</v>
      </c>
      <c r="L1427">
        <v>0</v>
      </c>
      <c r="M1427">
        <v>1</v>
      </c>
      <c r="N1427">
        <v>0</v>
      </c>
      <c r="O1427" s="95">
        <v>0</v>
      </c>
      <c r="P1427">
        <v>8.0500000000000007</v>
      </c>
      <c r="Q1427">
        <v>4</v>
      </c>
      <c r="R1427">
        <v>0</v>
      </c>
      <c r="S1427" s="1">
        <v>0</v>
      </c>
      <c r="T1427">
        <v>4</v>
      </c>
      <c r="U1427" s="1">
        <v>42822</v>
      </c>
    </row>
    <row r="1428" spans="1:21" x14ac:dyDescent="0.25">
      <c r="A1428">
        <v>3002</v>
      </c>
      <c r="B1428" t="s">
        <v>767</v>
      </c>
      <c r="C1428" t="s">
        <v>725</v>
      </c>
      <c r="D1428" t="s">
        <v>726</v>
      </c>
      <c r="E1428" t="s">
        <v>6</v>
      </c>
      <c r="F1428" t="s">
        <v>727</v>
      </c>
      <c r="G1428" t="s">
        <v>1159</v>
      </c>
      <c r="H1428" t="s">
        <v>8</v>
      </c>
      <c r="I1428">
        <v>34</v>
      </c>
      <c r="J1428" s="82">
        <v>6.9</v>
      </c>
      <c r="K1428">
        <v>0</v>
      </c>
      <c r="L1428">
        <v>0</v>
      </c>
      <c r="M1428">
        <v>1</v>
      </c>
      <c r="N1428">
        <v>0</v>
      </c>
      <c r="O1428" s="95">
        <v>8.4</v>
      </c>
      <c r="P1428">
        <v>0</v>
      </c>
      <c r="Q1428">
        <v>4</v>
      </c>
      <c r="R1428">
        <v>0</v>
      </c>
      <c r="S1428" s="1">
        <v>0</v>
      </c>
      <c r="T1428">
        <v>1</v>
      </c>
      <c r="U1428" s="1">
        <v>42822</v>
      </c>
    </row>
    <row r="1429" spans="1:21" x14ac:dyDescent="0.25">
      <c r="A1429">
        <v>3002</v>
      </c>
      <c r="B1429" t="s">
        <v>771</v>
      </c>
      <c r="C1429" t="s">
        <v>725</v>
      </c>
      <c r="D1429" t="s">
        <v>726</v>
      </c>
      <c r="E1429" t="s">
        <v>6</v>
      </c>
      <c r="F1429" t="s">
        <v>727</v>
      </c>
      <c r="G1429" t="s">
        <v>1160</v>
      </c>
      <c r="H1429" t="s">
        <v>8</v>
      </c>
      <c r="I1429">
        <v>34</v>
      </c>
      <c r="J1429" s="82">
        <v>6.9</v>
      </c>
      <c r="K1429">
        <v>0</v>
      </c>
      <c r="L1429">
        <v>0</v>
      </c>
      <c r="M1429">
        <v>1</v>
      </c>
      <c r="N1429">
        <v>0</v>
      </c>
      <c r="O1429" s="95">
        <v>14.8</v>
      </c>
      <c r="P1429">
        <v>0</v>
      </c>
      <c r="Q1429">
        <v>4</v>
      </c>
      <c r="R1429">
        <v>0</v>
      </c>
      <c r="S1429" s="1">
        <v>0</v>
      </c>
      <c r="T1429">
        <v>4</v>
      </c>
      <c r="U1429" s="1">
        <v>42822</v>
      </c>
    </row>
    <row r="1430" spans="1:21" x14ac:dyDescent="0.25">
      <c r="A1430">
        <v>3002</v>
      </c>
      <c r="B1430" t="s">
        <v>770</v>
      </c>
      <c r="C1430" t="s">
        <v>769</v>
      </c>
      <c r="D1430" t="s">
        <v>726</v>
      </c>
      <c r="E1430" t="s">
        <v>6</v>
      </c>
      <c r="F1430" t="s">
        <v>727</v>
      </c>
      <c r="G1430" t="s">
        <v>1161</v>
      </c>
      <c r="H1430" t="s">
        <v>8</v>
      </c>
      <c r="I1430">
        <v>34</v>
      </c>
      <c r="J1430" s="82">
        <v>6.9</v>
      </c>
      <c r="K1430">
        <v>0</v>
      </c>
      <c r="L1430">
        <v>0</v>
      </c>
      <c r="M1430">
        <v>1</v>
      </c>
      <c r="N1430">
        <v>0</v>
      </c>
      <c r="O1430" s="95">
        <v>40</v>
      </c>
      <c r="P1430">
        <v>0</v>
      </c>
      <c r="Q1430">
        <v>4</v>
      </c>
      <c r="R1430">
        <v>0</v>
      </c>
      <c r="S1430" s="1">
        <v>0</v>
      </c>
      <c r="T1430">
        <v>1</v>
      </c>
      <c r="U1430" s="1">
        <v>42822</v>
      </c>
    </row>
    <row r="1431" spans="1:21" x14ac:dyDescent="0.25">
      <c r="A1431">
        <v>3002</v>
      </c>
      <c r="B1431" t="s">
        <v>771</v>
      </c>
      <c r="C1431" t="s">
        <v>738</v>
      </c>
      <c r="D1431" t="s">
        <v>726</v>
      </c>
      <c r="E1431" t="s">
        <v>6</v>
      </c>
      <c r="F1431" t="s">
        <v>727</v>
      </c>
      <c r="G1431" t="s">
        <v>1162</v>
      </c>
      <c r="H1431" t="s">
        <v>8</v>
      </c>
      <c r="I1431">
        <v>34</v>
      </c>
      <c r="J1431" s="82">
        <v>6.9</v>
      </c>
      <c r="K1431">
        <v>0</v>
      </c>
      <c r="L1431">
        <v>0</v>
      </c>
      <c r="M1431">
        <v>1</v>
      </c>
      <c r="N1431">
        <v>0</v>
      </c>
      <c r="O1431" s="95">
        <v>58</v>
      </c>
      <c r="P1431">
        <v>0</v>
      </c>
      <c r="Q1431">
        <v>4</v>
      </c>
      <c r="R1431">
        <v>0</v>
      </c>
      <c r="S1431" s="1">
        <v>0</v>
      </c>
      <c r="T1431">
        <v>2</v>
      </c>
      <c r="U1431" s="1">
        <v>42822</v>
      </c>
    </row>
    <row r="1432" spans="1:21" x14ac:dyDescent="0.25">
      <c r="A1432">
        <v>3002</v>
      </c>
      <c r="B1432" t="s">
        <v>771</v>
      </c>
      <c r="C1432" t="s">
        <v>772</v>
      </c>
      <c r="D1432" t="s">
        <v>726</v>
      </c>
      <c r="E1432" t="s">
        <v>6</v>
      </c>
      <c r="F1432" t="s">
        <v>727</v>
      </c>
      <c r="G1432" t="s">
        <v>1163</v>
      </c>
      <c r="H1432" t="s">
        <v>8</v>
      </c>
      <c r="I1432">
        <v>34</v>
      </c>
      <c r="J1432" s="82">
        <v>6.9</v>
      </c>
      <c r="K1432">
        <v>0</v>
      </c>
      <c r="L1432">
        <v>0</v>
      </c>
      <c r="M1432">
        <v>1</v>
      </c>
      <c r="N1432">
        <v>0</v>
      </c>
      <c r="O1432" s="95">
        <v>100</v>
      </c>
      <c r="P1432">
        <v>0</v>
      </c>
      <c r="Q1432">
        <v>4</v>
      </c>
      <c r="R1432">
        <v>0</v>
      </c>
      <c r="S1432" s="1">
        <v>0</v>
      </c>
      <c r="T1432">
        <v>1</v>
      </c>
      <c r="U1432" s="1">
        <v>42822</v>
      </c>
    </row>
    <row r="1433" spans="1:21" x14ac:dyDescent="0.25">
      <c r="A1433">
        <v>3002</v>
      </c>
      <c r="B1433" t="s">
        <v>771</v>
      </c>
      <c r="C1433" t="s">
        <v>770</v>
      </c>
      <c r="D1433" t="s">
        <v>726</v>
      </c>
      <c r="E1433" t="s">
        <v>6</v>
      </c>
      <c r="F1433" t="s">
        <v>727</v>
      </c>
      <c r="G1433" t="s">
        <v>1164</v>
      </c>
      <c r="H1433" t="s">
        <v>8</v>
      </c>
      <c r="I1433">
        <v>34</v>
      </c>
      <c r="J1433" s="82">
        <v>6.9</v>
      </c>
      <c r="K1433">
        <v>0</v>
      </c>
      <c r="L1433">
        <v>0</v>
      </c>
      <c r="M1433">
        <v>1</v>
      </c>
      <c r="N1433">
        <v>0</v>
      </c>
      <c r="O1433" s="95">
        <v>100</v>
      </c>
      <c r="P1433">
        <v>0</v>
      </c>
      <c r="Q1433">
        <v>4</v>
      </c>
      <c r="R1433">
        <v>0</v>
      </c>
      <c r="S1433" s="1">
        <v>0</v>
      </c>
      <c r="T1433">
        <v>1</v>
      </c>
      <c r="U1433" s="1">
        <v>42822</v>
      </c>
    </row>
    <row r="1434" spans="1:21" x14ac:dyDescent="0.25">
      <c r="A1434">
        <v>3002</v>
      </c>
      <c r="B1434" t="s">
        <v>771</v>
      </c>
      <c r="C1434" t="s">
        <v>725</v>
      </c>
      <c r="D1434" t="s">
        <v>726</v>
      </c>
      <c r="E1434" t="s">
        <v>6</v>
      </c>
      <c r="F1434" t="s">
        <v>727</v>
      </c>
      <c r="G1434" t="s">
        <v>1165</v>
      </c>
      <c r="H1434" t="s">
        <v>8</v>
      </c>
      <c r="I1434">
        <v>34</v>
      </c>
      <c r="J1434" s="82">
        <v>6.9</v>
      </c>
      <c r="K1434">
        <v>0</v>
      </c>
      <c r="L1434">
        <v>0</v>
      </c>
      <c r="M1434">
        <v>1</v>
      </c>
      <c r="N1434">
        <v>0</v>
      </c>
      <c r="O1434" s="95">
        <v>126.62</v>
      </c>
      <c r="P1434">
        <v>0</v>
      </c>
      <c r="Q1434">
        <v>4</v>
      </c>
      <c r="R1434">
        <v>0</v>
      </c>
      <c r="S1434" s="1">
        <v>0</v>
      </c>
      <c r="T1434">
        <v>2</v>
      </c>
      <c r="U1434" s="1">
        <v>42822</v>
      </c>
    </row>
    <row r="1435" spans="1:21" x14ac:dyDescent="0.25">
      <c r="A1435">
        <v>3002</v>
      </c>
      <c r="B1435" t="s">
        <v>771</v>
      </c>
      <c r="C1435" t="s">
        <v>725</v>
      </c>
      <c r="D1435" t="s">
        <v>726</v>
      </c>
      <c r="E1435" t="s">
        <v>6</v>
      </c>
      <c r="F1435" t="s">
        <v>727</v>
      </c>
      <c r="G1435" t="s">
        <v>1166</v>
      </c>
      <c r="H1435" t="s">
        <v>8</v>
      </c>
      <c r="I1435">
        <v>34</v>
      </c>
      <c r="J1435" s="82">
        <v>6.9</v>
      </c>
      <c r="K1435">
        <v>0</v>
      </c>
      <c r="L1435">
        <v>0</v>
      </c>
      <c r="M1435">
        <v>1</v>
      </c>
      <c r="N1435">
        <v>0</v>
      </c>
      <c r="O1435" s="95">
        <v>300</v>
      </c>
      <c r="P1435">
        <v>0</v>
      </c>
      <c r="Q1435">
        <v>4</v>
      </c>
      <c r="R1435">
        <v>0</v>
      </c>
      <c r="S1435" s="1">
        <v>0</v>
      </c>
      <c r="T1435">
        <v>1</v>
      </c>
      <c r="U1435" s="1">
        <v>42822</v>
      </c>
    </row>
    <row r="1436" spans="1:21" x14ac:dyDescent="0.25">
      <c r="A1436">
        <v>3002</v>
      </c>
      <c r="B1436" t="s">
        <v>771</v>
      </c>
      <c r="C1436" t="s">
        <v>725</v>
      </c>
      <c r="D1436" t="s">
        <v>726</v>
      </c>
      <c r="E1436" t="s">
        <v>6</v>
      </c>
      <c r="F1436" t="s">
        <v>727</v>
      </c>
      <c r="G1436" t="s">
        <v>1167</v>
      </c>
      <c r="H1436" t="s">
        <v>8</v>
      </c>
      <c r="I1436">
        <v>34</v>
      </c>
      <c r="J1436" s="82">
        <v>6.9</v>
      </c>
      <c r="K1436">
        <v>0</v>
      </c>
      <c r="L1436">
        <v>0</v>
      </c>
      <c r="M1436">
        <v>1</v>
      </c>
      <c r="N1436">
        <v>0</v>
      </c>
      <c r="O1436" s="95">
        <v>317</v>
      </c>
      <c r="P1436">
        <v>0</v>
      </c>
      <c r="Q1436">
        <v>4</v>
      </c>
      <c r="R1436">
        <v>0</v>
      </c>
      <c r="S1436" s="1">
        <v>0</v>
      </c>
      <c r="T1436">
        <v>3</v>
      </c>
      <c r="U1436" s="1">
        <v>42822</v>
      </c>
    </row>
    <row r="1437" spans="1:21" x14ac:dyDescent="0.25">
      <c r="A1437">
        <v>3002</v>
      </c>
      <c r="B1437" t="s">
        <v>771</v>
      </c>
      <c r="C1437" t="s">
        <v>767</v>
      </c>
      <c r="D1437" t="s">
        <v>726</v>
      </c>
      <c r="E1437" t="s">
        <v>6</v>
      </c>
      <c r="F1437" t="s">
        <v>727</v>
      </c>
      <c r="G1437" t="s">
        <v>1206</v>
      </c>
      <c r="H1437" t="s">
        <v>8</v>
      </c>
      <c r="I1437">
        <v>34</v>
      </c>
      <c r="J1437" s="82">
        <v>6.9</v>
      </c>
      <c r="K1437">
        <v>0</v>
      </c>
      <c r="L1437">
        <v>0</v>
      </c>
      <c r="M1437">
        <v>1</v>
      </c>
      <c r="N1437">
        <v>0</v>
      </c>
      <c r="O1437" s="95">
        <v>558.21</v>
      </c>
      <c r="P1437">
        <v>0</v>
      </c>
      <c r="Q1437">
        <v>4</v>
      </c>
      <c r="R1437">
        <v>0</v>
      </c>
      <c r="S1437" s="1">
        <v>0</v>
      </c>
      <c r="T1437">
        <v>7</v>
      </c>
      <c r="U1437" s="1">
        <v>42822</v>
      </c>
    </row>
    <row r="1438" spans="1:21" x14ac:dyDescent="0.25">
      <c r="A1438">
        <v>3002</v>
      </c>
      <c r="B1438" t="s">
        <v>771</v>
      </c>
      <c r="C1438" t="s">
        <v>725</v>
      </c>
      <c r="D1438" t="s">
        <v>726</v>
      </c>
      <c r="E1438" t="s">
        <v>6</v>
      </c>
      <c r="F1438" t="s">
        <v>727</v>
      </c>
      <c r="G1438" t="s">
        <v>1207</v>
      </c>
      <c r="H1438" t="s">
        <v>8</v>
      </c>
      <c r="I1438">
        <v>34</v>
      </c>
      <c r="J1438" s="82">
        <v>6.9</v>
      </c>
      <c r="K1438">
        <v>0</v>
      </c>
      <c r="L1438">
        <v>0</v>
      </c>
      <c r="M1438">
        <v>1</v>
      </c>
      <c r="N1438">
        <v>0</v>
      </c>
      <c r="O1438" s="95">
        <v>600</v>
      </c>
      <c r="P1438">
        <v>0</v>
      </c>
      <c r="Q1438">
        <v>4</v>
      </c>
      <c r="R1438">
        <v>0</v>
      </c>
      <c r="S1438" s="1">
        <v>0</v>
      </c>
      <c r="T1438">
        <v>1</v>
      </c>
      <c r="U1438" s="1">
        <v>42822</v>
      </c>
    </row>
    <row r="1439" spans="1:21" x14ac:dyDescent="0.25">
      <c r="A1439">
        <v>3002</v>
      </c>
      <c r="B1439" t="s">
        <v>770</v>
      </c>
      <c r="C1439" t="s">
        <v>769</v>
      </c>
      <c r="D1439" t="s">
        <v>726</v>
      </c>
      <c r="E1439" t="s">
        <v>6</v>
      </c>
      <c r="F1439" t="s">
        <v>727</v>
      </c>
      <c r="G1439" t="s">
        <v>1208</v>
      </c>
      <c r="H1439" t="s">
        <v>8</v>
      </c>
      <c r="I1439">
        <v>34</v>
      </c>
      <c r="J1439" s="82">
        <v>6.9</v>
      </c>
      <c r="K1439">
        <v>0</v>
      </c>
      <c r="L1439">
        <v>0</v>
      </c>
      <c r="M1439">
        <v>1</v>
      </c>
      <c r="N1439">
        <v>0</v>
      </c>
      <c r="O1439" s="95">
        <v>809.23</v>
      </c>
      <c r="P1439">
        <v>0</v>
      </c>
      <c r="Q1439">
        <v>4</v>
      </c>
      <c r="R1439">
        <v>0</v>
      </c>
      <c r="S1439" s="1">
        <v>0</v>
      </c>
      <c r="T1439">
        <v>6</v>
      </c>
      <c r="U1439" s="1">
        <v>42822</v>
      </c>
    </row>
    <row r="1440" spans="1:21" x14ac:dyDescent="0.25">
      <c r="A1440">
        <v>3002</v>
      </c>
      <c r="B1440" t="s">
        <v>770</v>
      </c>
      <c r="C1440" t="s">
        <v>768</v>
      </c>
      <c r="D1440" t="s">
        <v>726</v>
      </c>
      <c r="E1440" t="s">
        <v>6</v>
      </c>
      <c r="F1440" t="s">
        <v>727</v>
      </c>
      <c r="G1440" t="s">
        <v>1538</v>
      </c>
      <c r="H1440" t="s">
        <v>8</v>
      </c>
      <c r="I1440">
        <v>34</v>
      </c>
      <c r="J1440" s="82">
        <v>6.9</v>
      </c>
      <c r="K1440">
        <v>0</v>
      </c>
      <c r="L1440">
        <v>0</v>
      </c>
      <c r="M1440">
        <v>1</v>
      </c>
      <c r="N1440">
        <v>0</v>
      </c>
      <c r="O1440" s="95">
        <v>872</v>
      </c>
      <c r="P1440">
        <v>0</v>
      </c>
      <c r="Q1440">
        <v>4</v>
      </c>
      <c r="R1440">
        <v>0</v>
      </c>
      <c r="S1440" s="1">
        <v>0</v>
      </c>
      <c r="T1440">
        <v>5</v>
      </c>
      <c r="U1440" s="1">
        <v>42822</v>
      </c>
    </row>
    <row r="1441" spans="1:21" x14ac:dyDescent="0.25">
      <c r="A1441">
        <v>3002</v>
      </c>
      <c r="B1441" t="s">
        <v>771</v>
      </c>
      <c r="C1441" t="s">
        <v>771</v>
      </c>
      <c r="D1441" t="s">
        <v>726</v>
      </c>
      <c r="E1441" t="s">
        <v>6</v>
      </c>
      <c r="F1441" t="s">
        <v>727</v>
      </c>
      <c r="G1441" t="s">
        <v>1539</v>
      </c>
      <c r="H1441" t="s">
        <v>8</v>
      </c>
      <c r="I1441">
        <v>34</v>
      </c>
      <c r="J1441" s="82">
        <v>6.9</v>
      </c>
      <c r="K1441">
        <v>0</v>
      </c>
      <c r="L1441">
        <v>0</v>
      </c>
      <c r="M1441">
        <v>1</v>
      </c>
      <c r="N1441">
        <v>0</v>
      </c>
      <c r="O1441" s="95">
        <v>1163.1600000000001</v>
      </c>
      <c r="P1441">
        <v>0</v>
      </c>
      <c r="Q1441">
        <v>4</v>
      </c>
      <c r="R1441">
        <v>0</v>
      </c>
      <c r="S1441" s="1">
        <v>0</v>
      </c>
      <c r="T1441">
        <v>7</v>
      </c>
      <c r="U1441" s="1">
        <v>42822</v>
      </c>
    </row>
    <row r="1442" spans="1:21" x14ac:dyDescent="0.25">
      <c r="A1442">
        <v>3002</v>
      </c>
      <c r="B1442" t="s">
        <v>771</v>
      </c>
      <c r="C1442" t="s">
        <v>725</v>
      </c>
      <c r="D1442" t="s">
        <v>726</v>
      </c>
      <c r="E1442" t="s">
        <v>6</v>
      </c>
      <c r="F1442" t="s">
        <v>727</v>
      </c>
      <c r="G1442" t="s">
        <v>1540</v>
      </c>
      <c r="H1442" t="s">
        <v>8</v>
      </c>
      <c r="I1442">
        <v>34</v>
      </c>
      <c r="J1442" s="82">
        <v>6.9</v>
      </c>
      <c r="K1442">
        <v>0</v>
      </c>
      <c r="L1442">
        <v>0</v>
      </c>
      <c r="M1442">
        <v>1</v>
      </c>
      <c r="N1442">
        <v>0</v>
      </c>
      <c r="O1442" s="95">
        <v>1700</v>
      </c>
      <c r="P1442">
        <v>0</v>
      </c>
      <c r="Q1442">
        <v>4</v>
      </c>
      <c r="R1442">
        <v>0</v>
      </c>
      <c r="S1442" s="1">
        <v>0</v>
      </c>
      <c r="T1442">
        <v>3</v>
      </c>
      <c r="U1442" s="1">
        <v>42822</v>
      </c>
    </row>
    <row r="1443" spans="1:21" x14ac:dyDescent="0.25">
      <c r="A1443">
        <v>3002</v>
      </c>
      <c r="B1443" t="s">
        <v>771</v>
      </c>
      <c r="C1443" t="s">
        <v>725</v>
      </c>
      <c r="D1443" t="s">
        <v>726</v>
      </c>
      <c r="E1443" t="s">
        <v>6</v>
      </c>
      <c r="F1443" t="s">
        <v>727</v>
      </c>
      <c r="G1443" t="s">
        <v>1541</v>
      </c>
      <c r="H1443" t="s">
        <v>8</v>
      </c>
      <c r="I1443">
        <v>34</v>
      </c>
      <c r="J1443" s="82">
        <v>6.9</v>
      </c>
      <c r="K1443">
        <v>0</v>
      </c>
      <c r="L1443">
        <v>0</v>
      </c>
      <c r="M1443">
        <v>1</v>
      </c>
      <c r="N1443">
        <v>0</v>
      </c>
      <c r="O1443" s="95">
        <v>8765.9</v>
      </c>
      <c r="P1443">
        <v>0</v>
      </c>
      <c r="Q1443">
        <v>4</v>
      </c>
      <c r="R1443">
        <v>0</v>
      </c>
      <c r="S1443" s="1">
        <v>0</v>
      </c>
      <c r="T1443">
        <v>20</v>
      </c>
      <c r="U1443" s="1">
        <v>42822</v>
      </c>
    </row>
    <row r="1444" spans="1:21" x14ac:dyDescent="0.25">
      <c r="A1444">
        <v>3002</v>
      </c>
      <c r="B1444" t="s">
        <v>771</v>
      </c>
      <c r="C1444" t="s">
        <v>766</v>
      </c>
      <c r="D1444" t="s">
        <v>726</v>
      </c>
      <c r="E1444" t="s">
        <v>6</v>
      </c>
      <c r="F1444" t="s">
        <v>727</v>
      </c>
      <c r="G1444" t="s">
        <v>1542</v>
      </c>
      <c r="H1444" t="s">
        <v>8</v>
      </c>
      <c r="I1444">
        <v>34</v>
      </c>
      <c r="J1444" s="82">
        <v>6.9</v>
      </c>
      <c r="K1444">
        <v>0</v>
      </c>
      <c r="L1444">
        <v>0</v>
      </c>
      <c r="M1444">
        <v>1</v>
      </c>
      <c r="N1444">
        <v>0</v>
      </c>
      <c r="O1444" s="95">
        <v>11723.6</v>
      </c>
      <c r="P1444">
        <v>0</v>
      </c>
      <c r="Q1444">
        <v>4</v>
      </c>
      <c r="R1444">
        <v>0</v>
      </c>
      <c r="S1444" s="1">
        <v>0</v>
      </c>
      <c r="T1444">
        <v>7</v>
      </c>
      <c r="U1444" s="1">
        <v>42822</v>
      </c>
    </row>
    <row r="1445" spans="1:21" x14ac:dyDescent="0.25">
      <c r="A1445">
        <v>3002</v>
      </c>
      <c r="B1445" t="s">
        <v>771</v>
      </c>
      <c r="C1445" t="s">
        <v>725</v>
      </c>
      <c r="D1445" t="s">
        <v>726</v>
      </c>
      <c r="E1445" t="s">
        <v>6</v>
      </c>
      <c r="F1445" t="s">
        <v>727</v>
      </c>
      <c r="G1445" t="s">
        <v>1543</v>
      </c>
      <c r="H1445" t="s">
        <v>7</v>
      </c>
      <c r="I1445">
        <v>34</v>
      </c>
      <c r="J1445" s="82">
        <v>6.97</v>
      </c>
      <c r="K1445">
        <v>0</v>
      </c>
      <c r="L1445">
        <v>0</v>
      </c>
      <c r="M1445">
        <v>1</v>
      </c>
      <c r="N1445">
        <v>0</v>
      </c>
      <c r="O1445" s="95">
        <v>0</v>
      </c>
      <c r="P1445">
        <v>7074.57</v>
      </c>
      <c r="Q1445">
        <v>4</v>
      </c>
      <c r="R1445">
        <v>0</v>
      </c>
      <c r="S1445" s="1">
        <v>0</v>
      </c>
      <c r="T1445">
        <v>20</v>
      </c>
      <c r="U1445" s="1">
        <v>42822</v>
      </c>
    </row>
    <row r="1446" spans="1:21" x14ac:dyDescent="0.25">
      <c r="A1446">
        <v>3002</v>
      </c>
      <c r="B1446" t="s">
        <v>771</v>
      </c>
      <c r="C1446" t="s">
        <v>738</v>
      </c>
      <c r="D1446" t="s">
        <v>726</v>
      </c>
      <c r="E1446" t="s">
        <v>6</v>
      </c>
      <c r="F1446" t="s">
        <v>727</v>
      </c>
      <c r="G1446" t="s">
        <v>1544</v>
      </c>
      <c r="H1446" t="s">
        <v>7</v>
      </c>
      <c r="I1446">
        <v>34</v>
      </c>
      <c r="J1446" s="82">
        <v>6.97</v>
      </c>
      <c r="K1446">
        <v>0</v>
      </c>
      <c r="L1446">
        <v>0</v>
      </c>
      <c r="M1446">
        <v>1</v>
      </c>
      <c r="N1446">
        <v>0</v>
      </c>
      <c r="O1446" s="95">
        <v>0</v>
      </c>
      <c r="P1446">
        <v>3000</v>
      </c>
      <c r="Q1446">
        <v>4</v>
      </c>
      <c r="R1446">
        <v>0</v>
      </c>
      <c r="S1446" s="1">
        <v>0</v>
      </c>
      <c r="T1446">
        <v>3</v>
      </c>
      <c r="U1446" s="1">
        <v>42822</v>
      </c>
    </row>
    <row r="1447" spans="1:21" x14ac:dyDescent="0.25">
      <c r="A1447">
        <v>3002</v>
      </c>
      <c r="B1447" t="s">
        <v>771</v>
      </c>
      <c r="C1447" t="s">
        <v>725</v>
      </c>
      <c r="D1447" t="s">
        <v>726</v>
      </c>
      <c r="E1447" t="s">
        <v>6</v>
      </c>
      <c r="F1447" t="s">
        <v>727</v>
      </c>
      <c r="G1447" t="s">
        <v>1545</v>
      </c>
      <c r="H1447" t="s">
        <v>7</v>
      </c>
      <c r="I1447">
        <v>34</v>
      </c>
      <c r="J1447" s="82">
        <v>6.97</v>
      </c>
      <c r="K1447">
        <v>0</v>
      </c>
      <c r="L1447">
        <v>0</v>
      </c>
      <c r="M1447">
        <v>1</v>
      </c>
      <c r="N1447">
        <v>0</v>
      </c>
      <c r="O1447" s="95">
        <v>0</v>
      </c>
      <c r="P1447">
        <v>2985.77</v>
      </c>
      <c r="Q1447">
        <v>4</v>
      </c>
      <c r="R1447">
        <v>0</v>
      </c>
      <c r="S1447" s="1">
        <v>0</v>
      </c>
      <c r="T1447">
        <v>8</v>
      </c>
      <c r="U1447" s="1">
        <v>42822</v>
      </c>
    </row>
    <row r="1448" spans="1:21" x14ac:dyDescent="0.25">
      <c r="A1448">
        <v>3002</v>
      </c>
      <c r="B1448" t="s">
        <v>771</v>
      </c>
      <c r="C1448" t="s">
        <v>771</v>
      </c>
      <c r="D1448" t="s">
        <v>726</v>
      </c>
      <c r="E1448" t="s">
        <v>6</v>
      </c>
      <c r="F1448" t="s">
        <v>727</v>
      </c>
      <c r="G1448" t="s">
        <v>1546</v>
      </c>
      <c r="H1448" t="s">
        <v>7</v>
      </c>
      <c r="I1448">
        <v>34</v>
      </c>
      <c r="J1448" s="82">
        <v>6.97</v>
      </c>
      <c r="K1448">
        <v>0</v>
      </c>
      <c r="L1448">
        <v>0</v>
      </c>
      <c r="M1448">
        <v>1</v>
      </c>
      <c r="N1448">
        <v>0</v>
      </c>
      <c r="O1448" s="95">
        <v>0</v>
      </c>
      <c r="P1448">
        <v>1172.5</v>
      </c>
      <c r="Q1448">
        <v>4</v>
      </c>
      <c r="R1448">
        <v>0</v>
      </c>
      <c r="S1448" s="1">
        <v>0</v>
      </c>
      <c r="T1448">
        <v>2</v>
      </c>
      <c r="U1448" s="1">
        <v>42822</v>
      </c>
    </row>
    <row r="1449" spans="1:21" x14ac:dyDescent="0.25">
      <c r="A1449">
        <v>3002</v>
      </c>
      <c r="B1449" t="s">
        <v>771</v>
      </c>
      <c r="C1449" t="s">
        <v>725</v>
      </c>
      <c r="D1449" t="s">
        <v>726</v>
      </c>
      <c r="E1449" t="s">
        <v>6</v>
      </c>
      <c r="F1449" t="s">
        <v>727</v>
      </c>
      <c r="G1449" t="s">
        <v>1547</v>
      </c>
      <c r="H1449" t="s">
        <v>7</v>
      </c>
      <c r="I1449">
        <v>34</v>
      </c>
      <c r="J1449" s="82">
        <v>6.97</v>
      </c>
      <c r="K1449">
        <v>0</v>
      </c>
      <c r="L1449">
        <v>0</v>
      </c>
      <c r="M1449">
        <v>1</v>
      </c>
      <c r="N1449">
        <v>0</v>
      </c>
      <c r="O1449" s="95">
        <v>0</v>
      </c>
      <c r="P1449">
        <v>927.85</v>
      </c>
      <c r="Q1449">
        <v>4</v>
      </c>
      <c r="R1449">
        <v>0</v>
      </c>
      <c r="S1449" s="1">
        <v>0</v>
      </c>
      <c r="T1449">
        <v>4</v>
      </c>
      <c r="U1449" s="1">
        <v>42822</v>
      </c>
    </row>
    <row r="1450" spans="1:21" x14ac:dyDescent="0.25">
      <c r="A1450">
        <v>3002</v>
      </c>
      <c r="B1450" t="s">
        <v>771</v>
      </c>
      <c r="C1450" t="s">
        <v>725</v>
      </c>
      <c r="D1450" t="s">
        <v>726</v>
      </c>
      <c r="E1450" t="s">
        <v>6</v>
      </c>
      <c r="F1450" t="s">
        <v>727</v>
      </c>
      <c r="G1450" t="s">
        <v>1548</v>
      </c>
      <c r="H1450" t="s">
        <v>7</v>
      </c>
      <c r="I1450">
        <v>34</v>
      </c>
      <c r="J1450" s="82">
        <v>6.97</v>
      </c>
      <c r="K1450">
        <v>0</v>
      </c>
      <c r="L1450">
        <v>0</v>
      </c>
      <c r="M1450">
        <v>1</v>
      </c>
      <c r="N1450">
        <v>0</v>
      </c>
      <c r="O1450" s="95">
        <v>0</v>
      </c>
      <c r="P1450">
        <v>785</v>
      </c>
      <c r="Q1450">
        <v>4</v>
      </c>
      <c r="R1450">
        <v>0</v>
      </c>
      <c r="S1450" s="1">
        <v>0</v>
      </c>
      <c r="T1450">
        <v>1</v>
      </c>
      <c r="U1450" s="1">
        <v>42822</v>
      </c>
    </row>
    <row r="1451" spans="1:21" x14ac:dyDescent="0.25">
      <c r="A1451">
        <v>3002</v>
      </c>
      <c r="B1451" t="s">
        <v>771</v>
      </c>
      <c r="C1451" t="s">
        <v>725</v>
      </c>
      <c r="D1451" t="s">
        <v>726</v>
      </c>
      <c r="E1451" t="s">
        <v>6</v>
      </c>
      <c r="F1451" t="s">
        <v>727</v>
      </c>
      <c r="G1451" t="s">
        <v>1549</v>
      </c>
      <c r="H1451" t="s">
        <v>7</v>
      </c>
      <c r="I1451">
        <v>34</v>
      </c>
      <c r="J1451" s="82">
        <v>6.97</v>
      </c>
      <c r="K1451">
        <v>0</v>
      </c>
      <c r="L1451">
        <v>0</v>
      </c>
      <c r="M1451">
        <v>1</v>
      </c>
      <c r="N1451">
        <v>0</v>
      </c>
      <c r="O1451" s="95">
        <v>0</v>
      </c>
      <c r="P1451">
        <v>368.5</v>
      </c>
      <c r="Q1451">
        <v>4</v>
      </c>
      <c r="R1451">
        <v>0</v>
      </c>
      <c r="S1451" s="1">
        <v>0</v>
      </c>
      <c r="T1451">
        <v>11</v>
      </c>
      <c r="U1451" s="1">
        <v>42822</v>
      </c>
    </row>
    <row r="1452" spans="1:21" x14ac:dyDescent="0.25">
      <c r="A1452">
        <v>3002</v>
      </c>
      <c r="B1452" t="s">
        <v>771</v>
      </c>
      <c r="C1452" t="s">
        <v>766</v>
      </c>
      <c r="D1452" t="s">
        <v>726</v>
      </c>
      <c r="E1452" t="s">
        <v>6</v>
      </c>
      <c r="F1452" t="s">
        <v>727</v>
      </c>
      <c r="G1452" t="s">
        <v>1550</v>
      </c>
      <c r="H1452" t="s">
        <v>7</v>
      </c>
      <c r="I1452">
        <v>34</v>
      </c>
      <c r="J1452" s="82">
        <v>6.97</v>
      </c>
      <c r="K1452">
        <v>0</v>
      </c>
      <c r="L1452">
        <v>0</v>
      </c>
      <c r="M1452">
        <v>1</v>
      </c>
      <c r="N1452">
        <v>0</v>
      </c>
      <c r="O1452" s="95">
        <v>0</v>
      </c>
      <c r="P1452">
        <v>267.02999999999997</v>
      </c>
      <c r="Q1452">
        <v>4</v>
      </c>
      <c r="R1452">
        <v>0</v>
      </c>
      <c r="S1452" s="1">
        <v>0</v>
      </c>
      <c r="T1452">
        <v>1</v>
      </c>
      <c r="U1452" s="1">
        <v>42822</v>
      </c>
    </row>
    <row r="1453" spans="1:21" x14ac:dyDescent="0.25">
      <c r="A1453">
        <v>3002</v>
      </c>
      <c r="B1453" t="s">
        <v>771</v>
      </c>
      <c r="C1453" t="s">
        <v>725</v>
      </c>
      <c r="D1453" t="s">
        <v>726</v>
      </c>
      <c r="E1453" t="s">
        <v>6</v>
      </c>
      <c r="F1453" t="s">
        <v>727</v>
      </c>
      <c r="G1453" t="s">
        <v>1551</v>
      </c>
      <c r="H1453" t="s">
        <v>7</v>
      </c>
      <c r="I1453">
        <v>34</v>
      </c>
      <c r="J1453" s="82">
        <v>6.97</v>
      </c>
      <c r="K1453">
        <v>0</v>
      </c>
      <c r="L1453">
        <v>0</v>
      </c>
      <c r="M1453">
        <v>1</v>
      </c>
      <c r="N1453">
        <v>0</v>
      </c>
      <c r="O1453" s="95">
        <v>0</v>
      </c>
      <c r="P1453">
        <v>219.25</v>
      </c>
      <c r="Q1453">
        <v>4</v>
      </c>
      <c r="R1453">
        <v>0</v>
      </c>
      <c r="S1453" s="1">
        <v>0</v>
      </c>
      <c r="T1453">
        <v>3</v>
      </c>
      <c r="U1453" s="1">
        <v>42822</v>
      </c>
    </row>
    <row r="1454" spans="1:21" x14ac:dyDescent="0.25">
      <c r="A1454">
        <v>3002</v>
      </c>
      <c r="B1454" t="s">
        <v>767</v>
      </c>
      <c r="C1454" t="s">
        <v>725</v>
      </c>
      <c r="D1454" t="s">
        <v>726</v>
      </c>
      <c r="E1454" t="s">
        <v>6</v>
      </c>
      <c r="F1454" t="s">
        <v>727</v>
      </c>
      <c r="G1454" t="s">
        <v>1552</v>
      </c>
      <c r="H1454" t="s">
        <v>7</v>
      </c>
      <c r="I1454">
        <v>34</v>
      </c>
      <c r="J1454" s="82">
        <v>6.97</v>
      </c>
      <c r="K1454">
        <v>0</v>
      </c>
      <c r="L1454">
        <v>0</v>
      </c>
      <c r="M1454">
        <v>1</v>
      </c>
      <c r="N1454">
        <v>0</v>
      </c>
      <c r="O1454" s="95">
        <v>0</v>
      </c>
      <c r="P1454">
        <v>210.76</v>
      </c>
      <c r="Q1454">
        <v>4</v>
      </c>
      <c r="R1454">
        <v>0</v>
      </c>
      <c r="S1454" s="1">
        <v>0</v>
      </c>
      <c r="T1454">
        <v>4</v>
      </c>
      <c r="U1454" s="1">
        <v>42822</v>
      </c>
    </row>
    <row r="1455" spans="1:21" x14ac:dyDescent="0.25">
      <c r="A1455">
        <v>3002</v>
      </c>
      <c r="B1455" t="s">
        <v>771</v>
      </c>
      <c r="C1455" t="s">
        <v>725</v>
      </c>
      <c r="D1455" t="s">
        <v>726</v>
      </c>
      <c r="E1455" t="s">
        <v>6</v>
      </c>
      <c r="F1455" t="s">
        <v>727</v>
      </c>
      <c r="G1455" t="s">
        <v>1553</v>
      </c>
      <c r="H1455" t="s">
        <v>7</v>
      </c>
      <c r="I1455">
        <v>34</v>
      </c>
      <c r="J1455" s="82">
        <v>6.97</v>
      </c>
      <c r="K1455">
        <v>0</v>
      </c>
      <c r="L1455">
        <v>0</v>
      </c>
      <c r="M1455">
        <v>1</v>
      </c>
      <c r="N1455">
        <v>0</v>
      </c>
      <c r="O1455" s="95">
        <v>0</v>
      </c>
      <c r="P1455">
        <v>156.94</v>
      </c>
      <c r="Q1455">
        <v>4</v>
      </c>
      <c r="R1455">
        <v>0</v>
      </c>
      <c r="S1455" s="1">
        <v>0</v>
      </c>
      <c r="T1455">
        <v>1</v>
      </c>
      <c r="U1455" s="1">
        <v>42822</v>
      </c>
    </row>
    <row r="1456" spans="1:21" x14ac:dyDescent="0.25">
      <c r="A1456">
        <v>3002</v>
      </c>
      <c r="B1456" t="s">
        <v>771</v>
      </c>
      <c r="C1456" t="s">
        <v>725</v>
      </c>
      <c r="D1456" t="s">
        <v>726</v>
      </c>
      <c r="E1456" t="s">
        <v>6</v>
      </c>
      <c r="F1456" t="s">
        <v>727</v>
      </c>
      <c r="G1456" t="s">
        <v>1554</v>
      </c>
      <c r="H1456" t="s">
        <v>7</v>
      </c>
      <c r="I1456">
        <v>34</v>
      </c>
      <c r="J1456" s="82">
        <v>6.97</v>
      </c>
      <c r="K1456">
        <v>0</v>
      </c>
      <c r="L1456">
        <v>0</v>
      </c>
      <c r="M1456">
        <v>1</v>
      </c>
      <c r="N1456">
        <v>0</v>
      </c>
      <c r="O1456" s="95">
        <v>0</v>
      </c>
      <c r="P1456">
        <v>103</v>
      </c>
      <c r="Q1456">
        <v>4</v>
      </c>
      <c r="R1456">
        <v>0</v>
      </c>
      <c r="S1456" s="1">
        <v>0</v>
      </c>
      <c r="T1456">
        <v>1</v>
      </c>
      <c r="U1456" s="1">
        <v>42822</v>
      </c>
    </row>
    <row r="1457" spans="1:21" x14ac:dyDescent="0.25">
      <c r="A1457">
        <v>3002</v>
      </c>
      <c r="B1457" t="s">
        <v>770</v>
      </c>
      <c r="C1457" t="s">
        <v>768</v>
      </c>
      <c r="D1457" t="s">
        <v>726</v>
      </c>
      <c r="E1457" t="s">
        <v>6</v>
      </c>
      <c r="F1457" t="s">
        <v>727</v>
      </c>
      <c r="G1457" t="s">
        <v>1555</v>
      </c>
      <c r="H1457" t="s">
        <v>7</v>
      </c>
      <c r="I1457">
        <v>34</v>
      </c>
      <c r="J1457" s="82">
        <v>6.97</v>
      </c>
      <c r="K1457">
        <v>0</v>
      </c>
      <c r="L1457">
        <v>0</v>
      </c>
      <c r="M1457">
        <v>1</v>
      </c>
      <c r="N1457">
        <v>0</v>
      </c>
      <c r="O1457" s="95">
        <v>0</v>
      </c>
      <c r="P1457">
        <v>31.69</v>
      </c>
      <c r="Q1457">
        <v>4</v>
      </c>
      <c r="R1457">
        <v>0</v>
      </c>
      <c r="S1457" s="1">
        <v>0</v>
      </c>
      <c r="T1457">
        <v>1</v>
      </c>
      <c r="U1457" s="1">
        <v>42822</v>
      </c>
    </row>
    <row r="1458" spans="1:21" x14ac:dyDescent="0.25">
      <c r="A1458">
        <v>3002</v>
      </c>
      <c r="B1458" t="s">
        <v>771</v>
      </c>
      <c r="C1458" t="s">
        <v>767</v>
      </c>
      <c r="D1458" t="s">
        <v>726</v>
      </c>
      <c r="E1458" t="s">
        <v>6</v>
      </c>
      <c r="F1458" t="s">
        <v>727</v>
      </c>
      <c r="G1458" t="s">
        <v>1624</v>
      </c>
      <c r="H1458" t="s">
        <v>7</v>
      </c>
      <c r="I1458">
        <v>34</v>
      </c>
      <c r="J1458" s="82">
        <v>6.97</v>
      </c>
      <c r="K1458">
        <v>0</v>
      </c>
      <c r="L1458">
        <v>0</v>
      </c>
      <c r="M1458">
        <v>1</v>
      </c>
      <c r="N1458">
        <v>0</v>
      </c>
      <c r="O1458" s="95">
        <v>0</v>
      </c>
      <c r="P1458">
        <v>13.19</v>
      </c>
      <c r="Q1458">
        <v>4</v>
      </c>
      <c r="R1458">
        <v>0</v>
      </c>
      <c r="S1458" s="1">
        <v>0</v>
      </c>
      <c r="T1458">
        <v>2</v>
      </c>
      <c r="U1458" s="1">
        <v>42822</v>
      </c>
    </row>
    <row r="1459" spans="1:21" x14ac:dyDescent="0.25">
      <c r="A1459">
        <v>3003</v>
      </c>
      <c r="B1459" t="s">
        <v>771</v>
      </c>
      <c r="C1459" t="s">
        <v>725</v>
      </c>
      <c r="D1459" t="s">
        <v>726</v>
      </c>
      <c r="E1459" t="s">
        <v>6</v>
      </c>
      <c r="F1459" t="s">
        <v>727</v>
      </c>
      <c r="G1459" t="s">
        <v>1157</v>
      </c>
      <c r="H1459" t="s">
        <v>8</v>
      </c>
      <c r="I1459">
        <v>34</v>
      </c>
      <c r="J1459" s="82">
        <v>6.86</v>
      </c>
      <c r="K1459">
        <v>0</v>
      </c>
      <c r="L1459">
        <v>0</v>
      </c>
      <c r="M1459">
        <v>1</v>
      </c>
      <c r="N1459">
        <v>0</v>
      </c>
      <c r="O1459" s="95">
        <v>4796.72</v>
      </c>
      <c r="P1459">
        <v>0</v>
      </c>
      <c r="Q1459">
        <v>4</v>
      </c>
      <c r="R1459">
        <v>0</v>
      </c>
      <c r="S1459" s="1">
        <v>0</v>
      </c>
      <c r="T1459">
        <v>26</v>
      </c>
      <c r="U1459" s="1">
        <v>42822</v>
      </c>
    </row>
    <row r="1460" spans="1:21" x14ac:dyDescent="0.25">
      <c r="A1460">
        <v>3003</v>
      </c>
      <c r="B1460" t="s">
        <v>771</v>
      </c>
      <c r="C1460" t="s">
        <v>725</v>
      </c>
      <c r="D1460" t="s">
        <v>726</v>
      </c>
      <c r="E1460" t="s">
        <v>6</v>
      </c>
      <c r="F1460" t="s">
        <v>727</v>
      </c>
      <c r="G1460" t="s">
        <v>1158</v>
      </c>
      <c r="H1460" t="s">
        <v>7</v>
      </c>
      <c r="I1460">
        <v>34</v>
      </c>
      <c r="J1460" s="82">
        <v>6.97</v>
      </c>
      <c r="K1460">
        <v>0</v>
      </c>
      <c r="L1460">
        <v>0</v>
      </c>
      <c r="M1460">
        <v>1</v>
      </c>
      <c r="N1460">
        <v>0</v>
      </c>
      <c r="O1460" s="95">
        <v>0</v>
      </c>
      <c r="P1460">
        <v>4586.1899999999996</v>
      </c>
      <c r="Q1460">
        <v>4</v>
      </c>
      <c r="R1460">
        <v>0</v>
      </c>
      <c r="S1460" s="1">
        <v>0</v>
      </c>
      <c r="T1460">
        <v>18</v>
      </c>
      <c r="U1460" s="1">
        <v>42822</v>
      </c>
    </row>
    <row r="1461" spans="1:21" x14ac:dyDescent="0.25">
      <c r="A1461">
        <v>3004</v>
      </c>
      <c r="B1461" t="s">
        <v>771</v>
      </c>
      <c r="C1461" t="s">
        <v>725</v>
      </c>
      <c r="D1461" t="s">
        <v>726</v>
      </c>
      <c r="E1461" t="s">
        <v>6</v>
      </c>
      <c r="F1461" t="s">
        <v>727</v>
      </c>
      <c r="G1461" t="s">
        <v>1157</v>
      </c>
      <c r="H1461" t="s">
        <v>8</v>
      </c>
      <c r="I1461">
        <v>34</v>
      </c>
      <c r="J1461" s="82">
        <v>6.85</v>
      </c>
      <c r="K1461">
        <v>0</v>
      </c>
      <c r="L1461">
        <v>0</v>
      </c>
      <c r="M1461">
        <v>1</v>
      </c>
      <c r="N1461">
        <v>0</v>
      </c>
      <c r="O1461" s="95">
        <v>7867.53</v>
      </c>
      <c r="P1461">
        <v>0</v>
      </c>
      <c r="Q1461">
        <v>4</v>
      </c>
      <c r="R1461">
        <v>0</v>
      </c>
      <c r="S1461" s="1">
        <v>0</v>
      </c>
      <c r="T1461">
        <v>38</v>
      </c>
      <c r="U1461" s="1">
        <v>42822</v>
      </c>
    </row>
    <row r="1462" spans="1:21" x14ac:dyDescent="0.25">
      <c r="A1462">
        <v>3004</v>
      </c>
      <c r="B1462" t="s">
        <v>771</v>
      </c>
      <c r="C1462" t="s">
        <v>725</v>
      </c>
      <c r="D1462" t="s">
        <v>726</v>
      </c>
      <c r="E1462" t="s">
        <v>6</v>
      </c>
      <c r="F1462" t="s">
        <v>727</v>
      </c>
      <c r="G1462" t="s">
        <v>1158</v>
      </c>
      <c r="H1462" t="s">
        <v>7</v>
      </c>
      <c r="I1462">
        <v>34</v>
      </c>
      <c r="J1462" s="82">
        <v>6.97</v>
      </c>
      <c r="K1462">
        <v>0</v>
      </c>
      <c r="L1462">
        <v>0</v>
      </c>
      <c r="M1462">
        <v>1</v>
      </c>
      <c r="N1462">
        <v>0</v>
      </c>
      <c r="O1462" s="95">
        <v>0</v>
      </c>
      <c r="P1462">
        <v>7805.62</v>
      </c>
      <c r="Q1462">
        <v>4</v>
      </c>
      <c r="R1462">
        <v>0</v>
      </c>
      <c r="S1462" s="1">
        <v>0</v>
      </c>
      <c r="T1462">
        <v>20</v>
      </c>
      <c r="U1462" s="1">
        <v>42822</v>
      </c>
    </row>
    <row r="1463" spans="1:21" x14ac:dyDescent="0.25">
      <c r="A1463">
        <v>3005</v>
      </c>
      <c r="B1463" t="s">
        <v>767</v>
      </c>
      <c r="C1463" t="s">
        <v>725</v>
      </c>
      <c r="D1463" t="s">
        <v>726</v>
      </c>
      <c r="E1463" t="s">
        <v>6</v>
      </c>
      <c r="F1463" t="s">
        <v>727</v>
      </c>
      <c r="G1463" t="s">
        <v>1172</v>
      </c>
      <c r="H1463" t="s">
        <v>8</v>
      </c>
      <c r="I1463">
        <v>34</v>
      </c>
      <c r="J1463" s="82">
        <v>6.85</v>
      </c>
      <c r="K1463">
        <v>0</v>
      </c>
      <c r="L1463">
        <v>0</v>
      </c>
      <c r="M1463">
        <v>1</v>
      </c>
      <c r="N1463">
        <v>0</v>
      </c>
      <c r="O1463" s="95">
        <v>59.5</v>
      </c>
      <c r="P1463">
        <v>0</v>
      </c>
      <c r="Q1463">
        <v>4</v>
      </c>
      <c r="R1463">
        <v>0</v>
      </c>
      <c r="S1463" s="1">
        <v>0</v>
      </c>
      <c r="T1463">
        <v>2</v>
      </c>
      <c r="U1463" s="1">
        <v>42822</v>
      </c>
    </row>
    <row r="1464" spans="1:21" x14ac:dyDescent="0.25">
      <c r="A1464">
        <v>3005</v>
      </c>
      <c r="B1464" t="s">
        <v>767</v>
      </c>
      <c r="C1464" t="s">
        <v>725</v>
      </c>
      <c r="D1464" t="s">
        <v>726</v>
      </c>
      <c r="E1464" t="s">
        <v>6</v>
      </c>
      <c r="F1464" t="s">
        <v>727</v>
      </c>
      <c r="G1464" t="s">
        <v>1173</v>
      </c>
      <c r="H1464" t="s">
        <v>8</v>
      </c>
      <c r="I1464">
        <v>34</v>
      </c>
      <c r="J1464" s="82">
        <v>6.85</v>
      </c>
      <c r="K1464">
        <v>0</v>
      </c>
      <c r="L1464">
        <v>0</v>
      </c>
      <c r="M1464">
        <v>1</v>
      </c>
      <c r="N1464">
        <v>0</v>
      </c>
      <c r="O1464" s="95">
        <v>538.98</v>
      </c>
      <c r="P1464">
        <v>0</v>
      </c>
      <c r="Q1464">
        <v>4</v>
      </c>
      <c r="R1464">
        <v>0</v>
      </c>
      <c r="S1464" s="1">
        <v>0</v>
      </c>
      <c r="T1464">
        <v>5</v>
      </c>
      <c r="U1464" s="1">
        <v>42822</v>
      </c>
    </row>
    <row r="1465" spans="1:21" x14ac:dyDescent="0.25">
      <c r="A1465">
        <v>3005</v>
      </c>
      <c r="B1465" t="s">
        <v>767</v>
      </c>
      <c r="C1465" t="s">
        <v>725</v>
      </c>
      <c r="D1465" t="s">
        <v>726</v>
      </c>
      <c r="E1465" t="s">
        <v>6</v>
      </c>
      <c r="F1465" t="s">
        <v>727</v>
      </c>
      <c r="G1465" t="s">
        <v>1174</v>
      </c>
      <c r="H1465" t="s">
        <v>7</v>
      </c>
      <c r="I1465">
        <v>34</v>
      </c>
      <c r="J1465" s="82">
        <v>6.97</v>
      </c>
      <c r="K1465">
        <v>0</v>
      </c>
      <c r="L1465">
        <v>0</v>
      </c>
      <c r="M1465">
        <v>1</v>
      </c>
      <c r="N1465">
        <v>0</v>
      </c>
      <c r="O1465" s="95">
        <v>0</v>
      </c>
      <c r="P1465">
        <v>88.1</v>
      </c>
      <c r="Q1465">
        <v>4</v>
      </c>
      <c r="R1465">
        <v>0</v>
      </c>
      <c r="S1465" s="1">
        <v>0</v>
      </c>
      <c r="T1465">
        <v>1</v>
      </c>
      <c r="U1465" s="1">
        <v>42822</v>
      </c>
    </row>
    <row r="1466" spans="1:21" x14ac:dyDescent="0.25">
      <c r="A1466">
        <v>3005</v>
      </c>
      <c r="B1466" t="s">
        <v>767</v>
      </c>
      <c r="C1466" t="s">
        <v>725</v>
      </c>
      <c r="D1466" t="s">
        <v>726</v>
      </c>
      <c r="E1466" t="s">
        <v>6</v>
      </c>
      <c r="F1466" t="s">
        <v>727</v>
      </c>
      <c r="G1466" t="s">
        <v>1175</v>
      </c>
      <c r="H1466" t="s">
        <v>7</v>
      </c>
      <c r="I1466">
        <v>34</v>
      </c>
      <c r="J1466" s="82">
        <v>6.97</v>
      </c>
      <c r="K1466">
        <v>0</v>
      </c>
      <c r="L1466">
        <v>0</v>
      </c>
      <c r="M1466">
        <v>1</v>
      </c>
      <c r="N1466">
        <v>0</v>
      </c>
      <c r="O1466" s="95">
        <v>0</v>
      </c>
      <c r="P1466">
        <v>78.86</v>
      </c>
      <c r="Q1466">
        <v>4</v>
      </c>
      <c r="R1466">
        <v>0</v>
      </c>
      <c r="S1466" s="1">
        <v>0</v>
      </c>
      <c r="T1466">
        <v>4</v>
      </c>
      <c r="U1466" s="1">
        <v>42822</v>
      </c>
    </row>
    <row r="1467" spans="1:21" x14ac:dyDescent="0.25">
      <c r="A1467">
        <v>3006</v>
      </c>
      <c r="B1467" t="s">
        <v>767</v>
      </c>
      <c r="C1467" t="s">
        <v>725</v>
      </c>
      <c r="D1467" t="s">
        <v>726</v>
      </c>
      <c r="E1467" t="s">
        <v>6</v>
      </c>
      <c r="F1467" t="s">
        <v>727</v>
      </c>
      <c r="G1467" t="s">
        <v>1172</v>
      </c>
      <c r="H1467" t="s">
        <v>8</v>
      </c>
      <c r="I1467">
        <v>34</v>
      </c>
      <c r="J1467" s="82">
        <v>6.88</v>
      </c>
      <c r="K1467">
        <v>0</v>
      </c>
      <c r="L1467">
        <v>0</v>
      </c>
      <c r="M1467">
        <v>1</v>
      </c>
      <c r="N1467">
        <v>0</v>
      </c>
      <c r="O1467" s="95">
        <v>40</v>
      </c>
      <c r="P1467">
        <v>0</v>
      </c>
      <c r="Q1467">
        <v>4</v>
      </c>
      <c r="R1467">
        <v>0</v>
      </c>
      <c r="S1467" s="1">
        <v>0</v>
      </c>
      <c r="T1467">
        <v>2</v>
      </c>
      <c r="U1467" s="1">
        <v>42822</v>
      </c>
    </row>
    <row r="1468" spans="1:21" x14ac:dyDescent="0.25">
      <c r="A1468">
        <v>3006</v>
      </c>
      <c r="B1468" t="s">
        <v>767</v>
      </c>
      <c r="C1468" t="s">
        <v>725</v>
      </c>
      <c r="D1468" t="s">
        <v>726</v>
      </c>
      <c r="E1468" t="s">
        <v>6</v>
      </c>
      <c r="F1468" t="s">
        <v>727</v>
      </c>
      <c r="G1468" t="s">
        <v>1173</v>
      </c>
      <c r="H1468" t="s">
        <v>8</v>
      </c>
      <c r="I1468">
        <v>34</v>
      </c>
      <c r="J1468" s="82">
        <v>6.88</v>
      </c>
      <c r="K1468">
        <v>0</v>
      </c>
      <c r="L1468">
        <v>0</v>
      </c>
      <c r="M1468">
        <v>1</v>
      </c>
      <c r="N1468">
        <v>0</v>
      </c>
      <c r="O1468" s="95">
        <v>108.47</v>
      </c>
      <c r="P1468">
        <v>0</v>
      </c>
      <c r="Q1468">
        <v>4</v>
      </c>
      <c r="R1468">
        <v>0</v>
      </c>
      <c r="S1468" s="1">
        <v>0</v>
      </c>
      <c r="T1468">
        <v>5</v>
      </c>
      <c r="U1468" s="1">
        <v>42822</v>
      </c>
    </row>
    <row r="1469" spans="1:21" x14ac:dyDescent="0.25">
      <c r="A1469">
        <v>3006</v>
      </c>
      <c r="B1469" t="s">
        <v>767</v>
      </c>
      <c r="C1469" t="s">
        <v>740</v>
      </c>
      <c r="D1469" t="s">
        <v>726</v>
      </c>
      <c r="E1469" t="s">
        <v>6</v>
      </c>
      <c r="F1469" t="s">
        <v>727</v>
      </c>
      <c r="G1469" t="s">
        <v>1174</v>
      </c>
      <c r="H1469" t="s">
        <v>8</v>
      </c>
      <c r="I1469">
        <v>34</v>
      </c>
      <c r="J1469" s="82">
        <v>6.88</v>
      </c>
      <c r="K1469">
        <v>0</v>
      </c>
      <c r="L1469">
        <v>0</v>
      </c>
      <c r="M1469">
        <v>1</v>
      </c>
      <c r="N1469">
        <v>0</v>
      </c>
      <c r="O1469" s="95">
        <v>405</v>
      </c>
      <c r="P1469">
        <v>0</v>
      </c>
      <c r="Q1469">
        <v>4</v>
      </c>
      <c r="R1469">
        <v>0</v>
      </c>
      <c r="S1469" s="1">
        <v>0</v>
      </c>
      <c r="T1469">
        <v>3</v>
      </c>
      <c r="U1469" s="1">
        <v>42822</v>
      </c>
    </row>
    <row r="1470" spans="1:21" x14ac:dyDescent="0.25">
      <c r="A1470">
        <v>3006</v>
      </c>
      <c r="B1470" t="s">
        <v>767</v>
      </c>
      <c r="C1470" t="s">
        <v>725</v>
      </c>
      <c r="D1470" t="s">
        <v>726</v>
      </c>
      <c r="E1470" t="s">
        <v>6</v>
      </c>
      <c r="F1470" t="s">
        <v>727</v>
      </c>
      <c r="G1470" t="s">
        <v>1175</v>
      </c>
      <c r="H1470" t="s">
        <v>7</v>
      </c>
      <c r="I1470">
        <v>34</v>
      </c>
      <c r="J1470" s="82">
        <v>6.97</v>
      </c>
      <c r="K1470">
        <v>0</v>
      </c>
      <c r="L1470">
        <v>0</v>
      </c>
      <c r="M1470">
        <v>1</v>
      </c>
      <c r="N1470">
        <v>0</v>
      </c>
      <c r="O1470" s="95">
        <v>0</v>
      </c>
      <c r="P1470">
        <v>1371.52</v>
      </c>
      <c r="Q1470">
        <v>4</v>
      </c>
      <c r="R1470">
        <v>0</v>
      </c>
      <c r="S1470" s="1">
        <v>0</v>
      </c>
      <c r="T1470">
        <v>7</v>
      </c>
      <c r="U1470" s="1">
        <v>42822</v>
      </c>
    </row>
    <row r="1471" spans="1:21" x14ac:dyDescent="0.25">
      <c r="A1471">
        <v>3006</v>
      </c>
      <c r="B1471" t="s">
        <v>767</v>
      </c>
      <c r="C1471" t="s">
        <v>725</v>
      </c>
      <c r="D1471" t="s">
        <v>726</v>
      </c>
      <c r="E1471" t="s">
        <v>6</v>
      </c>
      <c r="F1471" t="s">
        <v>727</v>
      </c>
      <c r="G1471" t="s">
        <v>1176</v>
      </c>
      <c r="H1471" t="s">
        <v>7</v>
      </c>
      <c r="I1471">
        <v>34</v>
      </c>
      <c r="J1471" s="82">
        <v>6.97</v>
      </c>
      <c r="K1471">
        <v>0</v>
      </c>
      <c r="L1471">
        <v>0</v>
      </c>
      <c r="M1471">
        <v>1</v>
      </c>
      <c r="N1471">
        <v>0</v>
      </c>
      <c r="O1471" s="95">
        <v>0</v>
      </c>
      <c r="P1471">
        <v>253.52</v>
      </c>
      <c r="Q1471">
        <v>4</v>
      </c>
      <c r="R1471">
        <v>0</v>
      </c>
      <c r="S1471" s="1">
        <v>0</v>
      </c>
      <c r="T1471">
        <v>2</v>
      </c>
      <c r="U1471" s="1">
        <v>42822</v>
      </c>
    </row>
    <row r="1472" spans="1:21" x14ac:dyDescent="0.25">
      <c r="A1472">
        <v>3006</v>
      </c>
      <c r="B1472" t="s">
        <v>767</v>
      </c>
      <c r="C1472" t="s">
        <v>766</v>
      </c>
      <c r="D1472" t="s">
        <v>726</v>
      </c>
      <c r="E1472" t="s">
        <v>6</v>
      </c>
      <c r="F1472" t="s">
        <v>727</v>
      </c>
      <c r="G1472" t="s">
        <v>1177</v>
      </c>
      <c r="H1472" t="s">
        <v>7</v>
      </c>
      <c r="I1472">
        <v>34</v>
      </c>
      <c r="J1472" s="82">
        <v>6.97</v>
      </c>
      <c r="K1472">
        <v>0</v>
      </c>
      <c r="L1472">
        <v>0</v>
      </c>
      <c r="M1472">
        <v>1</v>
      </c>
      <c r="N1472">
        <v>0</v>
      </c>
      <c r="O1472" s="95">
        <v>0</v>
      </c>
      <c r="P1472">
        <v>45</v>
      </c>
      <c r="Q1472">
        <v>4</v>
      </c>
      <c r="R1472">
        <v>0</v>
      </c>
      <c r="S1472" s="1">
        <v>0</v>
      </c>
      <c r="T1472">
        <v>1</v>
      </c>
      <c r="U1472" s="1">
        <v>42822</v>
      </c>
    </row>
    <row r="1473" spans="1:21" x14ac:dyDescent="0.25">
      <c r="A1473">
        <v>3007</v>
      </c>
      <c r="B1473" t="s">
        <v>770</v>
      </c>
      <c r="C1473" t="s">
        <v>725</v>
      </c>
      <c r="D1473" t="s">
        <v>726</v>
      </c>
      <c r="E1473" t="s">
        <v>6</v>
      </c>
      <c r="F1473" t="s">
        <v>727</v>
      </c>
      <c r="G1473" t="s">
        <v>1212</v>
      </c>
      <c r="H1473" t="s">
        <v>8</v>
      </c>
      <c r="I1473">
        <v>34</v>
      </c>
      <c r="J1473" s="82">
        <v>6.86</v>
      </c>
      <c r="K1473">
        <v>0</v>
      </c>
      <c r="L1473">
        <v>0</v>
      </c>
      <c r="M1473">
        <v>1</v>
      </c>
      <c r="N1473">
        <v>0</v>
      </c>
      <c r="O1473" s="95">
        <v>18.36</v>
      </c>
      <c r="P1473">
        <v>0</v>
      </c>
      <c r="Q1473">
        <v>4</v>
      </c>
      <c r="R1473">
        <v>0</v>
      </c>
      <c r="S1473" s="1">
        <v>0</v>
      </c>
      <c r="T1473">
        <v>1</v>
      </c>
      <c r="U1473" s="1">
        <v>42822</v>
      </c>
    </row>
    <row r="1474" spans="1:21" x14ac:dyDescent="0.25">
      <c r="A1474">
        <v>3007</v>
      </c>
      <c r="B1474" t="s">
        <v>770</v>
      </c>
      <c r="C1474" t="s">
        <v>725</v>
      </c>
      <c r="D1474" t="s">
        <v>726</v>
      </c>
      <c r="E1474" t="s">
        <v>6</v>
      </c>
      <c r="F1474" t="s">
        <v>727</v>
      </c>
      <c r="G1474" t="s">
        <v>1213</v>
      </c>
      <c r="H1474" t="s">
        <v>8</v>
      </c>
      <c r="I1474">
        <v>34</v>
      </c>
      <c r="J1474" s="82">
        <v>6.86</v>
      </c>
      <c r="K1474">
        <v>0</v>
      </c>
      <c r="L1474">
        <v>0</v>
      </c>
      <c r="M1474">
        <v>1</v>
      </c>
      <c r="N1474">
        <v>0</v>
      </c>
      <c r="O1474" s="95">
        <v>50</v>
      </c>
      <c r="P1474">
        <v>0</v>
      </c>
      <c r="Q1474">
        <v>4</v>
      </c>
      <c r="R1474">
        <v>0</v>
      </c>
      <c r="S1474" s="1">
        <v>0</v>
      </c>
      <c r="T1474">
        <v>1</v>
      </c>
      <c r="U1474" s="1">
        <v>42822</v>
      </c>
    </row>
    <row r="1475" spans="1:21" x14ac:dyDescent="0.25">
      <c r="A1475">
        <v>3007</v>
      </c>
      <c r="B1475" t="s">
        <v>770</v>
      </c>
      <c r="C1475" t="s">
        <v>725</v>
      </c>
      <c r="D1475" t="s">
        <v>726</v>
      </c>
      <c r="E1475" t="s">
        <v>6</v>
      </c>
      <c r="F1475" t="s">
        <v>727</v>
      </c>
      <c r="G1475" t="s">
        <v>1214</v>
      </c>
      <c r="H1475" t="s">
        <v>8</v>
      </c>
      <c r="I1475">
        <v>34</v>
      </c>
      <c r="J1475" s="82">
        <v>6.86</v>
      </c>
      <c r="K1475">
        <v>0</v>
      </c>
      <c r="L1475">
        <v>0</v>
      </c>
      <c r="M1475">
        <v>1</v>
      </c>
      <c r="N1475">
        <v>0</v>
      </c>
      <c r="O1475" s="95">
        <v>140</v>
      </c>
      <c r="P1475">
        <v>0</v>
      </c>
      <c r="Q1475">
        <v>4</v>
      </c>
      <c r="R1475">
        <v>0</v>
      </c>
      <c r="S1475" s="1">
        <v>0</v>
      </c>
      <c r="T1475">
        <v>2</v>
      </c>
      <c r="U1475" s="1">
        <v>42822</v>
      </c>
    </row>
    <row r="1476" spans="1:21" x14ac:dyDescent="0.25">
      <c r="A1476">
        <v>3007</v>
      </c>
      <c r="B1476" t="s">
        <v>770</v>
      </c>
      <c r="C1476" t="s">
        <v>725</v>
      </c>
      <c r="D1476" t="s">
        <v>726</v>
      </c>
      <c r="E1476" t="s">
        <v>6</v>
      </c>
      <c r="F1476" t="s">
        <v>727</v>
      </c>
      <c r="G1476" t="s">
        <v>1503</v>
      </c>
      <c r="H1476" t="s">
        <v>7</v>
      </c>
      <c r="I1476">
        <v>34</v>
      </c>
      <c r="J1476" s="82">
        <v>6.97</v>
      </c>
      <c r="K1476">
        <v>0</v>
      </c>
      <c r="L1476">
        <v>0</v>
      </c>
      <c r="M1476">
        <v>1</v>
      </c>
      <c r="N1476">
        <v>0</v>
      </c>
      <c r="O1476" s="95">
        <v>0</v>
      </c>
      <c r="P1476">
        <v>398.36</v>
      </c>
      <c r="Q1476">
        <v>4</v>
      </c>
      <c r="R1476">
        <v>0</v>
      </c>
      <c r="S1476" s="1">
        <v>0</v>
      </c>
      <c r="T1476">
        <v>5</v>
      </c>
      <c r="U1476" s="1">
        <v>42822</v>
      </c>
    </row>
    <row r="1477" spans="1:21" x14ac:dyDescent="0.25">
      <c r="A1477">
        <v>3007</v>
      </c>
      <c r="B1477" t="s">
        <v>770</v>
      </c>
      <c r="C1477" t="s">
        <v>725</v>
      </c>
      <c r="D1477" t="s">
        <v>726</v>
      </c>
      <c r="E1477" t="s">
        <v>6</v>
      </c>
      <c r="F1477" t="s">
        <v>727</v>
      </c>
      <c r="G1477" t="s">
        <v>1625</v>
      </c>
      <c r="H1477" t="s">
        <v>7</v>
      </c>
      <c r="I1477">
        <v>34</v>
      </c>
      <c r="J1477" s="82">
        <v>6.97</v>
      </c>
      <c r="K1477">
        <v>0</v>
      </c>
      <c r="L1477">
        <v>0</v>
      </c>
      <c r="M1477">
        <v>1</v>
      </c>
      <c r="N1477">
        <v>0</v>
      </c>
      <c r="O1477" s="95">
        <v>0</v>
      </c>
      <c r="P1477">
        <v>7.17</v>
      </c>
      <c r="Q1477">
        <v>4</v>
      </c>
      <c r="R1477">
        <v>0</v>
      </c>
      <c r="S1477" s="1">
        <v>0</v>
      </c>
      <c r="T1477">
        <v>1</v>
      </c>
      <c r="U1477" s="1">
        <v>42822</v>
      </c>
    </row>
    <row r="1478" spans="1:21" x14ac:dyDescent="0.25">
      <c r="A1478">
        <v>3010</v>
      </c>
      <c r="B1478" t="s">
        <v>767</v>
      </c>
      <c r="C1478" t="s">
        <v>725</v>
      </c>
      <c r="D1478" t="s">
        <v>726</v>
      </c>
      <c r="E1478" t="s">
        <v>6</v>
      </c>
      <c r="F1478" t="s">
        <v>727</v>
      </c>
      <c r="G1478" t="s">
        <v>1172</v>
      </c>
      <c r="H1478" t="s">
        <v>8</v>
      </c>
      <c r="I1478">
        <v>34</v>
      </c>
      <c r="J1478" s="82">
        <v>6.85</v>
      </c>
      <c r="K1478">
        <v>0</v>
      </c>
      <c r="L1478">
        <v>0</v>
      </c>
      <c r="M1478">
        <v>1</v>
      </c>
      <c r="N1478">
        <v>0</v>
      </c>
      <c r="O1478" s="95">
        <v>5</v>
      </c>
      <c r="P1478">
        <v>0</v>
      </c>
      <c r="Q1478">
        <v>4</v>
      </c>
      <c r="R1478">
        <v>0</v>
      </c>
      <c r="S1478" s="1">
        <v>0</v>
      </c>
      <c r="T1478">
        <v>1</v>
      </c>
      <c r="U1478" s="1">
        <v>42822</v>
      </c>
    </row>
    <row r="1479" spans="1:21" x14ac:dyDescent="0.25">
      <c r="A1479">
        <v>3010</v>
      </c>
      <c r="B1479" t="s">
        <v>767</v>
      </c>
      <c r="C1479" t="s">
        <v>725</v>
      </c>
      <c r="D1479" t="s">
        <v>726</v>
      </c>
      <c r="E1479" t="s">
        <v>6</v>
      </c>
      <c r="F1479" t="s">
        <v>727</v>
      </c>
      <c r="G1479" t="s">
        <v>1173</v>
      </c>
      <c r="H1479" t="s">
        <v>7</v>
      </c>
      <c r="I1479">
        <v>34</v>
      </c>
      <c r="J1479" s="82">
        <v>6.97</v>
      </c>
      <c r="K1479">
        <v>0</v>
      </c>
      <c r="L1479">
        <v>0</v>
      </c>
      <c r="M1479">
        <v>1</v>
      </c>
      <c r="N1479">
        <v>0</v>
      </c>
      <c r="O1479" s="95">
        <v>0</v>
      </c>
      <c r="P1479">
        <v>14.34</v>
      </c>
      <c r="Q1479">
        <v>4</v>
      </c>
      <c r="R1479">
        <v>0</v>
      </c>
      <c r="S1479" s="1">
        <v>0</v>
      </c>
      <c r="T1479">
        <v>2</v>
      </c>
      <c r="U1479" s="1">
        <v>42822</v>
      </c>
    </row>
    <row r="1480" spans="1:21" x14ac:dyDescent="0.25">
      <c r="A1480">
        <v>3010</v>
      </c>
      <c r="B1480" t="s">
        <v>767</v>
      </c>
      <c r="C1480" t="s">
        <v>725</v>
      </c>
      <c r="D1480" t="s">
        <v>726</v>
      </c>
      <c r="E1480" t="s">
        <v>6</v>
      </c>
      <c r="F1480" t="s">
        <v>727</v>
      </c>
      <c r="G1480" t="s">
        <v>1174</v>
      </c>
      <c r="H1480" t="s">
        <v>8</v>
      </c>
      <c r="I1480">
        <v>34</v>
      </c>
      <c r="J1480" s="82">
        <v>6.85</v>
      </c>
      <c r="K1480">
        <v>0</v>
      </c>
      <c r="L1480">
        <v>0</v>
      </c>
      <c r="M1480">
        <v>1</v>
      </c>
      <c r="N1480">
        <v>0</v>
      </c>
      <c r="O1480" s="95">
        <v>0.13</v>
      </c>
      <c r="P1480">
        <v>0</v>
      </c>
      <c r="Q1480">
        <v>4</v>
      </c>
      <c r="R1480">
        <v>0</v>
      </c>
      <c r="S1480" s="1">
        <v>0</v>
      </c>
      <c r="T1480">
        <v>1</v>
      </c>
      <c r="U1480" s="1">
        <v>42822</v>
      </c>
    </row>
    <row r="1481" spans="1:21" x14ac:dyDescent="0.25">
      <c r="A1481">
        <v>3010</v>
      </c>
      <c r="B1481" t="s">
        <v>767</v>
      </c>
      <c r="C1481" t="s">
        <v>725</v>
      </c>
      <c r="D1481" t="s">
        <v>726</v>
      </c>
      <c r="E1481" t="s">
        <v>6</v>
      </c>
      <c r="F1481" t="s">
        <v>727</v>
      </c>
      <c r="G1481" t="s">
        <v>1175</v>
      </c>
      <c r="H1481" t="s">
        <v>7</v>
      </c>
      <c r="I1481">
        <v>34</v>
      </c>
      <c r="J1481" s="82">
        <v>6.97</v>
      </c>
      <c r="K1481">
        <v>0</v>
      </c>
      <c r="L1481">
        <v>0</v>
      </c>
      <c r="M1481">
        <v>1</v>
      </c>
      <c r="N1481">
        <v>0</v>
      </c>
      <c r="O1481" s="95">
        <v>0</v>
      </c>
      <c r="P1481">
        <v>322.99</v>
      </c>
      <c r="Q1481">
        <v>4</v>
      </c>
      <c r="R1481">
        <v>0</v>
      </c>
      <c r="S1481" s="1">
        <v>0</v>
      </c>
      <c r="T1481">
        <v>13</v>
      </c>
      <c r="U1481" s="1">
        <v>42822</v>
      </c>
    </row>
    <row r="1482" spans="1:21" x14ac:dyDescent="0.25">
      <c r="A1482">
        <v>3010</v>
      </c>
      <c r="B1482" t="s">
        <v>767</v>
      </c>
      <c r="C1482" t="s">
        <v>725</v>
      </c>
      <c r="D1482" t="s">
        <v>726</v>
      </c>
      <c r="E1482" t="s">
        <v>6</v>
      </c>
      <c r="F1482" t="s">
        <v>727</v>
      </c>
      <c r="G1482" t="s">
        <v>1176</v>
      </c>
      <c r="H1482" t="s">
        <v>7</v>
      </c>
      <c r="I1482">
        <v>34</v>
      </c>
      <c r="J1482" s="82">
        <v>6.97</v>
      </c>
      <c r="K1482">
        <v>0</v>
      </c>
      <c r="L1482">
        <v>0</v>
      </c>
      <c r="M1482">
        <v>1</v>
      </c>
      <c r="N1482">
        <v>0</v>
      </c>
      <c r="O1482" s="95">
        <v>0</v>
      </c>
      <c r="P1482">
        <v>249.08</v>
      </c>
      <c r="Q1482">
        <v>4</v>
      </c>
      <c r="R1482">
        <v>0</v>
      </c>
      <c r="S1482" s="1">
        <v>0</v>
      </c>
      <c r="T1482">
        <v>6</v>
      </c>
      <c r="U1482" s="1">
        <v>42822</v>
      </c>
    </row>
    <row r="1483" spans="1:21" x14ac:dyDescent="0.25">
      <c r="A1483">
        <v>3010</v>
      </c>
      <c r="B1483" t="s">
        <v>767</v>
      </c>
      <c r="C1483" t="s">
        <v>772</v>
      </c>
      <c r="D1483" t="s">
        <v>726</v>
      </c>
      <c r="E1483" t="s">
        <v>6</v>
      </c>
      <c r="F1483" t="s">
        <v>727</v>
      </c>
      <c r="G1483" t="s">
        <v>1177</v>
      </c>
      <c r="H1483" t="s">
        <v>7</v>
      </c>
      <c r="I1483">
        <v>34</v>
      </c>
      <c r="J1483" s="82">
        <v>6.97</v>
      </c>
      <c r="K1483">
        <v>0</v>
      </c>
      <c r="L1483">
        <v>0</v>
      </c>
      <c r="M1483">
        <v>1</v>
      </c>
      <c r="N1483">
        <v>0</v>
      </c>
      <c r="O1483" s="95">
        <v>0</v>
      </c>
      <c r="P1483">
        <v>169.83</v>
      </c>
      <c r="Q1483">
        <v>4</v>
      </c>
      <c r="R1483">
        <v>0</v>
      </c>
      <c r="S1483" s="1">
        <v>0</v>
      </c>
      <c r="T1483">
        <v>2</v>
      </c>
      <c r="U1483" s="1">
        <v>42822</v>
      </c>
    </row>
    <row r="1484" spans="1:21" x14ac:dyDescent="0.25">
      <c r="A1484">
        <v>3010</v>
      </c>
      <c r="B1484" t="s">
        <v>767</v>
      </c>
      <c r="C1484" t="s">
        <v>725</v>
      </c>
      <c r="D1484" t="s">
        <v>726</v>
      </c>
      <c r="E1484" t="s">
        <v>6</v>
      </c>
      <c r="F1484" t="s">
        <v>727</v>
      </c>
      <c r="G1484" t="s">
        <v>1209</v>
      </c>
      <c r="H1484" t="s">
        <v>7</v>
      </c>
      <c r="I1484">
        <v>34</v>
      </c>
      <c r="J1484" s="82">
        <v>6.97</v>
      </c>
      <c r="K1484">
        <v>0</v>
      </c>
      <c r="L1484">
        <v>0</v>
      </c>
      <c r="M1484">
        <v>1</v>
      </c>
      <c r="N1484">
        <v>0</v>
      </c>
      <c r="O1484" s="95">
        <v>0</v>
      </c>
      <c r="P1484">
        <v>100.43</v>
      </c>
      <c r="Q1484">
        <v>4</v>
      </c>
      <c r="R1484">
        <v>0</v>
      </c>
      <c r="S1484" s="1">
        <v>0</v>
      </c>
      <c r="T1484">
        <v>1</v>
      </c>
      <c r="U1484" s="1">
        <v>42822</v>
      </c>
    </row>
    <row r="1485" spans="1:21" x14ac:dyDescent="0.25">
      <c r="A1485">
        <v>3010</v>
      </c>
      <c r="B1485" t="s">
        <v>767</v>
      </c>
      <c r="C1485" t="s">
        <v>725</v>
      </c>
      <c r="D1485" t="s">
        <v>726</v>
      </c>
      <c r="E1485" t="s">
        <v>6</v>
      </c>
      <c r="F1485" t="s">
        <v>727</v>
      </c>
      <c r="G1485" t="s">
        <v>1210</v>
      </c>
      <c r="H1485" t="s">
        <v>7</v>
      </c>
      <c r="I1485">
        <v>34</v>
      </c>
      <c r="J1485" s="82">
        <v>6.97</v>
      </c>
      <c r="K1485">
        <v>0</v>
      </c>
      <c r="L1485">
        <v>0</v>
      </c>
      <c r="M1485">
        <v>1</v>
      </c>
      <c r="N1485">
        <v>0</v>
      </c>
      <c r="O1485" s="95">
        <v>0</v>
      </c>
      <c r="P1485">
        <v>33</v>
      </c>
      <c r="Q1485">
        <v>4</v>
      </c>
      <c r="R1485">
        <v>0</v>
      </c>
      <c r="S1485" s="1">
        <v>0</v>
      </c>
      <c r="T1485">
        <v>3</v>
      </c>
      <c r="U1485" s="1">
        <v>42822</v>
      </c>
    </row>
    <row r="1486" spans="1:21" x14ac:dyDescent="0.25">
      <c r="A1486">
        <v>3011</v>
      </c>
      <c r="B1486" t="s">
        <v>767</v>
      </c>
      <c r="C1486" t="s">
        <v>725</v>
      </c>
      <c r="D1486" t="s">
        <v>726</v>
      </c>
      <c r="E1486" t="s">
        <v>6</v>
      </c>
      <c r="F1486" t="s">
        <v>727</v>
      </c>
      <c r="G1486" t="s">
        <v>1172</v>
      </c>
      <c r="H1486" t="s">
        <v>8</v>
      </c>
      <c r="I1486">
        <v>34</v>
      </c>
      <c r="J1486" s="82">
        <v>6.86</v>
      </c>
      <c r="K1486">
        <v>0</v>
      </c>
      <c r="L1486">
        <v>0</v>
      </c>
      <c r="M1486">
        <v>1</v>
      </c>
      <c r="N1486">
        <v>0</v>
      </c>
      <c r="O1486" s="95">
        <v>70</v>
      </c>
      <c r="P1486">
        <v>0</v>
      </c>
      <c r="Q1486">
        <v>4</v>
      </c>
      <c r="R1486">
        <v>0</v>
      </c>
      <c r="S1486" s="1">
        <v>0</v>
      </c>
      <c r="T1486">
        <v>1</v>
      </c>
      <c r="U1486" s="1">
        <v>42822</v>
      </c>
    </row>
    <row r="1487" spans="1:21" x14ac:dyDescent="0.25">
      <c r="A1487">
        <v>3011</v>
      </c>
      <c r="B1487" t="s">
        <v>767</v>
      </c>
      <c r="C1487" t="s">
        <v>766</v>
      </c>
      <c r="D1487" t="s">
        <v>726</v>
      </c>
      <c r="E1487" t="s">
        <v>6</v>
      </c>
      <c r="F1487" t="s">
        <v>727</v>
      </c>
      <c r="G1487" t="s">
        <v>1173</v>
      </c>
      <c r="H1487" t="s">
        <v>8</v>
      </c>
      <c r="I1487">
        <v>34</v>
      </c>
      <c r="J1487" s="82">
        <v>6.86</v>
      </c>
      <c r="K1487">
        <v>0</v>
      </c>
      <c r="L1487">
        <v>0</v>
      </c>
      <c r="M1487">
        <v>1</v>
      </c>
      <c r="N1487">
        <v>0</v>
      </c>
      <c r="O1487" s="95">
        <v>80</v>
      </c>
      <c r="P1487">
        <v>0</v>
      </c>
      <c r="Q1487">
        <v>4</v>
      </c>
      <c r="R1487">
        <v>0</v>
      </c>
      <c r="S1487" s="1">
        <v>0</v>
      </c>
      <c r="T1487">
        <v>2</v>
      </c>
      <c r="U1487" s="1">
        <v>42822</v>
      </c>
    </row>
    <row r="1488" spans="1:21" x14ac:dyDescent="0.25">
      <c r="A1488">
        <v>3011</v>
      </c>
      <c r="B1488" t="s">
        <v>767</v>
      </c>
      <c r="C1488" t="s">
        <v>725</v>
      </c>
      <c r="D1488" t="s">
        <v>726</v>
      </c>
      <c r="E1488" t="s">
        <v>6</v>
      </c>
      <c r="F1488" t="s">
        <v>727</v>
      </c>
      <c r="G1488" t="s">
        <v>1174</v>
      </c>
      <c r="H1488" t="s">
        <v>8</v>
      </c>
      <c r="I1488">
        <v>34</v>
      </c>
      <c r="J1488" s="82">
        <v>6.86</v>
      </c>
      <c r="K1488">
        <v>0</v>
      </c>
      <c r="L1488">
        <v>0</v>
      </c>
      <c r="M1488">
        <v>1</v>
      </c>
      <c r="N1488">
        <v>0</v>
      </c>
      <c r="O1488" s="95">
        <v>100</v>
      </c>
      <c r="P1488">
        <v>0</v>
      </c>
      <c r="Q1488">
        <v>4</v>
      </c>
      <c r="R1488">
        <v>0</v>
      </c>
      <c r="S1488" s="1">
        <v>0</v>
      </c>
      <c r="T1488">
        <v>1</v>
      </c>
      <c r="U1488" s="1">
        <v>42822</v>
      </c>
    </row>
    <row r="1489" spans="1:21" x14ac:dyDescent="0.25">
      <c r="A1489">
        <v>3011</v>
      </c>
      <c r="B1489" t="s">
        <v>767</v>
      </c>
      <c r="C1489" t="s">
        <v>725</v>
      </c>
      <c r="D1489" t="s">
        <v>726</v>
      </c>
      <c r="E1489" t="s">
        <v>6</v>
      </c>
      <c r="F1489" t="s">
        <v>727</v>
      </c>
      <c r="G1489" t="s">
        <v>1175</v>
      </c>
      <c r="H1489" t="s">
        <v>8</v>
      </c>
      <c r="I1489">
        <v>34</v>
      </c>
      <c r="J1489" s="82">
        <v>6.86</v>
      </c>
      <c r="K1489">
        <v>0</v>
      </c>
      <c r="L1489">
        <v>0</v>
      </c>
      <c r="M1489">
        <v>1</v>
      </c>
      <c r="N1489">
        <v>0</v>
      </c>
      <c r="O1489" s="95">
        <v>200</v>
      </c>
      <c r="P1489">
        <v>0</v>
      </c>
      <c r="Q1489">
        <v>4</v>
      </c>
      <c r="R1489">
        <v>0</v>
      </c>
      <c r="S1489" s="1">
        <v>0</v>
      </c>
      <c r="T1489">
        <v>1</v>
      </c>
      <c r="U1489" s="1">
        <v>42822</v>
      </c>
    </row>
    <row r="1490" spans="1:21" x14ac:dyDescent="0.25">
      <c r="A1490">
        <v>3011</v>
      </c>
      <c r="B1490" t="s">
        <v>767</v>
      </c>
      <c r="C1490" t="s">
        <v>725</v>
      </c>
      <c r="D1490" t="s">
        <v>726</v>
      </c>
      <c r="E1490" t="s">
        <v>6</v>
      </c>
      <c r="F1490" t="s">
        <v>727</v>
      </c>
      <c r="G1490" t="s">
        <v>1176</v>
      </c>
      <c r="H1490" t="s">
        <v>8</v>
      </c>
      <c r="I1490">
        <v>34</v>
      </c>
      <c r="J1490" s="82">
        <v>6.86</v>
      </c>
      <c r="K1490">
        <v>0</v>
      </c>
      <c r="L1490">
        <v>0</v>
      </c>
      <c r="M1490">
        <v>1</v>
      </c>
      <c r="N1490">
        <v>0</v>
      </c>
      <c r="O1490" s="95">
        <v>351.52</v>
      </c>
      <c r="P1490">
        <v>0</v>
      </c>
      <c r="Q1490">
        <v>4</v>
      </c>
      <c r="R1490">
        <v>0</v>
      </c>
      <c r="S1490" s="1">
        <v>0</v>
      </c>
      <c r="T1490">
        <v>6</v>
      </c>
      <c r="U1490" s="1">
        <v>42822</v>
      </c>
    </row>
    <row r="1491" spans="1:21" x14ac:dyDescent="0.25">
      <c r="A1491">
        <v>3011</v>
      </c>
      <c r="B1491" t="s">
        <v>767</v>
      </c>
      <c r="C1491" t="s">
        <v>725</v>
      </c>
      <c r="D1491" t="s">
        <v>726</v>
      </c>
      <c r="E1491" t="s">
        <v>6</v>
      </c>
      <c r="F1491" t="s">
        <v>727</v>
      </c>
      <c r="G1491" t="s">
        <v>1177</v>
      </c>
      <c r="H1491" t="s">
        <v>7</v>
      </c>
      <c r="I1491">
        <v>34</v>
      </c>
      <c r="J1491" s="82">
        <v>6.97</v>
      </c>
      <c r="K1491">
        <v>0</v>
      </c>
      <c r="L1491">
        <v>0</v>
      </c>
      <c r="M1491">
        <v>1</v>
      </c>
      <c r="N1491">
        <v>0</v>
      </c>
      <c r="O1491" s="95">
        <v>0</v>
      </c>
      <c r="P1491">
        <v>480.95</v>
      </c>
      <c r="Q1491">
        <v>4</v>
      </c>
      <c r="R1491">
        <v>0</v>
      </c>
      <c r="S1491" s="1">
        <v>0</v>
      </c>
      <c r="T1491">
        <v>1</v>
      </c>
      <c r="U1491" s="1">
        <v>42822</v>
      </c>
    </row>
    <row r="1492" spans="1:21" x14ac:dyDescent="0.25">
      <c r="A1492">
        <v>3011</v>
      </c>
      <c r="B1492" t="s">
        <v>767</v>
      </c>
      <c r="C1492" t="s">
        <v>739</v>
      </c>
      <c r="D1492" t="s">
        <v>726</v>
      </c>
      <c r="E1492" t="s">
        <v>6</v>
      </c>
      <c r="F1492" t="s">
        <v>727</v>
      </c>
      <c r="G1492" t="s">
        <v>1209</v>
      </c>
      <c r="H1492" t="s">
        <v>7</v>
      </c>
      <c r="I1492">
        <v>34</v>
      </c>
      <c r="J1492" s="82">
        <v>6.97</v>
      </c>
      <c r="K1492">
        <v>0</v>
      </c>
      <c r="L1492">
        <v>0</v>
      </c>
      <c r="M1492">
        <v>1</v>
      </c>
      <c r="N1492">
        <v>0</v>
      </c>
      <c r="O1492" s="95">
        <v>0</v>
      </c>
      <c r="P1492">
        <v>379.6</v>
      </c>
      <c r="Q1492">
        <v>4</v>
      </c>
      <c r="R1492">
        <v>0</v>
      </c>
      <c r="S1492" s="1">
        <v>0</v>
      </c>
      <c r="T1492">
        <v>6</v>
      </c>
      <c r="U1492" s="1">
        <v>42822</v>
      </c>
    </row>
    <row r="1493" spans="1:21" x14ac:dyDescent="0.25">
      <c r="A1493">
        <v>3011</v>
      </c>
      <c r="B1493" t="s">
        <v>767</v>
      </c>
      <c r="C1493" t="s">
        <v>725</v>
      </c>
      <c r="D1493" t="s">
        <v>726</v>
      </c>
      <c r="E1493" t="s">
        <v>6</v>
      </c>
      <c r="F1493" t="s">
        <v>727</v>
      </c>
      <c r="G1493" t="s">
        <v>1210</v>
      </c>
      <c r="H1493" t="s">
        <v>7</v>
      </c>
      <c r="I1493">
        <v>34</v>
      </c>
      <c r="J1493" s="82">
        <v>6.97</v>
      </c>
      <c r="K1493">
        <v>0</v>
      </c>
      <c r="L1493">
        <v>0</v>
      </c>
      <c r="M1493">
        <v>1</v>
      </c>
      <c r="N1493">
        <v>0</v>
      </c>
      <c r="O1493" s="95">
        <v>0</v>
      </c>
      <c r="P1493">
        <v>17.78</v>
      </c>
      <c r="Q1493">
        <v>4</v>
      </c>
      <c r="R1493">
        <v>0</v>
      </c>
      <c r="S1493" s="1">
        <v>0</v>
      </c>
      <c r="T1493">
        <v>2</v>
      </c>
      <c r="U1493" s="1">
        <v>42822</v>
      </c>
    </row>
    <row r="1494" spans="1:21" x14ac:dyDescent="0.25">
      <c r="A1494">
        <v>3011</v>
      </c>
      <c r="B1494" t="s">
        <v>767</v>
      </c>
      <c r="C1494" t="s">
        <v>725</v>
      </c>
      <c r="D1494" t="s">
        <v>726</v>
      </c>
      <c r="E1494" t="s">
        <v>6</v>
      </c>
      <c r="F1494" t="s">
        <v>727</v>
      </c>
      <c r="G1494" t="s">
        <v>1211</v>
      </c>
      <c r="H1494" t="s">
        <v>7</v>
      </c>
      <c r="I1494">
        <v>34</v>
      </c>
      <c r="J1494" s="82">
        <v>6.97</v>
      </c>
      <c r="K1494">
        <v>0</v>
      </c>
      <c r="L1494">
        <v>0</v>
      </c>
      <c r="M1494">
        <v>1</v>
      </c>
      <c r="N1494">
        <v>0</v>
      </c>
      <c r="O1494" s="95">
        <v>0</v>
      </c>
      <c r="P1494">
        <v>5</v>
      </c>
      <c r="Q1494">
        <v>4</v>
      </c>
      <c r="R1494">
        <v>0</v>
      </c>
      <c r="S1494" s="1">
        <v>0</v>
      </c>
      <c r="T1494">
        <v>1</v>
      </c>
      <c r="U1494" s="1">
        <v>42822</v>
      </c>
    </row>
    <row r="1495" spans="1:21" x14ac:dyDescent="0.25">
      <c r="A1495">
        <v>3011</v>
      </c>
      <c r="B1495" t="s">
        <v>767</v>
      </c>
      <c r="C1495" t="s">
        <v>725</v>
      </c>
      <c r="D1495" t="s">
        <v>726</v>
      </c>
      <c r="E1495" t="s">
        <v>6</v>
      </c>
      <c r="F1495" t="s">
        <v>727</v>
      </c>
      <c r="G1495" t="s">
        <v>1217</v>
      </c>
      <c r="H1495" t="s">
        <v>7</v>
      </c>
      <c r="I1495">
        <v>34</v>
      </c>
      <c r="J1495" s="82">
        <v>6.97</v>
      </c>
      <c r="K1495">
        <v>0</v>
      </c>
      <c r="L1495">
        <v>0</v>
      </c>
      <c r="M1495">
        <v>1</v>
      </c>
      <c r="N1495">
        <v>0</v>
      </c>
      <c r="O1495" s="95">
        <v>0</v>
      </c>
      <c r="P1495">
        <v>2</v>
      </c>
      <c r="Q1495">
        <v>4</v>
      </c>
      <c r="R1495">
        <v>0</v>
      </c>
      <c r="S1495" s="1">
        <v>0</v>
      </c>
      <c r="T1495">
        <v>1</v>
      </c>
      <c r="U1495" s="1">
        <v>42822</v>
      </c>
    </row>
    <row r="1496" spans="1:21" x14ac:dyDescent="0.25">
      <c r="A1496">
        <v>3012</v>
      </c>
      <c r="B1496" t="s">
        <v>767</v>
      </c>
      <c r="C1496" t="s">
        <v>756</v>
      </c>
      <c r="D1496" t="s">
        <v>726</v>
      </c>
      <c r="E1496" t="s">
        <v>6</v>
      </c>
      <c r="F1496" t="s">
        <v>727</v>
      </c>
      <c r="G1496" t="s">
        <v>1172</v>
      </c>
      <c r="H1496" t="s">
        <v>8</v>
      </c>
      <c r="I1496">
        <v>34</v>
      </c>
      <c r="J1496" s="82">
        <v>6.85</v>
      </c>
      <c r="K1496">
        <v>0</v>
      </c>
      <c r="L1496">
        <v>0</v>
      </c>
      <c r="M1496">
        <v>1</v>
      </c>
      <c r="N1496">
        <v>0</v>
      </c>
      <c r="O1496" s="95">
        <v>10</v>
      </c>
      <c r="P1496">
        <v>0</v>
      </c>
      <c r="Q1496">
        <v>4</v>
      </c>
      <c r="R1496">
        <v>0</v>
      </c>
      <c r="S1496" s="1">
        <v>0</v>
      </c>
      <c r="T1496">
        <v>1</v>
      </c>
      <c r="U1496" s="1">
        <v>42822</v>
      </c>
    </row>
    <row r="1497" spans="1:21" x14ac:dyDescent="0.25">
      <c r="A1497">
        <v>3012</v>
      </c>
      <c r="B1497" t="s">
        <v>767</v>
      </c>
      <c r="C1497" t="s">
        <v>725</v>
      </c>
      <c r="D1497" t="s">
        <v>726</v>
      </c>
      <c r="E1497" t="s">
        <v>6</v>
      </c>
      <c r="F1497" t="s">
        <v>727</v>
      </c>
      <c r="G1497" t="s">
        <v>1173</v>
      </c>
      <c r="H1497" t="s">
        <v>8</v>
      </c>
      <c r="I1497">
        <v>34</v>
      </c>
      <c r="J1497" s="82">
        <v>6.85</v>
      </c>
      <c r="K1497">
        <v>0</v>
      </c>
      <c r="L1497">
        <v>0</v>
      </c>
      <c r="M1497">
        <v>1</v>
      </c>
      <c r="N1497">
        <v>0</v>
      </c>
      <c r="O1497" s="95">
        <v>117.27</v>
      </c>
      <c r="P1497">
        <v>0</v>
      </c>
      <c r="Q1497">
        <v>4</v>
      </c>
      <c r="R1497">
        <v>0</v>
      </c>
      <c r="S1497" s="1">
        <v>0</v>
      </c>
      <c r="T1497">
        <v>3</v>
      </c>
      <c r="U1497" s="1">
        <v>42822</v>
      </c>
    </row>
    <row r="1498" spans="1:21" x14ac:dyDescent="0.25">
      <c r="A1498">
        <v>3012</v>
      </c>
      <c r="B1498" t="s">
        <v>767</v>
      </c>
      <c r="C1498" t="s">
        <v>771</v>
      </c>
      <c r="D1498" t="s">
        <v>726</v>
      </c>
      <c r="E1498" t="s">
        <v>6</v>
      </c>
      <c r="F1498" t="s">
        <v>727</v>
      </c>
      <c r="G1498" t="s">
        <v>1174</v>
      </c>
      <c r="H1498" t="s">
        <v>8</v>
      </c>
      <c r="I1498">
        <v>34</v>
      </c>
      <c r="J1498" s="82">
        <v>6.85</v>
      </c>
      <c r="K1498">
        <v>0</v>
      </c>
      <c r="L1498">
        <v>0</v>
      </c>
      <c r="M1498">
        <v>1</v>
      </c>
      <c r="N1498">
        <v>0</v>
      </c>
      <c r="O1498" s="95">
        <v>125</v>
      </c>
      <c r="P1498">
        <v>0</v>
      </c>
      <c r="Q1498">
        <v>4</v>
      </c>
      <c r="R1498">
        <v>0</v>
      </c>
      <c r="S1498" s="1">
        <v>0</v>
      </c>
      <c r="T1498">
        <v>2</v>
      </c>
      <c r="U1498" s="1">
        <v>42822</v>
      </c>
    </row>
    <row r="1499" spans="1:21" x14ac:dyDescent="0.25">
      <c r="A1499">
        <v>3012</v>
      </c>
      <c r="B1499" t="s">
        <v>767</v>
      </c>
      <c r="C1499" t="s">
        <v>771</v>
      </c>
      <c r="D1499" t="s">
        <v>726</v>
      </c>
      <c r="E1499" t="s">
        <v>6</v>
      </c>
      <c r="F1499" t="s">
        <v>727</v>
      </c>
      <c r="G1499" t="s">
        <v>1175</v>
      </c>
      <c r="H1499" t="s">
        <v>7</v>
      </c>
      <c r="I1499">
        <v>34</v>
      </c>
      <c r="J1499" s="82">
        <v>6.97</v>
      </c>
      <c r="K1499">
        <v>0</v>
      </c>
      <c r="L1499">
        <v>0</v>
      </c>
      <c r="M1499">
        <v>1</v>
      </c>
      <c r="N1499">
        <v>0</v>
      </c>
      <c r="O1499" s="95">
        <v>0</v>
      </c>
      <c r="P1499">
        <v>1035.22</v>
      </c>
      <c r="Q1499">
        <v>4</v>
      </c>
      <c r="R1499">
        <v>0</v>
      </c>
      <c r="S1499" s="1">
        <v>0</v>
      </c>
      <c r="T1499">
        <v>1</v>
      </c>
      <c r="U1499" s="1">
        <v>42822</v>
      </c>
    </row>
    <row r="1500" spans="1:21" x14ac:dyDescent="0.25">
      <c r="A1500">
        <v>3012</v>
      </c>
      <c r="B1500" t="s">
        <v>767</v>
      </c>
      <c r="C1500" t="s">
        <v>771</v>
      </c>
      <c r="D1500" t="s">
        <v>726</v>
      </c>
      <c r="E1500" t="s">
        <v>52</v>
      </c>
      <c r="F1500" t="s">
        <v>1626</v>
      </c>
      <c r="G1500" t="s">
        <v>1627</v>
      </c>
      <c r="H1500" t="s">
        <v>7</v>
      </c>
      <c r="I1500">
        <v>34</v>
      </c>
      <c r="J1500" s="82">
        <v>6.85</v>
      </c>
      <c r="M1500">
        <v>1</v>
      </c>
      <c r="N1500">
        <v>0</v>
      </c>
      <c r="O1500" s="95">
        <v>0</v>
      </c>
      <c r="P1500">
        <v>10000</v>
      </c>
      <c r="Q1500">
        <v>4</v>
      </c>
      <c r="R1500">
        <v>1009</v>
      </c>
      <c r="S1500" s="1">
        <v>0</v>
      </c>
      <c r="T1500">
        <v>1</v>
      </c>
      <c r="U1500" s="1">
        <v>42822</v>
      </c>
    </row>
    <row r="1501" spans="1:21" x14ac:dyDescent="0.25">
      <c r="A1501">
        <v>3015</v>
      </c>
      <c r="B1501" t="s">
        <v>767</v>
      </c>
      <c r="C1501" t="s">
        <v>725</v>
      </c>
      <c r="D1501" t="s">
        <v>726</v>
      </c>
      <c r="E1501" t="s">
        <v>6</v>
      </c>
      <c r="F1501" t="s">
        <v>727</v>
      </c>
      <c r="G1501" t="s">
        <v>1172</v>
      </c>
      <c r="H1501" t="s">
        <v>8</v>
      </c>
      <c r="I1501">
        <v>34</v>
      </c>
      <c r="J1501" s="82">
        <v>6.85</v>
      </c>
      <c r="K1501">
        <v>0</v>
      </c>
      <c r="L1501">
        <v>0</v>
      </c>
      <c r="M1501">
        <v>1</v>
      </c>
      <c r="N1501">
        <v>0</v>
      </c>
      <c r="O1501" s="95">
        <v>7.18</v>
      </c>
      <c r="P1501">
        <v>0</v>
      </c>
      <c r="Q1501">
        <v>4</v>
      </c>
      <c r="R1501">
        <v>0</v>
      </c>
      <c r="S1501" s="1">
        <v>0</v>
      </c>
      <c r="T1501">
        <v>1</v>
      </c>
      <c r="U1501" s="1">
        <v>42822</v>
      </c>
    </row>
    <row r="1502" spans="1:21" x14ac:dyDescent="0.25">
      <c r="A1502">
        <v>3015</v>
      </c>
      <c r="B1502" t="s">
        <v>767</v>
      </c>
      <c r="C1502" t="s">
        <v>771</v>
      </c>
      <c r="D1502" t="s">
        <v>726</v>
      </c>
      <c r="E1502" t="s">
        <v>6</v>
      </c>
      <c r="F1502" t="s">
        <v>727</v>
      </c>
      <c r="G1502" t="s">
        <v>1173</v>
      </c>
      <c r="H1502" t="s">
        <v>8</v>
      </c>
      <c r="I1502">
        <v>34</v>
      </c>
      <c r="J1502" s="82">
        <v>6.85</v>
      </c>
      <c r="K1502">
        <v>0</v>
      </c>
      <c r="L1502">
        <v>0</v>
      </c>
      <c r="M1502">
        <v>1</v>
      </c>
      <c r="N1502">
        <v>0</v>
      </c>
      <c r="O1502" s="95">
        <v>159.08000000000001</v>
      </c>
      <c r="P1502">
        <v>0</v>
      </c>
      <c r="Q1502">
        <v>4</v>
      </c>
      <c r="R1502">
        <v>0</v>
      </c>
      <c r="S1502" s="1">
        <v>0</v>
      </c>
      <c r="T1502">
        <v>5</v>
      </c>
      <c r="U1502" s="1">
        <v>42822</v>
      </c>
    </row>
    <row r="1503" spans="1:21" x14ac:dyDescent="0.25">
      <c r="A1503">
        <v>3015</v>
      </c>
      <c r="B1503" t="s">
        <v>767</v>
      </c>
      <c r="C1503" t="s">
        <v>771</v>
      </c>
      <c r="D1503" t="s">
        <v>726</v>
      </c>
      <c r="E1503" t="s">
        <v>6</v>
      </c>
      <c r="F1503" t="s">
        <v>727</v>
      </c>
      <c r="G1503" t="s">
        <v>1174</v>
      </c>
      <c r="H1503" t="s">
        <v>7</v>
      </c>
      <c r="I1503">
        <v>34</v>
      </c>
      <c r="J1503" s="82">
        <v>6.97</v>
      </c>
      <c r="K1503">
        <v>0</v>
      </c>
      <c r="L1503">
        <v>0</v>
      </c>
      <c r="M1503">
        <v>1</v>
      </c>
      <c r="N1503">
        <v>0</v>
      </c>
      <c r="O1503" s="95">
        <v>0</v>
      </c>
      <c r="P1503">
        <v>23</v>
      </c>
      <c r="Q1503">
        <v>4</v>
      </c>
      <c r="R1503">
        <v>0</v>
      </c>
      <c r="S1503" s="1">
        <v>0</v>
      </c>
      <c r="T1503">
        <v>1</v>
      </c>
      <c r="U1503" s="1">
        <v>42822</v>
      </c>
    </row>
    <row r="1504" spans="1:21" x14ac:dyDescent="0.25">
      <c r="A1504">
        <v>3016</v>
      </c>
      <c r="B1504" t="s">
        <v>767</v>
      </c>
      <c r="C1504" t="s">
        <v>770</v>
      </c>
      <c r="D1504" t="s">
        <v>726</v>
      </c>
      <c r="E1504" t="s">
        <v>6</v>
      </c>
      <c r="F1504" t="s">
        <v>727</v>
      </c>
      <c r="G1504" t="s">
        <v>1172</v>
      </c>
      <c r="H1504" t="s">
        <v>8</v>
      </c>
      <c r="I1504">
        <v>34</v>
      </c>
      <c r="J1504" s="82">
        <v>6.85</v>
      </c>
      <c r="K1504">
        <v>0</v>
      </c>
      <c r="L1504">
        <v>0</v>
      </c>
      <c r="M1504">
        <v>1</v>
      </c>
      <c r="N1504">
        <v>0</v>
      </c>
      <c r="O1504" s="95">
        <v>0.01</v>
      </c>
      <c r="P1504">
        <v>0</v>
      </c>
      <c r="Q1504">
        <v>4</v>
      </c>
      <c r="R1504">
        <v>0</v>
      </c>
      <c r="S1504" s="1">
        <v>0</v>
      </c>
      <c r="T1504">
        <v>1</v>
      </c>
      <c r="U1504" s="1">
        <v>42822</v>
      </c>
    </row>
    <row r="1505" spans="1:21" x14ac:dyDescent="0.25">
      <c r="A1505">
        <v>3016</v>
      </c>
      <c r="B1505" t="s">
        <v>767</v>
      </c>
      <c r="C1505" t="s">
        <v>725</v>
      </c>
      <c r="D1505" t="s">
        <v>726</v>
      </c>
      <c r="E1505" t="s">
        <v>6</v>
      </c>
      <c r="F1505" t="s">
        <v>727</v>
      </c>
      <c r="G1505" t="s">
        <v>1173</v>
      </c>
      <c r="H1505" t="s">
        <v>8</v>
      </c>
      <c r="I1505">
        <v>34</v>
      </c>
      <c r="J1505" s="82">
        <v>6.85</v>
      </c>
      <c r="K1505">
        <v>0</v>
      </c>
      <c r="L1505">
        <v>0</v>
      </c>
      <c r="M1505">
        <v>1</v>
      </c>
      <c r="N1505">
        <v>0</v>
      </c>
      <c r="O1505" s="95">
        <v>72.63</v>
      </c>
      <c r="P1505">
        <v>0</v>
      </c>
      <c r="Q1505">
        <v>4</v>
      </c>
      <c r="R1505">
        <v>0</v>
      </c>
      <c r="S1505" s="1">
        <v>0</v>
      </c>
      <c r="T1505">
        <v>2</v>
      </c>
      <c r="U1505" s="1">
        <v>42822</v>
      </c>
    </row>
    <row r="1506" spans="1:21" x14ac:dyDescent="0.25">
      <c r="A1506">
        <v>3021</v>
      </c>
      <c r="B1506" t="s">
        <v>772</v>
      </c>
      <c r="C1506" t="s">
        <v>725</v>
      </c>
      <c r="D1506" t="s">
        <v>726</v>
      </c>
      <c r="E1506" t="s">
        <v>6</v>
      </c>
      <c r="F1506" t="s">
        <v>774</v>
      </c>
      <c r="G1506" t="s">
        <v>1215</v>
      </c>
      <c r="H1506" t="s">
        <v>8</v>
      </c>
      <c r="I1506">
        <v>34</v>
      </c>
      <c r="J1506" s="82">
        <v>6.85</v>
      </c>
      <c r="K1506">
        <v>0</v>
      </c>
      <c r="L1506">
        <v>0</v>
      </c>
      <c r="M1506">
        <v>1</v>
      </c>
      <c r="N1506">
        <v>0</v>
      </c>
      <c r="O1506" s="95">
        <v>545.07000000000005</v>
      </c>
      <c r="P1506">
        <v>0</v>
      </c>
      <c r="Q1506">
        <v>4</v>
      </c>
      <c r="R1506">
        <v>0</v>
      </c>
      <c r="S1506" s="1">
        <v>0</v>
      </c>
      <c r="T1506">
        <v>4</v>
      </c>
      <c r="U1506" s="1">
        <v>42822</v>
      </c>
    </row>
    <row r="1507" spans="1:21" x14ac:dyDescent="0.25">
      <c r="A1507">
        <v>3021</v>
      </c>
      <c r="B1507" t="s">
        <v>772</v>
      </c>
      <c r="C1507" t="s">
        <v>725</v>
      </c>
      <c r="D1507" t="s">
        <v>726</v>
      </c>
      <c r="E1507" t="s">
        <v>6</v>
      </c>
      <c r="F1507" t="s">
        <v>774</v>
      </c>
      <c r="G1507" t="s">
        <v>1215</v>
      </c>
      <c r="H1507" t="s">
        <v>7</v>
      </c>
      <c r="I1507">
        <v>34</v>
      </c>
      <c r="J1507" s="82">
        <v>6.97</v>
      </c>
      <c r="K1507">
        <v>0</v>
      </c>
      <c r="L1507">
        <v>0</v>
      </c>
      <c r="M1507">
        <v>1</v>
      </c>
      <c r="N1507">
        <v>0</v>
      </c>
      <c r="O1507" s="95">
        <v>0</v>
      </c>
      <c r="P1507">
        <v>12.06</v>
      </c>
      <c r="Q1507">
        <v>4</v>
      </c>
      <c r="R1507">
        <v>0</v>
      </c>
      <c r="S1507" s="1">
        <v>0</v>
      </c>
      <c r="T1507">
        <v>2</v>
      </c>
      <c r="U1507" s="1">
        <v>42822</v>
      </c>
    </row>
    <row r="1508" spans="1:21" x14ac:dyDescent="0.25">
      <c r="A1508">
        <v>3022</v>
      </c>
      <c r="B1508" t="s">
        <v>771</v>
      </c>
      <c r="C1508" t="s">
        <v>756</v>
      </c>
      <c r="D1508" t="s">
        <v>726</v>
      </c>
      <c r="E1508" t="s">
        <v>6</v>
      </c>
      <c r="F1508" t="s">
        <v>727</v>
      </c>
      <c r="G1508" t="s">
        <v>1157</v>
      </c>
      <c r="H1508" t="s">
        <v>8</v>
      </c>
      <c r="I1508">
        <v>34</v>
      </c>
      <c r="J1508" s="82">
        <v>6.85</v>
      </c>
      <c r="K1508">
        <v>0</v>
      </c>
      <c r="L1508">
        <v>0</v>
      </c>
      <c r="M1508">
        <v>1</v>
      </c>
      <c r="N1508">
        <v>0</v>
      </c>
      <c r="O1508" s="95">
        <v>400</v>
      </c>
      <c r="P1508">
        <v>0</v>
      </c>
      <c r="Q1508">
        <v>4</v>
      </c>
      <c r="R1508">
        <v>0</v>
      </c>
      <c r="S1508" s="1">
        <v>0</v>
      </c>
      <c r="T1508">
        <v>1</v>
      </c>
      <c r="U1508" s="1">
        <v>42822</v>
      </c>
    </row>
    <row r="1509" spans="1:21" x14ac:dyDescent="0.25">
      <c r="A1509">
        <v>3022</v>
      </c>
      <c r="B1509" t="s">
        <v>771</v>
      </c>
      <c r="C1509" t="s">
        <v>725</v>
      </c>
      <c r="D1509" t="s">
        <v>726</v>
      </c>
      <c r="E1509" t="s">
        <v>6</v>
      </c>
      <c r="F1509" t="s">
        <v>727</v>
      </c>
      <c r="G1509" t="s">
        <v>1158</v>
      </c>
      <c r="H1509" t="s">
        <v>7</v>
      </c>
      <c r="I1509">
        <v>34</v>
      </c>
      <c r="J1509" s="82">
        <v>6.97</v>
      </c>
      <c r="K1509">
        <v>0</v>
      </c>
      <c r="L1509">
        <v>0</v>
      </c>
      <c r="M1509">
        <v>1</v>
      </c>
      <c r="N1509">
        <v>0</v>
      </c>
      <c r="O1509" s="95">
        <v>0</v>
      </c>
      <c r="P1509">
        <v>151.47999999999999</v>
      </c>
      <c r="Q1509">
        <v>4</v>
      </c>
      <c r="R1509">
        <v>0</v>
      </c>
      <c r="S1509" s="1">
        <v>0</v>
      </c>
      <c r="T1509">
        <v>2</v>
      </c>
      <c r="U1509" s="1">
        <v>42822</v>
      </c>
    </row>
    <row r="1510" spans="1:21" x14ac:dyDescent="0.25">
      <c r="A1510">
        <v>3022</v>
      </c>
      <c r="B1510" t="s">
        <v>771</v>
      </c>
      <c r="C1510" t="s">
        <v>725</v>
      </c>
      <c r="D1510" t="s">
        <v>726</v>
      </c>
      <c r="E1510" t="s">
        <v>6</v>
      </c>
      <c r="F1510" t="s">
        <v>727</v>
      </c>
      <c r="G1510" t="s">
        <v>1159</v>
      </c>
      <c r="H1510" t="s">
        <v>8</v>
      </c>
      <c r="I1510">
        <v>34</v>
      </c>
      <c r="J1510" s="82">
        <v>6.85</v>
      </c>
      <c r="K1510">
        <v>0</v>
      </c>
      <c r="L1510">
        <v>0</v>
      </c>
      <c r="M1510">
        <v>1</v>
      </c>
      <c r="N1510">
        <v>0</v>
      </c>
      <c r="O1510" s="95">
        <v>72</v>
      </c>
      <c r="P1510">
        <v>0</v>
      </c>
      <c r="Q1510">
        <v>4</v>
      </c>
      <c r="R1510">
        <v>0</v>
      </c>
      <c r="S1510" s="1">
        <v>0</v>
      </c>
      <c r="T1510">
        <v>2</v>
      </c>
      <c r="U1510" s="1">
        <v>42822</v>
      </c>
    </row>
    <row r="1511" spans="1:21" x14ac:dyDescent="0.25">
      <c r="A1511">
        <v>3022</v>
      </c>
      <c r="B1511" t="s">
        <v>771</v>
      </c>
      <c r="C1511" t="s">
        <v>754</v>
      </c>
      <c r="D1511" t="s">
        <v>726</v>
      </c>
      <c r="E1511" t="s">
        <v>6</v>
      </c>
      <c r="F1511" t="s">
        <v>727</v>
      </c>
      <c r="G1511" t="s">
        <v>1160</v>
      </c>
      <c r="H1511" t="s">
        <v>8</v>
      </c>
      <c r="I1511">
        <v>34</v>
      </c>
      <c r="J1511" s="82">
        <v>6.85</v>
      </c>
      <c r="K1511">
        <v>0</v>
      </c>
      <c r="L1511">
        <v>0</v>
      </c>
      <c r="M1511">
        <v>1</v>
      </c>
      <c r="N1511">
        <v>0</v>
      </c>
      <c r="O1511" s="95">
        <v>100</v>
      </c>
      <c r="P1511">
        <v>0</v>
      </c>
      <c r="Q1511">
        <v>4</v>
      </c>
      <c r="R1511">
        <v>0</v>
      </c>
      <c r="S1511" s="1">
        <v>0</v>
      </c>
      <c r="T1511">
        <v>1</v>
      </c>
      <c r="U1511" s="1">
        <v>42822</v>
      </c>
    </row>
    <row r="1512" spans="1:21" x14ac:dyDescent="0.25">
      <c r="A1512">
        <v>3022</v>
      </c>
      <c r="B1512" t="s">
        <v>771</v>
      </c>
      <c r="C1512" t="s">
        <v>739</v>
      </c>
      <c r="D1512" t="s">
        <v>726</v>
      </c>
      <c r="E1512" t="s">
        <v>6</v>
      </c>
      <c r="F1512" t="s">
        <v>727</v>
      </c>
      <c r="G1512" t="s">
        <v>1161</v>
      </c>
      <c r="H1512" t="s">
        <v>8</v>
      </c>
      <c r="I1512">
        <v>34</v>
      </c>
      <c r="J1512" s="82">
        <v>6.85</v>
      </c>
      <c r="K1512">
        <v>0</v>
      </c>
      <c r="L1512">
        <v>0</v>
      </c>
      <c r="M1512">
        <v>1</v>
      </c>
      <c r="N1512">
        <v>0</v>
      </c>
      <c r="O1512" s="95">
        <v>200</v>
      </c>
      <c r="P1512">
        <v>0</v>
      </c>
      <c r="Q1512">
        <v>4</v>
      </c>
      <c r="R1512">
        <v>0</v>
      </c>
      <c r="S1512" s="1">
        <v>0</v>
      </c>
      <c r="T1512">
        <v>2</v>
      </c>
      <c r="U1512" s="1">
        <v>42822</v>
      </c>
    </row>
    <row r="1513" spans="1:21" x14ac:dyDescent="0.25">
      <c r="A1513">
        <v>3022</v>
      </c>
      <c r="B1513" t="s">
        <v>771</v>
      </c>
      <c r="C1513" t="s">
        <v>739</v>
      </c>
      <c r="D1513" t="s">
        <v>726</v>
      </c>
      <c r="E1513" t="s">
        <v>6</v>
      </c>
      <c r="F1513" t="s">
        <v>727</v>
      </c>
      <c r="G1513" t="s">
        <v>1162</v>
      </c>
      <c r="H1513" t="s">
        <v>8</v>
      </c>
      <c r="I1513">
        <v>34</v>
      </c>
      <c r="J1513" s="82">
        <v>6.85</v>
      </c>
      <c r="K1513">
        <v>0</v>
      </c>
      <c r="L1513">
        <v>0</v>
      </c>
      <c r="M1513">
        <v>1</v>
      </c>
      <c r="N1513">
        <v>0</v>
      </c>
      <c r="O1513" s="95">
        <v>220</v>
      </c>
      <c r="P1513">
        <v>0</v>
      </c>
      <c r="Q1513">
        <v>4</v>
      </c>
      <c r="R1513">
        <v>0</v>
      </c>
      <c r="S1513" s="1">
        <v>0</v>
      </c>
      <c r="T1513">
        <v>1</v>
      </c>
      <c r="U1513" s="1">
        <v>42822</v>
      </c>
    </row>
    <row r="1514" spans="1:21" x14ac:dyDescent="0.25">
      <c r="A1514">
        <v>3022</v>
      </c>
      <c r="B1514" t="s">
        <v>771</v>
      </c>
      <c r="C1514" t="s">
        <v>739</v>
      </c>
      <c r="D1514" t="s">
        <v>726</v>
      </c>
      <c r="E1514" t="s">
        <v>6</v>
      </c>
      <c r="F1514" t="s">
        <v>727</v>
      </c>
      <c r="G1514" t="s">
        <v>1163</v>
      </c>
      <c r="H1514" t="s">
        <v>8</v>
      </c>
      <c r="I1514">
        <v>34</v>
      </c>
      <c r="J1514" s="82">
        <v>6.85</v>
      </c>
      <c r="K1514">
        <v>0</v>
      </c>
      <c r="L1514">
        <v>0</v>
      </c>
      <c r="M1514">
        <v>1</v>
      </c>
      <c r="N1514">
        <v>0</v>
      </c>
      <c r="O1514" s="95">
        <v>512.30999999999995</v>
      </c>
      <c r="P1514">
        <v>0</v>
      </c>
      <c r="Q1514">
        <v>4</v>
      </c>
      <c r="R1514">
        <v>0</v>
      </c>
      <c r="S1514" s="1">
        <v>0</v>
      </c>
      <c r="T1514">
        <v>2</v>
      </c>
      <c r="U1514" s="1">
        <v>42822</v>
      </c>
    </row>
    <row r="1515" spans="1:21" x14ac:dyDescent="0.25">
      <c r="A1515">
        <v>3022</v>
      </c>
      <c r="B1515" t="s">
        <v>771</v>
      </c>
      <c r="C1515" t="s">
        <v>754</v>
      </c>
      <c r="D1515" t="s">
        <v>726</v>
      </c>
      <c r="E1515" t="s">
        <v>6</v>
      </c>
      <c r="F1515" t="s">
        <v>727</v>
      </c>
      <c r="G1515" t="s">
        <v>1164</v>
      </c>
      <c r="H1515" t="s">
        <v>8</v>
      </c>
      <c r="I1515">
        <v>34</v>
      </c>
      <c r="J1515" s="82">
        <v>6.85</v>
      </c>
      <c r="K1515">
        <v>0</v>
      </c>
      <c r="L1515">
        <v>0</v>
      </c>
      <c r="M1515">
        <v>1</v>
      </c>
      <c r="N1515">
        <v>0</v>
      </c>
      <c r="O1515" s="95">
        <v>2000</v>
      </c>
      <c r="P1515">
        <v>0</v>
      </c>
      <c r="Q1515">
        <v>4</v>
      </c>
      <c r="R1515">
        <v>0</v>
      </c>
      <c r="S1515" s="1">
        <v>0</v>
      </c>
      <c r="T1515">
        <v>1</v>
      </c>
      <c r="U1515" s="1">
        <v>42822</v>
      </c>
    </row>
    <row r="1516" spans="1:21" x14ac:dyDescent="0.25">
      <c r="A1516">
        <v>3024</v>
      </c>
      <c r="B1516" t="s">
        <v>725</v>
      </c>
      <c r="C1516" t="s">
        <v>738</v>
      </c>
      <c r="D1516" t="s">
        <v>726</v>
      </c>
      <c r="E1516" t="s">
        <v>6</v>
      </c>
      <c r="F1516" t="s">
        <v>727</v>
      </c>
      <c r="G1516" t="s">
        <v>1178</v>
      </c>
      <c r="H1516" t="s">
        <v>8</v>
      </c>
      <c r="I1516">
        <v>34</v>
      </c>
      <c r="J1516" s="82">
        <v>6.85</v>
      </c>
      <c r="K1516">
        <v>0</v>
      </c>
      <c r="L1516">
        <v>0</v>
      </c>
      <c r="M1516">
        <v>1</v>
      </c>
      <c r="N1516">
        <v>0</v>
      </c>
      <c r="O1516" s="95">
        <v>314.10000000000002</v>
      </c>
      <c r="P1516">
        <v>0</v>
      </c>
      <c r="Q1516">
        <v>4</v>
      </c>
      <c r="R1516">
        <v>0</v>
      </c>
      <c r="S1516" s="1">
        <v>0</v>
      </c>
      <c r="T1516">
        <v>1</v>
      </c>
      <c r="U1516" s="1">
        <v>42822</v>
      </c>
    </row>
    <row r="1517" spans="1:21" x14ac:dyDescent="0.25">
      <c r="A1517">
        <v>3024</v>
      </c>
      <c r="B1517" t="s">
        <v>725</v>
      </c>
      <c r="C1517" t="s">
        <v>725</v>
      </c>
      <c r="D1517" t="s">
        <v>726</v>
      </c>
      <c r="E1517" t="s">
        <v>6</v>
      </c>
      <c r="F1517" t="s">
        <v>727</v>
      </c>
      <c r="G1517" t="s">
        <v>1179</v>
      </c>
      <c r="H1517" t="s">
        <v>8</v>
      </c>
      <c r="I1517">
        <v>34</v>
      </c>
      <c r="J1517" s="82">
        <v>6.85</v>
      </c>
      <c r="K1517">
        <v>0</v>
      </c>
      <c r="L1517">
        <v>0</v>
      </c>
      <c r="M1517">
        <v>1</v>
      </c>
      <c r="N1517">
        <v>0</v>
      </c>
      <c r="O1517" s="95">
        <v>600</v>
      </c>
      <c r="P1517">
        <v>0</v>
      </c>
      <c r="Q1517">
        <v>4</v>
      </c>
      <c r="R1517">
        <v>0</v>
      </c>
      <c r="S1517" s="1">
        <v>0</v>
      </c>
      <c r="T1517">
        <v>3</v>
      </c>
      <c r="U1517" s="1">
        <v>42822</v>
      </c>
    </row>
    <row r="1518" spans="1:21" x14ac:dyDescent="0.25">
      <c r="A1518">
        <v>3024</v>
      </c>
      <c r="B1518" t="s">
        <v>725</v>
      </c>
      <c r="C1518" t="s">
        <v>725</v>
      </c>
      <c r="D1518" t="s">
        <v>726</v>
      </c>
      <c r="E1518" t="s">
        <v>6</v>
      </c>
      <c r="F1518" t="s">
        <v>727</v>
      </c>
      <c r="G1518" t="s">
        <v>1216</v>
      </c>
      <c r="H1518" t="s">
        <v>7</v>
      </c>
      <c r="I1518">
        <v>34</v>
      </c>
      <c r="J1518" s="82">
        <v>6.97</v>
      </c>
      <c r="K1518">
        <v>0</v>
      </c>
      <c r="L1518">
        <v>0</v>
      </c>
      <c r="M1518">
        <v>1</v>
      </c>
      <c r="N1518">
        <v>0</v>
      </c>
      <c r="O1518" s="95">
        <v>0</v>
      </c>
      <c r="P1518">
        <v>868.84</v>
      </c>
      <c r="Q1518">
        <v>4</v>
      </c>
      <c r="R1518">
        <v>0</v>
      </c>
      <c r="S1518" s="1">
        <v>0</v>
      </c>
      <c r="T1518">
        <v>5</v>
      </c>
      <c r="U1518" s="1">
        <v>42822</v>
      </c>
    </row>
    <row r="1519" spans="1:21" x14ac:dyDescent="0.25">
      <c r="A1519">
        <v>3024</v>
      </c>
      <c r="B1519" t="s">
        <v>725</v>
      </c>
      <c r="C1519" t="s">
        <v>725</v>
      </c>
      <c r="D1519" t="s">
        <v>726</v>
      </c>
      <c r="E1519" t="s">
        <v>6</v>
      </c>
      <c r="F1519" t="s">
        <v>727</v>
      </c>
      <c r="G1519" t="s">
        <v>1499</v>
      </c>
      <c r="H1519" t="s">
        <v>7</v>
      </c>
      <c r="I1519">
        <v>34</v>
      </c>
      <c r="J1519" s="82">
        <v>6.97</v>
      </c>
      <c r="K1519">
        <v>0</v>
      </c>
      <c r="L1519">
        <v>0</v>
      </c>
      <c r="M1519">
        <v>1</v>
      </c>
      <c r="N1519">
        <v>0</v>
      </c>
      <c r="O1519" s="95">
        <v>0</v>
      </c>
      <c r="P1519">
        <v>722.64</v>
      </c>
      <c r="Q1519">
        <v>4</v>
      </c>
      <c r="R1519">
        <v>0</v>
      </c>
      <c r="S1519" s="1">
        <v>0</v>
      </c>
      <c r="T1519">
        <v>1</v>
      </c>
      <c r="U1519" s="1">
        <v>42822</v>
      </c>
    </row>
    <row r="1520" spans="1:21" x14ac:dyDescent="0.25">
      <c r="A1520">
        <v>3025</v>
      </c>
      <c r="B1520" t="s">
        <v>771</v>
      </c>
      <c r="C1520" t="s">
        <v>725</v>
      </c>
      <c r="D1520" t="s">
        <v>726</v>
      </c>
      <c r="E1520" t="s">
        <v>6</v>
      </c>
      <c r="F1520" t="s">
        <v>727</v>
      </c>
      <c r="G1520" t="s">
        <v>1157</v>
      </c>
      <c r="H1520" t="s">
        <v>7</v>
      </c>
      <c r="I1520">
        <v>34</v>
      </c>
      <c r="J1520" s="82">
        <v>6.96</v>
      </c>
      <c r="K1520">
        <v>0</v>
      </c>
      <c r="L1520">
        <v>0</v>
      </c>
      <c r="M1520">
        <v>1</v>
      </c>
      <c r="N1520">
        <v>0</v>
      </c>
      <c r="O1520" s="95">
        <v>0</v>
      </c>
      <c r="P1520">
        <v>201.15</v>
      </c>
      <c r="Q1520">
        <v>4</v>
      </c>
      <c r="R1520">
        <v>0</v>
      </c>
      <c r="S1520" s="1">
        <v>0</v>
      </c>
      <c r="T1520">
        <v>1</v>
      </c>
      <c r="U1520" s="1">
        <v>42822</v>
      </c>
    </row>
    <row r="1521" spans="1:21" x14ac:dyDescent="0.25">
      <c r="A1521">
        <v>3025</v>
      </c>
      <c r="B1521" t="s">
        <v>771</v>
      </c>
      <c r="C1521" t="s">
        <v>737</v>
      </c>
      <c r="D1521" t="s">
        <v>726</v>
      </c>
      <c r="E1521" t="s">
        <v>6</v>
      </c>
      <c r="F1521" t="s">
        <v>727</v>
      </c>
      <c r="G1521" t="s">
        <v>1158</v>
      </c>
      <c r="H1521" t="s">
        <v>8</v>
      </c>
      <c r="I1521">
        <v>34</v>
      </c>
      <c r="J1521" s="82">
        <v>6.85</v>
      </c>
      <c r="K1521">
        <v>0</v>
      </c>
      <c r="L1521">
        <v>0</v>
      </c>
      <c r="M1521">
        <v>1</v>
      </c>
      <c r="N1521">
        <v>0</v>
      </c>
      <c r="O1521" s="95">
        <v>100</v>
      </c>
      <c r="P1521">
        <v>0</v>
      </c>
      <c r="Q1521">
        <v>4</v>
      </c>
      <c r="R1521">
        <v>0</v>
      </c>
      <c r="S1521" s="1">
        <v>0</v>
      </c>
      <c r="T1521">
        <v>1</v>
      </c>
      <c r="U1521" s="1">
        <v>42822</v>
      </c>
    </row>
    <row r="1522" spans="1:21" x14ac:dyDescent="0.25">
      <c r="A1522">
        <v>3025</v>
      </c>
      <c r="B1522" t="s">
        <v>771</v>
      </c>
      <c r="C1522" t="s">
        <v>725</v>
      </c>
      <c r="D1522" t="s">
        <v>726</v>
      </c>
      <c r="E1522" t="s">
        <v>6</v>
      </c>
      <c r="F1522" t="s">
        <v>727</v>
      </c>
      <c r="G1522" t="s">
        <v>1159</v>
      </c>
      <c r="H1522" t="s">
        <v>8</v>
      </c>
      <c r="I1522">
        <v>34</v>
      </c>
      <c r="J1522" s="82">
        <v>6.85</v>
      </c>
      <c r="K1522">
        <v>0</v>
      </c>
      <c r="L1522">
        <v>0</v>
      </c>
      <c r="M1522">
        <v>1</v>
      </c>
      <c r="N1522">
        <v>0</v>
      </c>
      <c r="O1522" s="95">
        <v>563</v>
      </c>
      <c r="P1522">
        <v>0</v>
      </c>
      <c r="Q1522">
        <v>4</v>
      </c>
      <c r="R1522">
        <v>0</v>
      </c>
      <c r="S1522" s="1">
        <v>0</v>
      </c>
      <c r="T1522">
        <v>2</v>
      </c>
      <c r="U1522" s="1">
        <v>42822</v>
      </c>
    </row>
    <row r="1523" spans="1:21" x14ac:dyDescent="0.25">
      <c r="A1523">
        <v>3025</v>
      </c>
      <c r="B1523" t="s">
        <v>771</v>
      </c>
      <c r="C1523" t="s">
        <v>725</v>
      </c>
      <c r="D1523" t="s">
        <v>726</v>
      </c>
      <c r="E1523" t="s">
        <v>6</v>
      </c>
      <c r="F1523" t="s">
        <v>727</v>
      </c>
      <c r="G1523" t="s">
        <v>1160</v>
      </c>
      <c r="H1523" t="s">
        <v>7</v>
      </c>
      <c r="I1523">
        <v>34</v>
      </c>
      <c r="J1523" s="82">
        <v>6.96</v>
      </c>
      <c r="K1523">
        <v>0</v>
      </c>
      <c r="L1523">
        <v>0</v>
      </c>
      <c r="M1523">
        <v>1</v>
      </c>
      <c r="N1523">
        <v>0</v>
      </c>
      <c r="O1523" s="95">
        <v>0</v>
      </c>
      <c r="P1523">
        <v>5</v>
      </c>
      <c r="Q1523">
        <v>4</v>
      </c>
      <c r="R1523">
        <v>0</v>
      </c>
      <c r="S1523" s="1">
        <v>0</v>
      </c>
      <c r="T1523">
        <v>1</v>
      </c>
      <c r="U1523" s="1">
        <v>42822</v>
      </c>
    </row>
    <row r="1524" spans="1:21" x14ac:dyDescent="0.25">
      <c r="A1524">
        <v>3026</v>
      </c>
      <c r="B1524" t="s">
        <v>769</v>
      </c>
      <c r="C1524" t="s">
        <v>768</v>
      </c>
      <c r="D1524" t="s">
        <v>726</v>
      </c>
      <c r="E1524" t="s">
        <v>6</v>
      </c>
      <c r="F1524" t="s">
        <v>727</v>
      </c>
      <c r="G1524" t="s">
        <v>1178</v>
      </c>
      <c r="H1524" t="s">
        <v>8</v>
      </c>
      <c r="I1524">
        <v>34</v>
      </c>
      <c r="J1524" s="82">
        <v>6.85</v>
      </c>
      <c r="K1524">
        <v>0</v>
      </c>
      <c r="L1524">
        <v>0</v>
      </c>
      <c r="M1524">
        <v>1</v>
      </c>
      <c r="N1524">
        <v>0</v>
      </c>
      <c r="O1524" s="95">
        <v>130</v>
      </c>
      <c r="P1524">
        <v>0</v>
      </c>
      <c r="Q1524">
        <v>4</v>
      </c>
      <c r="R1524">
        <v>0</v>
      </c>
      <c r="S1524" s="1">
        <v>0</v>
      </c>
      <c r="T1524">
        <v>2</v>
      </c>
      <c r="U1524" s="1">
        <v>42822</v>
      </c>
    </row>
    <row r="1525" spans="1:21" x14ac:dyDescent="0.25">
      <c r="A1525">
        <v>3026</v>
      </c>
      <c r="B1525" t="s">
        <v>769</v>
      </c>
      <c r="C1525" t="s">
        <v>768</v>
      </c>
      <c r="D1525" t="s">
        <v>726</v>
      </c>
      <c r="E1525" t="s">
        <v>6</v>
      </c>
      <c r="F1525" t="s">
        <v>727</v>
      </c>
      <c r="G1525" t="s">
        <v>1179</v>
      </c>
      <c r="H1525" t="s">
        <v>7</v>
      </c>
      <c r="I1525">
        <v>34</v>
      </c>
      <c r="J1525" s="82">
        <v>6.97</v>
      </c>
      <c r="K1525">
        <v>0</v>
      </c>
      <c r="L1525">
        <v>0</v>
      </c>
      <c r="M1525">
        <v>1</v>
      </c>
      <c r="N1525">
        <v>0</v>
      </c>
      <c r="O1525" s="95">
        <v>0</v>
      </c>
      <c r="P1525">
        <v>152.44999999999999</v>
      </c>
      <c r="Q1525">
        <v>4</v>
      </c>
      <c r="R1525">
        <v>0</v>
      </c>
      <c r="S1525" s="1">
        <v>0</v>
      </c>
      <c r="T1525">
        <v>2</v>
      </c>
      <c r="U1525" s="1">
        <v>42822</v>
      </c>
    </row>
    <row r="1526" spans="1:21" x14ac:dyDescent="0.25">
      <c r="A1526">
        <v>3026</v>
      </c>
      <c r="B1526" t="s">
        <v>770</v>
      </c>
      <c r="C1526" t="s">
        <v>725</v>
      </c>
      <c r="D1526" t="s">
        <v>726</v>
      </c>
      <c r="E1526" t="s">
        <v>6</v>
      </c>
      <c r="F1526" t="s">
        <v>727</v>
      </c>
      <c r="G1526" t="s">
        <v>1216</v>
      </c>
      <c r="H1526" t="s">
        <v>7</v>
      </c>
      <c r="I1526">
        <v>34</v>
      </c>
      <c r="J1526" s="82">
        <v>6.97</v>
      </c>
      <c r="K1526">
        <v>0</v>
      </c>
      <c r="L1526">
        <v>0</v>
      </c>
      <c r="M1526">
        <v>1</v>
      </c>
      <c r="N1526">
        <v>0</v>
      </c>
      <c r="O1526" s="95">
        <v>0</v>
      </c>
      <c r="P1526">
        <v>6.23</v>
      </c>
      <c r="Q1526">
        <v>4</v>
      </c>
      <c r="R1526">
        <v>0</v>
      </c>
      <c r="S1526" s="1">
        <v>0</v>
      </c>
      <c r="T1526">
        <v>3</v>
      </c>
      <c r="U1526" s="1">
        <v>42822</v>
      </c>
    </row>
    <row r="1527" spans="1:21" x14ac:dyDescent="0.25">
      <c r="A1527">
        <v>3027</v>
      </c>
      <c r="B1527" t="s">
        <v>769</v>
      </c>
      <c r="C1527" t="s">
        <v>770</v>
      </c>
      <c r="D1527" t="s">
        <v>726</v>
      </c>
      <c r="E1527" t="s">
        <v>6</v>
      </c>
      <c r="F1527" t="s">
        <v>727</v>
      </c>
      <c r="G1527" t="s">
        <v>1178</v>
      </c>
      <c r="H1527" t="s">
        <v>8</v>
      </c>
      <c r="I1527">
        <v>34</v>
      </c>
      <c r="J1527" s="82">
        <v>6.85</v>
      </c>
      <c r="K1527">
        <v>0</v>
      </c>
      <c r="L1527">
        <v>0</v>
      </c>
      <c r="M1527">
        <v>1</v>
      </c>
      <c r="N1527">
        <v>0</v>
      </c>
      <c r="O1527" s="95">
        <v>27.81</v>
      </c>
      <c r="P1527">
        <v>0</v>
      </c>
      <c r="Q1527">
        <v>4</v>
      </c>
      <c r="R1527">
        <v>0</v>
      </c>
      <c r="S1527" s="1">
        <v>0</v>
      </c>
      <c r="T1527">
        <v>3</v>
      </c>
      <c r="U1527" s="1">
        <v>42822</v>
      </c>
    </row>
    <row r="1528" spans="1:21" x14ac:dyDescent="0.25">
      <c r="A1528">
        <v>3027</v>
      </c>
      <c r="B1528" t="s">
        <v>770</v>
      </c>
      <c r="C1528" t="s">
        <v>769</v>
      </c>
      <c r="D1528" t="s">
        <v>726</v>
      </c>
      <c r="E1528" t="s">
        <v>6</v>
      </c>
      <c r="F1528" t="s">
        <v>727</v>
      </c>
      <c r="G1528" t="s">
        <v>1179</v>
      </c>
      <c r="H1528" t="s">
        <v>7</v>
      </c>
      <c r="I1528">
        <v>34</v>
      </c>
      <c r="J1528" s="82">
        <v>6.97</v>
      </c>
      <c r="K1528">
        <v>0</v>
      </c>
      <c r="L1528">
        <v>0</v>
      </c>
      <c r="M1528">
        <v>1</v>
      </c>
      <c r="N1528">
        <v>0</v>
      </c>
      <c r="O1528" s="95">
        <v>0</v>
      </c>
      <c r="P1528">
        <v>589.73</v>
      </c>
      <c r="Q1528">
        <v>4</v>
      </c>
      <c r="R1528">
        <v>0</v>
      </c>
      <c r="S1528" s="1">
        <v>0</v>
      </c>
      <c r="T1528">
        <v>1</v>
      </c>
      <c r="U1528" s="1">
        <v>42822</v>
      </c>
    </row>
    <row r="1529" spans="1:21" x14ac:dyDescent="0.25">
      <c r="A1529">
        <v>3027</v>
      </c>
      <c r="B1529" t="s">
        <v>769</v>
      </c>
      <c r="C1529" t="s">
        <v>770</v>
      </c>
      <c r="D1529" t="s">
        <v>726</v>
      </c>
      <c r="E1529" t="s">
        <v>6</v>
      </c>
      <c r="F1529" t="s">
        <v>727</v>
      </c>
      <c r="G1529" t="s">
        <v>1216</v>
      </c>
      <c r="H1529" t="s">
        <v>7</v>
      </c>
      <c r="I1529">
        <v>34</v>
      </c>
      <c r="J1529" s="82">
        <v>6.97</v>
      </c>
      <c r="K1529">
        <v>0</v>
      </c>
      <c r="L1529">
        <v>0</v>
      </c>
      <c r="M1529">
        <v>1</v>
      </c>
      <c r="N1529">
        <v>0</v>
      </c>
      <c r="O1529" s="95">
        <v>0</v>
      </c>
      <c r="P1529">
        <v>26.09</v>
      </c>
      <c r="Q1529">
        <v>4</v>
      </c>
      <c r="R1529">
        <v>0</v>
      </c>
      <c r="S1529" s="1">
        <v>0</v>
      </c>
      <c r="T1529">
        <v>5</v>
      </c>
      <c r="U1529" s="1">
        <v>42822</v>
      </c>
    </row>
    <row r="1530" spans="1:21" x14ac:dyDescent="0.25">
      <c r="A1530">
        <v>3028</v>
      </c>
      <c r="B1530" t="s">
        <v>770</v>
      </c>
      <c r="C1530" t="s">
        <v>725</v>
      </c>
      <c r="D1530" t="s">
        <v>726</v>
      </c>
      <c r="E1530" t="s">
        <v>6</v>
      </c>
      <c r="F1530" t="s">
        <v>727</v>
      </c>
      <c r="G1530" t="s">
        <v>1180</v>
      </c>
      <c r="H1530" t="s">
        <v>8</v>
      </c>
      <c r="I1530">
        <v>34</v>
      </c>
      <c r="J1530" s="82">
        <v>6.85</v>
      </c>
      <c r="K1530">
        <v>0</v>
      </c>
      <c r="L1530">
        <v>0</v>
      </c>
      <c r="M1530">
        <v>1</v>
      </c>
      <c r="N1530">
        <v>0</v>
      </c>
      <c r="O1530" s="95">
        <v>0.96</v>
      </c>
      <c r="P1530">
        <v>0</v>
      </c>
      <c r="Q1530">
        <v>4</v>
      </c>
      <c r="R1530">
        <v>0</v>
      </c>
      <c r="S1530" s="1">
        <v>0</v>
      </c>
      <c r="T1530">
        <v>1</v>
      </c>
      <c r="U1530" s="1">
        <v>42822</v>
      </c>
    </row>
    <row r="1531" spans="1:21" x14ac:dyDescent="0.25">
      <c r="A1531">
        <v>3028</v>
      </c>
      <c r="B1531" t="s">
        <v>770</v>
      </c>
      <c r="C1531" t="s">
        <v>725</v>
      </c>
      <c r="D1531" t="s">
        <v>726</v>
      </c>
      <c r="E1531" t="s">
        <v>6</v>
      </c>
      <c r="F1531" t="s">
        <v>727</v>
      </c>
      <c r="G1531" t="s">
        <v>1181</v>
      </c>
      <c r="H1531" t="s">
        <v>8</v>
      </c>
      <c r="I1531">
        <v>34</v>
      </c>
      <c r="J1531" s="82">
        <v>6.85</v>
      </c>
      <c r="K1531">
        <v>0</v>
      </c>
      <c r="L1531">
        <v>0</v>
      </c>
      <c r="M1531">
        <v>1</v>
      </c>
      <c r="N1531">
        <v>0</v>
      </c>
      <c r="O1531" s="95">
        <v>16</v>
      </c>
      <c r="P1531">
        <v>0</v>
      </c>
      <c r="Q1531">
        <v>4</v>
      </c>
      <c r="R1531">
        <v>0</v>
      </c>
      <c r="S1531" s="1">
        <v>0</v>
      </c>
      <c r="T1531">
        <v>1</v>
      </c>
      <c r="U1531" s="1">
        <v>42822</v>
      </c>
    </row>
    <row r="1532" spans="1:21" x14ac:dyDescent="0.25">
      <c r="A1532">
        <v>3028</v>
      </c>
      <c r="B1532" t="s">
        <v>770</v>
      </c>
      <c r="C1532" t="s">
        <v>725</v>
      </c>
      <c r="D1532" t="s">
        <v>726</v>
      </c>
      <c r="E1532" t="s">
        <v>6</v>
      </c>
      <c r="F1532" t="s">
        <v>727</v>
      </c>
      <c r="G1532" t="s">
        <v>1182</v>
      </c>
      <c r="H1532" t="s">
        <v>7</v>
      </c>
      <c r="I1532">
        <v>34</v>
      </c>
      <c r="J1532" s="82">
        <v>6.97</v>
      </c>
      <c r="K1532">
        <v>0</v>
      </c>
      <c r="L1532">
        <v>0</v>
      </c>
      <c r="M1532">
        <v>1</v>
      </c>
      <c r="N1532">
        <v>0</v>
      </c>
      <c r="O1532" s="95">
        <v>0</v>
      </c>
      <c r="P1532">
        <v>731.01</v>
      </c>
      <c r="Q1532">
        <v>4</v>
      </c>
      <c r="R1532">
        <v>0</v>
      </c>
      <c r="S1532" s="1">
        <v>0</v>
      </c>
      <c r="T1532">
        <v>5</v>
      </c>
      <c r="U1532" s="1">
        <v>42822</v>
      </c>
    </row>
    <row r="1533" spans="1:21" x14ac:dyDescent="0.25">
      <c r="A1533">
        <v>3029</v>
      </c>
      <c r="B1533" t="s">
        <v>770</v>
      </c>
      <c r="C1533" t="s">
        <v>769</v>
      </c>
      <c r="D1533" t="s">
        <v>726</v>
      </c>
      <c r="E1533" t="s">
        <v>6</v>
      </c>
      <c r="F1533" t="s">
        <v>727</v>
      </c>
      <c r="G1533" t="s">
        <v>1212</v>
      </c>
      <c r="H1533" t="s">
        <v>8</v>
      </c>
      <c r="I1533">
        <v>34</v>
      </c>
      <c r="J1533" s="82">
        <v>6.85</v>
      </c>
      <c r="K1533">
        <v>0</v>
      </c>
      <c r="L1533">
        <v>0</v>
      </c>
      <c r="M1533">
        <v>1</v>
      </c>
      <c r="N1533">
        <v>0</v>
      </c>
      <c r="O1533" s="95">
        <v>100</v>
      </c>
      <c r="P1533">
        <v>0</v>
      </c>
      <c r="Q1533">
        <v>4</v>
      </c>
      <c r="R1533">
        <v>0</v>
      </c>
      <c r="S1533" s="1">
        <v>0</v>
      </c>
      <c r="T1533">
        <v>1</v>
      </c>
      <c r="U1533" s="1">
        <v>42822</v>
      </c>
    </row>
    <row r="1534" spans="1:21" x14ac:dyDescent="0.25">
      <c r="A1534">
        <v>3029</v>
      </c>
      <c r="B1534" t="s">
        <v>770</v>
      </c>
      <c r="C1534" t="s">
        <v>768</v>
      </c>
      <c r="D1534" t="s">
        <v>726</v>
      </c>
      <c r="E1534" t="s">
        <v>6</v>
      </c>
      <c r="F1534" t="s">
        <v>727</v>
      </c>
      <c r="G1534" t="s">
        <v>1213</v>
      </c>
      <c r="H1534" t="s">
        <v>8</v>
      </c>
      <c r="I1534">
        <v>34</v>
      </c>
      <c r="J1534" s="82">
        <v>6.85</v>
      </c>
      <c r="K1534">
        <v>0</v>
      </c>
      <c r="L1534">
        <v>0</v>
      </c>
      <c r="M1534">
        <v>1</v>
      </c>
      <c r="N1534">
        <v>0</v>
      </c>
      <c r="O1534" s="95">
        <v>100</v>
      </c>
      <c r="P1534">
        <v>0</v>
      </c>
      <c r="Q1534">
        <v>4</v>
      </c>
      <c r="R1534">
        <v>0</v>
      </c>
      <c r="S1534" s="1">
        <v>0</v>
      </c>
      <c r="T1534">
        <v>1</v>
      </c>
      <c r="U1534" s="1">
        <v>42822</v>
      </c>
    </row>
    <row r="1535" spans="1:21" x14ac:dyDescent="0.25">
      <c r="A1535">
        <v>3029</v>
      </c>
      <c r="B1535" t="s">
        <v>770</v>
      </c>
      <c r="C1535" t="s">
        <v>769</v>
      </c>
      <c r="D1535" t="s">
        <v>726</v>
      </c>
      <c r="E1535" t="s">
        <v>6</v>
      </c>
      <c r="F1535" t="s">
        <v>727</v>
      </c>
      <c r="G1535" t="s">
        <v>1214</v>
      </c>
      <c r="H1535" t="s">
        <v>7</v>
      </c>
      <c r="I1535">
        <v>34</v>
      </c>
      <c r="J1535" s="82">
        <v>6.97</v>
      </c>
      <c r="K1535">
        <v>0</v>
      </c>
      <c r="L1535">
        <v>0</v>
      </c>
      <c r="M1535">
        <v>1</v>
      </c>
      <c r="N1535">
        <v>0</v>
      </c>
      <c r="O1535" s="95">
        <v>0</v>
      </c>
      <c r="P1535">
        <v>428</v>
      </c>
      <c r="Q1535">
        <v>4</v>
      </c>
      <c r="R1535">
        <v>0</v>
      </c>
      <c r="S1535" s="1">
        <v>0</v>
      </c>
      <c r="T1535">
        <v>1</v>
      </c>
      <c r="U1535" s="1">
        <v>42822</v>
      </c>
    </row>
    <row r="1536" spans="1:21" x14ac:dyDescent="0.25">
      <c r="A1536">
        <v>3030</v>
      </c>
      <c r="B1536" t="s">
        <v>769</v>
      </c>
      <c r="C1536" t="s">
        <v>725</v>
      </c>
      <c r="D1536" t="s">
        <v>726</v>
      </c>
      <c r="E1536" t="s">
        <v>6</v>
      </c>
      <c r="F1536" t="s">
        <v>1215</v>
      </c>
      <c r="G1536" t="s">
        <v>728</v>
      </c>
      <c r="H1536" t="s">
        <v>8</v>
      </c>
      <c r="I1536">
        <v>34</v>
      </c>
      <c r="J1536" s="82">
        <v>6.85</v>
      </c>
      <c r="K1536">
        <v>0</v>
      </c>
      <c r="L1536">
        <v>0</v>
      </c>
      <c r="M1536">
        <v>1</v>
      </c>
      <c r="N1536">
        <v>0</v>
      </c>
      <c r="O1536" s="95">
        <v>100.74</v>
      </c>
      <c r="P1536">
        <v>0</v>
      </c>
      <c r="Q1536">
        <v>4</v>
      </c>
      <c r="R1536">
        <v>0</v>
      </c>
      <c r="S1536" s="1">
        <v>0</v>
      </c>
      <c r="T1536">
        <v>1</v>
      </c>
      <c r="U1536" s="1">
        <v>42822</v>
      </c>
    </row>
    <row r="1537" spans="1:21" x14ac:dyDescent="0.25">
      <c r="A1537">
        <v>3030</v>
      </c>
      <c r="B1537" t="s">
        <v>769</v>
      </c>
      <c r="C1537" t="s">
        <v>725</v>
      </c>
      <c r="D1537" t="s">
        <v>726</v>
      </c>
      <c r="E1537" t="s">
        <v>6</v>
      </c>
      <c r="F1537" t="s">
        <v>1215</v>
      </c>
      <c r="G1537" t="s">
        <v>729</v>
      </c>
      <c r="H1537" t="s">
        <v>7</v>
      </c>
      <c r="I1537">
        <v>34</v>
      </c>
      <c r="J1537" s="82">
        <v>6.97</v>
      </c>
      <c r="K1537">
        <v>0</v>
      </c>
      <c r="L1537">
        <v>0</v>
      </c>
      <c r="M1537">
        <v>1</v>
      </c>
      <c r="N1537">
        <v>0</v>
      </c>
      <c r="O1537" s="95">
        <v>0</v>
      </c>
      <c r="P1537">
        <v>0.74</v>
      </c>
      <c r="Q1537">
        <v>4</v>
      </c>
      <c r="R1537">
        <v>0</v>
      </c>
      <c r="S1537" s="1">
        <v>0</v>
      </c>
      <c r="T1537">
        <v>1</v>
      </c>
      <c r="U1537" s="1">
        <v>42822</v>
      </c>
    </row>
    <row r="1538" spans="1:21" x14ac:dyDescent="0.25">
      <c r="A1538">
        <v>3030</v>
      </c>
      <c r="B1538" t="s">
        <v>769</v>
      </c>
      <c r="C1538" t="s">
        <v>768</v>
      </c>
      <c r="D1538" t="s">
        <v>726</v>
      </c>
      <c r="E1538" t="s">
        <v>6</v>
      </c>
      <c r="F1538" t="s">
        <v>1215</v>
      </c>
      <c r="G1538" t="s">
        <v>730</v>
      </c>
      <c r="H1538" t="s">
        <v>8</v>
      </c>
      <c r="I1538">
        <v>34</v>
      </c>
      <c r="J1538" s="82">
        <v>6.85</v>
      </c>
      <c r="K1538">
        <v>0</v>
      </c>
      <c r="L1538">
        <v>0</v>
      </c>
      <c r="M1538">
        <v>1</v>
      </c>
      <c r="N1538">
        <v>0</v>
      </c>
      <c r="O1538" s="95">
        <v>100</v>
      </c>
      <c r="P1538">
        <v>0</v>
      </c>
      <c r="Q1538">
        <v>4</v>
      </c>
      <c r="R1538">
        <v>0</v>
      </c>
      <c r="S1538" s="1">
        <v>0</v>
      </c>
      <c r="T1538">
        <v>1</v>
      </c>
      <c r="U1538" s="1">
        <v>42822</v>
      </c>
    </row>
    <row r="1539" spans="1:21" x14ac:dyDescent="0.25">
      <c r="A1539">
        <v>3031</v>
      </c>
      <c r="B1539" t="s">
        <v>768</v>
      </c>
      <c r="C1539" t="s">
        <v>725</v>
      </c>
      <c r="D1539" t="s">
        <v>726</v>
      </c>
      <c r="E1539" t="s">
        <v>6</v>
      </c>
      <c r="F1539" t="s">
        <v>727</v>
      </c>
      <c r="G1539" t="s">
        <v>1180</v>
      </c>
      <c r="H1539" t="s">
        <v>8</v>
      </c>
      <c r="I1539">
        <v>34</v>
      </c>
      <c r="J1539" s="82">
        <v>6.85</v>
      </c>
      <c r="K1539">
        <v>0</v>
      </c>
      <c r="L1539">
        <v>0</v>
      </c>
      <c r="M1539">
        <v>1</v>
      </c>
      <c r="N1539">
        <v>0</v>
      </c>
      <c r="O1539" s="95">
        <v>159.34</v>
      </c>
      <c r="P1539">
        <v>0</v>
      </c>
      <c r="Q1539">
        <v>4</v>
      </c>
      <c r="R1539">
        <v>0</v>
      </c>
      <c r="S1539" s="1">
        <v>0</v>
      </c>
      <c r="T1539">
        <v>2</v>
      </c>
      <c r="U1539" s="1">
        <v>42822</v>
      </c>
    </row>
    <row r="1540" spans="1:21" x14ac:dyDescent="0.25">
      <c r="A1540">
        <v>3031</v>
      </c>
      <c r="B1540" t="s">
        <v>769</v>
      </c>
      <c r="C1540" t="s">
        <v>737</v>
      </c>
      <c r="D1540" t="s">
        <v>726</v>
      </c>
      <c r="E1540" t="s">
        <v>6</v>
      </c>
      <c r="F1540" t="s">
        <v>727</v>
      </c>
      <c r="G1540" t="s">
        <v>1181</v>
      </c>
      <c r="H1540" t="s">
        <v>8</v>
      </c>
      <c r="I1540">
        <v>34</v>
      </c>
      <c r="J1540" s="82">
        <v>6.85</v>
      </c>
      <c r="K1540">
        <v>0</v>
      </c>
      <c r="L1540">
        <v>0</v>
      </c>
      <c r="M1540">
        <v>1</v>
      </c>
      <c r="N1540">
        <v>0</v>
      </c>
      <c r="O1540" s="95">
        <v>630.37</v>
      </c>
      <c r="P1540">
        <v>0</v>
      </c>
      <c r="Q1540">
        <v>4</v>
      </c>
      <c r="R1540">
        <v>0</v>
      </c>
      <c r="S1540" s="1">
        <v>0</v>
      </c>
      <c r="T1540">
        <v>6</v>
      </c>
      <c r="U1540" s="1">
        <v>42822</v>
      </c>
    </row>
    <row r="1541" spans="1:21" x14ac:dyDescent="0.25">
      <c r="A1541">
        <v>3031</v>
      </c>
      <c r="B1541" t="s">
        <v>769</v>
      </c>
      <c r="C1541" t="s">
        <v>737</v>
      </c>
      <c r="D1541" t="s">
        <v>726</v>
      </c>
      <c r="E1541" t="s">
        <v>6</v>
      </c>
      <c r="F1541" t="s">
        <v>727</v>
      </c>
      <c r="G1541" t="s">
        <v>1182</v>
      </c>
      <c r="H1541" t="s">
        <v>7</v>
      </c>
      <c r="I1541">
        <v>34</v>
      </c>
      <c r="J1541" s="82">
        <v>6.97</v>
      </c>
      <c r="K1541">
        <v>0</v>
      </c>
      <c r="L1541">
        <v>0</v>
      </c>
      <c r="M1541">
        <v>1</v>
      </c>
      <c r="N1541">
        <v>0</v>
      </c>
      <c r="O1541" s="95">
        <v>0</v>
      </c>
      <c r="P1541">
        <v>636.59</v>
      </c>
      <c r="Q1541">
        <v>4</v>
      </c>
      <c r="R1541">
        <v>0</v>
      </c>
      <c r="S1541" s="1">
        <v>0</v>
      </c>
      <c r="T1541">
        <v>3</v>
      </c>
      <c r="U1541" s="1">
        <v>42822</v>
      </c>
    </row>
    <row r="1542" spans="1:21" x14ac:dyDescent="0.25">
      <c r="A1542">
        <v>3031</v>
      </c>
      <c r="B1542" t="s">
        <v>768</v>
      </c>
      <c r="C1542" t="s">
        <v>725</v>
      </c>
      <c r="D1542" t="s">
        <v>726</v>
      </c>
      <c r="E1542" t="s">
        <v>6</v>
      </c>
      <c r="F1542" t="s">
        <v>727</v>
      </c>
      <c r="G1542" t="s">
        <v>1628</v>
      </c>
      <c r="H1542" t="s">
        <v>7</v>
      </c>
      <c r="I1542">
        <v>34</v>
      </c>
      <c r="J1542" s="82">
        <v>6.97</v>
      </c>
      <c r="K1542">
        <v>0</v>
      </c>
      <c r="L1542">
        <v>0</v>
      </c>
      <c r="M1542">
        <v>1</v>
      </c>
      <c r="N1542">
        <v>0</v>
      </c>
      <c r="O1542" s="95">
        <v>0</v>
      </c>
      <c r="P1542">
        <v>558.34</v>
      </c>
      <c r="Q1542">
        <v>4</v>
      </c>
      <c r="R1542">
        <v>0</v>
      </c>
      <c r="S1542" s="1">
        <v>0</v>
      </c>
      <c r="T1542">
        <v>1</v>
      </c>
      <c r="U1542" s="1">
        <v>42822</v>
      </c>
    </row>
    <row r="1543" spans="1:21" x14ac:dyDescent="0.25">
      <c r="A1543">
        <v>3033</v>
      </c>
      <c r="B1543" t="s">
        <v>770</v>
      </c>
      <c r="C1543" t="s">
        <v>766</v>
      </c>
      <c r="D1543" t="s">
        <v>726</v>
      </c>
      <c r="E1543" t="s">
        <v>6</v>
      </c>
      <c r="F1543" t="s">
        <v>727</v>
      </c>
      <c r="G1543" t="s">
        <v>1212</v>
      </c>
      <c r="H1543" t="s">
        <v>8</v>
      </c>
      <c r="I1543">
        <v>34</v>
      </c>
      <c r="J1543" s="82">
        <v>6.85</v>
      </c>
      <c r="K1543">
        <v>0</v>
      </c>
      <c r="L1543">
        <v>0</v>
      </c>
      <c r="M1543">
        <v>1</v>
      </c>
      <c r="N1543">
        <v>0</v>
      </c>
      <c r="O1543" s="95">
        <v>130.80000000000001</v>
      </c>
      <c r="P1543">
        <v>0</v>
      </c>
      <c r="Q1543">
        <v>4</v>
      </c>
      <c r="R1543">
        <v>0</v>
      </c>
      <c r="S1543" s="1">
        <v>0</v>
      </c>
      <c r="T1543">
        <v>2</v>
      </c>
      <c r="U1543" s="1">
        <v>42822</v>
      </c>
    </row>
    <row r="1544" spans="1:21" x14ac:dyDescent="0.25">
      <c r="A1544">
        <v>3033</v>
      </c>
      <c r="B1544" t="s">
        <v>770</v>
      </c>
      <c r="C1544" t="s">
        <v>766</v>
      </c>
      <c r="D1544" t="s">
        <v>726</v>
      </c>
      <c r="E1544" t="s">
        <v>6</v>
      </c>
      <c r="F1544" t="s">
        <v>727</v>
      </c>
      <c r="G1544" t="s">
        <v>1213</v>
      </c>
      <c r="H1544" t="s">
        <v>7</v>
      </c>
      <c r="I1544">
        <v>34</v>
      </c>
      <c r="J1544" s="82">
        <v>6.97</v>
      </c>
      <c r="K1544">
        <v>0</v>
      </c>
      <c r="L1544">
        <v>0</v>
      </c>
      <c r="M1544">
        <v>1</v>
      </c>
      <c r="N1544">
        <v>0</v>
      </c>
      <c r="O1544" s="95">
        <v>0</v>
      </c>
      <c r="P1544">
        <v>137.02000000000001</v>
      </c>
      <c r="Q1544">
        <v>4</v>
      </c>
      <c r="R1544">
        <v>0</v>
      </c>
      <c r="S1544" s="1">
        <v>0</v>
      </c>
      <c r="T1544">
        <v>1</v>
      </c>
      <c r="U1544" s="1">
        <v>42822</v>
      </c>
    </row>
    <row r="1545" spans="1:21" x14ac:dyDescent="0.25">
      <c r="A1545">
        <v>3034</v>
      </c>
      <c r="B1545" t="s">
        <v>770</v>
      </c>
      <c r="C1545" t="s">
        <v>725</v>
      </c>
      <c r="D1545" t="s">
        <v>726</v>
      </c>
      <c r="E1545" t="s">
        <v>6</v>
      </c>
      <c r="F1545" t="s">
        <v>727</v>
      </c>
      <c r="G1545" t="s">
        <v>1180</v>
      </c>
      <c r="H1545" t="s">
        <v>8</v>
      </c>
      <c r="I1545">
        <v>34</v>
      </c>
      <c r="J1545" s="82">
        <v>6.85</v>
      </c>
      <c r="K1545">
        <v>0</v>
      </c>
      <c r="L1545">
        <v>0</v>
      </c>
      <c r="M1545">
        <v>1</v>
      </c>
      <c r="N1545">
        <v>0</v>
      </c>
      <c r="O1545" s="95">
        <v>10</v>
      </c>
      <c r="P1545">
        <v>0</v>
      </c>
      <c r="Q1545">
        <v>4</v>
      </c>
      <c r="R1545">
        <v>0</v>
      </c>
      <c r="S1545" s="1">
        <v>0</v>
      </c>
      <c r="T1545">
        <v>1</v>
      </c>
      <c r="U1545" s="1">
        <v>42822</v>
      </c>
    </row>
    <row r="1546" spans="1:21" x14ac:dyDescent="0.25">
      <c r="A1546">
        <v>3034</v>
      </c>
      <c r="B1546" t="s">
        <v>770</v>
      </c>
      <c r="C1546" t="s">
        <v>725</v>
      </c>
      <c r="D1546" t="s">
        <v>726</v>
      </c>
      <c r="E1546" t="s">
        <v>6</v>
      </c>
      <c r="F1546" t="s">
        <v>727</v>
      </c>
      <c r="G1546" t="s">
        <v>1181</v>
      </c>
      <c r="H1546" t="s">
        <v>8</v>
      </c>
      <c r="I1546">
        <v>34</v>
      </c>
      <c r="J1546" s="82">
        <v>6.85</v>
      </c>
      <c r="K1546">
        <v>0</v>
      </c>
      <c r="L1546">
        <v>0</v>
      </c>
      <c r="M1546">
        <v>1</v>
      </c>
      <c r="N1546">
        <v>0</v>
      </c>
      <c r="O1546" s="95">
        <v>518.83000000000004</v>
      </c>
      <c r="P1546">
        <v>0</v>
      </c>
      <c r="Q1546">
        <v>4</v>
      </c>
      <c r="R1546">
        <v>0</v>
      </c>
      <c r="S1546" s="1">
        <v>0</v>
      </c>
      <c r="T1546">
        <v>3</v>
      </c>
      <c r="U1546" s="1">
        <v>42822</v>
      </c>
    </row>
    <row r="1547" spans="1:21" x14ac:dyDescent="0.25">
      <c r="A1547">
        <v>3036</v>
      </c>
      <c r="B1547" t="s">
        <v>767</v>
      </c>
      <c r="C1547" t="s">
        <v>725</v>
      </c>
      <c r="D1547" t="s">
        <v>726</v>
      </c>
      <c r="E1547" t="s">
        <v>6</v>
      </c>
      <c r="F1547" t="s">
        <v>727</v>
      </c>
      <c r="G1547" t="s">
        <v>1172</v>
      </c>
      <c r="H1547" t="s">
        <v>8</v>
      </c>
      <c r="I1547">
        <v>34</v>
      </c>
      <c r="J1547" s="82">
        <v>6.85</v>
      </c>
      <c r="K1547">
        <v>0</v>
      </c>
      <c r="L1547">
        <v>0</v>
      </c>
      <c r="M1547">
        <v>1</v>
      </c>
      <c r="N1547">
        <v>0</v>
      </c>
      <c r="O1547" s="95">
        <v>400</v>
      </c>
      <c r="P1547">
        <v>0</v>
      </c>
      <c r="Q1547">
        <v>4</v>
      </c>
      <c r="R1547">
        <v>0</v>
      </c>
      <c r="S1547" s="1">
        <v>0</v>
      </c>
      <c r="T1547">
        <v>4</v>
      </c>
      <c r="U1547" s="1">
        <v>42822</v>
      </c>
    </row>
    <row r="1548" spans="1:21" x14ac:dyDescent="0.25">
      <c r="A1548">
        <v>3036</v>
      </c>
      <c r="B1548" t="s">
        <v>767</v>
      </c>
      <c r="C1548" t="s">
        <v>725</v>
      </c>
      <c r="D1548" t="s">
        <v>726</v>
      </c>
      <c r="E1548" t="s">
        <v>6</v>
      </c>
      <c r="F1548" t="s">
        <v>727</v>
      </c>
      <c r="G1548" t="s">
        <v>1173</v>
      </c>
      <c r="H1548" t="s">
        <v>8</v>
      </c>
      <c r="I1548">
        <v>34</v>
      </c>
      <c r="J1548" s="82">
        <v>6.85</v>
      </c>
      <c r="K1548">
        <v>0</v>
      </c>
      <c r="L1548">
        <v>0</v>
      </c>
      <c r="M1548">
        <v>1</v>
      </c>
      <c r="N1548">
        <v>0</v>
      </c>
      <c r="O1548" s="95">
        <v>470</v>
      </c>
      <c r="P1548">
        <v>0</v>
      </c>
      <c r="Q1548">
        <v>4</v>
      </c>
      <c r="R1548">
        <v>0</v>
      </c>
      <c r="S1548" s="1">
        <v>0</v>
      </c>
      <c r="T1548">
        <v>6</v>
      </c>
      <c r="U1548" s="1">
        <v>42822</v>
      </c>
    </row>
    <row r="1549" spans="1:21" x14ac:dyDescent="0.25">
      <c r="A1549">
        <v>3036</v>
      </c>
      <c r="B1549" t="s">
        <v>767</v>
      </c>
      <c r="C1549" t="s">
        <v>725</v>
      </c>
      <c r="D1549" t="s">
        <v>726</v>
      </c>
      <c r="E1549" t="s">
        <v>6</v>
      </c>
      <c r="F1549" t="s">
        <v>727</v>
      </c>
      <c r="G1549" t="s">
        <v>1174</v>
      </c>
      <c r="H1549" t="s">
        <v>7</v>
      </c>
      <c r="I1549">
        <v>34</v>
      </c>
      <c r="J1549" s="82">
        <v>6.97</v>
      </c>
      <c r="K1549">
        <v>0</v>
      </c>
      <c r="L1549">
        <v>0</v>
      </c>
      <c r="M1549">
        <v>1</v>
      </c>
      <c r="N1549">
        <v>0</v>
      </c>
      <c r="O1549" s="95">
        <v>0</v>
      </c>
      <c r="P1549">
        <v>413.16</v>
      </c>
      <c r="Q1549">
        <v>4</v>
      </c>
      <c r="R1549">
        <v>0</v>
      </c>
      <c r="S1549" s="1">
        <v>0</v>
      </c>
      <c r="T1549">
        <v>3</v>
      </c>
      <c r="U1549" s="1">
        <v>42822</v>
      </c>
    </row>
    <row r="1550" spans="1:21" x14ac:dyDescent="0.25">
      <c r="A1550">
        <v>3036</v>
      </c>
      <c r="B1550" t="s">
        <v>767</v>
      </c>
      <c r="C1550" t="s">
        <v>725</v>
      </c>
      <c r="D1550" t="s">
        <v>726</v>
      </c>
      <c r="E1550" t="s">
        <v>6</v>
      </c>
      <c r="F1550" t="s">
        <v>727</v>
      </c>
      <c r="G1550" t="s">
        <v>1175</v>
      </c>
      <c r="H1550" t="s">
        <v>7</v>
      </c>
      <c r="I1550">
        <v>34</v>
      </c>
      <c r="J1550" s="82">
        <v>6.97</v>
      </c>
      <c r="K1550">
        <v>0</v>
      </c>
      <c r="L1550">
        <v>0</v>
      </c>
      <c r="M1550">
        <v>1</v>
      </c>
      <c r="N1550">
        <v>0</v>
      </c>
      <c r="O1550" s="95">
        <v>0</v>
      </c>
      <c r="P1550">
        <v>263.83</v>
      </c>
      <c r="Q1550">
        <v>4</v>
      </c>
      <c r="R1550">
        <v>0</v>
      </c>
      <c r="S1550" s="1">
        <v>0</v>
      </c>
      <c r="T1550">
        <v>4</v>
      </c>
      <c r="U1550" s="1">
        <v>42822</v>
      </c>
    </row>
    <row r="1551" spans="1:21" x14ac:dyDescent="0.25">
      <c r="A1551">
        <v>3043</v>
      </c>
      <c r="B1551" t="s">
        <v>767</v>
      </c>
      <c r="C1551" t="s">
        <v>725</v>
      </c>
      <c r="D1551" t="s">
        <v>726</v>
      </c>
      <c r="E1551" t="s">
        <v>6</v>
      </c>
      <c r="F1551" t="s">
        <v>727</v>
      </c>
      <c r="G1551" t="s">
        <v>1172</v>
      </c>
      <c r="H1551" t="s">
        <v>8</v>
      </c>
      <c r="I1551">
        <v>34</v>
      </c>
      <c r="J1551" s="82">
        <v>6.85</v>
      </c>
      <c r="K1551">
        <v>0</v>
      </c>
      <c r="L1551">
        <v>0</v>
      </c>
      <c r="M1551">
        <v>1</v>
      </c>
      <c r="N1551">
        <v>0</v>
      </c>
      <c r="O1551" s="95">
        <v>50</v>
      </c>
      <c r="P1551">
        <v>0</v>
      </c>
      <c r="Q1551">
        <v>4</v>
      </c>
      <c r="R1551">
        <v>0</v>
      </c>
      <c r="S1551" s="1">
        <v>0</v>
      </c>
      <c r="T1551">
        <v>1</v>
      </c>
      <c r="U1551" s="1">
        <v>42822</v>
      </c>
    </row>
    <row r="1552" spans="1:21" x14ac:dyDescent="0.25">
      <c r="A1552">
        <v>3043</v>
      </c>
      <c r="B1552" t="s">
        <v>767</v>
      </c>
      <c r="C1552" t="s">
        <v>725</v>
      </c>
      <c r="D1552" t="s">
        <v>726</v>
      </c>
      <c r="E1552" t="s">
        <v>6</v>
      </c>
      <c r="F1552" t="s">
        <v>727</v>
      </c>
      <c r="G1552" t="s">
        <v>1173</v>
      </c>
      <c r="H1552" t="s">
        <v>8</v>
      </c>
      <c r="I1552">
        <v>34</v>
      </c>
      <c r="J1552" s="82">
        <v>6.85</v>
      </c>
      <c r="K1552">
        <v>0</v>
      </c>
      <c r="L1552">
        <v>0</v>
      </c>
      <c r="M1552">
        <v>1</v>
      </c>
      <c r="N1552">
        <v>0</v>
      </c>
      <c r="O1552" s="95">
        <v>100</v>
      </c>
      <c r="P1552">
        <v>0</v>
      </c>
      <c r="Q1552">
        <v>4</v>
      </c>
      <c r="R1552">
        <v>0</v>
      </c>
      <c r="S1552" s="1">
        <v>0</v>
      </c>
      <c r="T1552">
        <v>1</v>
      </c>
      <c r="U1552" s="1">
        <v>42822</v>
      </c>
    </row>
    <row r="1553" spans="1:21" x14ac:dyDescent="0.25">
      <c r="A1553">
        <v>3044</v>
      </c>
      <c r="B1553" t="s">
        <v>767</v>
      </c>
      <c r="C1553" t="s">
        <v>725</v>
      </c>
      <c r="D1553" t="s">
        <v>726</v>
      </c>
      <c r="E1553" t="s">
        <v>6</v>
      </c>
      <c r="F1553" t="s">
        <v>727</v>
      </c>
      <c r="G1553" t="s">
        <v>1172</v>
      </c>
      <c r="H1553" t="s">
        <v>8</v>
      </c>
      <c r="I1553">
        <v>34</v>
      </c>
      <c r="J1553" s="82">
        <v>6.85</v>
      </c>
      <c r="K1553">
        <v>0</v>
      </c>
      <c r="L1553">
        <v>0</v>
      </c>
      <c r="M1553">
        <v>1</v>
      </c>
      <c r="N1553">
        <v>0</v>
      </c>
      <c r="O1553" s="95">
        <v>100</v>
      </c>
      <c r="P1553">
        <v>0</v>
      </c>
      <c r="Q1553">
        <v>4</v>
      </c>
      <c r="R1553">
        <v>0</v>
      </c>
      <c r="S1553" s="1">
        <v>0</v>
      </c>
      <c r="T1553">
        <v>1</v>
      </c>
      <c r="U1553" s="1">
        <v>42822</v>
      </c>
    </row>
    <row r="1554" spans="1:21" x14ac:dyDescent="0.25">
      <c r="A1554">
        <v>3044</v>
      </c>
      <c r="B1554" t="s">
        <v>767</v>
      </c>
      <c r="C1554" t="s">
        <v>725</v>
      </c>
      <c r="D1554" t="s">
        <v>726</v>
      </c>
      <c r="E1554" t="s">
        <v>6</v>
      </c>
      <c r="F1554" t="s">
        <v>727</v>
      </c>
      <c r="G1554" t="s">
        <v>1173</v>
      </c>
      <c r="H1554" t="s">
        <v>8</v>
      </c>
      <c r="I1554">
        <v>34</v>
      </c>
      <c r="J1554" s="82">
        <v>6.85</v>
      </c>
      <c r="K1554">
        <v>0</v>
      </c>
      <c r="L1554">
        <v>0</v>
      </c>
      <c r="M1554">
        <v>1</v>
      </c>
      <c r="N1554">
        <v>0</v>
      </c>
      <c r="O1554" s="95">
        <v>100</v>
      </c>
      <c r="P1554">
        <v>0</v>
      </c>
      <c r="Q1554">
        <v>4</v>
      </c>
      <c r="R1554">
        <v>0</v>
      </c>
      <c r="S1554" s="1">
        <v>0</v>
      </c>
      <c r="T1554">
        <v>1</v>
      </c>
      <c r="U1554" s="1">
        <v>42822</v>
      </c>
    </row>
    <row r="1555" spans="1:21" x14ac:dyDescent="0.25">
      <c r="A1555">
        <v>3044</v>
      </c>
      <c r="B1555" t="s">
        <v>767</v>
      </c>
      <c r="C1555" t="s">
        <v>725</v>
      </c>
      <c r="D1555" t="s">
        <v>726</v>
      </c>
      <c r="E1555" t="s">
        <v>6</v>
      </c>
      <c r="F1555" t="s">
        <v>727</v>
      </c>
      <c r="G1555" t="s">
        <v>1174</v>
      </c>
      <c r="H1555" t="s">
        <v>7</v>
      </c>
      <c r="I1555">
        <v>34</v>
      </c>
      <c r="J1555" s="82">
        <v>6.97</v>
      </c>
      <c r="K1555">
        <v>0</v>
      </c>
      <c r="L1555">
        <v>0</v>
      </c>
      <c r="M1555">
        <v>1</v>
      </c>
      <c r="N1555">
        <v>0</v>
      </c>
      <c r="O1555" s="95">
        <v>0</v>
      </c>
      <c r="P1555">
        <v>504.22</v>
      </c>
      <c r="Q1555">
        <v>4</v>
      </c>
      <c r="R1555">
        <v>0</v>
      </c>
      <c r="S1555" s="1">
        <v>0</v>
      </c>
      <c r="T1555">
        <v>2</v>
      </c>
      <c r="U1555" s="1">
        <v>42822</v>
      </c>
    </row>
    <row r="1556" spans="1:21" x14ac:dyDescent="0.25">
      <c r="A1556">
        <v>3046</v>
      </c>
      <c r="B1556" t="s">
        <v>766</v>
      </c>
      <c r="C1556" t="s">
        <v>725</v>
      </c>
      <c r="D1556" t="s">
        <v>726</v>
      </c>
      <c r="E1556" t="s">
        <v>6</v>
      </c>
      <c r="F1556" t="s">
        <v>727</v>
      </c>
      <c r="G1556" t="s">
        <v>728</v>
      </c>
      <c r="H1556" t="s">
        <v>8</v>
      </c>
      <c r="I1556">
        <v>34</v>
      </c>
      <c r="J1556" s="82">
        <v>6.89</v>
      </c>
      <c r="K1556">
        <v>0</v>
      </c>
      <c r="L1556">
        <v>0</v>
      </c>
      <c r="M1556">
        <v>1</v>
      </c>
      <c r="N1556">
        <v>0</v>
      </c>
      <c r="O1556" s="95">
        <v>1200</v>
      </c>
      <c r="P1556">
        <v>0</v>
      </c>
      <c r="Q1556">
        <v>4</v>
      </c>
      <c r="R1556">
        <v>0</v>
      </c>
      <c r="S1556" s="1">
        <v>0</v>
      </c>
      <c r="T1556">
        <v>2</v>
      </c>
      <c r="U1556" s="1">
        <v>42822</v>
      </c>
    </row>
    <row r="1557" spans="1:21" x14ac:dyDescent="0.25">
      <c r="A1557">
        <v>3046</v>
      </c>
      <c r="B1557" t="s">
        <v>766</v>
      </c>
      <c r="C1557" t="s">
        <v>725</v>
      </c>
      <c r="D1557" t="s">
        <v>726</v>
      </c>
      <c r="E1557" t="s">
        <v>51</v>
      </c>
      <c r="F1557" t="s">
        <v>727</v>
      </c>
      <c r="G1557" t="s">
        <v>728</v>
      </c>
      <c r="H1557" t="s">
        <v>8</v>
      </c>
      <c r="I1557">
        <v>34</v>
      </c>
      <c r="J1557" s="82">
        <v>6.9</v>
      </c>
      <c r="K1557">
        <v>0</v>
      </c>
      <c r="L1557">
        <v>0</v>
      </c>
      <c r="M1557">
        <v>1</v>
      </c>
      <c r="N1557">
        <v>0</v>
      </c>
      <c r="O1557" s="95">
        <v>200</v>
      </c>
      <c r="P1557">
        <v>0</v>
      </c>
      <c r="Q1557">
        <v>4</v>
      </c>
      <c r="R1557">
        <v>0</v>
      </c>
      <c r="S1557" s="1">
        <v>0</v>
      </c>
      <c r="T1557">
        <v>2</v>
      </c>
      <c r="U1557" s="1">
        <v>42822</v>
      </c>
    </row>
    <row r="1558" spans="1:21" x14ac:dyDescent="0.25">
      <c r="A1558">
        <v>3046</v>
      </c>
      <c r="B1558" t="s">
        <v>766</v>
      </c>
      <c r="C1558" t="s">
        <v>770</v>
      </c>
      <c r="D1558" t="s">
        <v>726</v>
      </c>
      <c r="E1558" t="s">
        <v>51</v>
      </c>
      <c r="F1558" t="s">
        <v>727</v>
      </c>
      <c r="G1558" t="s">
        <v>728</v>
      </c>
      <c r="H1558" t="s">
        <v>8</v>
      </c>
      <c r="I1558">
        <v>34</v>
      </c>
      <c r="J1558" s="82">
        <v>6.9</v>
      </c>
      <c r="K1558">
        <v>0</v>
      </c>
      <c r="L1558">
        <v>0</v>
      </c>
      <c r="M1558">
        <v>1</v>
      </c>
      <c r="N1558">
        <v>0</v>
      </c>
      <c r="O1558" s="95">
        <v>100</v>
      </c>
      <c r="P1558">
        <v>0</v>
      </c>
      <c r="Q1558">
        <v>4</v>
      </c>
      <c r="R1558">
        <v>0</v>
      </c>
      <c r="S1558" s="1">
        <v>0</v>
      </c>
      <c r="T1558">
        <v>1</v>
      </c>
      <c r="U1558" s="1">
        <v>42822</v>
      </c>
    </row>
    <row r="1559" spans="1:21" x14ac:dyDescent="0.25">
      <c r="A1559">
        <v>3047</v>
      </c>
      <c r="B1559" t="s">
        <v>771</v>
      </c>
      <c r="C1559" t="s">
        <v>746</v>
      </c>
      <c r="D1559" t="s">
        <v>726</v>
      </c>
      <c r="E1559" t="s">
        <v>6</v>
      </c>
      <c r="F1559" t="s">
        <v>727</v>
      </c>
      <c r="G1559" t="s">
        <v>1157</v>
      </c>
      <c r="H1559" t="s">
        <v>8</v>
      </c>
      <c r="I1559">
        <v>34</v>
      </c>
      <c r="J1559" s="82">
        <v>6.86</v>
      </c>
      <c r="K1559">
        <v>0</v>
      </c>
      <c r="L1559">
        <v>0</v>
      </c>
      <c r="M1559">
        <v>1</v>
      </c>
      <c r="N1559">
        <v>0</v>
      </c>
      <c r="O1559" s="95">
        <v>0.18</v>
      </c>
      <c r="P1559">
        <v>0</v>
      </c>
      <c r="Q1559">
        <v>4</v>
      </c>
      <c r="R1559">
        <v>0</v>
      </c>
      <c r="S1559" s="1">
        <v>0</v>
      </c>
      <c r="T1559">
        <v>1</v>
      </c>
      <c r="U1559" s="1">
        <v>42822</v>
      </c>
    </row>
    <row r="1560" spans="1:21" x14ac:dyDescent="0.25">
      <c r="A1560">
        <v>3047</v>
      </c>
      <c r="B1560" t="s">
        <v>771</v>
      </c>
      <c r="C1560" t="s">
        <v>840</v>
      </c>
      <c r="D1560" t="s">
        <v>726</v>
      </c>
      <c r="E1560" t="s">
        <v>6</v>
      </c>
      <c r="F1560" t="s">
        <v>727</v>
      </c>
      <c r="G1560" t="s">
        <v>1158</v>
      </c>
      <c r="H1560" t="s">
        <v>8</v>
      </c>
      <c r="I1560">
        <v>34</v>
      </c>
      <c r="J1560" s="82">
        <v>6.86</v>
      </c>
      <c r="K1560">
        <v>0</v>
      </c>
      <c r="L1560">
        <v>0</v>
      </c>
      <c r="M1560">
        <v>1</v>
      </c>
      <c r="N1560">
        <v>0</v>
      </c>
      <c r="O1560" s="95">
        <v>70</v>
      </c>
      <c r="P1560">
        <v>0</v>
      </c>
      <c r="Q1560">
        <v>4</v>
      </c>
      <c r="R1560">
        <v>0</v>
      </c>
      <c r="S1560" s="1">
        <v>0</v>
      </c>
      <c r="T1560">
        <v>1</v>
      </c>
      <c r="U1560" s="1">
        <v>42822</v>
      </c>
    </row>
    <row r="1561" spans="1:21" x14ac:dyDescent="0.25">
      <c r="A1561">
        <v>3047</v>
      </c>
      <c r="B1561" t="s">
        <v>771</v>
      </c>
      <c r="C1561" t="s">
        <v>840</v>
      </c>
      <c r="D1561" t="s">
        <v>726</v>
      </c>
      <c r="E1561" t="s">
        <v>6</v>
      </c>
      <c r="F1561" t="s">
        <v>727</v>
      </c>
      <c r="G1561" t="s">
        <v>1159</v>
      </c>
      <c r="H1561" t="s">
        <v>8</v>
      </c>
      <c r="I1561">
        <v>34</v>
      </c>
      <c r="J1561" s="82">
        <v>6.86</v>
      </c>
      <c r="K1561">
        <v>0</v>
      </c>
      <c r="L1561">
        <v>0</v>
      </c>
      <c r="M1561">
        <v>1</v>
      </c>
      <c r="N1561">
        <v>0</v>
      </c>
      <c r="O1561" s="95">
        <v>100</v>
      </c>
      <c r="P1561">
        <v>0</v>
      </c>
      <c r="Q1561">
        <v>4</v>
      </c>
      <c r="R1561">
        <v>0</v>
      </c>
      <c r="S1561" s="1">
        <v>0</v>
      </c>
      <c r="T1561">
        <v>1</v>
      </c>
      <c r="U1561" s="1">
        <v>42822</v>
      </c>
    </row>
    <row r="1562" spans="1:21" x14ac:dyDescent="0.25">
      <c r="A1562">
        <v>3047</v>
      </c>
      <c r="B1562" t="s">
        <v>771</v>
      </c>
      <c r="C1562" t="s">
        <v>725</v>
      </c>
      <c r="D1562" t="s">
        <v>726</v>
      </c>
      <c r="E1562" t="s">
        <v>6</v>
      </c>
      <c r="F1562" t="s">
        <v>727</v>
      </c>
      <c r="G1562" t="s">
        <v>1160</v>
      </c>
      <c r="H1562" t="s">
        <v>8</v>
      </c>
      <c r="I1562">
        <v>34</v>
      </c>
      <c r="J1562" s="82">
        <v>6.86</v>
      </c>
      <c r="K1562">
        <v>0</v>
      </c>
      <c r="L1562">
        <v>0</v>
      </c>
      <c r="M1562">
        <v>1</v>
      </c>
      <c r="N1562">
        <v>0</v>
      </c>
      <c r="O1562" s="95">
        <v>200</v>
      </c>
      <c r="P1562">
        <v>0</v>
      </c>
      <c r="Q1562">
        <v>4</v>
      </c>
      <c r="R1562">
        <v>0</v>
      </c>
      <c r="S1562" s="1">
        <v>0</v>
      </c>
      <c r="T1562">
        <v>1</v>
      </c>
      <c r="U1562" s="1">
        <v>42822</v>
      </c>
    </row>
    <row r="1563" spans="1:21" x14ac:dyDescent="0.25">
      <c r="A1563">
        <v>3047</v>
      </c>
      <c r="B1563" t="s">
        <v>771</v>
      </c>
      <c r="C1563" t="s">
        <v>746</v>
      </c>
      <c r="D1563" t="s">
        <v>726</v>
      </c>
      <c r="E1563" t="s">
        <v>6</v>
      </c>
      <c r="F1563" t="s">
        <v>727</v>
      </c>
      <c r="G1563" t="s">
        <v>1161</v>
      </c>
      <c r="H1563" t="s">
        <v>8</v>
      </c>
      <c r="I1563">
        <v>34</v>
      </c>
      <c r="J1563" s="82">
        <v>6.86</v>
      </c>
      <c r="K1563">
        <v>0</v>
      </c>
      <c r="L1563">
        <v>0</v>
      </c>
      <c r="M1563">
        <v>1</v>
      </c>
      <c r="N1563">
        <v>0</v>
      </c>
      <c r="O1563" s="95">
        <v>218.28</v>
      </c>
      <c r="P1563">
        <v>0</v>
      </c>
      <c r="Q1563">
        <v>4</v>
      </c>
      <c r="R1563">
        <v>0</v>
      </c>
      <c r="S1563" s="1">
        <v>0</v>
      </c>
      <c r="T1563">
        <v>5</v>
      </c>
      <c r="U1563" s="1">
        <v>42822</v>
      </c>
    </row>
    <row r="1564" spans="1:21" x14ac:dyDescent="0.25">
      <c r="A1564">
        <v>3047</v>
      </c>
      <c r="B1564" t="s">
        <v>771</v>
      </c>
      <c r="C1564" t="s">
        <v>725</v>
      </c>
      <c r="D1564" t="s">
        <v>726</v>
      </c>
      <c r="E1564" t="s">
        <v>6</v>
      </c>
      <c r="F1564" t="s">
        <v>727</v>
      </c>
      <c r="G1564" t="s">
        <v>1162</v>
      </c>
      <c r="H1564" t="s">
        <v>8</v>
      </c>
      <c r="I1564">
        <v>34</v>
      </c>
      <c r="J1564" s="82">
        <v>6.86</v>
      </c>
      <c r="K1564">
        <v>0</v>
      </c>
      <c r="L1564">
        <v>0</v>
      </c>
      <c r="M1564">
        <v>1</v>
      </c>
      <c r="N1564">
        <v>0</v>
      </c>
      <c r="O1564" s="95">
        <v>220</v>
      </c>
      <c r="P1564">
        <v>0</v>
      </c>
      <c r="Q1564">
        <v>4</v>
      </c>
      <c r="R1564">
        <v>0</v>
      </c>
      <c r="S1564" s="1">
        <v>0</v>
      </c>
      <c r="T1564">
        <v>3</v>
      </c>
      <c r="U1564" s="1">
        <v>42822</v>
      </c>
    </row>
    <row r="1565" spans="1:21" x14ac:dyDescent="0.25">
      <c r="A1565">
        <v>3047</v>
      </c>
      <c r="B1565" t="s">
        <v>771</v>
      </c>
      <c r="C1565" t="s">
        <v>752</v>
      </c>
      <c r="D1565" t="s">
        <v>726</v>
      </c>
      <c r="E1565" t="s">
        <v>6</v>
      </c>
      <c r="F1565" t="s">
        <v>727</v>
      </c>
      <c r="G1565" t="s">
        <v>1163</v>
      </c>
      <c r="H1565" t="s">
        <v>8</v>
      </c>
      <c r="I1565">
        <v>34</v>
      </c>
      <c r="J1565" s="82">
        <v>6.86</v>
      </c>
      <c r="K1565">
        <v>0</v>
      </c>
      <c r="L1565">
        <v>0</v>
      </c>
      <c r="M1565">
        <v>1</v>
      </c>
      <c r="N1565">
        <v>0</v>
      </c>
      <c r="O1565" s="95">
        <v>300</v>
      </c>
      <c r="P1565">
        <v>0</v>
      </c>
      <c r="Q1565">
        <v>4</v>
      </c>
      <c r="R1565">
        <v>0</v>
      </c>
      <c r="S1565" s="1">
        <v>0</v>
      </c>
      <c r="T1565">
        <v>2</v>
      </c>
      <c r="U1565" s="1">
        <v>42822</v>
      </c>
    </row>
    <row r="1566" spans="1:21" x14ac:dyDescent="0.25">
      <c r="A1566">
        <v>3047</v>
      </c>
      <c r="B1566" t="s">
        <v>771</v>
      </c>
      <c r="C1566" t="s">
        <v>725</v>
      </c>
      <c r="D1566" t="s">
        <v>726</v>
      </c>
      <c r="E1566" t="s">
        <v>6</v>
      </c>
      <c r="F1566" t="s">
        <v>727</v>
      </c>
      <c r="G1566" t="s">
        <v>1164</v>
      </c>
      <c r="H1566" t="s">
        <v>8</v>
      </c>
      <c r="I1566">
        <v>34</v>
      </c>
      <c r="J1566" s="82">
        <v>6.86</v>
      </c>
      <c r="K1566">
        <v>0</v>
      </c>
      <c r="L1566">
        <v>0</v>
      </c>
      <c r="M1566">
        <v>1</v>
      </c>
      <c r="N1566">
        <v>0</v>
      </c>
      <c r="O1566" s="95">
        <v>837.5</v>
      </c>
      <c r="P1566">
        <v>0</v>
      </c>
      <c r="Q1566">
        <v>4</v>
      </c>
      <c r="R1566">
        <v>0</v>
      </c>
      <c r="S1566" s="1">
        <v>0</v>
      </c>
      <c r="T1566">
        <v>5</v>
      </c>
      <c r="U1566" s="1">
        <v>42822</v>
      </c>
    </row>
    <row r="1567" spans="1:21" x14ac:dyDescent="0.25">
      <c r="A1567">
        <v>3047</v>
      </c>
      <c r="B1567" t="s">
        <v>771</v>
      </c>
      <c r="C1567" t="s">
        <v>746</v>
      </c>
      <c r="D1567" t="s">
        <v>726</v>
      </c>
      <c r="E1567" t="s">
        <v>6</v>
      </c>
      <c r="F1567" t="s">
        <v>727</v>
      </c>
      <c r="G1567" t="s">
        <v>1165</v>
      </c>
      <c r="H1567" t="s">
        <v>8</v>
      </c>
      <c r="I1567">
        <v>34</v>
      </c>
      <c r="J1567" s="82">
        <v>6.86</v>
      </c>
      <c r="K1567">
        <v>0</v>
      </c>
      <c r="L1567">
        <v>0</v>
      </c>
      <c r="M1567">
        <v>1</v>
      </c>
      <c r="N1567">
        <v>0</v>
      </c>
      <c r="O1567" s="95">
        <v>28715.88</v>
      </c>
      <c r="P1567">
        <v>0</v>
      </c>
      <c r="Q1567">
        <v>4</v>
      </c>
      <c r="R1567">
        <v>0</v>
      </c>
      <c r="S1567" s="1">
        <v>0</v>
      </c>
      <c r="T1567">
        <v>4</v>
      </c>
      <c r="U1567" s="1">
        <v>42822</v>
      </c>
    </row>
    <row r="1568" spans="1:21" x14ac:dyDescent="0.25">
      <c r="A1568">
        <v>3047</v>
      </c>
      <c r="B1568" t="s">
        <v>771</v>
      </c>
      <c r="C1568" t="s">
        <v>752</v>
      </c>
      <c r="D1568" t="s">
        <v>726</v>
      </c>
      <c r="E1568" t="s">
        <v>6</v>
      </c>
      <c r="F1568" t="s">
        <v>727</v>
      </c>
      <c r="G1568" t="s">
        <v>1166</v>
      </c>
      <c r="H1568" t="s">
        <v>7</v>
      </c>
      <c r="I1568">
        <v>34</v>
      </c>
      <c r="J1568" s="82">
        <v>6.97</v>
      </c>
      <c r="K1568">
        <v>0</v>
      </c>
      <c r="L1568">
        <v>0</v>
      </c>
      <c r="M1568">
        <v>1</v>
      </c>
      <c r="N1568">
        <v>0</v>
      </c>
      <c r="O1568" s="95">
        <v>0</v>
      </c>
      <c r="P1568">
        <v>600</v>
      </c>
      <c r="Q1568">
        <v>4</v>
      </c>
      <c r="R1568">
        <v>0</v>
      </c>
      <c r="S1568" s="1">
        <v>0</v>
      </c>
      <c r="T1568">
        <v>2</v>
      </c>
      <c r="U1568" s="1">
        <v>42822</v>
      </c>
    </row>
    <row r="1569" spans="1:21" x14ac:dyDescent="0.25">
      <c r="A1569">
        <v>3047</v>
      </c>
      <c r="B1569" t="s">
        <v>771</v>
      </c>
      <c r="C1569" t="s">
        <v>746</v>
      </c>
      <c r="D1569" t="s">
        <v>726</v>
      </c>
      <c r="E1569" t="s">
        <v>6</v>
      </c>
      <c r="F1569" t="s">
        <v>727</v>
      </c>
      <c r="G1569" t="s">
        <v>1167</v>
      </c>
      <c r="H1569" t="s">
        <v>7</v>
      </c>
      <c r="I1569">
        <v>34</v>
      </c>
      <c r="J1569" s="82">
        <v>6.97</v>
      </c>
      <c r="K1569">
        <v>0</v>
      </c>
      <c r="L1569">
        <v>0</v>
      </c>
      <c r="M1569">
        <v>1</v>
      </c>
      <c r="N1569">
        <v>0</v>
      </c>
      <c r="O1569" s="95">
        <v>0</v>
      </c>
      <c r="P1569">
        <v>500</v>
      </c>
      <c r="Q1569">
        <v>4</v>
      </c>
      <c r="R1569">
        <v>0</v>
      </c>
      <c r="S1569" s="1">
        <v>0</v>
      </c>
      <c r="T1569">
        <v>1</v>
      </c>
      <c r="U1569" s="1">
        <v>42822</v>
      </c>
    </row>
    <row r="1570" spans="1:21" x14ac:dyDescent="0.25">
      <c r="A1570">
        <v>3047</v>
      </c>
      <c r="B1570" t="s">
        <v>771</v>
      </c>
      <c r="C1570" t="s">
        <v>840</v>
      </c>
      <c r="D1570" t="s">
        <v>726</v>
      </c>
      <c r="E1570" t="s">
        <v>6</v>
      </c>
      <c r="F1570" t="s">
        <v>727</v>
      </c>
      <c r="G1570" t="s">
        <v>1206</v>
      </c>
      <c r="H1570" t="s">
        <v>7</v>
      </c>
      <c r="I1570">
        <v>34</v>
      </c>
      <c r="J1570" s="82">
        <v>6.97</v>
      </c>
      <c r="K1570">
        <v>0</v>
      </c>
      <c r="L1570">
        <v>0</v>
      </c>
      <c r="M1570">
        <v>1</v>
      </c>
      <c r="N1570">
        <v>0</v>
      </c>
      <c r="O1570" s="95">
        <v>0</v>
      </c>
      <c r="P1570">
        <v>104.43</v>
      </c>
      <c r="Q1570">
        <v>4</v>
      </c>
      <c r="R1570">
        <v>0</v>
      </c>
      <c r="S1570" s="1">
        <v>0</v>
      </c>
      <c r="T1570">
        <v>1</v>
      </c>
      <c r="U1570" s="1">
        <v>42822</v>
      </c>
    </row>
    <row r="1571" spans="1:21" x14ac:dyDescent="0.25">
      <c r="A1571">
        <v>3048</v>
      </c>
      <c r="B1571" t="s">
        <v>725</v>
      </c>
      <c r="C1571" t="s">
        <v>725</v>
      </c>
      <c r="D1571" t="s">
        <v>726</v>
      </c>
      <c r="E1571" t="s">
        <v>6</v>
      </c>
      <c r="F1571" t="s">
        <v>727</v>
      </c>
      <c r="G1571" t="s">
        <v>1178</v>
      </c>
      <c r="H1571" t="s">
        <v>8</v>
      </c>
      <c r="I1571">
        <v>34</v>
      </c>
      <c r="J1571" s="82">
        <v>6.86</v>
      </c>
      <c r="K1571">
        <v>0</v>
      </c>
      <c r="L1571">
        <v>0</v>
      </c>
      <c r="M1571">
        <v>1</v>
      </c>
      <c r="N1571">
        <v>0</v>
      </c>
      <c r="O1571" s="95">
        <v>250</v>
      </c>
      <c r="P1571">
        <v>0</v>
      </c>
      <c r="Q1571">
        <v>4</v>
      </c>
      <c r="R1571">
        <v>0</v>
      </c>
      <c r="S1571" s="1">
        <v>0</v>
      </c>
      <c r="T1571">
        <v>2</v>
      </c>
      <c r="U1571" s="1">
        <v>42822</v>
      </c>
    </row>
    <row r="1572" spans="1:21" x14ac:dyDescent="0.25">
      <c r="A1572">
        <v>3048</v>
      </c>
      <c r="B1572" t="s">
        <v>725</v>
      </c>
      <c r="C1572" t="s">
        <v>725</v>
      </c>
      <c r="D1572" t="s">
        <v>726</v>
      </c>
      <c r="E1572" t="s">
        <v>6</v>
      </c>
      <c r="F1572" t="s">
        <v>727</v>
      </c>
      <c r="G1572" t="s">
        <v>1179</v>
      </c>
      <c r="H1572" t="s">
        <v>7</v>
      </c>
      <c r="I1572">
        <v>34</v>
      </c>
      <c r="J1572" s="82">
        <v>6.97</v>
      </c>
      <c r="K1572">
        <v>0</v>
      </c>
      <c r="L1572">
        <v>0</v>
      </c>
      <c r="M1572">
        <v>1</v>
      </c>
      <c r="N1572">
        <v>0</v>
      </c>
      <c r="O1572" s="95">
        <v>0</v>
      </c>
      <c r="P1572">
        <v>450.42</v>
      </c>
      <c r="Q1572">
        <v>4</v>
      </c>
      <c r="R1572">
        <v>0</v>
      </c>
      <c r="S1572" s="1">
        <v>0</v>
      </c>
      <c r="T1572">
        <v>2</v>
      </c>
      <c r="U1572" s="1">
        <v>42822</v>
      </c>
    </row>
    <row r="1573" spans="1:21" x14ac:dyDescent="0.25">
      <c r="A1573">
        <v>27002</v>
      </c>
      <c r="B1573" t="s">
        <v>767</v>
      </c>
      <c r="C1573" t="s">
        <v>759</v>
      </c>
      <c r="D1573" t="s">
        <v>726</v>
      </c>
      <c r="E1573" t="s">
        <v>6</v>
      </c>
      <c r="F1573" t="s">
        <v>727</v>
      </c>
      <c r="G1573" t="s">
        <v>1172</v>
      </c>
      <c r="H1573" t="s">
        <v>8</v>
      </c>
      <c r="I1573">
        <v>34</v>
      </c>
      <c r="J1573" s="82">
        <v>6.85</v>
      </c>
      <c r="K1573">
        <v>0</v>
      </c>
      <c r="L1573">
        <v>0</v>
      </c>
      <c r="M1573">
        <v>1</v>
      </c>
      <c r="N1573">
        <v>0</v>
      </c>
      <c r="O1573" s="95">
        <v>2.98</v>
      </c>
      <c r="P1573">
        <v>0</v>
      </c>
      <c r="Q1573">
        <v>4</v>
      </c>
      <c r="R1573">
        <v>0</v>
      </c>
      <c r="S1573" s="1">
        <v>0</v>
      </c>
      <c r="T1573">
        <v>1</v>
      </c>
      <c r="U1573" s="1">
        <v>42822</v>
      </c>
    </row>
    <row r="1574" spans="1:21" x14ac:dyDescent="0.25">
      <c r="A1574">
        <v>27002</v>
      </c>
      <c r="B1574" t="s">
        <v>767</v>
      </c>
      <c r="C1574" t="s">
        <v>771</v>
      </c>
      <c r="D1574" t="s">
        <v>726</v>
      </c>
      <c r="E1574" t="s">
        <v>6</v>
      </c>
      <c r="F1574" t="s">
        <v>727</v>
      </c>
      <c r="G1574" t="s">
        <v>1173</v>
      </c>
      <c r="H1574" t="s">
        <v>8</v>
      </c>
      <c r="I1574">
        <v>34</v>
      </c>
      <c r="J1574" s="82">
        <v>6.85</v>
      </c>
      <c r="K1574">
        <v>0</v>
      </c>
      <c r="L1574">
        <v>0</v>
      </c>
      <c r="M1574">
        <v>1</v>
      </c>
      <c r="N1574">
        <v>0</v>
      </c>
      <c r="O1574" s="95">
        <v>3.35</v>
      </c>
      <c r="P1574">
        <v>0</v>
      </c>
      <c r="Q1574">
        <v>4</v>
      </c>
      <c r="R1574">
        <v>0</v>
      </c>
      <c r="S1574" s="1">
        <v>0</v>
      </c>
      <c r="T1574">
        <v>2</v>
      </c>
      <c r="U1574" s="1">
        <v>42822</v>
      </c>
    </row>
    <row r="1575" spans="1:21" x14ac:dyDescent="0.25">
      <c r="A1575">
        <v>27002</v>
      </c>
      <c r="B1575" t="s">
        <v>766</v>
      </c>
      <c r="C1575" t="s">
        <v>770</v>
      </c>
      <c r="D1575" t="s">
        <v>726</v>
      </c>
      <c r="E1575" t="s">
        <v>6</v>
      </c>
      <c r="F1575" t="s">
        <v>727</v>
      </c>
      <c r="G1575" t="s">
        <v>1174</v>
      </c>
      <c r="H1575" t="s">
        <v>8</v>
      </c>
      <c r="I1575">
        <v>34</v>
      </c>
      <c r="J1575" s="82">
        <v>6.85</v>
      </c>
      <c r="K1575">
        <v>0</v>
      </c>
      <c r="L1575">
        <v>0</v>
      </c>
      <c r="M1575">
        <v>1</v>
      </c>
      <c r="N1575">
        <v>0</v>
      </c>
      <c r="O1575" s="95">
        <v>48.88</v>
      </c>
      <c r="P1575">
        <v>0</v>
      </c>
      <c r="Q1575">
        <v>4</v>
      </c>
      <c r="R1575">
        <v>0</v>
      </c>
      <c r="S1575" s="1">
        <v>0</v>
      </c>
      <c r="T1575">
        <v>1</v>
      </c>
      <c r="U1575" s="1">
        <v>42822</v>
      </c>
    </row>
    <row r="1576" spans="1:21" x14ac:dyDescent="0.25">
      <c r="A1576">
        <v>27002</v>
      </c>
      <c r="B1576" t="s">
        <v>771</v>
      </c>
      <c r="C1576" t="s">
        <v>725</v>
      </c>
      <c r="D1576" t="s">
        <v>726</v>
      </c>
      <c r="E1576" t="s">
        <v>6</v>
      </c>
      <c r="F1576" t="s">
        <v>727</v>
      </c>
      <c r="G1576" t="s">
        <v>1175</v>
      </c>
      <c r="H1576" t="s">
        <v>8</v>
      </c>
      <c r="I1576">
        <v>34</v>
      </c>
      <c r="J1576" s="82">
        <v>6.85</v>
      </c>
      <c r="K1576">
        <v>0</v>
      </c>
      <c r="L1576">
        <v>0</v>
      </c>
      <c r="M1576">
        <v>1</v>
      </c>
      <c r="N1576">
        <v>0</v>
      </c>
      <c r="O1576" s="95">
        <v>59.92</v>
      </c>
      <c r="P1576">
        <v>0</v>
      </c>
      <c r="Q1576">
        <v>4</v>
      </c>
      <c r="R1576">
        <v>0</v>
      </c>
      <c r="S1576" s="1">
        <v>0</v>
      </c>
      <c r="T1576">
        <v>2</v>
      </c>
      <c r="U1576" s="1">
        <v>42822</v>
      </c>
    </row>
    <row r="1577" spans="1:21" x14ac:dyDescent="0.25">
      <c r="A1577">
        <v>27002</v>
      </c>
      <c r="B1577" t="s">
        <v>725</v>
      </c>
      <c r="C1577" t="s">
        <v>725</v>
      </c>
      <c r="D1577" t="s">
        <v>726</v>
      </c>
      <c r="E1577" t="s">
        <v>6</v>
      </c>
      <c r="F1577" t="s">
        <v>727</v>
      </c>
      <c r="G1577" t="s">
        <v>1176</v>
      </c>
      <c r="H1577" t="s">
        <v>8</v>
      </c>
      <c r="I1577">
        <v>34</v>
      </c>
      <c r="J1577" s="82">
        <v>6.85</v>
      </c>
      <c r="K1577">
        <v>0</v>
      </c>
      <c r="L1577">
        <v>0</v>
      </c>
      <c r="M1577">
        <v>1</v>
      </c>
      <c r="N1577">
        <v>0</v>
      </c>
      <c r="O1577" s="95">
        <v>89.92</v>
      </c>
      <c r="P1577">
        <v>0</v>
      </c>
      <c r="Q1577">
        <v>4</v>
      </c>
      <c r="R1577">
        <v>0</v>
      </c>
      <c r="S1577" s="1">
        <v>0</v>
      </c>
      <c r="T1577">
        <v>1</v>
      </c>
      <c r="U1577" s="1">
        <v>42822</v>
      </c>
    </row>
    <row r="1578" spans="1:21" x14ac:dyDescent="0.25">
      <c r="A1578">
        <v>27002</v>
      </c>
      <c r="B1578" t="s">
        <v>768</v>
      </c>
      <c r="C1578" t="s">
        <v>725</v>
      </c>
      <c r="D1578" t="s">
        <v>726</v>
      </c>
      <c r="E1578" t="s">
        <v>6</v>
      </c>
      <c r="F1578" t="s">
        <v>727</v>
      </c>
      <c r="G1578" t="s">
        <v>1177</v>
      </c>
      <c r="H1578" t="s">
        <v>8</v>
      </c>
      <c r="I1578">
        <v>34</v>
      </c>
      <c r="J1578" s="82">
        <v>6.85</v>
      </c>
      <c r="K1578">
        <v>0</v>
      </c>
      <c r="L1578">
        <v>0</v>
      </c>
      <c r="M1578">
        <v>1</v>
      </c>
      <c r="N1578">
        <v>0</v>
      </c>
      <c r="O1578" s="95">
        <v>105.49</v>
      </c>
      <c r="P1578">
        <v>0</v>
      </c>
      <c r="Q1578">
        <v>4</v>
      </c>
      <c r="R1578">
        <v>0</v>
      </c>
      <c r="S1578" s="1">
        <v>0</v>
      </c>
      <c r="T1578">
        <v>2</v>
      </c>
      <c r="U1578" s="1">
        <v>42822</v>
      </c>
    </row>
    <row r="1579" spans="1:21" x14ac:dyDescent="0.25">
      <c r="A1579">
        <v>27002</v>
      </c>
      <c r="B1579" t="s">
        <v>771</v>
      </c>
      <c r="C1579" t="s">
        <v>725</v>
      </c>
      <c r="D1579" t="s">
        <v>726</v>
      </c>
      <c r="E1579" t="s">
        <v>6</v>
      </c>
      <c r="F1579" t="s">
        <v>727</v>
      </c>
      <c r="G1579" t="s">
        <v>1209</v>
      </c>
      <c r="H1579" t="s">
        <v>8</v>
      </c>
      <c r="I1579">
        <v>34</v>
      </c>
      <c r="J1579" s="82">
        <v>6.85</v>
      </c>
      <c r="K1579">
        <v>0</v>
      </c>
      <c r="L1579">
        <v>0</v>
      </c>
      <c r="M1579">
        <v>1</v>
      </c>
      <c r="N1579">
        <v>0</v>
      </c>
      <c r="O1579" s="95">
        <v>120</v>
      </c>
      <c r="P1579">
        <v>0</v>
      </c>
      <c r="Q1579">
        <v>4</v>
      </c>
      <c r="R1579">
        <v>0</v>
      </c>
      <c r="S1579" s="1">
        <v>0</v>
      </c>
      <c r="T1579">
        <v>1</v>
      </c>
      <c r="U1579" s="1">
        <v>42822</v>
      </c>
    </row>
    <row r="1580" spans="1:21" x14ac:dyDescent="0.25">
      <c r="A1580">
        <v>27002</v>
      </c>
      <c r="B1580" t="s">
        <v>767</v>
      </c>
      <c r="C1580" t="s">
        <v>725</v>
      </c>
      <c r="D1580" t="s">
        <v>726</v>
      </c>
      <c r="E1580" t="s">
        <v>6</v>
      </c>
      <c r="F1580" t="s">
        <v>727</v>
      </c>
      <c r="G1580" t="s">
        <v>1210</v>
      </c>
      <c r="H1580" t="s">
        <v>8</v>
      </c>
      <c r="I1580">
        <v>34</v>
      </c>
      <c r="J1580" s="82">
        <v>6.85</v>
      </c>
      <c r="K1580">
        <v>0</v>
      </c>
      <c r="L1580">
        <v>0</v>
      </c>
      <c r="M1580">
        <v>1</v>
      </c>
      <c r="N1580">
        <v>0</v>
      </c>
      <c r="O1580" s="95">
        <v>130</v>
      </c>
      <c r="P1580">
        <v>0</v>
      </c>
      <c r="Q1580">
        <v>4</v>
      </c>
      <c r="R1580">
        <v>0</v>
      </c>
      <c r="S1580" s="1">
        <v>0</v>
      </c>
      <c r="T1580">
        <v>2</v>
      </c>
      <c r="U1580" s="1">
        <v>42822</v>
      </c>
    </row>
    <row r="1581" spans="1:21" x14ac:dyDescent="0.25">
      <c r="A1581">
        <v>27002</v>
      </c>
      <c r="B1581" t="s">
        <v>771</v>
      </c>
      <c r="C1581" t="s">
        <v>725</v>
      </c>
      <c r="D1581" t="s">
        <v>726</v>
      </c>
      <c r="E1581" t="s">
        <v>6</v>
      </c>
      <c r="F1581" t="s">
        <v>727</v>
      </c>
      <c r="G1581" t="s">
        <v>1211</v>
      </c>
      <c r="H1581" t="s">
        <v>8</v>
      </c>
      <c r="I1581">
        <v>34</v>
      </c>
      <c r="J1581" s="82">
        <v>6.85</v>
      </c>
      <c r="K1581">
        <v>0</v>
      </c>
      <c r="L1581">
        <v>0</v>
      </c>
      <c r="M1581">
        <v>1</v>
      </c>
      <c r="N1581">
        <v>0</v>
      </c>
      <c r="O1581" s="95">
        <v>200</v>
      </c>
      <c r="P1581">
        <v>0</v>
      </c>
      <c r="Q1581">
        <v>4</v>
      </c>
      <c r="R1581">
        <v>0</v>
      </c>
      <c r="S1581" s="1">
        <v>0</v>
      </c>
      <c r="T1581">
        <v>2</v>
      </c>
      <c r="U1581" s="1">
        <v>42822</v>
      </c>
    </row>
    <row r="1582" spans="1:21" x14ac:dyDescent="0.25">
      <c r="A1582">
        <v>27002</v>
      </c>
      <c r="B1582" t="s">
        <v>768</v>
      </c>
      <c r="C1582" t="s">
        <v>767</v>
      </c>
      <c r="D1582" t="s">
        <v>726</v>
      </c>
      <c r="E1582" t="s">
        <v>6</v>
      </c>
      <c r="F1582" t="s">
        <v>727</v>
      </c>
      <c r="G1582" t="s">
        <v>1217</v>
      </c>
      <c r="H1582" t="s">
        <v>8</v>
      </c>
      <c r="I1582">
        <v>34</v>
      </c>
      <c r="J1582" s="82">
        <v>6.85</v>
      </c>
      <c r="K1582">
        <v>0</v>
      </c>
      <c r="L1582">
        <v>0</v>
      </c>
      <c r="M1582">
        <v>1</v>
      </c>
      <c r="N1582">
        <v>0</v>
      </c>
      <c r="O1582" s="95">
        <v>1000</v>
      </c>
      <c r="P1582">
        <v>0</v>
      </c>
      <c r="Q1582">
        <v>4</v>
      </c>
      <c r="R1582">
        <v>0</v>
      </c>
      <c r="S1582" s="1">
        <v>0</v>
      </c>
      <c r="T1582">
        <v>1</v>
      </c>
      <c r="U1582" s="1">
        <v>42822</v>
      </c>
    </row>
    <row r="1583" spans="1:21" x14ac:dyDescent="0.25">
      <c r="A1583">
        <v>27002</v>
      </c>
      <c r="B1583" t="s">
        <v>767</v>
      </c>
      <c r="C1583" t="s">
        <v>725</v>
      </c>
      <c r="D1583" t="s">
        <v>726</v>
      </c>
      <c r="E1583" t="s">
        <v>6</v>
      </c>
      <c r="F1583" t="s">
        <v>727</v>
      </c>
      <c r="G1583" t="s">
        <v>1218</v>
      </c>
      <c r="H1583" t="s">
        <v>7</v>
      </c>
      <c r="I1583">
        <v>34</v>
      </c>
      <c r="J1583" s="82">
        <v>6.97</v>
      </c>
      <c r="K1583">
        <v>0</v>
      </c>
      <c r="L1583">
        <v>0</v>
      </c>
      <c r="M1583">
        <v>1</v>
      </c>
      <c r="N1583">
        <v>0</v>
      </c>
      <c r="O1583" s="95">
        <v>0</v>
      </c>
      <c r="P1583">
        <v>4213.24</v>
      </c>
      <c r="Q1583">
        <v>4</v>
      </c>
      <c r="R1583">
        <v>0</v>
      </c>
      <c r="S1583" s="1">
        <v>0</v>
      </c>
      <c r="T1583">
        <v>11</v>
      </c>
      <c r="U1583" s="1">
        <v>42822</v>
      </c>
    </row>
    <row r="1584" spans="1:21" x14ac:dyDescent="0.25">
      <c r="A1584">
        <v>27002</v>
      </c>
      <c r="B1584" t="s">
        <v>771</v>
      </c>
      <c r="C1584" t="s">
        <v>725</v>
      </c>
      <c r="D1584" t="s">
        <v>726</v>
      </c>
      <c r="E1584" t="s">
        <v>6</v>
      </c>
      <c r="F1584" t="s">
        <v>727</v>
      </c>
      <c r="G1584" t="s">
        <v>1219</v>
      </c>
      <c r="H1584" t="s">
        <v>7</v>
      </c>
      <c r="I1584">
        <v>34</v>
      </c>
      <c r="J1584" s="82">
        <v>6.97</v>
      </c>
      <c r="K1584">
        <v>0</v>
      </c>
      <c r="L1584">
        <v>0</v>
      </c>
      <c r="M1584">
        <v>1</v>
      </c>
      <c r="N1584">
        <v>0</v>
      </c>
      <c r="O1584" s="95">
        <v>0</v>
      </c>
      <c r="P1584">
        <v>2196.7800000000002</v>
      </c>
      <c r="Q1584">
        <v>4</v>
      </c>
      <c r="R1584">
        <v>0</v>
      </c>
      <c r="S1584" s="1">
        <v>0</v>
      </c>
      <c r="T1584">
        <v>5</v>
      </c>
      <c r="U1584" s="1">
        <v>42822</v>
      </c>
    </row>
    <row r="1585" spans="1:21" x14ac:dyDescent="0.25">
      <c r="A1585">
        <v>27002</v>
      </c>
      <c r="B1585" t="s">
        <v>771</v>
      </c>
      <c r="C1585" t="s">
        <v>725</v>
      </c>
      <c r="D1585" t="s">
        <v>726</v>
      </c>
      <c r="E1585" t="s">
        <v>6</v>
      </c>
      <c r="F1585" t="s">
        <v>727</v>
      </c>
      <c r="G1585" t="s">
        <v>1220</v>
      </c>
      <c r="H1585" t="s">
        <v>7</v>
      </c>
      <c r="I1585">
        <v>34</v>
      </c>
      <c r="J1585" s="82">
        <v>6.97</v>
      </c>
      <c r="K1585">
        <v>0</v>
      </c>
      <c r="L1585">
        <v>0</v>
      </c>
      <c r="M1585">
        <v>1</v>
      </c>
      <c r="N1585">
        <v>0</v>
      </c>
      <c r="O1585" s="95">
        <v>0</v>
      </c>
      <c r="P1585">
        <v>1555.12</v>
      </c>
      <c r="Q1585">
        <v>4</v>
      </c>
      <c r="R1585">
        <v>0</v>
      </c>
      <c r="S1585" s="1">
        <v>0</v>
      </c>
      <c r="T1585">
        <v>5</v>
      </c>
      <c r="U1585" s="1">
        <v>42822</v>
      </c>
    </row>
    <row r="1586" spans="1:21" x14ac:dyDescent="0.25">
      <c r="A1586">
        <v>27002</v>
      </c>
      <c r="B1586" t="s">
        <v>770</v>
      </c>
      <c r="C1586" t="s">
        <v>725</v>
      </c>
      <c r="D1586" t="s">
        <v>726</v>
      </c>
      <c r="E1586" t="s">
        <v>6</v>
      </c>
      <c r="F1586" t="s">
        <v>727</v>
      </c>
      <c r="G1586" t="s">
        <v>1221</v>
      </c>
      <c r="H1586" t="s">
        <v>7</v>
      </c>
      <c r="I1586">
        <v>34</v>
      </c>
      <c r="J1586" s="82">
        <v>6.97</v>
      </c>
      <c r="K1586">
        <v>0</v>
      </c>
      <c r="L1586">
        <v>0</v>
      </c>
      <c r="M1586">
        <v>1</v>
      </c>
      <c r="N1586">
        <v>0</v>
      </c>
      <c r="O1586" s="95">
        <v>0</v>
      </c>
      <c r="P1586">
        <v>1341.36</v>
      </c>
      <c r="Q1586">
        <v>4</v>
      </c>
      <c r="R1586">
        <v>0</v>
      </c>
      <c r="S1586" s="1">
        <v>0</v>
      </c>
      <c r="T1586">
        <v>5</v>
      </c>
      <c r="U1586" s="1">
        <v>42822</v>
      </c>
    </row>
    <row r="1587" spans="1:21" x14ac:dyDescent="0.25">
      <c r="A1587">
        <v>27002</v>
      </c>
      <c r="B1587" t="s">
        <v>767</v>
      </c>
      <c r="C1587" t="s">
        <v>738</v>
      </c>
      <c r="D1587" t="s">
        <v>726</v>
      </c>
      <c r="E1587" t="s">
        <v>6</v>
      </c>
      <c r="F1587" t="s">
        <v>727</v>
      </c>
      <c r="G1587" t="s">
        <v>1222</v>
      </c>
      <c r="H1587" t="s">
        <v>7</v>
      </c>
      <c r="I1587">
        <v>34</v>
      </c>
      <c r="J1587" s="82">
        <v>6.97</v>
      </c>
      <c r="K1587">
        <v>0</v>
      </c>
      <c r="L1587">
        <v>0</v>
      </c>
      <c r="M1587">
        <v>1</v>
      </c>
      <c r="N1587">
        <v>0</v>
      </c>
      <c r="O1587" s="95">
        <v>0</v>
      </c>
      <c r="P1587">
        <v>1321.38</v>
      </c>
      <c r="Q1587">
        <v>4</v>
      </c>
      <c r="R1587">
        <v>0</v>
      </c>
      <c r="S1587" s="1">
        <v>0</v>
      </c>
      <c r="T1587">
        <v>4</v>
      </c>
      <c r="U1587" s="1">
        <v>42822</v>
      </c>
    </row>
    <row r="1588" spans="1:21" x14ac:dyDescent="0.25">
      <c r="A1588">
        <v>27002</v>
      </c>
      <c r="B1588" t="s">
        <v>767</v>
      </c>
      <c r="C1588" t="s">
        <v>771</v>
      </c>
      <c r="D1588" t="s">
        <v>726</v>
      </c>
      <c r="E1588" t="s">
        <v>6</v>
      </c>
      <c r="F1588" t="s">
        <v>727</v>
      </c>
      <c r="G1588" t="s">
        <v>1223</v>
      </c>
      <c r="H1588" t="s">
        <v>7</v>
      </c>
      <c r="I1588">
        <v>34</v>
      </c>
      <c r="J1588" s="82">
        <v>6.97</v>
      </c>
      <c r="K1588">
        <v>0</v>
      </c>
      <c r="L1588">
        <v>0</v>
      </c>
      <c r="M1588">
        <v>1</v>
      </c>
      <c r="N1588">
        <v>0</v>
      </c>
      <c r="O1588" s="95">
        <v>0</v>
      </c>
      <c r="P1588">
        <v>1269.72</v>
      </c>
      <c r="Q1588">
        <v>4</v>
      </c>
      <c r="R1588">
        <v>0</v>
      </c>
      <c r="S1588" s="1">
        <v>0</v>
      </c>
      <c r="T1588">
        <v>2</v>
      </c>
      <c r="U1588" s="1">
        <v>42822</v>
      </c>
    </row>
    <row r="1589" spans="1:21" x14ac:dyDescent="0.25">
      <c r="A1589">
        <v>27002</v>
      </c>
      <c r="B1589" t="s">
        <v>767</v>
      </c>
      <c r="C1589" t="s">
        <v>759</v>
      </c>
      <c r="D1589" t="s">
        <v>726</v>
      </c>
      <c r="E1589" t="s">
        <v>6</v>
      </c>
      <c r="F1589" t="s">
        <v>727</v>
      </c>
      <c r="G1589" t="s">
        <v>1224</v>
      </c>
      <c r="H1589" t="s">
        <v>7</v>
      </c>
      <c r="I1589">
        <v>34</v>
      </c>
      <c r="J1589" s="82">
        <v>6.97</v>
      </c>
      <c r="K1589">
        <v>0</v>
      </c>
      <c r="L1589">
        <v>0</v>
      </c>
      <c r="M1589">
        <v>1</v>
      </c>
      <c r="N1589">
        <v>0</v>
      </c>
      <c r="O1589" s="95">
        <v>0</v>
      </c>
      <c r="P1589">
        <v>1220.49</v>
      </c>
      <c r="Q1589">
        <v>4</v>
      </c>
      <c r="R1589">
        <v>0</v>
      </c>
      <c r="S1589" s="1">
        <v>0</v>
      </c>
      <c r="T1589">
        <v>2</v>
      </c>
      <c r="U1589" s="1">
        <v>42822</v>
      </c>
    </row>
    <row r="1590" spans="1:21" x14ac:dyDescent="0.25">
      <c r="A1590">
        <v>27002</v>
      </c>
      <c r="B1590" t="s">
        <v>767</v>
      </c>
      <c r="C1590" t="s">
        <v>739</v>
      </c>
      <c r="D1590" t="s">
        <v>726</v>
      </c>
      <c r="E1590" t="s">
        <v>6</v>
      </c>
      <c r="F1590" t="s">
        <v>727</v>
      </c>
      <c r="G1590" t="s">
        <v>1299</v>
      </c>
      <c r="H1590" t="s">
        <v>7</v>
      </c>
      <c r="I1590">
        <v>34</v>
      </c>
      <c r="J1590" s="82">
        <v>6.97</v>
      </c>
      <c r="K1590">
        <v>0</v>
      </c>
      <c r="L1590">
        <v>0</v>
      </c>
      <c r="M1590">
        <v>1</v>
      </c>
      <c r="N1590">
        <v>0</v>
      </c>
      <c r="O1590" s="95">
        <v>0</v>
      </c>
      <c r="P1590">
        <v>950.31</v>
      </c>
      <c r="Q1590">
        <v>4</v>
      </c>
      <c r="R1590">
        <v>0</v>
      </c>
      <c r="S1590" s="1">
        <v>0</v>
      </c>
      <c r="T1590">
        <v>3</v>
      </c>
      <c r="U1590" s="1">
        <v>42822</v>
      </c>
    </row>
    <row r="1591" spans="1:21" x14ac:dyDescent="0.25">
      <c r="A1591">
        <v>27002</v>
      </c>
      <c r="B1591" t="s">
        <v>767</v>
      </c>
      <c r="C1591" t="s">
        <v>725</v>
      </c>
      <c r="D1591" t="s">
        <v>726</v>
      </c>
      <c r="E1591" t="s">
        <v>6</v>
      </c>
      <c r="F1591" t="s">
        <v>727</v>
      </c>
      <c r="G1591" t="s">
        <v>1300</v>
      </c>
      <c r="H1591" t="s">
        <v>7</v>
      </c>
      <c r="I1591">
        <v>34</v>
      </c>
      <c r="J1591" s="82">
        <v>6.97</v>
      </c>
      <c r="K1591">
        <v>0</v>
      </c>
      <c r="L1591">
        <v>0</v>
      </c>
      <c r="M1591">
        <v>1</v>
      </c>
      <c r="N1591">
        <v>0</v>
      </c>
      <c r="O1591" s="95">
        <v>0</v>
      </c>
      <c r="P1591">
        <v>620.71</v>
      </c>
      <c r="Q1591">
        <v>4</v>
      </c>
      <c r="R1591">
        <v>0</v>
      </c>
      <c r="S1591" s="1">
        <v>0</v>
      </c>
      <c r="T1591">
        <v>4</v>
      </c>
      <c r="U1591" s="1">
        <v>42822</v>
      </c>
    </row>
    <row r="1592" spans="1:21" x14ac:dyDescent="0.25">
      <c r="A1592">
        <v>27002</v>
      </c>
      <c r="B1592" t="s">
        <v>768</v>
      </c>
      <c r="C1592" t="s">
        <v>767</v>
      </c>
      <c r="D1592" t="s">
        <v>726</v>
      </c>
      <c r="E1592" t="s">
        <v>6</v>
      </c>
      <c r="F1592" t="s">
        <v>727</v>
      </c>
      <c r="G1592" t="s">
        <v>1301</v>
      </c>
      <c r="H1592" t="s">
        <v>7</v>
      </c>
      <c r="I1592">
        <v>34</v>
      </c>
      <c r="J1592" s="82">
        <v>6.97</v>
      </c>
      <c r="K1592">
        <v>0</v>
      </c>
      <c r="L1592">
        <v>0</v>
      </c>
      <c r="M1592">
        <v>1</v>
      </c>
      <c r="N1592">
        <v>0</v>
      </c>
      <c r="O1592" s="95">
        <v>0</v>
      </c>
      <c r="P1592">
        <v>608.69000000000005</v>
      </c>
      <c r="Q1592">
        <v>4</v>
      </c>
      <c r="R1592">
        <v>0</v>
      </c>
      <c r="S1592" s="1">
        <v>0</v>
      </c>
      <c r="T1592">
        <v>1</v>
      </c>
      <c r="U1592" s="1">
        <v>42822</v>
      </c>
    </row>
    <row r="1593" spans="1:21" x14ac:dyDescent="0.25">
      <c r="A1593">
        <v>27002</v>
      </c>
      <c r="B1593" t="s">
        <v>766</v>
      </c>
      <c r="C1593" t="s">
        <v>768</v>
      </c>
      <c r="D1593" t="s">
        <v>726</v>
      </c>
      <c r="E1593" t="s">
        <v>6</v>
      </c>
      <c r="F1593" t="s">
        <v>727</v>
      </c>
      <c r="G1593" t="s">
        <v>1302</v>
      </c>
      <c r="H1593" t="s">
        <v>7</v>
      </c>
      <c r="I1593">
        <v>34</v>
      </c>
      <c r="J1593" s="82">
        <v>6.97</v>
      </c>
      <c r="K1593">
        <v>0</v>
      </c>
      <c r="L1593">
        <v>0</v>
      </c>
      <c r="M1593">
        <v>1</v>
      </c>
      <c r="N1593">
        <v>0</v>
      </c>
      <c r="O1593" s="95">
        <v>0</v>
      </c>
      <c r="P1593">
        <v>604.1</v>
      </c>
      <c r="Q1593">
        <v>4</v>
      </c>
      <c r="R1593">
        <v>0</v>
      </c>
      <c r="S1593" s="1">
        <v>0</v>
      </c>
      <c r="T1593">
        <v>1</v>
      </c>
      <c r="U1593" s="1">
        <v>42822</v>
      </c>
    </row>
    <row r="1594" spans="1:21" x14ac:dyDescent="0.25">
      <c r="A1594">
        <v>27002</v>
      </c>
      <c r="B1594" t="s">
        <v>725</v>
      </c>
      <c r="C1594" t="s">
        <v>725</v>
      </c>
      <c r="D1594" t="s">
        <v>726</v>
      </c>
      <c r="E1594" t="s">
        <v>6</v>
      </c>
      <c r="F1594" t="s">
        <v>727</v>
      </c>
      <c r="G1594" t="s">
        <v>1303</v>
      </c>
      <c r="H1594" t="s">
        <v>7</v>
      </c>
      <c r="I1594">
        <v>34</v>
      </c>
      <c r="J1594" s="82">
        <v>6.97</v>
      </c>
      <c r="K1594">
        <v>0</v>
      </c>
      <c r="L1594">
        <v>0</v>
      </c>
      <c r="M1594">
        <v>1</v>
      </c>
      <c r="N1594">
        <v>0</v>
      </c>
      <c r="O1594" s="95">
        <v>0</v>
      </c>
      <c r="P1594">
        <v>389.6</v>
      </c>
      <c r="Q1594">
        <v>4</v>
      </c>
      <c r="R1594">
        <v>0</v>
      </c>
      <c r="S1594" s="1">
        <v>0</v>
      </c>
      <c r="T1594">
        <v>3</v>
      </c>
      <c r="U1594" s="1">
        <v>42822</v>
      </c>
    </row>
    <row r="1595" spans="1:21" x14ac:dyDescent="0.25">
      <c r="A1595">
        <v>27002</v>
      </c>
      <c r="B1595" t="s">
        <v>767</v>
      </c>
      <c r="C1595" t="s">
        <v>741</v>
      </c>
      <c r="D1595" t="s">
        <v>726</v>
      </c>
      <c r="E1595" t="s">
        <v>6</v>
      </c>
      <c r="F1595" t="s">
        <v>727</v>
      </c>
      <c r="G1595" t="s">
        <v>1304</v>
      </c>
      <c r="H1595" t="s">
        <v>7</v>
      </c>
      <c r="I1595">
        <v>34</v>
      </c>
      <c r="J1595" s="82">
        <v>6.97</v>
      </c>
      <c r="K1595">
        <v>0</v>
      </c>
      <c r="L1595">
        <v>0</v>
      </c>
      <c r="M1595">
        <v>1</v>
      </c>
      <c r="N1595">
        <v>0</v>
      </c>
      <c r="O1595" s="95">
        <v>0</v>
      </c>
      <c r="P1595">
        <v>308.89</v>
      </c>
      <c r="Q1595">
        <v>4</v>
      </c>
      <c r="R1595">
        <v>0</v>
      </c>
      <c r="S1595" s="1">
        <v>0</v>
      </c>
      <c r="T1595">
        <v>2</v>
      </c>
      <c r="U1595" s="1">
        <v>42822</v>
      </c>
    </row>
    <row r="1596" spans="1:21" x14ac:dyDescent="0.25">
      <c r="A1596">
        <v>27002</v>
      </c>
      <c r="B1596" t="s">
        <v>766</v>
      </c>
      <c r="C1596" t="s">
        <v>770</v>
      </c>
      <c r="D1596" t="s">
        <v>726</v>
      </c>
      <c r="E1596" t="s">
        <v>6</v>
      </c>
      <c r="F1596" t="s">
        <v>727</v>
      </c>
      <c r="G1596" t="s">
        <v>1536</v>
      </c>
      <c r="H1596" t="s">
        <v>7</v>
      </c>
      <c r="I1596">
        <v>34</v>
      </c>
      <c r="J1596" s="82">
        <v>6.97</v>
      </c>
      <c r="K1596">
        <v>0</v>
      </c>
      <c r="L1596">
        <v>0</v>
      </c>
      <c r="M1596">
        <v>1</v>
      </c>
      <c r="N1596">
        <v>0</v>
      </c>
      <c r="O1596" s="95">
        <v>0</v>
      </c>
      <c r="P1596">
        <v>302.69</v>
      </c>
      <c r="Q1596">
        <v>4</v>
      </c>
      <c r="R1596">
        <v>0</v>
      </c>
      <c r="S1596" s="1">
        <v>0</v>
      </c>
      <c r="T1596">
        <v>3</v>
      </c>
      <c r="U1596" s="1">
        <v>42822</v>
      </c>
    </row>
    <row r="1597" spans="1:21" x14ac:dyDescent="0.25">
      <c r="A1597">
        <v>27002</v>
      </c>
      <c r="B1597" t="s">
        <v>769</v>
      </c>
      <c r="C1597" t="s">
        <v>725</v>
      </c>
      <c r="D1597" t="s">
        <v>726</v>
      </c>
      <c r="E1597" t="s">
        <v>6</v>
      </c>
      <c r="F1597" t="s">
        <v>727</v>
      </c>
      <c r="G1597" t="s">
        <v>1579</v>
      </c>
      <c r="H1597" t="s">
        <v>7</v>
      </c>
      <c r="I1597">
        <v>34</v>
      </c>
      <c r="J1597" s="82">
        <v>6.97</v>
      </c>
      <c r="K1597">
        <v>0</v>
      </c>
      <c r="L1597">
        <v>0</v>
      </c>
      <c r="M1597">
        <v>1</v>
      </c>
      <c r="N1597">
        <v>0</v>
      </c>
      <c r="O1597" s="95">
        <v>0</v>
      </c>
      <c r="P1597">
        <v>278.77999999999997</v>
      </c>
      <c r="Q1597">
        <v>4</v>
      </c>
      <c r="R1597">
        <v>0</v>
      </c>
      <c r="S1597" s="1">
        <v>0</v>
      </c>
      <c r="T1597">
        <v>2</v>
      </c>
      <c r="U1597" s="1">
        <v>42822</v>
      </c>
    </row>
    <row r="1598" spans="1:21" x14ac:dyDescent="0.25">
      <c r="A1598">
        <v>27002</v>
      </c>
      <c r="B1598" t="s">
        <v>768</v>
      </c>
      <c r="C1598" t="s">
        <v>725</v>
      </c>
      <c r="D1598" t="s">
        <v>726</v>
      </c>
      <c r="E1598" t="s">
        <v>6</v>
      </c>
      <c r="F1598" t="s">
        <v>727</v>
      </c>
      <c r="G1598" t="s">
        <v>1580</v>
      </c>
      <c r="H1598" t="s">
        <v>7</v>
      </c>
      <c r="I1598">
        <v>34</v>
      </c>
      <c r="J1598" s="82">
        <v>6.97</v>
      </c>
      <c r="K1598">
        <v>0</v>
      </c>
      <c r="L1598">
        <v>0</v>
      </c>
      <c r="M1598">
        <v>1</v>
      </c>
      <c r="N1598">
        <v>0</v>
      </c>
      <c r="O1598" s="95">
        <v>0</v>
      </c>
      <c r="P1598">
        <v>256.58999999999997</v>
      </c>
      <c r="Q1598">
        <v>4</v>
      </c>
      <c r="R1598">
        <v>0</v>
      </c>
      <c r="S1598" s="1">
        <v>0</v>
      </c>
      <c r="T1598">
        <v>1</v>
      </c>
      <c r="U1598" s="1">
        <v>42822</v>
      </c>
    </row>
    <row r="1599" spans="1:21" x14ac:dyDescent="0.25">
      <c r="A1599">
        <v>27002</v>
      </c>
      <c r="B1599" t="s">
        <v>767</v>
      </c>
      <c r="C1599" t="s">
        <v>773</v>
      </c>
      <c r="D1599" t="s">
        <v>726</v>
      </c>
      <c r="E1599" t="s">
        <v>6</v>
      </c>
      <c r="F1599" t="s">
        <v>727</v>
      </c>
      <c r="G1599" t="s">
        <v>1581</v>
      </c>
      <c r="H1599" t="s">
        <v>7</v>
      </c>
      <c r="I1599">
        <v>34</v>
      </c>
      <c r="J1599" s="82">
        <v>6.97</v>
      </c>
      <c r="K1599">
        <v>0</v>
      </c>
      <c r="L1599">
        <v>0</v>
      </c>
      <c r="M1599">
        <v>1</v>
      </c>
      <c r="N1599">
        <v>0</v>
      </c>
      <c r="O1599" s="95">
        <v>0</v>
      </c>
      <c r="P1599">
        <v>229.56</v>
      </c>
      <c r="Q1599">
        <v>4</v>
      </c>
      <c r="R1599">
        <v>0</v>
      </c>
      <c r="S1599" s="1">
        <v>0</v>
      </c>
      <c r="T1599">
        <v>1</v>
      </c>
      <c r="U1599" s="1">
        <v>42822</v>
      </c>
    </row>
    <row r="1600" spans="1:21" x14ac:dyDescent="0.25">
      <c r="A1600">
        <v>27002</v>
      </c>
      <c r="B1600" t="s">
        <v>771</v>
      </c>
      <c r="C1600" t="s">
        <v>772</v>
      </c>
      <c r="D1600" t="s">
        <v>726</v>
      </c>
      <c r="E1600" t="s">
        <v>6</v>
      </c>
      <c r="F1600" t="s">
        <v>727</v>
      </c>
      <c r="G1600" t="s">
        <v>1582</v>
      </c>
      <c r="H1600" t="s">
        <v>7</v>
      </c>
      <c r="I1600">
        <v>34</v>
      </c>
      <c r="J1600" s="82">
        <v>6.97</v>
      </c>
      <c r="K1600">
        <v>0</v>
      </c>
      <c r="L1600">
        <v>0</v>
      </c>
      <c r="M1600">
        <v>1</v>
      </c>
      <c r="N1600">
        <v>0</v>
      </c>
      <c r="O1600" s="95">
        <v>0</v>
      </c>
      <c r="P1600">
        <v>200</v>
      </c>
      <c r="Q1600">
        <v>4</v>
      </c>
      <c r="R1600">
        <v>0</v>
      </c>
      <c r="S1600" s="1">
        <v>0</v>
      </c>
      <c r="T1600">
        <v>2</v>
      </c>
      <c r="U1600" s="1">
        <v>42822</v>
      </c>
    </row>
    <row r="1601" spans="1:21" x14ac:dyDescent="0.25">
      <c r="A1601">
        <v>27002</v>
      </c>
      <c r="B1601" t="s">
        <v>771</v>
      </c>
      <c r="C1601" t="s">
        <v>767</v>
      </c>
      <c r="D1601" t="s">
        <v>726</v>
      </c>
      <c r="E1601" t="s">
        <v>6</v>
      </c>
      <c r="F1601" t="s">
        <v>727</v>
      </c>
      <c r="G1601" t="s">
        <v>1583</v>
      </c>
      <c r="H1601" t="s">
        <v>7</v>
      </c>
      <c r="I1601">
        <v>34</v>
      </c>
      <c r="J1601" s="82">
        <v>6.97</v>
      </c>
      <c r="K1601">
        <v>0</v>
      </c>
      <c r="L1601">
        <v>0</v>
      </c>
      <c r="M1601">
        <v>1</v>
      </c>
      <c r="N1601">
        <v>0</v>
      </c>
      <c r="O1601" s="95">
        <v>0</v>
      </c>
      <c r="P1601">
        <v>169.01</v>
      </c>
      <c r="Q1601">
        <v>4</v>
      </c>
      <c r="R1601">
        <v>0</v>
      </c>
      <c r="S1601" s="1">
        <v>0</v>
      </c>
      <c r="T1601">
        <v>1</v>
      </c>
      <c r="U1601" s="1">
        <v>42822</v>
      </c>
    </row>
    <row r="1602" spans="1:21" x14ac:dyDescent="0.25">
      <c r="A1602">
        <v>27003</v>
      </c>
      <c r="B1602" t="s">
        <v>767</v>
      </c>
      <c r="C1602" t="s">
        <v>725</v>
      </c>
      <c r="D1602" t="s">
        <v>726</v>
      </c>
      <c r="E1602" t="s">
        <v>6</v>
      </c>
      <c r="F1602" t="s">
        <v>727</v>
      </c>
      <c r="G1602" t="s">
        <v>1168</v>
      </c>
      <c r="H1602" t="s">
        <v>8</v>
      </c>
      <c r="I1602">
        <v>34</v>
      </c>
      <c r="J1602" s="82">
        <v>6.85</v>
      </c>
      <c r="K1602">
        <v>0</v>
      </c>
      <c r="L1602">
        <v>0</v>
      </c>
      <c r="M1602">
        <v>1</v>
      </c>
      <c r="N1602">
        <v>0</v>
      </c>
      <c r="O1602" s="95">
        <v>13.35</v>
      </c>
      <c r="P1602">
        <v>0</v>
      </c>
      <c r="Q1602">
        <v>4</v>
      </c>
      <c r="R1602">
        <v>0</v>
      </c>
      <c r="S1602" s="1">
        <v>0</v>
      </c>
      <c r="T1602">
        <v>2</v>
      </c>
      <c r="U1602" s="1">
        <v>42822</v>
      </c>
    </row>
    <row r="1603" spans="1:21" x14ac:dyDescent="0.25">
      <c r="A1603">
        <v>27003</v>
      </c>
      <c r="B1603" t="s">
        <v>770</v>
      </c>
      <c r="C1603" t="s">
        <v>768</v>
      </c>
      <c r="D1603" t="s">
        <v>726</v>
      </c>
      <c r="E1603" t="s">
        <v>6</v>
      </c>
      <c r="F1603" t="s">
        <v>727</v>
      </c>
      <c r="G1603" t="s">
        <v>1169</v>
      </c>
      <c r="H1603" t="s">
        <v>8</v>
      </c>
      <c r="I1603">
        <v>34</v>
      </c>
      <c r="J1603" s="82">
        <v>6.85</v>
      </c>
      <c r="K1603">
        <v>0</v>
      </c>
      <c r="L1603">
        <v>0</v>
      </c>
      <c r="M1603">
        <v>1</v>
      </c>
      <c r="N1603">
        <v>0</v>
      </c>
      <c r="O1603" s="95">
        <v>50</v>
      </c>
      <c r="P1603">
        <v>0</v>
      </c>
      <c r="Q1603">
        <v>4</v>
      </c>
      <c r="R1603">
        <v>0</v>
      </c>
      <c r="S1603" s="1">
        <v>0</v>
      </c>
      <c r="T1603">
        <v>1</v>
      </c>
      <c r="U1603" s="1">
        <v>42822</v>
      </c>
    </row>
    <row r="1604" spans="1:21" x14ac:dyDescent="0.25">
      <c r="A1604">
        <v>27003</v>
      </c>
      <c r="B1604" t="s">
        <v>766</v>
      </c>
      <c r="C1604" t="s">
        <v>772</v>
      </c>
      <c r="D1604" t="s">
        <v>726</v>
      </c>
      <c r="E1604" t="s">
        <v>6</v>
      </c>
      <c r="F1604" t="s">
        <v>727</v>
      </c>
      <c r="G1604" t="s">
        <v>1170</v>
      </c>
      <c r="H1604" t="s">
        <v>8</v>
      </c>
      <c r="I1604">
        <v>34</v>
      </c>
      <c r="J1604" s="82">
        <v>6.85</v>
      </c>
      <c r="K1604">
        <v>0</v>
      </c>
      <c r="L1604">
        <v>0</v>
      </c>
      <c r="M1604">
        <v>1</v>
      </c>
      <c r="N1604">
        <v>0</v>
      </c>
      <c r="O1604" s="95">
        <v>72.38</v>
      </c>
      <c r="P1604">
        <v>0</v>
      </c>
      <c r="Q1604">
        <v>4</v>
      </c>
      <c r="R1604">
        <v>0</v>
      </c>
      <c r="S1604" s="1">
        <v>0</v>
      </c>
      <c r="T1604">
        <v>1</v>
      </c>
      <c r="U1604" s="1">
        <v>42822</v>
      </c>
    </row>
    <row r="1605" spans="1:21" x14ac:dyDescent="0.25">
      <c r="A1605">
        <v>27003</v>
      </c>
      <c r="B1605" t="s">
        <v>725</v>
      </c>
      <c r="C1605" t="s">
        <v>725</v>
      </c>
      <c r="D1605" t="s">
        <v>726</v>
      </c>
      <c r="E1605" t="s">
        <v>6</v>
      </c>
      <c r="F1605" t="s">
        <v>727</v>
      </c>
      <c r="G1605" t="s">
        <v>1171</v>
      </c>
      <c r="H1605" t="s">
        <v>8</v>
      </c>
      <c r="I1605">
        <v>34</v>
      </c>
      <c r="J1605" s="82">
        <v>6.85</v>
      </c>
      <c r="K1605">
        <v>0</v>
      </c>
      <c r="L1605">
        <v>0</v>
      </c>
      <c r="M1605">
        <v>1</v>
      </c>
      <c r="N1605">
        <v>0</v>
      </c>
      <c r="O1605" s="95">
        <v>78.37</v>
      </c>
      <c r="P1605">
        <v>0</v>
      </c>
      <c r="Q1605">
        <v>4</v>
      </c>
      <c r="R1605">
        <v>0</v>
      </c>
      <c r="S1605" s="1">
        <v>0</v>
      </c>
      <c r="T1605">
        <v>1</v>
      </c>
      <c r="U1605" s="1">
        <v>42822</v>
      </c>
    </row>
    <row r="1606" spans="1:21" x14ac:dyDescent="0.25">
      <c r="A1606">
        <v>27003</v>
      </c>
      <c r="B1606" t="s">
        <v>766</v>
      </c>
      <c r="C1606" t="s">
        <v>770</v>
      </c>
      <c r="D1606" t="s">
        <v>726</v>
      </c>
      <c r="E1606" t="s">
        <v>6</v>
      </c>
      <c r="F1606" t="s">
        <v>727</v>
      </c>
      <c r="G1606" t="s">
        <v>1184</v>
      </c>
      <c r="H1606" t="s">
        <v>8</v>
      </c>
      <c r="I1606">
        <v>34</v>
      </c>
      <c r="J1606" s="82">
        <v>6.85</v>
      </c>
      <c r="K1606">
        <v>0</v>
      </c>
      <c r="L1606">
        <v>0</v>
      </c>
      <c r="M1606">
        <v>1</v>
      </c>
      <c r="N1606">
        <v>0</v>
      </c>
      <c r="O1606" s="95">
        <v>86.74</v>
      </c>
      <c r="P1606">
        <v>0</v>
      </c>
      <c r="Q1606">
        <v>4</v>
      </c>
      <c r="R1606">
        <v>0</v>
      </c>
      <c r="S1606" s="1">
        <v>0</v>
      </c>
      <c r="T1606">
        <v>1</v>
      </c>
      <c r="U1606" s="1">
        <v>42822</v>
      </c>
    </row>
    <row r="1607" spans="1:21" x14ac:dyDescent="0.25">
      <c r="A1607">
        <v>27003</v>
      </c>
      <c r="B1607" t="s">
        <v>766</v>
      </c>
      <c r="C1607" t="s">
        <v>770</v>
      </c>
      <c r="D1607" t="s">
        <v>726</v>
      </c>
      <c r="E1607" t="s">
        <v>6</v>
      </c>
      <c r="F1607" t="s">
        <v>727</v>
      </c>
      <c r="G1607" t="s">
        <v>1185</v>
      </c>
      <c r="H1607" t="s">
        <v>8</v>
      </c>
      <c r="I1607">
        <v>34</v>
      </c>
      <c r="J1607" s="82">
        <v>6.85</v>
      </c>
      <c r="K1607">
        <v>0</v>
      </c>
      <c r="L1607">
        <v>0</v>
      </c>
      <c r="M1607">
        <v>1</v>
      </c>
      <c r="N1607">
        <v>0</v>
      </c>
      <c r="O1607" s="95">
        <v>100</v>
      </c>
      <c r="P1607">
        <v>0</v>
      </c>
      <c r="Q1607">
        <v>4</v>
      </c>
      <c r="R1607">
        <v>0</v>
      </c>
      <c r="S1607" s="1">
        <v>0</v>
      </c>
      <c r="T1607">
        <v>1</v>
      </c>
      <c r="U1607" s="1">
        <v>42822</v>
      </c>
    </row>
    <row r="1608" spans="1:21" x14ac:dyDescent="0.25">
      <c r="A1608">
        <v>27003</v>
      </c>
      <c r="B1608" t="s">
        <v>769</v>
      </c>
      <c r="C1608" t="s">
        <v>769</v>
      </c>
      <c r="D1608" t="s">
        <v>726</v>
      </c>
      <c r="E1608" t="s">
        <v>6</v>
      </c>
      <c r="F1608" t="s">
        <v>727</v>
      </c>
      <c r="G1608" t="s">
        <v>1186</v>
      </c>
      <c r="H1608" t="s">
        <v>8</v>
      </c>
      <c r="I1608">
        <v>34</v>
      </c>
      <c r="J1608" s="82">
        <v>6.85</v>
      </c>
      <c r="K1608">
        <v>0</v>
      </c>
      <c r="L1608">
        <v>0</v>
      </c>
      <c r="M1608">
        <v>1</v>
      </c>
      <c r="N1608">
        <v>0</v>
      </c>
      <c r="O1608" s="95">
        <v>100</v>
      </c>
      <c r="P1608">
        <v>0</v>
      </c>
      <c r="Q1608">
        <v>4</v>
      </c>
      <c r="R1608">
        <v>0</v>
      </c>
      <c r="S1608" s="1">
        <v>0</v>
      </c>
      <c r="T1608">
        <v>1</v>
      </c>
      <c r="U1608" s="1">
        <v>42822</v>
      </c>
    </row>
    <row r="1609" spans="1:21" x14ac:dyDescent="0.25">
      <c r="A1609">
        <v>27003</v>
      </c>
      <c r="B1609" t="s">
        <v>771</v>
      </c>
      <c r="C1609" t="s">
        <v>767</v>
      </c>
      <c r="D1609" t="s">
        <v>726</v>
      </c>
      <c r="E1609" t="s">
        <v>6</v>
      </c>
      <c r="F1609" t="s">
        <v>727</v>
      </c>
      <c r="G1609" t="s">
        <v>1187</v>
      </c>
      <c r="H1609" t="s">
        <v>8</v>
      </c>
      <c r="I1609">
        <v>34</v>
      </c>
      <c r="J1609" s="82">
        <v>6.85</v>
      </c>
      <c r="K1609">
        <v>0</v>
      </c>
      <c r="L1609">
        <v>0</v>
      </c>
      <c r="M1609">
        <v>1</v>
      </c>
      <c r="N1609">
        <v>0</v>
      </c>
      <c r="O1609" s="95">
        <v>100</v>
      </c>
      <c r="P1609">
        <v>0</v>
      </c>
      <c r="Q1609">
        <v>4</v>
      </c>
      <c r="R1609">
        <v>0</v>
      </c>
      <c r="S1609" s="1">
        <v>0</v>
      </c>
      <c r="T1609">
        <v>1</v>
      </c>
      <c r="U1609" s="1">
        <v>42822</v>
      </c>
    </row>
    <row r="1610" spans="1:21" x14ac:dyDescent="0.25">
      <c r="A1610">
        <v>27003</v>
      </c>
      <c r="B1610" t="s">
        <v>772</v>
      </c>
      <c r="C1610" t="s">
        <v>767</v>
      </c>
      <c r="D1610" t="s">
        <v>726</v>
      </c>
      <c r="E1610" t="s">
        <v>6</v>
      </c>
      <c r="F1610" t="s">
        <v>727</v>
      </c>
      <c r="G1610" t="s">
        <v>1188</v>
      </c>
      <c r="H1610" t="s">
        <v>8</v>
      </c>
      <c r="I1610">
        <v>34</v>
      </c>
      <c r="J1610" s="82">
        <v>6.85</v>
      </c>
      <c r="K1610">
        <v>0</v>
      </c>
      <c r="L1610">
        <v>0</v>
      </c>
      <c r="M1610">
        <v>1</v>
      </c>
      <c r="N1610">
        <v>0</v>
      </c>
      <c r="O1610" s="95">
        <v>100</v>
      </c>
      <c r="P1610">
        <v>0</v>
      </c>
      <c r="Q1610">
        <v>4</v>
      </c>
      <c r="R1610">
        <v>0</v>
      </c>
      <c r="S1610" s="1">
        <v>0</v>
      </c>
      <c r="T1610">
        <v>1</v>
      </c>
      <c r="U1610" s="1">
        <v>42822</v>
      </c>
    </row>
    <row r="1611" spans="1:21" x14ac:dyDescent="0.25">
      <c r="A1611">
        <v>27003</v>
      </c>
      <c r="B1611" t="s">
        <v>766</v>
      </c>
      <c r="C1611" t="s">
        <v>747</v>
      </c>
      <c r="D1611" t="s">
        <v>726</v>
      </c>
      <c r="E1611" t="s">
        <v>6</v>
      </c>
      <c r="F1611" t="s">
        <v>727</v>
      </c>
      <c r="G1611" t="s">
        <v>1189</v>
      </c>
      <c r="H1611" t="s">
        <v>8</v>
      </c>
      <c r="I1611">
        <v>34</v>
      </c>
      <c r="J1611" s="82">
        <v>6.85</v>
      </c>
      <c r="K1611">
        <v>0</v>
      </c>
      <c r="L1611">
        <v>0</v>
      </c>
      <c r="M1611">
        <v>1</v>
      </c>
      <c r="N1611">
        <v>0</v>
      </c>
      <c r="O1611" s="95">
        <v>100</v>
      </c>
      <c r="P1611">
        <v>0</v>
      </c>
      <c r="Q1611">
        <v>4</v>
      </c>
      <c r="R1611">
        <v>0</v>
      </c>
      <c r="S1611" s="1">
        <v>0</v>
      </c>
      <c r="T1611">
        <v>1</v>
      </c>
      <c r="U1611" s="1">
        <v>42822</v>
      </c>
    </row>
    <row r="1612" spans="1:21" x14ac:dyDescent="0.25">
      <c r="A1612">
        <v>27003</v>
      </c>
      <c r="B1612" t="s">
        <v>771</v>
      </c>
      <c r="C1612" t="s">
        <v>768</v>
      </c>
      <c r="D1612" t="s">
        <v>726</v>
      </c>
      <c r="E1612" t="s">
        <v>6</v>
      </c>
      <c r="F1612" t="s">
        <v>727</v>
      </c>
      <c r="G1612" t="s">
        <v>1190</v>
      </c>
      <c r="H1612" t="s">
        <v>8</v>
      </c>
      <c r="I1612">
        <v>34</v>
      </c>
      <c r="J1612" s="82">
        <v>6.85</v>
      </c>
      <c r="K1612">
        <v>0</v>
      </c>
      <c r="L1612">
        <v>0</v>
      </c>
      <c r="M1612">
        <v>1</v>
      </c>
      <c r="N1612">
        <v>0</v>
      </c>
      <c r="O1612" s="95">
        <v>100</v>
      </c>
      <c r="P1612">
        <v>0</v>
      </c>
      <c r="Q1612">
        <v>4</v>
      </c>
      <c r="R1612">
        <v>0</v>
      </c>
      <c r="S1612" s="1">
        <v>0</v>
      </c>
      <c r="T1612">
        <v>1</v>
      </c>
      <c r="U1612" s="1">
        <v>42822</v>
      </c>
    </row>
    <row r="1613" spans="1:21" x14ac:dyDescent="0.25">
      <c r="A1613">
        <v>27003</v>
      </c>
      <c r="B1613" t="s">
        <v>772</v>
      </c>
      <c r="C1613" t="s">
        <v>725</v>
      </c>
      <c r="D1613" t="s">
        <v>726</v>
      </c>
      <c r="E1613" t="s">
        <v>6</v>
      </c>
      <c r="F1613" t="s">
        <v>727</v>
      </c>
      <c r="G1613" t="s">
        <v>1191</v>
      </c>
      <c r="H1613" t="s">
        <v>8</v>
      </c>
      <c r="I1613">
        <v>34</v>
      </c>
      <c r="J1613" s="82">
        <v>6.85</v>
      </c>
      <c r="K1613">
        <v>0</v>
      </c>
      <c r="L1613">
        <v>0</v>
      </c>
      <c r="M1613">
        <v>1</v>
      </c>
      <c r="N1613">
        <v>0</v>
      </c>
      <c r="O1613" s="95">
        <v>103.64</v>
      </c>
      <c r="P1613">
        <v>0</v>
      </c>
      <c r="Q1613">
        <v>4</v>
      </c>
      <c r="R1613">
        <v>0</v>
      </c>
      <c r="S1613" s="1">
        <v>0</v>
      </c>
      <c r="T1613">
        <v>3</v>
      </c>
      <c r="U1613" s="1">
        <v>42822</v>
      </c>
    </row>
    <row r="1614" spans="1:21" x14ac:dyDescent="0.25">
      <c r="A1614">
        <v>27003</v>
      </c>
      <c r="B1614" t="s">
        <v>766</v>
      </c>
      <c r="C1614" t="s">
        <v>771</v>
      </c>
      <c r="D1614" t="s">
        <v>726</v>
      </c>
      <c r="E1614" t="s">
        <v>6</v>
      </c>
      <c r="F1614" t="s">
        <v>727</v>
      </c>
      <c r="G1614" t="s">
        <v>1192</v>
      </c>
      <c r="H1614" t="s">
        <v>8</v>
      </c>
      <c r="I1614">
        <v>34</v>
      </c>
      <c r="J1614" s="82">
        <v>6.85</v>
      </c>
      <c r="K1614">
        <v>0</v>
      </c>
      <c r="L1614">
        <v>0</v>
      </c>
      <c r="M1614">
        <v>1</v>
      </c>
      <c r="N1614">
        <v>0</v>
      </c>
      <c r="O1614" s="95">
        <v>115</v>
      </c>
      <c r="P1614">
        <v>0</v>
      </c>
      <c r="Q1614">
        <v>4</v>
      </c>
      <c r="R1614">
        <v>0</v>
      </c>
      <c r="S1614" s="1">
        <v>0</v>
      </c>
      <c r="T1614">
        <v>1</v>
      </c>
      <c r="U1614" s="1">
        <v>42822</v>
      </c>
    </row>
    <row r="1615" spans="1:21" x14ac:dyDescent="0.25">
      <c r="A1615">
        <v>27003</v>
      </c>
      <c r="B1615" t="s">
        <v>771</v>
      </c>
      <c r="C1615" t="s">
        <v>725</v>
      </c>
      <c r="D1615" t="s">
        <v>726</v>
      </c>
      <c r="E1615" t="s">
        <v>6</v>
      </c>
      <c r="F1615" t="s">
        <v>727</v>
      </c>
      <c r="G1615" t="s">
        <v>1193</v>
      </c>
      <c r="H1615" t="s">
        <v>8</v>
      </c>
      <c r="I1615">
        <v>34</v>
      </c>
      <c r="J1615" s="82">
        <v>6.85</v>
      </c>
      <c r="K1615">
        <v>0</v>
      </c>
      <c r="L1615">
        <v>0</v>
      </c>
      <c r="M1615">
        <v>1</v>
      </c>
      <c r="N1615">
        <v>0</v>
      </c>
      <c r="O1615" s="95">
        <v>180</v>
      </c>
      <c r="P1615">
        <v>0</v>
      </c>
      <c r="Q1615">
        <v>4</v>
      </c>
      <c r="R1615">
        <v>0</v>
      </c>
      <c r="S1615" s="1">
        <v>0</v>
      </c>
      <c r="T1615">
        <v>1</v>
      </c>
      <c r="U1615" s="1">
        <v>42822</v>
      </c>
    </row>
    <row r="1616" spans="1:21" x14ac:dyDescent="0.25">
      <c r="A1616">
        <v>27003</v>
      </c>
      <c r="B1616" t="s">
        <v>771</v>
      </c>
      <c r="C1616" t="s">
        <v>725</v>
      </c>
      <c r="D1616" t="s">
        <v>726</v>
      </c>
      <c r="E1616" t="s">
        <v>6</v>
      </c>
      <c r="F1616" t="s">
        <v>727</v>
      </c>
      <c r="G1616" t="s">
        <v>1194</v>
      </c>
      <c r="H1616" t="s">
        <v>8</v>
      </c>
      <c r="I1616">
        <v>34</v>
      </c>
      <c r="J1616" s="82">
        <v>6.85</v>
      </c>
      <c r="K1616">
        <v>0</v>
      </c>
      <c r="L1616">
        <v>0</v>
      </c>
      <c r="M1616">
        <v>1</v>
      </c>
      <c r="N1616">
        <v>0</v>
      </c>
      <c r="O1616" s="95">
        <v>190</v>
      </c>
      <c r="P1616">
        <v>0</v>
      </c>
      <c r="Q1616">
        <v>4</v>
      </c>
      <c r="R1616">
        <v>0</v>
      </c>
      <c r="S1616" s="1">
        <v>0</v>
      </c>
      <c r="T1616">
        <v>2</v>
      </c>
      <c r="U1616" s="1">
        <v>42822</v>
      </c>
    </row>
    <row r="1617" spans="1:21" x14ac:dyDescent="0.25">
      <c r="A1617">
        <v>27003</v>
      </c>
      <c r="B1617" t="s">
        <v>768</v>
      </c>
      <c r="C1617" t="s">
        <v>725</v>
      </c>
      <c r="D1617" t="s">
        <v>726</v>
      </c>
      <c r="E1617" t="s">
        <v>6</v>
      </c>
      <c r="F1617" t="s">
        <v>727</v>
      </c>
      <c r="G1617" t="s">
        <v>1195</v>
      </c>
      <c r="H1617" t="s">
        <v>8</v>
      </c>
      <c r="I1617">
        <v>34</v>
      </c>
      <c r="J1617" s="82">
        <v>6.85</v>
      </c>
      <c r="K1617">
        <v>0</v>
      </c>
      <c r="L1617">
        <v>0</v>
      </c>
      <c r="M1617">
        <v>1</v>
      </c>
      <c r="N1617">
        <v>0</v>
      </c>
      <c r="O1617" s="95">
        <v>200</v>
      </c>
      <c r="P1617">
        <v>0</v>
      </c>
      <c r="Q1617">
        <v>4</v>
      </c>
      <c r="R1617">
        <v>0</v>
      </c>
      <c r="S1617" s="1">
        <v>0</v>
      </c>
      <c r="T1617">
        <v>1</v>
      </c>
      <c r="U1617" s="1">
        <v>42822</v>
      </c>
    </row>
    <row r="1618" spans="1:21" x14ac:dyDescent="0.25">
      <c r="A1618">
        <v>27003</v>
      </c>
      <c r="B1618" t="s">
        <v>771</v>
      </c>
      <c r="C1618" t="s">
        <v>725</v>
      </c>
      <c r="D1618" t="s">
        <v>726</v>
      </c>
      <c r="E1618" t="s">
        <v>6</v>
      </c>
      <c r="F1618" t="s">
        <v>727</v>
      </c>
      <c r="G1618" t="s">
        <v>1196</v>
      </c>
      <c r="H1618" t="s">
        <v>8</v>
      </c>
      <c r="I1618">
        <v>34</v>
      </c>
      <c r="J1618" s="82">
        <v>6.85</v>
      </c>
      <c r="K1618">
        <v>0</v>
      </c>
      <c r="L1618">
        <v>0</v>
      </c>
      <c r="M1618">
        <v>1</v>
      </c>
      <c r="N1618">
        <v>0</v>
      </c>
      <c r="O1618" s="95">
        <v>200</v>
      </c>
      <c r="P1618">
        <v>0</v>
      </c>
      <c r="Q1618">
        <v>4</v>
      </c>
      <c r="R1618">
        <v>0</v>
      </c>
      <c r="S1618" s="1">
        <v>0</v>
      </c>
      <c r="T1618">
        <v>1</v>
      </c>
      <c r="U1618" s="1">
        <v>42822</v>
      </c>
    </row>
    <row r="1619" spans="1:21" x14ac:dyDescent="0.25">
      <c r="A1619">
        <v>27003</v>
      </c>
      <c r="B1619" t="s">
        <v>771</v>
      </c>
      <c r="C1619" t="s">
        <v>794</v>
      </c>
      <c r="D1619" t="s">
        <v>726</v>
      </c>
      <c r="E1619" t="s">
        <v>6</v>
      </c>
      <c r="F1619" t="s">
        <v>727</v>
      </c>
      <c r="G1619" t="s">
        <v>1197</v>
      </c>
      <c r="H1619" t="s">
        <v>8</v>
      </c>
      <c r="I1619">
        <v>34</v>
      </c>
      <c r="J1619" s="82">
        <v>6.85</v>
      </c>
      <c r="K1619">
        <v>0</v>
      </c>
      <c r="L1619">
        <v>0</v>
      </c>
      <c r="M1619">
        <v>1</v>
      </c>
      <c r="N1619">
        <v>0</v>
      </c>
      <c r="O1619" s="95">
        <v>200</v>
      </c>
      <c r="P1619">
        <v>0</v>
      </c>
      <c r="Q1619">
        <v>4</v>
      </c>
      <c r="R1619">
        <v>0</v>
      </c>
      <c r="S1619" s="1">
        <v>0</v>
      </c>
      <c r="T1619">
        <v>1</v>
      </c>
      <c r="U1619" s="1">
        <v>42822</v>
      </c>
    </row>
    <row r="1620" spans="1:21" x14ac:dyDescent="0.25">
      <c r="A1620">
        <v>27003</v>
      </c>
      <c r="B1620" t="s">
        <v>766</v>
      </c>
      <c r="C1620" t="s">
        <v>725</v>
      </c>
      <c r="D1620" t="s">
        <v>726</v>
      </c>
      <c r="E1620" t="s">
        <v>6</v>
      </c>
      <c r="F1620" t="s">
        <v>727</v>
      </c>
      <c r="G1620" t="s">
        <v>1198</v>
      </c>
      <c r="H1620" t="s">
        <v>8</v>
      </c>
      <c r="I1620">
        <v>34</v>
      </c>
      <c r="J1620" s="82">
        <v>6.85</v>
      </c>
      <c r="K1620">
        <v>0</v>
      </c>
      <c r="L1620">
        <v>0</v>
      </c>
      <c r="M1620">
        <v>1</v>
      </c>
      <c r="N1620">
        <v>0</v>
      </c>
      <c r="O1620" s="95">
        <v>200</v>
      </c>
      <c r="P1620">
        <v>0</v>
      </c>
      <c r="Q1620">
        <v>4</v>
      </c>
      <c r="R1620">
        <v>0</v>
      </c>
      <c r="S1620" s="1">
        <v>0</v>
      </c>
      <c r="T1620">
        <v>2</v>
      </c>
      <c r="U1620" s="1">
        <v>42822</v>
      </c>
    </row>
    <row r="1621" spans="1:21" x14ac:dyDescent="0.25">
      <c r="A1621">
        <v>27003</v>
      </c>
      <c r="B1621" t="s">
        <v>767</v>
      </c>
      <c r="C1621" t="s">
        <v>772</v>
      </c>
      <c r="D1621" t="s">
        <v>726</v>
      </c>
      <c r="E1621" t="s">
        <v>6</v>
      </c>
      <c r="F1621" t="s">
        <v>727</v>
      </c>
      <c r="G1621" t="s">
        <v>1199</v>
      </c>
      <c r="H1621" t="s">
        <v>8</v>
      </c>
      <c r="I1621">
        <v>34</v>
      </c>
      <c r="J1621" s="82">
        <v>6.85</v>
      </c>
      <c r="K1621">
        <v>0</v>
      </c>
      <c r="L1621">
        <v>0</v>
      </c>
      <c r="M1621">
        <v>1</v>
      </c>
      <c r="N1621">
        <v>0</v>
      </c>
      <c r="O1621" s="95">
        <v>200</v>
      </c>
      <c r="P1621">
        <v>0</v>
      </c>
      <c r="Q1621">
        <v>4</v>
      </c>
      <c r="R1621">
        <v>0</v>
      </c>
      <c r="S1621" s="1">
        <v>0</v>
      </c>
      <c r="T1621">
        <v>2</v>
      </c>
      <c r="U1621" s="1">
        <v>42822</v>
      </c>
    </row>
    <row r="1622" spans="1:21" x14ac:dyDescent="0.25">
      <c r="A1622">
        <v>27003</v>
      </c>
      <c r="B1622" t="s">
        <v>769</v>
      </c>
      <c r="C1622" t="s">
        <v>725</v>
      </c>
      <c r="D1622" t="s">
        <v>726</v>
      </c>
      <c r="E1622" t="s">
        <v>6</v>
      </c>
      <c r="F1622" t="s">
        <v>727</v>
      </c>
      <c r="G1622" t="s">
        <v>1200</v>
      </c>
      <c r="H1622" t="s">
        <v>8</v>
      </c>
      <c r="I1622">
        <v>34</v>
      </c>
      <c r="J1622" s="82">
        <v>6.85</v>
      </c>
      <c r="K1622">
        <v>0</v>
      </c>
      <c r="L1622">
        <v>0</v>
      </c>
      <c r="M1622">
        <v>1</v>
      </c>
      <c r="N1622">
        <v>0</v>
      </c>
      <c r="O1622" s="95">
        <v>200</v>
      </c>
      <c r="P1622">
        <v>0</v>
      </c>
      <c r="Q1622">
        <v>4</v>
      </c>
      <c r="R1622">
        <v>0</v>
      </c>
      <c r="S1622" s="1">
        <v>0</v>
      </c>
      <c r="T1622">
        <v>2</v>
      </c>
      <c r="U1622" s="1">
        <v>42822</v>
      </c>
    </row>
    <row r="1623" spans="1:21" x14ac:dyDescent="0.25">
      <c r="A1623">
        <v>27003</v>
      </c>
      <c r="B1623" t="s">
        <v>771</v>
      </c>
      <c r="C1623" t="s">
        <v>725</v>
      </c>
      <c r="D1623" t="s">
        <v>726</v>
      </c>
      <c r="E1623" t="s">
        <v>6</v>
      </c>
      <c r="F1623" t="s">
        <v>727</v>
      </c>
      <c r="G1623" t="s">
        <v>1201</v>
      </c>
      <c r="H1623" t="s">
        <v>8</v>
      </c>
      <c r="I1623">
        <v>34</v>
      </c>
      <c r="J1623" s="82">
        <v>6.85</v>
      </c>
      <c r="K1623">
        <v>0</v>
      </c>
      <c r="L1623">
        <v>0</v>
      </c>
      <c r="M1623">
        <v>1</v>
      </c>
      <c r="N1623">
        <v>0</v>
      </c>
      <c r="O1623" s="95">
        <v>200</v>
      </c>
      <c r="P1623">
        <v>0</v>
      </c>
      <c r="Q1623">
        <v>4</v>
      </c>
      <c r="R1623">
        <v>0</v>
      </c>
      <c r="S1623" s="1">
        <v>0</v>
      </c>
      <c r="T1623">
        <v>2</v>
      </c>
      <c r="U1623" s="1">
        <v>42822</v>
      </c>
    </row>
    <row r="1624" spans="1:21" x14ac:dyDescent="0.25">
      <c r="A1624">
        <v>27003</v>
      </c>
      <c r="B1624" t="s">
        <v>771</v>
      </c>
      <c r="C1624" t="s">
        <v>725</v>
      </c>
      <c r="D1624" t="s">
        <v>726</v>
      </c>
      <c r="E1624" t="s">
        <v>6</v>
      </c>
      <c r="F1624" t="s">
        <v>727</v>
      </c>
      <c r="G1624" t="s">
        <v>1202</v>
      </c>
      <c r="H1624" t="s">
        <v>8</v>
      </c>
      <c r="I1624">
        <v>34</v>
      </c>
      <c r="J1624" s="82">
        <v>6.85</v>
      </c>
      <c r="K1624">
        <v>0</v>
      </c>
      <c r="L1624">
        <v>0</v>
      </c>
      <c r="M1624">
        <v>1</v>
      </c>
      <c r="N1624">
        <v>0</v>
      </c>
      <c r="O1624" s="95">
        <v>260</v>
      </c>
      <c r="P1624">
        <v>0</v>
      </c>
      <c r="Q1624">
        <v>4</v>
      </c>
      <c r="R1624">
        <v>0</v>
      </c>
      <c r="S1624" s="1">
        <v>0</v>
      </c>
      <c r="T1624">
        <v>3</v>
      </c>
      <c r="U1624" s="1">
        <v>42822</v>
      </c>
    </row>
    <row r="1625" spans="1:21" x14ac:dyDescent="0.25">
      <c r="A1625">
        <v>27003</v>
      </c>
      <c r="B1625" t="s">
        <v>771</v>
      </c>
      <c r="C1625" t="s">
        <v>725</v>
      </c>
      <c r="D1625" t="s">
        <v>726</v>
      </c>
      <c r="E1625" t="s">
        <v>6</v>
      </c>
      <c r="F1625" t="s">
        <v>727</v>
      </c>
      <c r="G1625" t="s">
        <v>1203</v>
      </c>
      <c r="H1625" t="s">
        <v>8</v>
      </c>
      <c r="I1625">
        <v>34</v>
      </c>
      <c r="J1625" s="82">
        <v>6.85</v>
      </c>
      <c r="K1625">
        <v>0</v>
      </c>
      <c r="L1625">
        <v>0</v>
      </c>
      <c r="M1625">
        <v>1</v>
      </c>
      <c r="N1625">
        <v>0</v>
      </c>
      <c r="O1625" s="95">
        <v>340.78</v>
      </c>
      <c r="P1625">
        <v>0</v>
      </c>
      <c r="Q1625">
        <v>4</v>
      </c>
      <c r="R1625">
        <v>0</v>
      </c>
      <c r="S1625" s="1">
        <v>0</v>
      </c>
      <c r="T1625">
        <v>3</v>
      </c>
      <c r="U1625" s="1">
        <v>42822</v>
      </c>
    </row>
    <row r="1626" spans="1:21" x14ac:dyDescent="0.25">
      <c r="A1626">
        <v>27003</v>
      </c>
      <c r="B1626" t="s">
        <v>766</v>
      </c>
      <c r="C1626" t="s">
        <v>725</v>
      </c>
      <c r="D1626" t="s">
        <v>726</v>
      </c>
      <c r="E1626" t="s">
        <v>6</v>
      </c>
      <c r="F1626" t="s">
        <v>727</v>
      </c>
      <c r="G1626" t="s">
        <v>1204</v>
      </c>
      <c r="H1626" t="s">
        <v>8</v>
      </c>
      <c r="I1626">
        <v>34</v>
      </c>
      <c r="J1626" s="82">
        <v>6.85</v>
      </c>
      <c r="K1626">
        <v>0</v>
      </c>
      <c r="L1626">
        <v>0</v>
      </c>
      <c r="M1626">
        <v>1</v>
      </c>
      <c r="N1626">
        <v>0</v>
      </c>
      <c r="O1626" s="95">
        <v>390.04</v>
      </c>
      <c r="P1626">
        <v>0</v>
      </c>
      <c r="Q1626">
        <v>4</v>
      </c>
      <c r="R1626">
        <v>0</v>
      </c>
      <c r="S1626" s="1">
        <v>0</v>
      </c>
      <c r="T1626">
        <v>3</v>
      </c>
      <c r="U1626" s="1">
        <v>42822</v>
      </c>
    </row>
    <row r="1627" spans="1:21" x14ac:dyDescent="0.25">
      <c r="A1627">
        <v>27003</v>
      </c>
      <c r="B1627" t="s">
        <v>725</v>
      </c>
      <c r="C1627" t="s">
        <v>725</v>
      </c>
      <c r="D1627" t="s">
        <v>726</v>
      </c>
      <c r="E1627" t="s">
        <v>6</v>
      </c>
      <c r="F1627" t="s">
        <v>727</v>
      </c>
      <c r="G1627" t="s">
        <v>1205</v>
      </c>
      <c r="H1627" t="s">
        <v>8</v>
      </c>
      <c r="I1627">
        <v>34</v>
      </c>
      <c r="J1627" s="82">
        <v>6.85</v>
      </c>
      <c r="K1627">
        <v>0</v>
      </c>
      <c r="L1627">
        <v>0</v>
      </c>
      <c r="M1627">
        <v>1</v>
      </c>
      <c r="N1627">
        <v>0</v>
      </c>
      <c r="O1627" s="95">
        <v>400</v>
      </c>
      <c r="P1627">
        <v>0</v>
      </c>
      <c r="Q1627">
        <v>4</v>
      </c>
      <c r="R1627">
        <v>0</v>
      </c>
      <c r="S1627" s="1">
        <v>0</v>
      </c>
      <c r="T1627">
        <v>3</v>
      </c>
      <c r="U1627" s="1">
        <v>42822</v>
      </c>
    </row>
    <row r="1628" spans="1:21" x14ac:dyDescent="0.25">
      <c r="A1628">
        <v>27003</v>
      </c>
      <c r="B1628" t="s">
        <v>771</v>
      </c>
      <c r="C1628" t="s">
        <v>743</v>
      </c>
      <c r="D1628" t="s">
        <v>726</v>
      </c>
      <c r="E1628" t="s">
        <v>6</v>
      </c>
      <c r="F1628" t="s">
        <v>727</v>
      </c>
      <c r="G1628" t="s">
        <v>1475</v>
      </c>
      <c r="H1628" t="s">
        <v>8</v>
      </c>
      <c r="I1628">
        <v>34</v>
      </c>
      <c r="J1628" s="82">
        <v>6.85</v>
      </c>
      <c r="K1628">
        <v>0</v>
      </c>
      <c r="L1628">
        <v>0</v>
      </c>
      <c r="M1628">
        <v>1</v>
      </c>
      <c r="N1628">
        <v>0</v>
      </c>
      <c r="O1628" s="95">
        <v>549.61</v>
      </c>
      <c r="P1628">
        <v>0</v>
      </c>
      <c r="Q1628">
        <v>4</v>
      </c>
      <c r="R1628">
        <v>0</v>
      </c>
      <c r="S1628" s="1">
        <v>0</v>
      </c>
      <c r="T1628">
        <v>3</v>
      </c>
      <c r="U1628" s="1">
        <v>42822</v>
      </c>
    </row>
    <row r="1629" spans="1:21" x14ac:dyDescent="0.25">
      <c r="A1629">
        <v>27003</v>
      </c>
      <c r="B1629" t="s">
        <v>767</v>
      </c>
      <c r="C1629" t="s">
        <v>725</v>
      </c>
      <c r="D1629" t="s">
        <v>726</v>
      </c>
      <c r="E1629" t="s">
        <v>6</v>
      </c>
      <c r="F1629" t="s">
        <v>727</v>
      </c>
      <c r="G1629" t="s">
        <v>1476</v>
      </c>
      <c r="H1629" t="s">
        <v>8</v>
      </c>
      <c r="I1629">
        <v>34</v>
      </c>
      <c r="J1629" s="82">
        <v>6.85</v>
      </c>
      <c r="K1629">
        <v>0</v>
      </c>
      <c r="L1629">
        <v>0</v>
      </c>
      <c r="M1629">
        <v>1</v>
      </c>
      <c r="N1629">
        <v>0</v>
      </c>
      <c r="O1629" s="95">
        <v>550</v>
      </c>
      <c r="P1629">
        <v>0</v>
      </c>
      <c r="Q1629">
        <v>4</v>
      </c>
      <c r="R1629">
        <v>0</v>
      </c>
      <c r="S1629" s="1">
        <v>0</v>
      </c>
      <c r="T1629">
        <v>2</v>
      </c>
      <c r="U1629" s="1">
        <v>42822</v>
      </c>
    </row>
    <row r="1630" spans="1:21" x14ac:dyDescent="0.25">
      <c r="A1630">
        <v>27003</v>
      </c>
      <c r="B1630" t="s">
        <v>766</v>
      </c>
      <c r="C1630" t="s">
        <v>770</v>
      </c>
      <c r="D1630" t="s">
        <v>726</v>
      </c>
      <c r="E1630" t="s">
        <v>6</v>
      </c>
      <c r="F1630" t="s">
        <v>727</v>
      </c>
      <c r="G1630" t="s">
        <v>1477</v>
      </c>
      <c r="H1630" t="s">
        <v>8</v>
      </c>
      <c r="I1630">
        <v>34</v>
      </c>
      <c r="J1630" s="82">
        <v>6.85</v>
      </c>
      <c r="K1630">
        <v>0</v>
      </c>
      <c r="L1630">
        <v>0</v>
      </c>
      <c r="M1630">
        <v>1</v>
      </c>
      <c r="N1630">
        <v>0</v>
      </c>
      <c r="O1630" s="95">
        <v>1100</v>
      </c>
      <c r="P1630">
        <v>0</v>
      </c>
      <c r="Q1630">
        <v>4</v>
      </c>
      <c r="R1630">
        <v>0</v>
      </c>
      <c r="S1630" s="1">
        <v>0</v>
      </c>
      <c r="T1630">
        <v>2</v>
      </c>
      <c r="U1630" s="1">
        <v>42822</v>
      </c>
    </row>
    <row r="1631" spans="1:21" x14ac:dyDescent="0.25">
      <c r="A1631">
        <v>27003</v>
      </c>
      <c r="B1631" t="s">
        <v>771</v>
      </c>
      <c r="C1631" t="s">
        <v>725</v>
      </c>
      <c r="D1631" t="s">
        <v>726</v>
      </c>
      <c r="E1631" t="s">
        <v>6</v>
      </c>
      <c r="F1631" t="s">
        <v>727</v>
      </c>
      <c r="G1631" t="s">
        <v>1478</v>
      </c>
      <c r="H1631" t="s">
        <v>8</v>
      </c>
      <c r="I1631">
        <v>34</v>
      </c>
      <c r="J1631" s="82">
        <v>6.85</v>
      </c>
      <c r="K1631">
        <v>0</v>
      </c>
      <c r="L1631">
        <v>0</v>
      </c>
      <c r="M1631">
        <v>1</v>
      </c>
      <c r="N1631">
        <v>0</v>
      </c>
      <c r="O1631" s="95">
        <v>2520</v>
      </c>
      <c r="P1631">
        <v>0</v>
      </c>
      <c r="Q1631">
        <v>4</v>
      </c>
      <c r="R1631">
        <v>0</v>
      </c>
      <c r="S1631" s="1">
        <v>0</v>
      </c>
      <c r="T1631">
        <v>5</v>
      </c>
      <c r="U1631" s="1">
        <v>42822</v>
      </c>
    </row>
    <row r="1632" spans="1:21" x14ac:dyDescent="0.25">
      <c r="A1632">
        <v>27003</v>
      </c>
      <c r="B1632" t="s">
        <v>771</v>
      </c>
      <c r="C1632" t="s">
        <v>725</v>
      </c>
      <c r="D1632" t="s">
        <v>726</v>
      </c>
      <c r="E1632" t="s">
        <v>6</v>
      </c>
      <c r="F1632" t="s">
        <v>727</v>
      </c>
      <c r="G1632" t="s">
        <v>1479</v>
      </c>
      <c r="H1632" t="s">
        <v>7</v>
      </c>
      <c r="I1632">
        <v>34</v>
      </c>
      <c r="J1632" s="82">
        <v>6.97</v>
      </c>
      <c r="K1632">
        <v>0</v>
      </c>
      <c r="L1632">
        <v>0</v>
      </c>
      <c r="M1632">
        <v>1</v>
      </c>
      <c r="N1632">
        <v>0</v>
      </c>
      <c r="O1632" s="95">
        <v>0</v>
      </c>
      <c r="P1632">
        <v>3880.44</v>
      </c>
      <c r="Q1632">
        <v>4</v>
      </c>
      <c r="R1632">
        <v>0</v>
      </c>
      <c r="S1632" s="1">
        <v>0</v>
      </c>
      <c r="T1632">
        <v>4</v>
      </c>
      <c r="U1632" s="1">
        <v>42822</v>
      </c>
    </row>
    <row r="1633" spans="1:21" x14ac:dyDescent="0.25">
      <c r="A1633">
        <v>27003</v>
      </c>
      <c r="B1633" t="s">
        <v>771</v>
      </c>
      <c r="C1633" t="s">
        <v>725</v>
      </c>
      <c r="D1633" t="s">
        <v>726</v>
      </c>
      <c r="E1633" t="s">
        <v>6</v>
      </c>
      <c r="F1633" t="s">
        <v>727</v>
      </c>
      <c r="G1633" t="s">
        <v>1480</v>
      </c>
      <c r="H1633" t="s">
        <v>7</v>
      </c>
      <c r="I1633">
        <v>34</v>
      </c>
      <c r="J1633" s="82">
        <v>6.97</v>
      </c>
      <c r="K1633">
        <v>0</v>
      </c>
      <c r="L1633">
        <v>0</v>
      </c>
      <c r="M1633">
        <v>1</v>
      </c>
      <c r="N1633">
        <v>0</v>
      </c>
      <c r="O1633" s="95">
        <v>0</v>
      </c>
      <c r="P1633">
        <v>1964.5</v>
      </c>
      <c r="Q1633">
        <v>4</v>
      </c>
      <c r="R1633">
        <v>0</v>
      </c>
      <c r="S1633" s="1">
        <v>0</v>
      </c>
      <c r="T1633">
        <v>2</v>
      </c>
      <c r="U1633" s="1">
        <v>42822</v>
      </c>
    </row>
    <row r="1634" spans="1:21" x14ac:dyDescent="0.25">
      <c r="A1634">
        <v>27003</v>
      </c>
      <c r="B1634" t="s">
        <v>771</v>
      </c>
      <c r="C1634" t="s">
        <v>743</v>
      </c>
      <c r="D1634" t="s">
        <v>726</v>
      </c>
      <c r="E1634" t="s">
        <v>6</v>
      </c>
      <c r="F1634" t="s">
        <v>727</v>
      </c>
      <c r="G1634" t="s">
        <v>1481</v>
      </c>
      <c r="H1634" t="s">
        <v>7</v>
      </c>
      <c r="I1634">
        <v>34</v>
      </c>
      <c r="J1634" s="82">
        <v>6.97</v>
      </c>
      <c r="K1634">
        <v>0</v>
      </c>
      <c r="L1634">
        <v>0</v>
      </c>
      <c r="M1634">
        <v>1</v>
      </c>
      <c r="N1634">
        <v>0</v>
      </c>
      <c r="O1634" s="95">
        <v>0</v>
      </c>
      <c r="P1634">
        <v>1700</v>
      </c>
      <c r="Q1634">
        <v>4</v>
      </c>
      <c r="R1634">
        <v>0</v>
      </c>
      <c r="S1634" s="1">
        <v>0</v>
      </c>
      <c r="T1634">
        <v>1</v>
      </c>
      <c r="U1634" s="1">
        <v>42822</v>
      </c>
    </row>
    <row r="1635" spans="1:21" x14ac:dyDescent="0.25">
      <c r="A1635">
        <v>27003</v>
      </c>
      <c r="B1635" t="s">
        <v>766</v>
      </c>
      <c r="C1635" t="s">
        <v>770</v>
      </c>
      <c r="D1635" t="s">
        <v>726</v>
      </c>
      <c r="E1635" t="s">
        <v>6</v>
      </c>
      <c r="F1635" t="s">
        <v>727</v>
      </c>
      <c r="G1635" t="s">
        <v>1482</v>
      </c>
      <c r="H1635" t="s">
        <v>7</v>
      </c>
      <c r="I1635">
        <v>34</v>
      </c>
      <c r="J1635" s="82">
        <v>6.97</v>
      </c>
      <c r="K1635">
        <v>0</v>
      </c>
      <c r="L1635">
        <v>0</v>
      </c>
      <c r="M1635">
        <v>1</v>
      </c>
      <c r="N1635">
        <v>0</v>
      </c>
      <c r="O1635" s="95">
        <v>0</v>
      </c>
      <c r="P1635">
        <v>1066.08</v>
      </c>
      <c r="Q1635">
        <v>4</v>
      </c>
      <c r="R1635">
        <v>0</v>
      </c>
      <c r="S1635" s="1">
        <v>0</v>
      </c>
      <c r="T1635">
        <v>1</v>
      </c>
      <c r="U1635" s="1">
        <v>42822</v>
      </c>
    </row>
    <row r="1636" spans="1:21" x14ac:dyDescent="0.25">
      <c r="A1636">
        <v>27003</v>
      </c>
      <c r="B1636" t="s">
        <v>771</v>
      </c>
      <c r="C1636" t="s">
        <v>739</v>
      </c>
      <c r="D1636" t="s">
        <v>726</v>
      </c>
      <c r="E1636" t="s">
        <v>6</v>
      </c>
      <c r="F1636" t="s">
        <v>727</v>
      </c>
      <c r="G1636" t="s">
        <v>1483</v>
      </c>
      <c r="H1636" t="s">
        <v>7</v>
      </c>
      <c r="I1636">
        <v>34</v>
      </c>
      <c r="J1636" s="82">
        <v>6.97</v>
      </c>
      <c r="K1636">
        <v>0</v>
      </c>
      <c r="L1636">
        <v>0</v>
      </c>
      <c r="M1636">
        <v>1</v>
      </c>
      <c r="N1636">
        <v>0</v>
      </c>
      <c r="O1636" s="95">
        <v>0</v>
      </c>
      <c r="P1636">
        <v>800</v>
      </c>
      <c r="Q1636">
        <v>4</v>
      </c>
      <c r="R1636">
        <v>0</v>
      </c>
      <c r="S1636" s="1">
        <v>0</v>
      </c>
      <c r="T1636">
        <v>1</v>
      </c>
      <c r="U1636" s="1">
        <v>42822</v>
      </c>
    </row>
    <row r="1637" spans="1:21" x14ac:dyDescent="0.25">
      <c r="A1637">
        <v>27003</v>
      </c>
      <c r="B1637" t="s">
        <v>771</v>
      </c>
      <c r="C1637" t="s">
        <v>767</v>
      </c>
      <c r="D1637" t="s">
        <v>726</v>
      </c>
      <c r="E1637" t="s">
        <v>6</v>
      </c>
      <c r="F1637" t="s">
        <v>727</v>
      </c>
      <c r="G1637" t="s">
        <v>1484</v>
      </c>
      <c r="H1637" t="s">
        <v>7</v>
      </c>
      <c r="I1637">
        <v>34</v>
      </c>
      <c r="J1637" s="82">
        <v>6.97</v>
      </c>
      <c r="K1637">
        <v>0</v>
      </c>
      <c r="L1637">
        <v>0</v>
      </c>
      <c r="M1637">
        <v>1</v>
      </c>
      <c r="N1637">
        <v>0</v>
      </c>
      <c r="O1637" s="95">
        <v>0</v>
      </c>
      <c r="P1637">
        <v>685.59</v>
      </c>
      <c r="Q1637">
        <v>4</v>
      </c>
      <c r="R1637">
        <v>0</v>
      </c>
      <c r="S1637" s="1">
        <v>0</v>
      </c>
      <c r="T1637">
        <v>2</v>
      </c>
      <c r="U1637" s="1">
        <v>42822</v>
      </c>
    </row>
    <row r="1638" spans="1:21" x14ac:dyDescent="0.25">
      <c r="A1638">
        <v>27003</v>
      </c>
      <c r="B1638" t="s">
        <v>772</v>
      </c>
      <c r="C1638" t="s">
        <v>767</v>
      </c>
      <c r="D1638" t="s">
        <v>726</v>
      </c>
      <c r="E1638" t="s">
        <v>6</v>
      </c>
      <c r="F1638" t="s">
        <v>727</v>
      </c>
      <c r="G1638" t="s">
        <v>1485</v>
      </c>
      <c r="H1638" t="s">
        <v>7</v>
      </c>
      <c r="I1638">
        <v>34</v>
      </c>
      <c r="J1638" s="82">
        <v>6.97</v>
      </c>
      <c r="K1638">
        <v>0</v>
      </c>
      <c r="L1638">
        <v>0</v>
      </c>
      <c r="M1638">
        <v>1</v>
      </c>
      <c r="N1638">
        <v>0</v>
      </c>
      <c r="O1638" s="95">
        <v>0</v>
      </c>
      <c r="P1638">
        <v>500</v>
      </c>
      <c r="Q1638">
        <v>4</v>
      </c>
      <c r="R1638">
        <v>0</v>
      </c>
      <c r="S1638" s="1">
        <v>0</v>
      </c>
      <c r="T1638">
        <v>1</v>
      </c>
      <c r="U1638" s="1">
        <v>42822</v>
      </c>
    </row>
    <row r="1639" spans="1:21" x14ac:dyDescent="0.25">
      <c r="A1639">
        <v>27003</v>
      </c>
      <c r="B1639" t="s">
        <v>766</v>
      </c>
      <c r="C1639" t="s">
        <v>770</v>
      </c>
      <c r="D1639" t="s">
        <v>726</v>
      </c>
      <c r="E1639" t="s">
        <v>6</v>
      </c>
      <c r="F1639" t="s">
        <v>727</v>
      </c>
      <c r="G1639" t="s">
        <v>1486</v>
      </c>
      <c r="H1639" t="s">
        <v>7</v>
      </c>
      <c r="I1639">
        <v>34</v>
      </c>
      <c r="J1639" s="82">
        <v>6.97</v>
      </c>
      <c r="K1639">
        <v>0</v>
      </c>
      <c r="L1639">
        <v>0</v>
      </c>
      <c r="M1639">
        <v>1</v>
      </c>
      <c r="N1639">
        <v>0</v>
      </c>
      <c r="O1639" s="95">
        <v>0</v>
      </c>
      <c r="P1639">
        <v>427.9</v>
      </c>
      <c r="Q1639">
        <v>4</v>
      </c>
      <c r="R1639">
        <v>0</v>
      </c>
      <c r="S1639" s="1">
        <v>0</v>
      </c>
      <c r="T1639">
        <v>1</v>
      </c>
      <c r="U1639" s="1">
        <v>42822</v>
      </c>
    </row>
    <row r="1640" spans="1:21" x14ac:dyDescent="0.25">
      <c r="A1640">
        <v>27003</v>
      </c>
      <c r="B1640" t="s">
        <v>767</v>
      </c>
      <c r="C1640" t="s">
        <v>770</v>
      </c>
      <c r="D1640" t="s">
        <v>726</v>
      </c>
      <c r="E1640" t="s">
        <v>6</v>
      </c>
      <c r="F1640" t="s">
        <v>727</v>
      </c>
      <c r="G1640" t="s">
        <v>1495</v>
      </c>
      <c r="H1640" t="s">
        <v>7</v>
      </c>
      <c r="I1640">
        <v>34</v>
      </c>
      <c r="J1640" s="82">
        <v>6.97</v>
      </c>
      <c r="K1640">
        <v>0</v>
      </c>
      <c r="L1640">
        <v>0</v>
      </c>
      <c r="M1640">
        <v>1</v>
      </c>
      <c r="N1640">
        <v>0</v>
      </c>
      <c r="O1640" s="95">
        <v>0</v>
      </c>
      <c r="P1640">
        <v>286.94</v>
      </c>
      <c r="Q1640">
        <v>4</v>
      </c>
      <c r="R1640">
        <v>0</v>
      </c>
      <c r="S1640" s="1">
        <v>0</v>
      </c>
      <c r="T1640">
        <v>1</v>
      </c>
      <c r="U1640" s="1">
        <v>42822</v>
      </c>
    </row>
    <row r="1641" spans="1:21" x14ac:dyDescent="0.25">
      <c r="A1641">
        <v>27003</v>
      </c>
      <c r="B1641" t="s">
        <v>771</v>
      </c>
      <c r="C1641" t="s">
        <v>725</v>
      </c>
      <c r="D1641" t="s">
        <v>726</v>
      </c>
      <c r="E1641" t="s">
        <v>6</v>
      </c>
      <c r="F1641" t="s">
        <v>727</v>
      </c>
      <c r="G1641" t="s">
        <v>1487</v>
      </c>
      <c r="H1641" t="s">
        <v>7</v>
      </c>
      <c r="I1641">
        <v>34</v>
      </c>
      <c r="J1641" s="82">
        <v>6.97</v>
      </c>
      <c r="K1641">
        <v>0</v>
      </c>
      <c r="L1641">
        <v>0</v>
      </c>
      <c r="M1641">
        <v>1</v>
      </c>
      <c r="N1641">
        <v>0</v>
      </c>
      <c r="O1641" s="95">
        <v>0</v>
      </c>
      <c r="P1641">
        <v>216.37</v>
      </c>
      <c r="Q1641">
        <v>4</v>
      </c>
      <c r="R1641">
        <v>0</v>
      </c>
      <c r="S1641" s="1">
        <v>0</v>
      </c>
      <c r="T1641">
        <v>1</v>
      </c>
      <c r="U1641" s="1">
        <v>42822</v>
      </c>
    </row>
    <row r="1642" spans="1:21" x14ac:dyDescent="0.25">
      <c r="A1642">
        <v>27003</v>
      </c>
      <c r="B1642" t="s">
        <v>770</v>
      </c>
      <c r="C1642" t="s">
        <v>725</v>
      </c>
      <c r="D1642" t="s">
        <v>726</v>
      </c>
      <c r="E1642" t="s">
        <v>6</v>
      </c>
      <c r="F1642" t="s">
        <v>727</v>
      </c>
      <c r="G1642" t="s">
        <v>1488</v>
      </c>
      <c r="H1642" t="s">
        <v>7</v>
      </c>
      <c r="I1642">
        <v>34</v>
      </c>
      <c r="J1642" s="82">
        <v>6.97</v>
      </c>
      <c r="K1642">
        <v>0</v>
      </c>
      <c r="L1642">
        <v>0</v>
      </c>
      <c r="M1642">
        <v>1</v>
      </c>
      <c r="N1642">
        <v>0</v>
      </c>
      <c r="O1642" s="95">
        <v>0</v>
      </c>
      <c r="P1642">
        <v>214.06</v>
      </c>
      <c r="Q1642">
        <v>4</v>
      </c>
      <c r="R1642">
        <v>0</v>
      </c>
      <c r="S1642" s="1">
        <v>0</v>
      </c>
      <c r="T1642">
        <v>1</v>
      </c>
      <c r="U1642" s="1">
        <v>42822</v>
      </c>
    </row>
    <row r="1643" spans="1:21" x14ac:dyDescent="0.25">
      <c r="A1643">
        <v>27003</v>
      </c>
      <c r="B1643" t="s">
        <v>771</v>
      </c>
      <c r="C1643" t="s">
        <v>725</v>
      </c>
      <c r="D1643" t="s">
        <v>726</v>
      </c>
      <c r="E1643" t="s">
        <v>6</v>
      </c>
      <c r="F1643" t="s">
        <v>727</v>
      </c>
      <c r="G1643" t="s">
        <v>1489</v>
      </c>
      <c r="H1643" t="s">
        <v>7</v>
      </c>
      <c r="I1643">
        <v>34</v>
      </c>
      <c r="J1643" s="82">
        <v>6.97</v>
      </c>
      <c r="K1643">
        <v>0</v>
      </c>
      <c r="L1643">
        <v>0</v>
      </c>
      <c r="M1643">
        <v>1</v>
      </c>
      <c r="N1643">
        <v>0</v>
      </c>
      <c r="O1643" s="95">
        <v>0</v>
      </c>
      <c r="P1643">
        <v>205.83</v>
      </c>
      <c r="Q1643">
        <v>4</v>
      </c>
      <c r="R1643">
        <v>0</v>
      </c>
      <c r="S1643" s="1">
        <v>0</v>
      </c>
      <c r="T1643">
        <v>1</v>
      </c>
      <c r="U1643" s="1">
        <v>42822</v>
      </c>
    </row>
    <row r="1644" spans="1:21" x14ac:dyDescent="0.25">
      <c r="A1644">
        <v>27003</v>
      </c>
      <c r="B1644" t="s">
        <v>771</v>
      </c>
      <c r="C1644" t="s">
        <v>725</v>
      </c>
      <c r="D1644" t="s">
        <v>726</v>
      </c>
      <c r="E1644" t="s">
        <v>6</v>
      </c>
      <c r="F1644" t="s">
        <v>727</v>
      </c>
      <c r="G1644" t="s">
        <v>1490</v>
      </c>
      <c r="H1644" t="s">
        <v>7</v>
      </c>
      <c r="I1644">
        <v>34</v>
      </c>
      <c r="J1644" s="82">
        <v>6.97</v>
      </c>
      <c r="K1644">
        <v>0</v>
      </c>
      <c r="L1644">
        <v>0</v>
      </c>
      <c r="M1644">
        <v>1</v>
      </c>
      <c r="N1644">
        <v>0</v>
      </c>
      <c r="O1644" s="95">
        <v>0</v>
      </c>
      <c r="P1644">
        <v>200</v>
      </c>
      <c r="Q1644">
        <v>4</v>
      </c>
      <c r="R1644">
        <v>0</v>
      </c>
      <c r="S1644" s="1">
        <v>0</v>
      </c>
      <c r="T1644">
        <v>1</v>
      </c>
      <c r="U1644" s="1">
        <v>42822</v>
      </c>
    </row>
    <row r="1645" spans="1:21" x14ac:dyDescent="0.25">
      <c r="A1645">
        <v>27003</v>
      </c>
      <c r="B1645" t="s">
        <v>768</v>
      </c>
      <c r="C1645" t="s">
        <v>725</v>
      </c>
      <c r="D1645" t="s">
        <v>726</v>
      </c>
      <c r="E1645" t="s">
        <v>6</v>
      </c>
      <c r="F1645" t="s">
        <v>727</v>
      </c>
      <c r="G1645" t="s">
        <v>1491</v>
      </c>
      <c r="H1645" t="s">
        <v>7</v>
      </c>
      <c r="I1645">
        <v>34</v>
      </c>
      <c r="J1645" s="82">
        <v>6.97</v>
      </c>
      <c r="K1645">
        <v>0</v>
      </c>
      <c r="L1645">
        <v>0</v>
      </c>
      <c r="M1645">
        <v>1</v>
      </c>
      <c r="N1645">
        <v>0</v>
      </c>
      <c r="O1645" s="95">
        <v>0</v>
      </c>
      <c r="P1645">
        <v>176.66</v>
      </c>
      <c r="Q1645">
        <v>4</v>
      </c>
      <c r="R1645">
        <v>0</v>
      </c>
      <c r="S1645" s="1">
        <v>0</v>
      </c>
      <c r="T1645">
        <v>1</v>
      </c>
      <c r="U1645" s="1">
        <v>42822</v>
      </c>
    </row>
    <row r="1646" spans="1:21" x14ac:dyDescent="0.25">
      <c r="A1646">
        <v>27003</v>
      </c>
      <c r="B1646" t="s">
        <v>771</v>
      </c>
      <c r="C1646" t="s">
        <v>725</v>
      </c>
      <c r="D1646" t="s">
        <v>726</v>
      </c>
      <c r="E1646" t="s">
        <v>6</v>
      </c>
      <c r="F1646" t="s">
        <v>727</v>
      </c>
      <c r="G1646" t="s">
        <v>1492</v>
      </c>
      <c r="H1646" t="s">
        <v>7</v>
      </c>
      <c r="I1646">
        <v>34</v>
      </c>
      <c r="J1646" s="82">
        <v>6.97</v>
      </c>
      <c r="K1646">
        <v>0</v>
      </c>
      <c r="L1646">
        <v>0</v>
      </c>
      <c r="M1646">
        <v>1</v>
      </c>
      <c r="N1646">
        <v>0</v>
      </c>
      <c r="O1646" s="95">
        <v>0</v>
      </c>
      <c r="P1646">
        <v>174.67</v>
      </c>
      <c r="Q1646">
        <v>4</v>
      </c>
      <c r="R1646">
        <v>0</v>
      </c>
      <c r="S1646" s="1">
        <v>0</v>
      </c>
      <c r="T1646">
        <v>2</v>
      </c>
      <c r="U1646" s="1">
        <v>42822</v>
      </c>
    </row>
    <row r="1647" spans="1:21" x14ac:dyDescent="0.25">
      <c r="A1647">
        <v>27003</v>
      </c>
      <c r="B1647" t="s">
        <v>767</v>
      </c>
      <c r="C1647" t="s">
        <v>771</v>
      </c>
      <c r="D1647" t="s">
        <v>726</v>
      </c>
      <c r="E1647" t="s">
        <v>6</v>
      </c>
      <c r="F1647" t="s">
        <v>727</v>
      </c>
      <c r="G1647" t="s">
        <v>1493</v>
      </c>
      <c r="H1647" t="s">
        <v>7</v>
      </c>
      <c r="I1647">
        <v>34</v>
      </c>
      <c r="J1647" s="82">
        <v>6.97</v>
      </c>
      <c r="K1647">
        <v>0</v>
      </c>
      <c r="L1647">
        <v>0</v>
      </c>
      <c r="M1647">
        <v>1</v>
      </c>
      <c r="N1647">
        <v>0</v>
      </c>
      <c r="O1647" s="95">
        <v>0</v>
      </c>
      <c r="P1647">
        <v>116.64</v>
      </c>
      <c r="Q1647">
        <v>4</v>
      </c>
      <c r="R1647">
        <v>0</v>
      </c>
      <c r="S1647" s="1">
        <v>0</v>
      </c>
      <c r="T1647">
        <v>1</v>
      </c>
      <c r="U1647" s="1">
        <v>42822</v>
      </c>
    </row>
    <row r="1648" spans="1:21" x14ac:dyDescent="0.25">
      <c r="A1648">
        <v>27003</v>
      </c>
      <c r="B1648" t="s">
        <v>767</v>
      </c>
      <c r="C1648" t="s">
        <v>725</v>
      </c>
      <c r="D1648" t="s">
        <v>726</v>
      </c>
      <c r="E1648" t="s">
        <v>6</v>
      </c>
      <c r="F1648" t="s">
        <v>727</v>
      </c>
      <c r="G1648" t="s">
        <v>1494</v>
      </c>
      <c r="H1648" t="s">
        <v>7</v>
      </c>
      <c r="I1648">
        <v>34</v>
      </c>
      <c r="J1648" s="82">
        <v>6.97</v>
      </c>
      <c r="K1648">
        <v>0</v>
      </c>
      <c r="L1648">
        <v>0</v>
      </c>
      <c r="M1648">
        <v>1</v>
      </c>
      <c r="N1648">
        <v>0</v>
      </c>
      <c r="O1648" s="95">
        <v>0</v>
      </c>
      <c r="P1648">
        <v>112.45</v>
      </c>
      <c r="Q1648">
        <v>4</v>
      </c>
      <c r="R1648">
        <v>0</v>
      </c>
      <c r="S1648" s="1">
        <v>0</v>
      </c>
      <c r="T1648">
        <v>1</v>
      </c>
      <c r="U1648" s="1">
        <v>42822</v>
      </c>
    </row>
    <row r="1649" spans="1:21" x14ac:dyDescent="0.25">
      <c r="A1649">
        <v>27003</v>
      </c>
      <c r="B1649" t="s">
        <v>771</v>
      </c>
      <c r="C1649" t="s">
        <v>794</v>
      </c>
      <c r="D1649" t="s">
        <v>726</v>
      </c>
      <c r="E1649" t="s">
        <v>6</v>
      </c>
      <c r="F1649" t="s">
        <v>727</v>
      </c>
      <c r="G1649" t="s">
        <v>1622</v>
      </c>
      <c r="H1649" t="s">
        <v>7</v>
      </c>
      <c r="I1649">
        <v>34</v>
      </c>
      <c r="J1649" s="82">
        <v>6.97</v>
      </c>
      <c r="K1649">
        <v>0</v>
      </c>
      <c r="L1649">
        <v>0</v>
      </c>
      <c r="M1649">
        <v>1</v>
      </c>
      <c r="N1649">
        <v>0</v>
      </c>
      <c r="O1649" s="95">
        <v>0</v>
      </c>
      <c r="P1649">
        <v>83.93</v>
      </c>
      <c r="Q1649">
        <v>4</v>
      </c>
      <c r="R1649">
        <v>0</v>
      </c>
      <c r="S1649" s="1">
        <v>0</v>
      </c>
      <c r="T1649">
        <v>1</v>
      </c>
      <c r="U1649" s="1">
        <v>42822</v>
      </c>
    </row>
    <row r="1650" spans="1:21" x14ac:dyDescent="0.25">
      <c r="A1650">
        <v>27003</v>
      </c>
      <c r="B1650" t="s">
        <v>767</v>
      </c>
      <c r="C1650" t="s">
        <v>725</v>
      </c>
      <c r="D1650" t="s">
        <v>726</v>
      </c>
      <c r="E1650" t="s">
        <v>6</v>
      </c>
      <c r="F1650" t="s">
        <v>727</v>
      </c>
      <c r="G1650" t="s">
        <v>1623</v>
      </c>
      <c r="H1650" t="s">
        <v>7</v>
      </c>
      <c r="I1650">
        <v>34</v>
      </c>
      <c r="J1650" s="82">
        <v>6.97</v>
      </c>
      <c r="K1650">
        <v>0</v>
      </c>
      <c r="L1650">
        <v>0</v>
      </c>
      <c r="M1650">
        <v>1</v>
      </c>
      <c r="N1650">
        <v>0</v>
      </c>
      <c r="O1650" s="95">
        <v>0</v>
      </c>
      <c r="P1650">
        <v>34.18</v>
      </c>
      <c r="Q1650">
        <v>4</v>
      </c>
      <c r="R1650">
        <v>0</v>
      </c>
      <c r="S1650" s="1">
        <v>0</v>
      </c>
      <c r="T1650">
        <v>1</v>
      </c>
      <c r="U1650" s="1">
        <v>42822</v>
      </c>
    </row>
    <row r="1651" spans="1:21" x14ac:dyDescent="0.25">
      <c r="A1651">
        <v>27003</v>
      </c>
      <c r="B1651" t="s">
        <v>770</v>
      </c>
      <c r="C1651" t="s">
        <v>769</v>
      </c>
      <c r="D1651" t="s">
        <v>726</v>
      </c>
      <c r="E1651" t="s">
        <v>6</v>
      </c>
      <c r="F1651" t="s">
        <v>727</v>
      </c>
      <c r="G1651" t="s">
        <v>1629</v>
      </c>
      <c r="H1651" t="s">
        <v>7</v>
      </c>
      <c r="I1651">
        <v>34</v>
      </c>
      <c r="J1651" s="82">
        <v>6.97</v>
      </c>
      <c r="K1651">
        <v>0</v>
      </c>
      <c r="L1651">
        <v>0</v>
      </c>
      <c r="M1651">
        <v>1</v>
      </c>
      <c r="N1651">
        <v>0</v>
      </c>
      <c r="O1651" s="95">
        <v>0</v>
      </c>
      <c r="P1651">
        <v>27.04</v>
      </c>
      <c r="Q1651">
        <v>4</v>
      </c>
      <c r="R1651">
        <v>0</v>
      </c>
      <c r="S1651" s="1">
        <v>0</v>
      </c>
      <c r="T1651">
        <v>1</v>
      </c>
      <c r="U1651" s="1">
        <v>42822</v>
      </c>
    </row>
    <row r="1652" spans="1:21" x14ac:dyDescent="0.25">
      <c r="A1652">
        <v>27004</v>
      </c>
      <c r="B1652" t="s">
        <v>766</v>
      </c>
      <c r="C1652" t="s">
        <v>725</v>
      </c>
      <c r="D1652" t="s">
        <v>726</v>
      </c>
      <c r="E1652" t="s">
        <v>6</v>
      </c>
      <c r="F1652" t="s">
        <v>727</v>
      </c>
      <c r="G1652" t="s">
        <v>1168</v>
      </c>
      <c r="H1652" t="s">
        <v>8</v>
      </c>
      <c r="I1652">
        <v>34</v>
      </c>
      <c r="J1652" s="82">
        <v>6.85</v>
      </c>
      <c r="K1652">
        <v>0</v>
      </c>
      <c r="L1652">
        <v>0</v>
      </c>
      <c r="M1652">
        <v>1</v>
      </c>
      <c r="N1652">
        <v>0</v>
      </c>
      <c r="O1652" s="95">
        <v>40</v>
      </c>
      <c r="P1652">
        <v>0</v>
      </c>
      <c r="Q1652">
        <v>4</v>
      </c>
      <c r="R1652">
        <v>0</v>
      </c>
      <c r="S1652" s="1">
        <v>0</v>
      </c>
      <c r="T1652">
        <v>1</v>
      </c>
      <c r="U1652" s="1">
        <v>42822</v>
      </c>
    </row>
    <row r="1653" spans="1:21" x14ac:dyDescent="0.25">
      <c r="A1653">
        <v>27004</v>
      </c>
      <c r="B1653" t="s">
        <v>766</v>
      </c>
      <c r="C1653" t="s">
        <v>725</v>
      </c>
      <c r="D1653" t="s">
        <v>726</v>
      </c>
      <c r="E1653" t="s">
        <v>6</v>
      </c>
      <c r="F1653" t="s">
        <v>727</v>
      </c>
      <c r="G1653" t="s">
        <v>1169</v>
      </c>
      <c r="H1653" t="s">
        <v>8</v>
      </c>
      <c r="I1653">
        <v>34</v>
      </c>
      <c r="J1653" s="82">
        <v>6.85</v>
      </c>
      <c r="K1653">
        <v>0</v>
      </c>
      <c r="L1653">
        <v>0</v>
      </c>
      <c r="M1653">
        <v>1</v>
      </c>
      <c r="N1653">
        <v>0</v>
      </c>
      <c r="O1653" s="95">
        <v>100</v>
      </c>
      <c r="P1653">
        <v>0</v>
      </c>
      <c r="Q1653">
        <v>4</v>
      </c>
      <c r="R1653">
        <v>0</v>
      </c>
      <c r="S1653" s="1">
        <v>0</v>
      </c>
      <c r="T1653">
        <v>1</v>
      </c>
      <c r="U1653" s="1">
        <v>42822</v>
      </c>
    </row>
    <row r="1654" spans="1:21" x14ac:dyDescent="0.25">
      <c r="A1654">
        <v>27004</v>
      </c>
      <c r="B1654" t="s">
        <v>766</v>
      </c>
      <c r="C1654" t="s">
        <v>725</v>
      </c>
      <c r="D1654" t="s">
        <v>726</v>
      </c>
      <c r="E1654" t="s">
        <v>6</v>
      </c>
      <c r="F1654" t="s">
        <v>727</v>
      </c>
      <c r="G1654" t="s">
        <v>1170</v>
      </c>
      <c r="H1654" t="s">
        <v>8</v>
      </c>
      <c r="I1654">
        <v>34</v>
      </c>
      <c r="J1654" s="82">
        <v>6.85</v>
      </c>
      <c r="K1654">
        <v>0</v>
      </c>
      <c r="L1654">
        <v>0</v>
      </c>
      <c r="M1654">
        <v>1</v>
      </c>
      <c r="N1654">
        <v>0</v>
      </c>
      <c r="O1654" s="95">
        <v>100</v>
      </c>
      <c r="P1654">
        <v>0</v>
      </c>
      <c r="Q1654">
        <v>4</v>
      </c>
      <c r="R1654">
        <v>0</v>
      </c>
      <c r="S1654" s="1">
        <v>0</v>
      </c>
      <c r="T1654">
        <v>1</v>
      </c>
      <c r="U1654" s="1">
        <v>42822</v>
      </c>
    </row>
    <row r="1655" spans="1:21" x14ac:dyDescent="0.25">
      <c r="A1655">
        <v>27004</v>
      </c>
      <c r="B1655" t="s">
        <v>766</v>
      </c>
      <c r="C1655" t="s">
        <v>725</v>
      </c>
      <c r="D1655" t="s">
        <v>726</v>
      </c>
      <c r="E1655" t="s">
        <v>6</v>
      </c>
      <c r="F1655" t="s">
        <v>727</v>
      </c>
      <c r="G1655" t="s">
        <v>1171</v>
      </c>
      <c r="H1655" t="s">
        <v>8</v>
      </c>
      <c r="I1655">
        <v>34</v>
      </c>
      <c r="J1655" s="82">
        <v>6.85</v>
      </c>
      <c r="K1655">
        <v>0</v>
      </c>
      <c r="L1655">
        <v>0</v>
      </c>
      <c r="M1655">
        <v>1</v>
      </c>
      <c r="N1655">
        <v>0</v>
      </c>
      <c r="O1655" s="95">
        <v>100</v>
      </c>
      <c r="P1655">
        <v>0</v>
      </c>
      <c r="Q1655">
        <v>4</v>
      </c>
      <c r="R1655">
        <v>0</v>
      </c>
      <c r="S1655" s="1">
        <v>0</v>
      </c>
      <c r="T1655">
        <v>1</v>
      </c>
      <c r="U1655" s="1">
        <v>42822</v>
      </c>
    </row>
    <row r="1656" spans="1:21" x14ac:dyDescent="0.25">
      <c r="A1656">
        <v>27004</v>
      </c>
      <c r="B1656" t="s">
        <v>768</v>
      </c>
      <c r="C1656" t="s">
        <v>725</v>
      </c>
      <c r="D1656" t="s">
        <v>726</v>
      </c>
      <c r="E1656" t="s">
        <v>6</v>
      </c>
      <c r="F1656" t="s">
        <v>727</v>
      </c>
      <c r="G1656" t="s">
        <v>1184</v>
      </c>
      <c r="H1656" t="s">
        <v>8</v>
      </c>
      <c r="I1656">
        <v>34</v>
      </c>
      <c r="J1656" s="82">
        <v>6.85</v>
      </c>
      <c r="K1656">
        <v>0</v>
      </c>
      <c r="L1656">
        <v>0</v>
      </c>
      <c r="M1656">
        <v>1</v>
      </c>
      <c r="N1656">
        <v>0</v>
      </c>
      <c r="O1656" s="95">
        <v>100</v>
      </c>
      <c r="P1656">
        <v>0</v>
      </c>
      <c r="Q1656">
        <v>4</v>
      </c>
      <c r="R1656">
        <v>0</v>
      </c>
      <c r="S1656" s="1">
        <v>0</v>
      </c>
      <c r="T1656">
        <v>1</v>
      </c>
      <c r="U1656" s="1">
        <v>42822</v>
      </c>
    </row>
    <row r="1657" spans="1:21" x14ac:dyDescent="0.25">
      <c r="A1657">
        <v>27004</v>
      </c>
      <c r="B1657" t="s">
        <v>772</v>
      </c>
      <c r="C1657" t="s">
        <v>725</v>
      </c>
      <c r="D1657" t="s">
        <v>726</v>
      </c>
      <c r="E1657" t="s">
        <v>6</v>
      </c>
      <c r="F1657" t="s">
        <v>727</v>
      </c>
      <c r="G1657" t="s">
        <v>1185</v>
      </c>
      <c r="H1657" t="s">
        <v>8</v>
      </c>
      <c r="I1657">
        <v>34</v>
      </c>
      <c r="J1657" s="82">
        <v>6.85</v>
      </c>
      <c r="K1657">
        <v>0</v>
      </c>
      <c r="L1657">
        <v>0</v>
      </c>
      <c r="M1657">
        <v>1</v>
      </c>
      <c r="N1657">
        <v>0</v>
      </c>
      <c r="O1657" s="95">
        <v>100</v>
      </c>
      <c r="P1657">
        <v>0</v>
      </c>
      <c r="Q1657">
        <v>4</v>
      </c>
      <c r="R1657">
        <v>0</v>
      </c>
      <c r="S1657" s="1">
        <v>0</v>
      </c>
      <c r="T1657">
        <v>1</v>
      </c>
      <c r="U1657" s="1">
        <v>42822</v>
      </c>
    </row>
    <row r="1658" spans="1:21" x14ac:dyDescent="0.25">
      <c r="A1658">
        <v>27004</v>
      </c>
      <c r="B1658" t="s">
        <v>766</v>
      </c>
      <c r="C1658" t="s">
        <v>725</v>
      </c>
      <c r="D1658" t="s">
        <v>726</v>
      </c>
      <c r="E1658" t="s">
        <v>6</v>
      </c>
      <c r="F1658" t="s">
        <v>727</v>
      </c>
      <c r="G1658" t="s">
        <v>1186</v>
      </c>
      <c r="H1658" t="s">
        <v>8</v>
      </c>
      <c r="I1658">
        <v>34</v>
      </c>
      <c r="J1658" s="82">
        <v>6.85</v>
      </c>
      <c r="K1658">
        <v>0</v>
      </c>
      <c r="L1658">
        <v>0</v>
      </c>
      <c r="M1658">
        <v>1</v>
      </c>
      <c r="N1658">
        <v>0</v>
      </c>
      <c r="O1658" s="95">
        <v>130</v>
      </c>
      <c r="P1658">
        <v>0</v>
      </c>
      <c r="Q1658">
        <v>4</v>
      </c>
      <c r="R1658">
        <v>0</v>
      </c>
      <c r="S1658" s="1">
        <v>0</v>
      </c>
      <c r="T1658">
        <v>2</v>
      </c>
      <c r="U1658" s="1">
        <v>42822</v>
      </c>
    </row>
    <row r="1659" spans="1:21" x14ac:dyDescent="0.25">
      <c r="A1659">
        <v>27004</v>
      </c>
      <c r="B1659" t="s">
        <v>766</v>
      </c>
      <c r="C1659" t="s">
        <v>725</v>
      </c>
      <c r="D1659" t="s">
        <v>726</v>
      </c>
      <c r="E1659" t="s">
        <v>6</v>
      </c>
      <c r="F1659" t="s">
        <v>727</v>
      </c>
      <c r="G1659" t="s">
        <v>1187</v>
      </c>
      <c r="H1659" t="s">
        <v>8</v>
      </c>
      <c r="I1659">
        <v>34</v>
      </c>
      <c r="J1659" s="82">
        <v>6.85</v>
      </c>
      <c r="K1659">
        <v>0</v>
      </c>
      <c r="L1659">
        <v>0</v>
      </c>
      <c r="M1659">
        <v>1</v>
      </c>
      <c r="N1659">
        <v>0</v>
      </c>
      <c r="O1659" s="95">
        <v>200</v>
      </c>
      <c r="P1659">
        <v>0</v>
      </c>
      <c r="Q1659">
        <v>4</v>
      </c>
      <c r="R1659">
        <v>0</v>
      </c>
      <c r="S1659" s="1">
        <v>0</v>
      </c>
      <c r="T1659">
        <v>1</v>
      </c>
      <c r="U1659" s="1">
        <v>42822</v>
      </c>
    </row>
    <row r="1660" spans="1:21" x14ac:dyDescent="0.25">
      <c r="A1660">
        <v>27004</v>
      </c>
      <c r="B1660" t="s">
        <v>766</v>
      </c>
      <c r="C1660" t="s">
        <v>725</v>
      </c>
      <c r="D1660" t="s">
        <v>726</v>
      </c>
      <c r="E1660" t="s">
        <v>6</v>
      </c>
      <c r="F1660" t="s">
        <v>727</v>
      </c>
      <c r="G1660" t="s">
        <v>1188</v>
      </c>
      <c r="H1660" t="s">
        <v>8</v>
      </c>
      <c r="I1660">
        <v>34</v>
      </c>
      <c r="J1660" s="82">
        <v>6.85</v>
      </c>
      <c r="K1660">
        <v>0</v>
      </c>
      <c r="L1660">
        <v>0</v>
      </c>
      <c r="M1660">
        <v>1</v>
      </c>
      <c r="N1660">
        <v>0</v>
      </c>
      <c r="O1660" s="95">
        <v>200</v>
      </c>
      <c r="P1660">
        <v>0</v>
      </c>
      <c r="Q1660">
        <v>4</v>
      </c>
      <c r="R1660">
        <v>0</v>
      </c>
      <c r="S1660" s="1">
        <v>0</v>
      </c>
      <c r="T1660">
        <v>2</v>
      </c>
      <c r="U1660" s="1">
        <v>42822</v>
      </c>
    </row>
    <row r="1661" spans="1:21" x14ac:dyDescent="0.25">
      <c r="A1661">
        <v>27004</v>
      </c>
      <c r="B1661" t="s">
        <v>766</v>
      </c>
      <c r="C1661" t="s">
        <v>725</v>
      </c>
      <c r="D1661" t="s">
        <v>726</v>
      </c>
      <c r="E1661" t="s">
        <v>6</v>
      </c>
      <c r="F1661" t="s">
        <v>727</v>
      </c>
      <c r="G1661" t="s">
        <v>1189</v>
      </c>
      <c r="H1661" t="s">
        <v>8</v>
      </c>
      <c r="I1661">
        <v>34</v>
      </c>
      <c r="J1661" s="82">
        <v>6.85</v>
      </c>
      <c r="K1661">
        <v>0</v>
      </c>
      <c r="L1661">
        <v>0</v>
      </c>
      <c r="M1661">
        <v>1</v>
      </c>
      <c r="N1661">
        <v>0</v>
      </c>
      <c r="O1661" s="95">
        <v>4000</v>
      </c>
      <c r="P1661">
        <v>0</v>
      </c>
      <c r="Q1661">
        <v>4</v>
      </c>
      <c r="R1661">
        <v>0</v>
      </c>
      <c r="S1661" s="1">
        <v>0</v>
      </c>
      <c r="T1661">
        <v>3</v>
      </c>
      <c r="U1661" s="1">
        <v>42822</v>
      </c>
    </row>
    <row r="1662" spans="1:21" x14ac:dyDescent="0.25">
      <c r="A1662">
        <v>27004</v>
      </c>
      <c r="B1662" t="s">
        <v>768</v>
      </c>
      <c r="C1662" t="s">
        <v>725</v>
      </c>
      <c r="D1662" t="s">
        <v>726</v>
      </c>
      <c r="E1662" t="s">
        <v>6</v>
      </c>
      <c r="F1662" t="s">
        <v>727</v>
      </c>
      <c r="G1662" t="s">
        <v>1190</v>
      </c>
      <c r="H1662" t="s">
        <v>7</v>
      </c>
      <c r="I1662">
        <v>34</v>
      </c>
      <c r="J1662" s="82">
        <v>6.97</v>
      </c>
      <c r="K1662">
        <v>0</v>
      </c>
      <c r="L1662">
        <v>0</v>
      </c>
      <c r="M1662">
        <v>1</v>
      </c>
      <c r="N1662">
        <v>0</v>
      </c>
      <c r="O1662" s="95">
        <v>0</v>
      </c>
      <c r="P1662">
        <v>8000</v>
      </c>
      <c r="Q1662">
        <v>4</v>
      </c>
      <c r="R1662">
        <v>0</v>
      </c>
      <c r="S1662" s="1">
        <v>0</v>
      </c>
      <c r="T1662">
        <v>1</v>
      </c>
      <c r="U1662" s="1">
        <v>42822</v>
      </c>
    </row>
    <row r="1663" spans="1:21" x14ac:dyDescent="0.25">
      <c r="A1663">
        <v>27004</v>
      </c>
      <c r="B1663" t="s">
        <v>766</v>
      </c>
      <c r="C1663" t="s">
        <v>725</v>
      </c>
      <c r="D1663" t="s">
        <v>726</v>
      </c>
      <c r="E1663" t="s">
        <v>6</v>
      </c>
      <c r="F1663" t="s">
        <v>727</v>
      </c>
      <c r="G1663" t="s">
        <v>1191</v>
      </c>
      <c r="H1663" t="s">
        <v>7</v>
      </c>
      <c r="I1663">
        <v>34</v>
      </c>
      <c r="J1663" s="82">
        <v>6.97</v>
      </c>
      <c r="K1663">
        <v>0</v>
      </c>
      <c r="L1663">
        <v>0</v>
      </c>
      <c r="M1663">
        <v>1</v>
      </c>
      <c r="N1663">
        <v>0</v>
      </c>
      <c r="O1663" s="95">
        <v>0</v>
      </c>
      <c r="P1663">
        <v>206</v>
      </c>
      <c r="Q1663">
        <v>4</v>
      </c>
      <c r="R1663">
        <v>0</v>
      </c>
      <c r="S1663" s="1">
        <v>0</v>
      </c>
      <c r="T1663">
        <v>1</v>
      </c>
      <c r="U1663" s="1">
        <v>42822</v>
      </c>
    </row>
    <row r="1664" spans="1:21" x14ac:dyDescent="0.25">
      <c r="A1664">
        <v>27004</v>
      </c>
      <c r="B1664" t="s">
        <v>766</v>
      </c>
      <c r="C1664" t="s">
        <v>725</v>
      </c>
      <c r="D1664" t="s">
        <v>726</v>
      </c>
      <c r="E1664" t="s">
        <v>6</v>
      </c>
      <c r="F1664" t="s">
        <v>727</v>
      </c>
      <c r="G1664" t="s">
        <v>1192</v>
      </c>
      <c r="H1664" t="s">
        <v>7</v>
      </c>
      <c r="I1664">
        <v>34</v>
      </c>
      <c r="J1664" s="82">
        <v>6.97</v>
      </c>
      <c r="K1664">
        <v>0</v>
      </c>
      <c r="L1664">
        <v>0</v>
      </c>
      <c r="M1664">
        <v>1</v>
      </c>
      <c r="N1664">
        <v>0</v>
      </c>
      <c r="O1664" s="95">
        <v>0</v>
      </c>
      <c r="P1664">
        <v>140.12</v>
      </c>
      <c r="Q1664">
        <v>4</v>
      </c>
      <c r="R1664">
        <v>0</v>
      </c>
      <c r="S1664" s="1">
        <v>0</v>
      </c>
      <c r="T1664">
        <v>1</v>
      </c>
      <c r="U1664" s="1">
        <v>42822</v>
      </c>
    </row>
    <row r="1665" spans="1:21" x14ac:dyDescent="0.25">
      <c r="A1665">
        <v>27006</v>
      </c>
      <c r="B1665" t="s">
        <v>771</v>
      </c>
      <c r="C1665" t="s">
        <v>725</v>
      </c>
      <c r="D1665" t="s">
        <v>726</v>
      </c>
      <c r="E1665" t="s">
        <v>6</v>
      </c>
      <c r="F1665" t="s">
        <v>727</v>
      </c>
      <c r="G1665" t="s">
        <v>728</v>
      </c>
      <c r="H1665" t="s">
        <v>8</v>
      </c>
      <c r="I1665">
        <v>34</v>
      </c>
      <c r="J1665" s="82">
        <v>6.85</v>
      </c>
      <c r="K1665">
        <v>0</v>
      </c>
      <c r="L1665">
        <v>0</v>
      </c>
      <c r="M1665">
        <v>1</v>
      </c>
      <c r="N1665">
        <v>0</v>
      </c>
      <c r="O1665" s="95">
        <v>1012.8496</v>
      </c>
      <c r="P1665">
        <v>0</v>
      </c>
      <c r="Q1665">
        <v>4</v>
      </c>
      <c r="R1665">
        <v>0</v>
      </c>
      <c r="S1665" s="1">
        <v>0</v>
      </c>
      <c r="T1665">
        <v>9</v>
      </c>
      <c r="U1665" s="1">
        <v>42822</v>
      </c>
    </row>
    <row r="1666" spans="1:21" x14ac:dyDescent="0.25">
      <c r="A1666">
        <v>27006</v>
      </c>
      <c r="B1666" t="s">
        <v>771</v>
      </c>
      <c r="C1666" t="s">
        <v>725</v>
      </c>
      <c r="D1666" t="s">
        <v>726</v>
      </c>
      <c r="E1666" t="s">
        <v>6</v>
      </c>
      <c r="F1666" t="s">
        <v>727</v>
      </c>
      <c r="G1666" t="s">
        <v>729</v>
      </c>
      <c r="H1666" t="s">
        <v>7</v>
      </c>
      <c r="I1666">
        <v>34</v>
      </c>
      <c r="J1666" s="82">
        <v>6.97</v>
      </c>
      <c r="K1666">
        <v>0</v>
      </c>
      <c r="L1666">
        <v>0</v>
      </c>
      <c r="M1666">
        <v>1</v>
      </c>
      <c r="N1666">
        <v>0</v>
      </c>
      <c r="O1666" s="95">
        <v>0</v>
      </c>
      <c r="P1666">
        <v>14603.81</v>
      </c>
      <c r="Q1666">
        <v>4</v>
      </c>
      <c r="R1666">
        <v>0</v>
      </c>
      <c r="S1666" s="1">
        <v>0</v>
      </c>
      <c r="T1666">
        <v>13</v>
      </c>
      <c r="U1666" s="1">
        <v>42822</v>
      </c>
    </row>
    <row r="1667" spans="1:21" x14ac:dyDescent="0.25">
      <c r="A1667">
        <v>27006</v>
      </c>
      <c r="B1667" t="s">
        <v>771</v>
      </c>
      <c r="C1667" t="s">
        <v>725</v>
      </c>
      <c r="D1667" t="s">
        <v>726</v>
      </c>
      <c r="E1667" t="s">
        <v>51</v>
      </c>
      <c r="F1667" t="s">
        <v>727</v>
      </c>
      <c r="G1667" t="s">
        <v>730</v>
      </c>
      <c r="H1667" t="s">
        <v>8</v>
      </c>
      <c r="I1667">
        <v>34</v>
      </c>
      <c r="J1667" s="82">
        <v>6.91</v>
      </c>
      <c r="K1667">
        <v>0</v>
      </c>
      <c r="L1667">
        <v>0</v>
      </c>
      <c r="M1667">
        <v>1</v>
      </c>
      <c r="N1667">
        <v>0</v>
      </c>
      <c r="O1667" s="95">
        <v>100</v>
      </c>
      <c r="P1667">
        <v>0</v>
      </c>
      <c r="Q1667">
        <v>4</v>
      </c>
      <c r="R1667">
        <v>0</v>
      </c>
      <c r="S1667" s="1">
        <v>0</v>
      </c>
      <c r="T1667">
        <v>1</v>
      </c>
      <c r="U1667" s="1">
        <v>42822</v>
      </c>
    </row>
    <row r="1668" spans="1:21" x14ac:dyDescent="0.25">
      <c r="A1668">
        <v>27006</v>
      </c>
      <c r="B1668" t="s">
        <v>771</v>
      </c>
      <c r="C1668" t="s">
        <v>725</v>
      </c>
      <c r="D1668" t="s">
        <v>726</v>
      </c>
      <c r="E1668" t="s">
        <v>51</v>
      </c>
      <c r="F1668" t="s">
        <v>727</v>
      </c>
      <c r="G1668" t="s">
        <v>731</v>
      </c>
      <c r="H1668" t="s">
        <v>8</v>
      </c>
      <c r="I1668">
        <v>34</v>
      </c>
      <c r="J1668" s="82">
        <v>6.88</v>
      </c>
      <c r="K1668">
        <v>0</v>
      </c>
      <c r="L1668">
        <v>0</v>
      </c>
      <c r="M1668">
        <v>1</v>
      </c>
      <c r="N1668">
        <v>0</v>
      </c>
      <c r="O1668" s="95">
        <v>100</v>
      </c>
      <c r="P1668">
        <v>0</v>
      </c>
      <c r="Q1668">
        <v>4</v>
      </c>
      <c r="R1668">
        <v>0</v>
      </c>
      <c r="S1668" s="1">
        <v>0</v>
      </c>
      <c r="T1668">
        <v>1</v>
      </c>
      <c r="U1668" s="1">
        <v>42822</v>
      </c>
    </row>
    <row r="1669" spans="1:21" x14ac:dyDescent="0.25">
      <c r="A1669">
        <v>27006</v>
      </c>
      <c r="B1669" t="s">
        <v>771</v>
      </c>
      <c r="C1669" t="s">
        <v>725</v>
      </c>
      <c r="D1669" t="s">
        <v>726</v>
      </c>
      <c r="E1669" t="s">
        <v>51</v>
      </c>
      <c r="F1669" t="s">
        <v>727</v>
      </c>
      <c r="G1669" t="s">
        <v>732</v>
      </c>
      <c r="H1669" t="s">
        <v>8</v>
      </c>
      <c r="I1669">
        <v>34</v>
      </c>
      <c r="J1669" s="82">
        <v>6.88</v>
      </c>
      <c r="K1669">
        <v>0</v>
      </c>
      <c r="L1669">
        <v>0</v>
      </c>
      <c r="M1669">
        <v>1</v>
      </c>
      <c r="N1669">
        <v>0</v>
      </c>
      <c r="O1669" s="95">
        <v>100</v>
      </c>
      <c r="P1669">
        <v>0</v>
      </c>
      <c r="Q1669">
        <v>4</v>
      </c>
      <c r="R1669">
        <v>0</v>
      </c>
      <c r="S1669" s="1">
        <v>0</v>
      </c>
      <c r="T1669">
        <v>1</v>
      </c>
      <c r="U1669" s="1">
        <v>42822</v>
      </c>
    </row>
    <row r="1670" spans="1:21" x14ac:dyDescent="0.25">
      <c r="A1670">
        <v>27006</v>
      </c>
      <c r="B1670" t="s">
        <v>771</v>
      </c>
      <c r="C1670" t="s">
        <v>725</v>
      </c>
      <c r="D1670" t="s">
        <v>726</v>
      </c>
      <c r="E1670" t="s">
        <v>51</v>
      </c>
      <c r="F1670" t="s">
        <v>727</v>
      </c>
      <c r="G1670" t="s">
        <v>733</v>
      </c>
      <c r="H1670" t="s">
        <v>8</v>
      </c>
      <c r="I1670">
        <v>34</v>
      </c>
      <c r="J1670" s="82">
        <v>6.9</v>
      </c>
      <c r="K1670">
        <v>0</v>
      </c>
      <c r="L1670">
        <v>0</v>
      </c>
      <c r="M1670">
        <v>1</v>
      </c>
      <c r="N1670">
        <v>0</v>
      </c>
      <c r="O1670" s="95">
        <v>1000</v>
      </c>
      <c r="P1670">
        <v>0</v>
      </c>
      <c r="Q1670">
        <v>4</v>
      </c>
      <c r="R1670">
        <v>0</v>
      </c>
      <c r="S1670" s="1">
        <v>0</v>
      </c>
      <c r="T1670">
        <v>1</v>
      </c>
      <c r="U1670" s="1">
        <v>42822</v>
      </c>
    </row>
    <row r="1671" spans="1:21" x14ac:dyDescent="0.25">
      <c r="A1671">
        <v>27007</v>
      </c>
      <c r="B1671" t="s">
        <v>768</v>
      </c>
      <c r="C1671" t="s">
        <v>725</v>
      </c>
      <c r="D1671" t="s">
        <v>726</v>
      </c>
      <c r="E1671" t="s">
        <v>6</v>
      </c>
      <c r="F1671" t="s">
        <v>727</v>
      </c>
      <c r="G1671" t="s">
        <v>1225</v>
      </c>
      <c r="H1671" t="s">
        <v>8</v>
      </c>
      <c r="I1671">
        <v>34</v>
      </c>
      <c r="J1671" s="82">
        <v>6.85</v>
      </c>
      <c r="K1671">
        <v>0</v>
      </c>
      <c r="L1671">
        <v>0</v>
      </c>
      <c r="M1671">
        <v>1</v>
      </c>
      <c r="N1671">
        <v>0</v>
      </c>
      <c r="O1671" s="95">
        <v>100</v>
      </c>
      <c r="P1671">
        <v>0</v>
      </c>
      <c r="Q1671">
        <v>4</v>
      </c>
      <c r="R1671">
        <v>0</v>
      </c>
      <c r="S1671" s="1">
        <v>0</v>
      </c>
      <c r="T1671">
        <v>1</v>
      </c>
      <c r="U1671" s="1">
        <v>42822</v>
      </c>
    </row>
    <row r="1672" spans="1:21" x14ac:dyDescent="0.25">
      <c r="A1672">
        <v>27007</v>
      </c>
      <c r="B1672" t="s">
        <v>769</v>
      </c>
      <c r="C1672" t="s">
        <v>737</v>
      </c>
      <c r="D1672" t="s">
        <v>726</v>
      </c>
      <c r="E1672" t="s">
        <v>6</v>
      </c>
      <c r="F1672" t="s">
        <v>727</v>
      </c>
      <c r="G1672" t="s">
        <v>1226</v>
      </c>
      <c r="H1672" t="s">
        <v>8</v>
      </c>
      <c r="I1672">
        <v>34</v>
      </c>
      <c r="J1672" s="82">
        <v>6.85</v>
      </c>
      <c r="K1672">
        <v>0</v>
      </c>
      <c r="L1672">
        <v>0</v>
      </c>
      <c r="M1672">
        <v>1</v>
      </c>
      <c r="N1672">
        <v>0</v>
      </c>
      <c r="O1672" s="95">
        <v>100</v>
      </c>
      <c r="P1672">
        <v>0</v>
      </c>
      <c r="Q1672">
        <v>4</v>
      </c>
      <c r="R1672">
        <v>0</v>
      </c>
      <c r="S1672" s="1">
        <v>0</v>
      </c>
      <c r="T1672">
        <v>1</v>
      </c>
      <c r="U1672" s="1">
        <v>42822</v>
      </c>
    </row>
    <row r="1673" spans="1:21" x14ac:dyDescent="0.25">
      <c r="A1673">
        <v>27007</v>
      </c>
      <c r="B1673" t="s">
        <v>770</v>
      </c>
      <c r="C1673" t="s">
        <v>769</v>
      </c>
      <c r="D1673" t="s">
        <v>726</v>
      </c>
      <c r="E1673" t="s">
        <v>6</v>
      </c>
      <c r="F1673" t="s">
        <v>727</v>
      </c>
      <c r="G1673" t="s">
        <v>1305</v>
      </c>
      <c r="H1673" t="s">
        <v>8</v>
      </c>
      <c r="I1673">
        <v>34</v>
      </c>
      <c r="J1673" s="82">
        <v>6.85</v>
      </c>
      <c r="K1673">
        <v>0</v>
      </c>
      <c r="L1673">
        <v>0</v>
      </c>
      <c r="M1673">
        <v>1</v>
      </c>
      <c r="N1673">
        <v>0</v>
      </c>
      <c r="O1673" s="95">
        <v>100</v>
      </c>
      <c r="P1673">
        <v>0</v>
      </c>
      <c r="Q1673">
        <v>4</v>
      </c>
      <c r="R1673">
        <v>0</v>
      </c>
      <c r="S1673" s="1">
        <v>0</v>
      </c>
      <c r="T1673">
        <v>1</v>
      </c>
      <c r="U1673" s="1">
        <v>42822</v>
      </c>
    </row>
    <row r="1674" spans="1:21" x14ac:dyDescent="0.25">
      <c r="A1674">
        <v>27007</v>
      </c>
      <c r="B1674" t="s">
        <v>771</v>
      </c>
      <c r="C1674" t="s">
        <v>725</v>
      </c>
      <c r="D1674" t="s">
        <v>726</v>
      </c>
      <c r="E1674" t="s">
        <v>6</v>
      </c>
      <c r="F1674" t="s">
        <v>727</v>
      </c>
      <c r="G1674" t="s">
        <v>1306</v>
      </c>
      <c r="H1674" t="s">
        <v>8</v>
      </c>
      <c r="I1674">
        <v>34</v>
      </c>
      <c r="J1674" s="82">
        <v>6.85</v>
      </c>
      <c r="K1674">
        <v>0</v>
      </c>
      <c r="L1674">
        <v>0</v>
      </c>
      <c r="M1674">
        <v>1</v>
      </c>
      <c r="N1674">
        <v>0</v>
      </c>
      <c r="O1674" s="95">
        <v>100</v>
      </c>
      <c r="P1674">
        <v>0</v>
      </c>
      <c r="Q1674">
        <v>4</v>
      </c>
      <c r="R1674">
        <v>0</v>
      </c>
      <c r="S1674" s="1">
        <v>0</v>
      </c>
      <c r="T1674">
        <v>1</v>
      </c>
      <c r="U1674" s="1">
        <v>42822</v>
      </c>
    </row>
    <row r="1675" spans="1:21" x14ac:dyDescent="0.25">
      <c r="A1675">
        <v>27007</v>
      </c>
      <c r="B1675" t="s">
        <v>771</v>
      </c>
      <c r="C1675" t="s">
        <v>725</v>
      </c>
      <c r="D1675" t="s">
        <v>726</v>
      </c>
      <c r="E1675" t="s">
        <v>6</v>
      </c>
      <c r="F1675" t="s">
        <v>727</v>
      </c>
      <c r="G1675" t="s">
        <v>1307</v>
      </c>
      <c r="H1675" t="s">
        <v>8</v>
      </c>
      <c r="I1675">
        <v>34</v>
      </c>
      <c r="J1675" s="82">
        <v>6.85</v>
      </c>
      <c r="K1675">
        <v>0</v>
      </c>
      <c r="L1675">
        <v>0</v>
      </c>
      <c r="M1675">
        <v>1</v>
      </c>
      <c r="N1675">
        <v>0</v>
      </c>
      <c r="O1675" s="95">
        <v>100</v>
      </c>
      <c r="P1675">
        <v>0</v>
      </c>
      <c r="Q1675">
        <v>4</v>
      </c>
      <c r="R1675">
        <v>0</v>
      </c>
      <c r="S1675" s="1">
        <v>0</v>
      </c>
      <c r="T1675">
        <v>1</v>
      </c>
      <c r="U1675" s="1">
        <v>42822</v>
      </c>
    </row>
    <row r="1676" spans="1:21" x14ac:dyDescent="0.25">
      <c r="A1676">
        <v>27007</v>
      </c>
      <c r="B1676" t="s">
        <v>771</v>
      </c>
      <c r="C1676" t="s">
        <v>725</v>
      </c>
      <c r="D1676" t="s">
        <v>726</v>
      </c>
      <c r="E1676" t="s">
        <v>6</v>
      </c>
      <c r="F1676" t="s">
        <v>727</v>
      </c>
      <c r="G1676" t="s">
        <v>1496</v>
      </c>
      <c r="H1676" t="s">
        <v>8</v>
      </c>
      <c r="I1676">
        <v>34</v>
      </c>
      <c r="J1676" s="82">
        <v>6.85</v>
      </c>
      <c r="K1676">
        <v>0</v>
      </c>
      <c r="L1676">
        <v>0</v>
      </c>
      <c r="M1676">
        <v>1</v>
      </c>
      <c r="N1676">
        <v>0</v>
      </c>
      <c r="O1676" s="95">
        <v>100</v>
      </c>
      <c r="P1676">
        <v>0</v>
      </c>
      <c r="Q1676">
        <v>4</v>
      </c>
      <c r="R1676">
        <v>0</v>
      </c>
      <c r="S1676" s="1">
        <v>0</v>
      </c>
      <c r="T1676">
        <v>1</v>
      </c>
      <c r="U1676" s="1">
        <v>42822</v>
      </c>
    </row>
    <row r="1677" spans="1:21" x14ac:dyDescent="0.25">
      <c r="A1677">
        <v>27007</v>
      </c>
      <c r="B1677" t="s">
        <v>725</v>
      </c>
      <c r="C1677" t="s">
        <v>725</v>
      </c>
      <c r="D1677" t="s">
        <v>726</v>
      </c>
      <c r="E1677" t="s">
        <v>6</v>
      </c>
      <c r="F1677" t="s">
        <v>727</v>
      </c>
      <c r="G1677" t="s">
        <v>1504</v>
      </c>
      <c r="H1677" t="s">
        <v>8</v>
      </c>
      <c r="I1677">
        <v>34</v>
      </c>
      <c r="J1677" s="82">
        <v>6.85</v>
      </c>
      <c r="K1677">
        <v>0</v>
      </c>
      <c r="L1677">
        <v>0</v>
      </c>
      <c r="M1677">
        <v>1</v>
      </c>
      <c r="N1677">
        <v>0</v>
      </c>
      <c r="O1677" s="95">
        <v>300</v>
      </c>
      <c r="P1677">
        <v>0</v>
      </c>
      <c r="Q1677">
        <v>4</v>
      </c>
      <c r="R1677">
        <v>0</v>
      </c>
      <c r="S1677" s="1">
        <v>0</v>
      </c>
      <c r="T1677">
        <v>1</v>
      </c>
      <c r="U1677" s="1">
        <v>42822</v>
      </c>
    </row>
    <row r="1678" spans="1:21" x14ac:dyDescent="0.25">
      <c r="A1678">
        <v>27007</v>
      </c>
      <c r="B1678" t="s">
        <v>767</v>
      </c>
      <c r="C1678" t="s">
        <v>769</v>
      </c>
      <c r="D1678" t="s">
        <v>726</v>
      </c>
      <c r="E1678" t="s">
        <v>6</v>
      </c>
      <c r="F1678" t="s">
        <v>727</v>
      </c>
      <c r="G1678" t="s">
        <v>1630</v>
      </c>
      <c r="H1678" t="s">
        <v>7</v>
      </c>
      <c r="I1678">
        <v>34</v>
      </c>
      <c r="J1678" s="82">
        <v>6.97</v>
      </c>
      <c r="K1678">
        <v>0</v>
      </c>
      <c r="L1678">
        <v>0</v>
      </c>
      <c r="M1678">
        <v>1</v>
      </c>
      <c r="N1678">
        <v>0</v>
      </c>
      <c r="O1678" s="95">
        <v>0</v>
      </c>
      <c r="P1678">
        <v>2100</v>
      </c>
      <c r="Q1678">
        <v>4</v>
      </c>
      <c r="R1678">
        <v>0</v>
      </c>
      <c r="S1678" s="1">
        <v>0</v>
      </c>
      <c r="T1678">
        <v>2</v>
      </c>
      <c r="U1678" s="1">
        <v>42822</v>
      </c>
    </row>
    <row r="1679" spans="1:21" x14ac:dyDescent="0.25">
      <c r="A1679">
        <v>27009</v>
      </c>
      <c r="B1679" t="s">
        <v>769</v>
      </c>
      <c r="C1679" t="s">
        <v>725</v>
      </c>
      <c r="D1679" t="s">
        <v>726</v>
      </c>
      <c r="E1679" t="s">
        <v>6</v>
      </c>
      <c r="F1679" t="s">
        <v>727</v>
      </c>
      <c r="G1679" t="s">
        <v>1168</v>
      </c>
      <c r="H1679" t="s">
        <v>8</v>
      </c>
      <c r="I1679">
        <v>34</v>
      </c>
      <c r="J1679" s="82">
        <v>6.85</v>
      </c>
      <c r="K1679">
        <v>0</v>
      </c>
      <c r="L1679">
        <v>0</v>
      </c>
      <c r="M1679">
        <v>1</v>
      </c>
      <c r="N1679">
        <v>0</v>
      </c>
      <c r="O1679" s="95">
        <v>200</v>
      </c>
      <c r="P1679">
        <v>0</v>
      </c>
      <c r="Q1679">
        <v>4</v>
      </c>
      <c r="R1679">
        <v>0</v>
      </c>
      <c r="S1679" s="1">
        <v>0</v>
      </c>
      <c r="T1679">
        <v>1</v>
      </c>
      <c r="U1679" s="1">
        <v>42822</v>
      </c>
    </row>
    <row r="1680" spans="1:21" x14ac:dyDescent="0.25">
      <c r="A1680">
        <v>27009</v>
      </c>
      <c r="B1680" t="s">
        <v>770</v>
      </c>
      <c r="C1680" t="s">
        <v>737</v>
      </c>
      <c r="D1680" t="s">
        <v>726</v>
      </c>
      <c r="E1680" t="s">
        <v>6</v>
      </c>
      <c r="F1680" t="s">
        <v>727</v>
      </c>
      <c r="G1680" t="s">
        <v>1169</v>
      </c>
      <c r="H1680" t="s">
        <v>8</v>
      </c>
      <c r="I1680">
        <v>34</v>
      </c>
      <c r="J1680" s="82">
        <v>6.85</v>
      </c>
      <c r="K1680">
        <v>0</v>
      </c>
      <c r="L1680">
        <v>0</v>
      </c>
      <c r="M1680">
        <v>1</v>
      </c>
      <c r="N1680">
        <v>0</v>
      </c>
      <c r="O1680" s="95">
        <v>1250</v>
      </c>
      <c r="P1680">
        <v>0</v>
      </c>
      <c r="Q1680">
        <v>4</v>
      </c>
      <c r="R1680">
        <v>0</v>
      </c>
      <c r="S1680" s="1">
        <v>0</v>
      </c>
      <c r="T1680">
        <v>1</v>
      </c>
      <c r="U1680" s="1">
        <v>42822</v>
      </c>
    </row>
    <row r="1681" spans="1:21" x14ac:dyDescent="0.25">
      <c r="A1681">
        <v>27009</v>
      </c>
      <c r="B1681" t="s">
        <v>768</v>
      </c>
      <c r="C1681" t="s">
        <v>767</v>
      </c>
      <c r="D1681" t="s">
        <v>726</v>
      </c>
      <c r="E1681" t="s">
        <v>6</v>
      </c>
      <c r="F1681" t="s">
        <v>727</v>
      </c>
      <c r="G1681" t="s">
        <v>1170</v>
      </c>
      <c r="H1681" t="s">
        <v>7</v>
      </c>
      <c r="I1681">
        <v>34</v>
      </c>
      <c r="J1681" s="82">
        <v>6.97</v>
      </c>
      <c r="K1681">
        <v>0</v>
      </c>
      <c r="L1681">
        <v>0</v>
      </c>
      <c r="M1681">
        <v>1</v>
      </c>
      <c r="N1681">
        <v>0</v>
      </c>
      <c r="O1681" s="95">
        <v>0</v>
      </c>
      <c r="P1681">
        <v>3827.93</v>
      </c>
      <c r="Q1681">
        <v>4</v>
      </c>
      <c r="R1681">
        <v>0</v>
      </c>
      <c r="S1681" s="1">
        <v>0</v>
      </c>
      <c r="T1681">
        <v>1</v>
      </c>
      <c r="U1681" s="1">
        <v>42822</v>
      </c>
    </row>
    <row r="1682" spans="1:21" x14ac:dyDescent="0.25">
      <c r="A1682">
        <v>27009</v>
      </c>
      <c r="B1682" t="s">
        <v>770</v>
      </c>
      <c r="C1682" t="s">
        <v>725</v>
      </c>
      <c r="D1682" t="s">
        <v>726</v>
      </c>
      <c r="E1682" t="s">
        <v>6</v>
      </c>
      <c r="F1682" t="s">
        <v>727</v>
      </c>
      <c r="G1682" t="s">
        <v>1171</v>
      </c>
      <c r="H1682" t="s">
        <v>7</v>
      </c>
      <c r="I1682">
        <v>34</v>
      </c>
      <c r="J1682" s="82">
        <v>6.97</v>
      </c>
      <c r="K1682">
        <v>0</v>
      </c>
      <c r="L1682">
        <v>0</v>
      </c>
      <c r="M1682">
        <v>1</v>
      </c>
      <c r="N1682">
        <v>0</v>
      </c>
      <c r="O1682" s="95">
        <v>0</v>
      </c>
      <c r="P1682">
        <v>3250.22</v>
      </c>
      <c r="Q1682">
        <v>4</v>
      </c>
      <c r="R1682">
        <v>0</v>
      </c>
      <c r="S1682" s="1">
        <v>0</v>
      </c>
      <c r="T1682">
        <v>13</v>
      </c>
      <c r="U1682" s="1">
        <v>42822</v>
      </c>
    </row>
    <row r="1683" spans="1:21" x14ac:dyDescent="0.25">
      <c r="A1683">
        <v>27009</v>
      </c>
      <c r="B1683" t="s">
        <v>725</v>
      </c>
      <c r="C1683" t="s">
        <v>773</v>
      </c>
      <c r="D1683" t="s">
        <v>726</v>
      </c>
      <c r="E1683" t="s">
        <v>6</v>
      </c>
      <c r="F1683" t="s">
        <v>727</v>
      </c>
      <c r="G1683" t="s">
        <v>1184</v>
      </c>
      <c r="H1683" t="s">
        <v>7</v>
      </c>
      <c r="I1683">
        <v>34</v>
      </c>
      <c r="J1683" s="82">
        <v>6.97</v>
      </c>
      <c r="K1683">
        <v>0</v>
      </c>
      <c r="L1683">
        <v>0</v>
      </c>
      <c r="M1683">
        <v>1</v>
      </c>
      <c r="N1683">
        <v>0</v>
      </c>
      <c r="O1683" s="95">
        <v>0</v>
      </c>
      <c r="P1683">
        <v>1402.29</v>
      </c>
      <c r="Q1683">
        <v>4</v>
      </c>
      <c r="R1683">
        <v>0</v>
      </c>
      <c r="S1683" s="1">
        <v>0</v>
      </c>
      <c r="T1683">
        <v>2</v>
      </c>
      <c r="U1683" s="1">
        <v>42822</v>
      </c>
    </row>
    <row r="1684" spans="1:21" x14ac:dyDescent="0.25">
      <c r="A1684">
        <v>27009</v>
      </c>
      <c r="B1684" t="s">
        <v>766</v>
      </c>
      <c r="C1684" t="s">
        <v>770</v>
      </c>
      <c r="D1684" t="s">
        <v>726</v>
      </c>
      <c r="E1684" t="s">
        <v>6</v>
      </c>
      <c r="F1684" t="s">
        <v>727</v>
      </c>
      <c r="G1684" t="s">
        <v>1185</v>
      </c>
      <c r="H1684" t="s">
        <v>7</v>
      </c>
      <c r="I1684">
        <v>34</v>
      </c>
      <c r="J1684" s="82">
        <v>6.97</v>
      </c>
      <c r="K1684">
        <v>0</v>
      </c>
      <c r="L1684">
        <v>0</v>
      </c>
      <c r="M1684">
        <v>1</v>
      </c>
      <c r="N1684">
        <v>0</v>
      </c>
      <c r="O1684" s="95">
        <v>0</v>
      </c>
      <c r="P1684">
        <v>998.48</v>
      </c>
      <c r="Q1684">
        <v>4</v>
      </c>
      <c r="R1684">
        <v>0</v>
      </c>
      <c r="S1684" s="1">
        <v>0</v>
      </c>
      <c r="T1684">
        <v>2</v>
      </c>
      <c r="U1684" s="1">
        <v>42822</v>
      </c>
    </row>
    <row r="1685" spans="1:21" x14ac:dyDescent="0.25">
      <c r="A1685">
        <v>27009</v>
      </c>
      <c r="B1685" t="s">
        <v>773</v>
      </c>
      <c r="C1685" t="s">
        <v>725</v>
      </c>
      <c r="D1685" t="s">
        <v>726</v>
      </c>
      <c r="E1685" t="s">
        <v>6</v>
      </c>
      <c r="F1685" t="s">
        <v>727</v>
      </c>
      <c r="G1685" t="s">
        <v>1186</v>
      </c>
      <c r="H1685" t="s">
        <v>7</v>
      </c>
      <c r="I1685">
        <v>34</v>
      </c>
      <c r="J1685" s="82">
        <v>6.97</v>
      </c>
      <c r="K1685">
        <v>0</v>
      </c>
      <c r="L1685">
        <v>0</v>
      </c>
      <c r="M1685">
        <v>1</v>
      </c>
      <c r="N1685">
        <v>0</v>
      </c>
      <c r="O1685" s="95">
        <v>0</v>
      </c>
      <c r="P1685">
        <v>356.53</v>
      </c>
      <c r="Q1685">
        <v>4</v>
      </c>
      <c r="R1685">
        <v>0</v>
      </c>
      <c r="S1685" s="1">
        <v>0</v>
      </c>
      <c r="T1685">
        <v>2</v>
      </c>
      <c r="U1685" s="1">
        <v>42822</v>
      </c>
    </row>
    <row r="1686" spans="1:21" x14ac:dyDescent="0.25">
      <c r="A1686">
        <v>27009</v>
      </c>
      <c r="B1686" t="s">
        <v>769</v>
      </c>
      <c r="C1686" t="s">
        <v>725</v>
      </c>
      <c r="D1686" t="s">
        <v>726</v>
      </c>
      <c r="E1686" t="s">
        <v>6</v>
      </c>
      <c r="F1686" t="s">
        <v>727</v>
      </c>
      <c r="G1686" t="s">
        <v>1187</v>
      </c>
      <c r="H1686" t="s">
        <v>7</v>
      </c>
      <c r="I1686">
        <v>34</v>
      </c>
      <c r="J1686" s="82">
        <v>6.97</v>
      </c>
      <c r="K1686">
        <v>0</v>
      </c>
      <c r="L1686">
        <v>0</v>
      </c>
      <c r="M1686">
        <v>1</v>
      </c>
      <c r="N1686">
        <v>0</v>
      </c>
      <c r="O1686" s="95">
        <v>0</v>
      </c>
      <c r="P1686">
        <v>248.51</v>
      </c>
      <c r="Q1686">
        <v>4</v>
      </c>
      <c r="R1686">
        <v>0</v>
      </c>
      <c r="S1686" s="1">
        <v>0</v>
      </c>
      <c r="T1686">
        <v>1</v>
      </c>
      <c r="U1686" s="1">
        <v>42822</v>
      </c>
    </row>
    <row r="1687" spans="1:21" x14ac:dyDescent="0.25">
      <c r="A1687">
        <v>27009</v>
      </c>
      <c r="B1687" t="s">
        <v>768</v>
      </c>
      <c r="C1687" t="s">
        <v>725</v>
      </c>
      <c r="D1687" t="s">
        <v>726</v>
      </c>
      <c r="E1687" t="s">
        <v>6</v>
      </c>
      <c r="F1687" t="s">
        <v>727</v>
      </c>
      <c r="G1687" t="s">
        <v>1188</v>
      </c>
      <c r="H1687" t="s">
        <v>7</v>
      </c>
      <c r="I1687">
        <v>34</v>
      </c>
      <c r="J1687" s="82">
        <v>6.97</v>
      </c>
      <c r="K1687">
        <v>0</v>
      </c>
      <c r="L1687">
        <v>0</v>
      </c>
      <c r="M1687">
        <v>1</v>
      </c>
      <c r="N1687">
        <v>0</v>
      </c>
      <c r="O1687" s="95">
        <v>0</v>
      </c>
      <c r="P1687">
        <v>220.24</v>
      </c>
      <c r="Q1687">
        <v>4</v>
      </c>
      <c r="R1687">
        <v>0</v>
      </c>
      <c r="S1687" s="1">
        <v>0</v>
      </c>
      <c r="T1687">
        <v>2</v>
      </c>
      <c r="U1687" s="1">
        <v>42822</v>
      </c>
    </row>
    <row r="1688" spans="1:21" x14ac:dyDescent="0.25">
      <c r="A1688">
        <v>27009</v>
      </c>
      <c r="B1688" t="s">
        <v>770</v>
      </c>
      <c r="C1688" t="s">
        <v>737</v>
      </c>
      <c r="D1688" t="s">
        <v>726</v>
      </c>
      <c r="E1688" t="s">
        <v>6</v>
      </c>
      <c r="F1688" t="s">
        <v>727</v>
      </c>
      <c r="G1688" t="s">
        <v>1189</v>
      </c>
      <c r="H1688" t="s">
        <v>7</v>
      </c>
      <c r="I1688">
        <v>34</v>
      </c>
      <c r="J1688" s="82">
        <v>6.97</v>
      </c>
      <c r="K1688">
        <v>0</v>
      </c>
      <c r="L1688">
        <v>0</v>
      </c>
      <c r="M1688">
        <v>1</v>
      </c>
      <c r="N1688">
        <v>0</v>
      </c>
      <c r="O1688" s="95">
        <v>0</v>
      </c>
      <c r="P1688">
        <v>86.08</v>
      </c>
      <c r="Q1688">
        <v>4</v>
      </c>
      <c r="R1688">
        <v>0</v>
      </c>
      <c r="S1688" s="1">
        <v>0</v>
      </c>
      <c r="T1688">
        <v>1</v>
      </c>
      <c r="U1688" s="1">
        <v>42822</v>
      </c>
    </row>
    <row r="1689" spans="1:21" x14ac:dyDescent="0.25">
      <c r="A1689">
        <v>27010</v>
      </c>
      <c r="B1689" t="s">
        <v>766</v>
      </c>
      <c r="C1689" t="s">
        <v>725</v>
      </c>
      <c r="D1689" t="s">
        <v>726</v>
      </c>
      <c r="E1689" t="s">
        <v>6</v>
      </c>
      <c r="F1689" t="s">
        <v>1227</v>
      </c>
      <c r="G1689" t="s">
        <v>1215</v>
      </c>
      <c r="H1689" t="s">
        <v>7</v>
      </c>
      <c r="I1689">
        <v>34</v>
      </c>
      <c r="J1689" s="82">
        <v>6.97</v>
      </c>
      <c r="L1689">
        <v>0</v>
      </c>
      <c r="M1689">
        <v>360</v>
      </c>
      <c r="N1689">
        <v>0</v>
      </c>
      <c r="O1689" s="95">
        <v>5419.88</v>
      </c>
      <c r="P1689">
        <v>0</v>
      </c>
      <c r="Q1689">
        <v>4</v>
      </c>
      <c r="R1689">
        <v>0</v>
      </c>
      <c r="S1689" s="1">
        <v>0</v>
      </c>
      <c r="T1689">
        <v>1</v>
      </c>
      <c r="U1689" s="1">
        <v>42822</v>
      </c>
    </row>
    <row r="1690" spans="1:21" x14ac:dyDescent="0.25">
      <c r="A1690">
        <v>74002</v>
      </c>
      <c r="B1690" t="s">
        <v>766</v>
      </c>
      <c r="C1690" t="s">
        <v>725</v>
      </c>
      <c r="D1690" t="s">
        <v>726</v>
      </c>
      <c r="E1690" t="s">
        <v>51</v>
      </c>
      <c r="F1690" t="s">
        <v>727</v>
      </c>
      <c r="G1690" t="s">
        <v>1168</v>
      </c>
      <c r="H1690" t="s">
        <v>8</v>
      </c>
      <c r="I1690">
        <v>34</v>
      </c>
      <c r="J1690" s="82">
        <v>6.92</v>
      </c>
      <c r="K1690">
        <v>0</v>
      </c>
      <c r="L1690">
        <v>0</v>
      </c>
      <c r="M1690">
        <v>1</v>
      </c>
      <c r="N1690">
        <v>0</v>
      </c>
      <c r="O1690" s="95">
        <v>4314.8900000000003</v>
      </c>
      <c r="P1690">
        <v>0</v>
      </c>
      <c r="Q1690">
        <v>4</v>
      </c>
      <c r="R1690">
        <v>0</v>
      </c>
      <c r="S1690" s="1">
        <v>0</v>
      </c>
      <c r="T1690">
        <v>3</v>
      </c>
      <c r="U1690" s="1">
        <v>42822</v>
      </c>
    </row>
    <row r="1691" spans="1:21" x14ac:dyDescent="0.25">
      <c r="A1691">
        <v>74002</v>
      </c>
      <c r="B1691" t="s">
        <v>766</v>
      </c>
      <c r="C1691" t="s">
        <v>725</v>
      </c>
      <c r="D1691" t="s">
        <v>726</v>
      </c>
      <c r="E1691" t="s">
        <v>6</v>
      </c>
      <c r="F1691" t="s">
        <v>727</v>
      </c>
      <c r="G1691" t="s">
        <v>1169</v>
      </c>
      <c r="H1691" t="s">
        <v>8</v>
      </c>
      <c r="I1691">
        <v>34</v>
      </c>
      <c r="J1691" s="82">
        <v>6.87</v>
      </c>
      <c r="K1691">
        <v>0</v>
      </c>
      <c r="L1691">
        <v>0</v>
      </c>
      <c r="M1691">
        <v>1</v>
      </c>
      <c r="N1691">
        <v>0</v>
      </c>
      <c r="O1691" s="95">
        <v>40359.71</v>
      </c>
      <c r="P1691">
        <v>0</v>
      </c>
      <c r="Q1691">
        <v>4</v>
      </c>
      <c r="R1691">
        <v>0</v>
      </c>
      <c r="S1691" s="1">
        <v>0</v>
      </c>
      <c r="T1691">
        <v>188</v>
      </c>
      <c r="U1691" s="1">
        <v>42822</v>
      </c>
    </row>
    <row r="1692" spans="1:21" x14ac:dyDescent="0.25">
      <c r="A1692">
        <v>74002</v>
      </c>
      <c r="B1692" t="s">
        <v>766</v>
      </c>
      <c r="C1692" t="s">
        <v>725</v>
      </c>
      <c r="D1692" t="s">
        <v>726</v>
      </c>
      <c r="E1692" t="s">
        <v>6</v>
      </c>
      <c r="F1692" t="s">
        <v>727</v>
      </c>
      <c r="G1692" t="s">
        <v>1170</v>
      </c>
      <c r="H1692" t="s">
        <v>7</v>
      </c>
      <c r="I1692">
        <v>34</v>
      </c>
      <c r="J1692" s="82">
        <v>6.97</v>
      </c>
      <c r="K1692">
        <v>0</v>
      </c>
      <c r="L1692">
        <v>0</v>
      </c>
      <c r="M1692">
        <v>1</v>
      </c>
      <c r="N1692">
        <v>0</v>
      </c>
      <c r="O1692" s="95">
        <v>0</v>
      </c>
      <c r="P1692">
        <v>29713.98</v>
      </c>
      <c r="Q1692">
        <v>4</v>
      </c>
      <c r="R1692">
        <v>0</v>
      </c>
      <c r="S1692" s="1">
        <v>0</v>
      </c>
      <c r="T1692">
        <v>52</v>
      </c>
      <c r="U1692" s="1">
        <v>42822</v>
      </c>
    </row>
    <row r="1693" spans="1:21" x14ac:dyDescent="0.25">
      <c r="A1693">
        <v>74003</v>
      </c>
      <c r="B1693" t="s">
        <v>767</v>
      </c>
      <c r="C1693" t="s">
        <v>725</v>
      </c>
      <c r="D1693" t="s">
        <v>726</v>
      </c>
      <c r="E1693" t="s">
        <v>6</v>
      </c>
      <c r="F1693" t="s">
        <v>727</v>
      </c>
      <c r="G1693" t="s">
        <v>1172</v>
      </c>
      <c r="H1693" t="s">
        <v>8</v>
      </c>
      <c r="I1693">
        <v>34</v>
      </c>
      <c r="J1693" s="82">
        <v>6.85</v>
      </c>
      <c r="K1693">
        <v>0</v>
      </c>
      <c r="L1693">
        <v>0</v>
      </c>
      <c r="M1693">
        <v>1</v>
      </c>
      <c r="N1693">
        <v>0</v>
      </c>
      <c r="O1693" s="95">
        <v>2500</v>
      </c>
      <c r="P1693">
        <v>0</v>
      </c>
      <c r="Q1693">
        <v>4</v>
      </c>
      <c r="R1693">
        <v>0</v>
      </c>
      <c r="S1693" s="1">
        <v>0</v>
      </c>
      <c r="T1693">
        <v>1</v>
      </c>
      <c r="U1693" s="1">
        <v>42822</v>
      </c>
    </row>
    <row r="1694" spans="1:21" x14ac:dyDescent="0.25">
      <c r="A1694">
        <v>74003</v>
      </c>
      <c r="B1694" t="s">
        <v>767</v>
      </c>
      <c r="C1694" t="s">
        <v>725</v>
      </c>
      <c r="D1694" t="s">
        <v>726</v>
      </c>
      <c r="E1694" t="s">
        <v>6</v>
      </c>
      <c r="F1694" t="s">
        <v>727</v>
      </c>
      <c r="G1694" t="s">
        <v>1173</v>
      </c>
      <c r="H1694" t="s">
        <v>7</v>
      </c>
      <c r="I1694">
        <v>34</v>
      </c>
      <c r="J1694" s="82">
        <v>6.97</v>
      </c>
      <c r="K1694">
        <v>0</v>
      </c>
      <c r="L1694">
        <v>0</v>
      </c>
      <c r="M1694">
        <v>1</v>
      </c>
      <c r="N1694">
        <v>0</v>
      </c>
      <c r="O1694" s="95">
        <v>0</v>
      </c>
      <c r="P1694">
        <v>53.37</v>
      </c>
      <c r="Q1694">
        <v>4</v>
      </c>
      <c r="R1694">
        <v>0</v>
      </c>
      <c r="S1694" s="1">
        <v>0</v>
      </c>
      <c r="T1694">
        <v>1</v>
      </c>
      <c r="U1694" s="1">
        <v>42822</v>
      </c>
    </row>
    <row r="1695" spans="1:21" x14ac:dyDescent="0.25">
      <c r="A1695">
        <v>74003</v>
      </c>
      <c r="B1695" t="s">
        <v>771</v>
      </c>
      <c r="C1695" t="s">
        <v>725</v>
      </c>
      <c r="D1695" t="s">
        <v>726</v>
      </c>
      <c r="E1695" t="s">
        <v>6</v>
      </c>
      <c r="F1695" t="s">
        <v>727</v>
      </c>
      <c r="G1695" t="s">
        <v>1174</v>
      </c>
      <c r="H1695" t="s">
        <v>8</v>
      </c>
      <c r="I1695">
        <v>34</v>
      </c>
      <c r="J1695" s="82">
        <v>6.85</v>
      </c>
      <c r="K1695">
        <v>0</v>
      </c>
      <c r="L1695">
        <v>0</v>
      </c>
      <c r="M1695">
        <v>1</v>
      </c>
      <c r="N1695">
        <v>0</v>
      </c>
      <c r="O1695" s="95">
        <v>10</v>
      </c>
      <c r="P1695">
        <v>0</v>
      </c>
      <c r="Q1695">
        <v>4</v>
      </c>
      <c r="R1695">
        <v>0</v>
      </c>
      <c r="S1695" s="1">
        <v>0</v>
      </c>
      <c r="T1695">
        <v>1</v>
      </c>
      <c r="U1695" s="1">
        <v>42822</v>
      </c>
    </row>
    <row r="1696" spans="1:21" x14ac:dyDescent="0.25">
      <c r="A1696">
        <v>74003</v>
      </c>
      <c r="B1696" t="s">
        <v>767</v>
      </c>
      <c r="C1696" t="s">
        <v>725</v>
      </c>
      <c r="D1696" t="s">
        <v>726</v>
      </c>
      <c r="E1696" t="s">
        <v>6</v>
      </c>
      <c r="F1696" t="s">
        <v>727</v>
      </c>
      <c r="G1696" t="s">
        <v>1175</v>
      </c>
      <c r="H1696" t="s">
        <v>8</v>
      </c>
      <c r="I1696">
        <v>34</v>
      </c>
      <c r="J1696" s="82">
        <v>6.85</v>
      </c>
      <c r="K1696">
        <v>0</v>
      </c>
      <c r="L1696">
        <v>0</v>
      </c>
      <c r="M1696">
        <v>1</v>
      </c>
      <c r="N1696">
        <v>0</v>
      </c>
      <c r="O1696" s="95">
        <v>20</v>
      </c>
      <c r="P1696">
        <v>0</v>
      </c>
      <c r="Q1696">
        <v>4</v>
      </c>
      <c r="R1696">
        <v>0</v>
      </c>
      <c r="S1696" s="1">
        <v>0</v>
      </c>
      <c r="T1696">
        <v>1</v>
      </c>
      <c r="U1696" s="1">
        <v>42822</v>
      </c>
    </row>
    <row r="1697" spans="1:21" x14ac:dyDescent="0.25">
      <c r="A1697">
        <v>74003</v>
      </c>
      <c r="B1697" t="s">
        <v>767</v>
      </c>
      <c r="C1697" t="s">
        <v>725</v>
      </c>
      <c r="D1697" t="s">
        <v>726</v>
      </c>
      <c r="E1697" t="s">
        <v>6</v>
      </c>
      <c r="F1697" t="s">
        <v>727</v>
      </c>
      <c r="G1697" t="s">
        <v>1176</v>
      </c>
      <c r="H1697" t="s">
        <v>7</v>
      </c>
      <c r="I1697">
        <v>34</v>
      </c>
      <c r="J1697" s="82">
        <v>6.97</v>
      </c>
      <c r="K1697">
        <v>0</v>
      </c>
      <c r="L1697">
        <v>0</v>
      </c>
      <c r="M1697">
        <v>1</v>
      </c>
      <c r="N1697">
        <v>0</v>
      </c>
      <c r="O1697" s="95">
        <v>0</v>
      </c>
      <c r="P1697">
        <v>300</v>
      </c>
      <c r="Q1697">
        <v>4</v>
      </c>
      <c r="R1697">
        <v>0</v>
      </c>
      <c r="S1697" s="1">
        <v>0</v>
      </c>
      <c r="T1697">
        <v>1</v>
      </c>
      <c r="U1697" s="1">
        <v>42822</v>
      </c>
    </row>
    <row r="1698" spans="1:21" x14ac:dyDescent="0.25">
      <c r="A1698">
        <v>74003</v>
      </c>
      <c r="B1698" t="s">
        <v>771</v>
      </c>
      <c r="C1698" t="s">
        <v>725</v>
      </c>
      <c r="D1698" t="s">
        <v>726</v>
      </c>
      <c r="E1698" t="s">
        <v>6</v>
      </c>
      <c r="F1698" t="s">
        <v>727</v>
      </c>
      <c r="G1698" t="s">
        <v>1177</v>
      </c>
      <c r="H1698" t="s">
        <v>7</v>
      </c>
      <c r="I1698">
        <v>34</v>
      </c>
      <c r="J1698" s="82">
        <v>6.97</v>
      </c>
      <c r="K1698">
        <v>0</v>
      </c>
      <c r="L1698">
        <v>0</v>
      </c>
      <c r="M1698">
        <v>1</v>
      </c>
      <c r="N1698">
        <v>0</v>
      </c>
      <c r="O1698" s="95">
        <v>0</v>
      </c>
      <c r="P1698">
        <v>2075.1799999999998</v>
      </c>
      <c r="Q1698">
        <v>4</v>
      </c>
      <c r="R1698">
        <v>0</v>
      </c>
      <c r="S1698" s="1">
        <v>0</v>
      </c>
      <c r="T1698">
        <v>1</v>
      </c>
      <c r="U1698" s="1">
        <v>42822</v>
      </c>
    </row>
    <row r="1699" spans="1:21" x14ac:dyDescent="0.25">
      <c r="A1699">
        <v>74003</v>
      </c>
      <c r="B1699" t="s">
        <v>766</v>
      </c>
      <c r="C1699" t="s">
        <v>725</v>
      </c>
      <c r="D1699" t="s">
        <v>726</v>
      </c>
      <c r="E1699" t="s">
        <v>6</v>
      </c>
      <c r="F1699" t="s">
        <v>727</v>
      </c>
      <c r="G1699" t="s">
        <v>1209</v>
      </c>
      <c r="H1699" t="s">
        <v>8</v>
      </c>
      <c r="I1699">
        <v>34</v>
      </c>
      <c r="J1699" s="82">
        <v>6.85</v>
      </c>
      <c r="K1699">
        <v>0</v>
      </c>
      <c r="L1699">
        <v>0</v>
      </c>
      <c r="M1699">
        <v>1</v>
      </c>
      <c r="N1699">
        <v>0</v>
      </c>
      <c r="O1699" s="95">
        <v>1.64</v>
      </c>
      <c r="P1699">
        <v>0</v>
      </c>
      <c r="Q1699">
        <v>4</v>
      </c>
      <c r="R1699">
        <v>0</v>
      </c>
      <c r="S1699" s="1">
        <v>0</v>
      </c>
      <c r="T1699">
        <v>2</v>
      </c>
      <c r="U1699" s="1">
        <v>42822</v>
      </c>
    </row>
    <row r="1700" spans="1:21" x14ac:dyDescent="0.25">
      <c r="A1700">
        <v>74003</v>
      </c>
      <c r="B1700" t="s">
        <v>766</v>
      </c>
      <c r="C1700" t="s">
        <v>770</v>
      </c>
      <c r="D1700" t="s">
        <v>726</v>
      </c>
      <c r="E1700" t="s">
        <v>6</v>
      </c>
      <c r="F1700" t="s">
        <v>727</v>
      </c>
      <c r="G1700" t="s">
        <v>1210</v>
      </c>
      <c r="H1700" t="s">
        <v>8</v>
      </c>
      <c r="I1700">
        <v>34</v>
      </c>
      <c r="J1700" s="82">
        <v>6.85</v>
      </c>
      <c r="K1700">
        <v>0</v>
      </c>
      <c r="L1700">
        <v>0</v>
      </c>
      <c r="M1700">
        <v>1</v>
      </c>
      <c r="N1700">
        <v>0</v>
      </c>
      <c r="O1700" s="95">
        <v>100</v>
      </c>
      <c r="P1700">
        <v>0</v>
      </c>
      <c r="Q1700">
        <v>4</v>
      </c>
      <c r="R1700">
        <v>0</v>
      </c>
      <c r="S1700" s="1">
        <v>0</v>
      </c>
      <c r="T1700">
        <v>1</v>
      </c>
      <c r="U1700" s="1">
        <v>42822</v>
      </c>
    </row>
    <row r="1701" spans="1:21" x14ac:dyDescent="0.25">
      <c r="A1701">
        <v>74003</v>
      </c>
      <c r="B1701" t="s">
        <v>767</v>
      </c>
      <c r="C1701" t="s">
        <v>725</v>
      </c>
      <c r="D1701" t="s">
        <v>726</v>
      </c>
      <c r="E1701" t="s">
        <v>6</v>
      </c>
      <c r="F1701" t="s">
        <v>727</v>
      </c>
      <c r="G1701" t="s">
        <v>1211</v>
      </c>
      <c r="H1701" t="s">
        <v>8</v>
      </c>
      <c r="I1701">
        <v>34</v>
      </c>
      <c r="J1701" s="82">
        <v>6.85</v>
      </c>
      <c r="K1701">
        <v>0</v>
      </c>
      <c r="L1701">
        <v>0</v>
      </c>
      <c r="M1701">
        <v>1</v>
      </c>
      <c r="N1701">
        <v>0</v>
      </c>
      <c r="O1701" s="95">
        <v>100</v>
      </c>
      <c r="P1701">
        <v>0</v>
      </c>
      <c r="Q1701">
        <v>4</v>
      </c>
      <c r="R1701">
        <v>0</v>
      </c>
      <c r="S1701" s="1">
        <v>0</v>
      </c>
      <c r="T1701">
        <v>1</v>
      </c>
      <c r="U1701" s="1">
        <v>42822</v>
      </c>
    </row>
    <row r="1702" spans="1:21" x14ac:dyDescent="0.25">
      <c r="A1702">
        <v>74003</v>
      </c>
      <c r="B1702" t="s">
        <v>767</v>
      </c>
      <c r="C1702" t="s">
        <v>52</v>
      </c>
      <c r="D1702" t="s">
        <v>726</v>
      </c>
      <c r="E1702" t="s">
        <v>6</v>
      </c>
      <c r="F1702" t="s">
        <v>727</v>
      </c>
      <c r="G1702" t="s">
        <v>1217</v>
      </c>
      <c r="H1702" t="s">
        <v>8</v>
      </c>
      <c r="I1702">
        <v>34</v>
      </c>
      <c r="J1702" s="82">
        <v>6.85</v>
      </c>
      <c r="K1702">
        <v>0</v>
      </c>
      <c r="L1702">
        <v>0</v>
      </c>
      <c r="M1702">
        <v>1</v>
      </c>
      <c r="N1702">
        <v>0</v>
      </c>
      <c r="O1702" s="95">
        <v>100</v>
      </c>
      <c r="P1702">
        <v>0</v>
      </c>
      <c r="Q1702">
        <v>4</v>
      </c>
      <c r="R1702">
        <v>0</v>
      </c>
      <c r="S1702" s="1">
        <v>0</v>
      </c>
      <c r="T1702">
        <v>1</v>
      </c>
      <c r="U1702" s="1">
        <v>42822</v>
      </c>
    </row>
    <row r="1703" spans="1:21" x14ac:dyDescent="0.25">
      <c r="A1703">
        <v>74003</v>
      </c>
      <c r="B1703" t="s">
        <v>767</v>
      </c>
      <c r="C1703" t="s">
        <v>725</v>
      </c>
      <c r="D1703" t="s">
        <v>726</v>
      </c>
      <c r="E1703" t="s">
        <v>6</v>
      </c>
      <c r="F1703" t="s">
        <v>727</v>
      </c>
      <c r="G1703" t="s">
        <v>1218</v>
      </c>
      <c r="H1703" t="s">
        <v>8</v>
      </c>
      <c r="I1703">
        <v>34</v>
      </c>
      <c r="J1703" s="82">
        <v>6.85</v>
      </c>
      <c r="K1703">
        <v>0</v>
      </c>
      <c r="L1703">
        <v>0</v>
      </c>
      <c r="M1703">
        <v>1</v>
      </c>
      <c r="N1703">
        <v>0</v>
      </c>
      <c r="O1703" s="95">
        <v>400</v>
      </c>
      <c r="P1703">
        <v>0</v>
      </c>
      <c r="Q1703">
        <v>4</v>
      </c>
      <c r="R1703">
        <v>0</v>
      </c>
      <c r="S1703" s="1">
        <v>0</v>
      </c>
      <c r="T1703">
        <v>2</v>
      </c>
      <c r="U1703" s="1">
        <v>42822</v>
      </c>
    </row>
    <row r="1704" spans="1:21" x14ac:dyDescent="0.25">
      <c r="A1704">
        <v>74003</v>
      </c>
      <c r="B1704" t="s">
        <v>767</v>
      </c>
      <c r="C1704" t="s">
        <v>725</v>
      </c>
      <c r="D1704" t="s">
        <v>726</v>
      </c>
      <c r="E1704" t="s">
        <v>51</v>
      </c>
      <c r="F1704" t="s">
        <v>727</v>
      </c>
      <c r="G1704" t="s">
        <v>1219</v>
      </c>
      <c r="H1704" t="s">
        <v>8</v>
      </c>
      <c r="I1704">
        <v>34</v>
      </c>
      <c r="J1704" s="82">
        <v>6.93</v>
      </c>
      <c r="K1704">
        <v>0</v>
      </c>
      <c r="L1704">
        <v>0</v>
      </c>
      <c r="M1704">
        <v>1</v>
      </c>
      <c r="N1704">
        <v>0</v>
      </c>
      <c r="O1704" s="95">
        <v>700</v>
      </c>
      <c r="P1704">
        <v>0</v>
      </c>
      <c r="Q1704">
        <v>4</v>
      </c>
      <c r="R1704">
        <v>0</v>
      </c>
      <c r="S1704" s="1">
        <v>0</v>
      </c>
      <c r="T1704">
        <v>1</v>
      </c>
      <c r="U1704" s="1">
        <v>42822</v>
      </c>
    </row>
    <row r="1705" spans="1:21" x14ac:dyDescent="0.25">
      <c r="A1705">
        <v>74003</v>
      </c>
      <c r="B1705" t="s">
        <v>767</v>
      </c>
      <c r="C1705" t="s">
        <v>52</v>
      </c>
      <c r="D1705" t="s">
        <v>726</v>
      </c>
      <c r="E1705" t="s">
        <v>6</v>
      </c>
      <c r="F1705" t="s">
        <v>727</v>
      </c>
      <c r="G1705" t="s">
        <v>1220</v>
      </c>
      <c r="H1705" t="s">
        <v>7</v>
      </c>
      <c r="I1705">
        <v>34</v>
      </c>
      <c r="J1705" s="82">
        <v>6.97</v>
      </c>
      <c r="K1705">
        <v>0</v>
      </c>
      <c r="L1705">
        <v>0</v>
      </c>
      <c r="M1705">
        <v>1</v>
      </c>
      <c r="N1705">
        <v>0</v>
      </c>
      <c r="O1705" s="95">
        <v>0</v>
      </c>
      <c r="P1705">
        <v>10103.26</v>
      </c>
      <c r="Q1705">
        <v>4</v>
      </c>
      <c r="R1705">
        <v>0</v>
      </c>
      <c r="S1705" s="1">
        <v>0</v>
      </c>
      <c r="T1705">
        <v>2</v>
      </c>
      <c r="U1705" s="1">
        <v>42822</v>
      </c>
    </row>
    <row r="1706" spans="1:21" x14ac:dyDescent="0.25">
      <c r="A1706">
        <v>74003</v>
      </c>
      <c r="B1706" t="s">
        <v>767</v>
      </c>
      <c r="C1706" t="s">
        <v>725</v>
      </c>
      <c r="D1706" t="s">
        <v>726</v>
      </c>
      <c r="E1706" t="s">
        <v>6</v>
      </c>
      <c r="F1706" t="s">
        <v>727</v>
      </c>
      <c r="G1706" t="s">
        <v>1221</v>
      </c>
      <c r="H1706" t="s">
        <v>7</v>
      </c>
      <c r="I1706">
        <v>34</v>
      </c>
      <c r="J1706" s="82">
        <v>6.97</v>
      </c>
      <c r="K1706">
        <v>0</v>
      </c>
      <c r="L1706">
        <v>0</v>
      </c>
      <c r="M1706">
        <v>1</v>
      </c>
      <c r="N1706">
        <v>0</v>
      </c>
      <c r="O1706" s="95">
        <v>0</v>
      </c>
      <c r="P1706">
        <v>6599.38</v>
      </c>
      <c r="Q1706">
        <v>4</v>
      </c>
      <c r="R1706">
        <v>0</v>
      </c>
      <c r="S1706" s="1">
        <v>0</v>
      </c>
      <c r="T1706">
        <v>2</v>
      </c>
      <c r="U1706" s="1">
        <v>42822</v>
      </c>
    </row>
    <row r="1707" spans="1:21" x14ac:dyDescent="0.25">
      <c r="A1707">
        <v>74003</v>
      </c>
      <c r="B1707" t="s">
        <v>771</v>
      </c>
      <c r="C1707" t="s">
        <v>725</v>
      </c>
      <c r="D1707" t="s">
        <v>726</v>
      </c>
      <c r="E1707" t="s">
        <v>6</v>
      </c>
      <c r="F1707" t="s">
        <v>727</v>
      </c>
      <c r="G1707" t="s">
        <v>1222</v>
      </c>
      <c r="H1707" t="s">
        <v>7</v>
      </c>
      <c r="I1707">
        <v>34</v>
      </c>
      <c r="J1707" s="82">
        <v>6.97</v>
      </c>
      <c r="K1707">
        <v>0</v>
      </c>
      <c r="L1707">
        <v>0</v>
      </c>
      <c r="M1707">
        <v>1</v>
      </c>
      <c r="N1707">
        <v>0</v>
      </c>
      <c r="O1707" s="95">
        <v>0</v>
      </c>
      <c r="P1707">
        <v>2100</v>
      </c>
      <c r="Q1707">
        <v>4</v>
      </c>
      <c r="R1707">
        <v>0</v>
      </c>
      <c r="S1707" s="1">
        <v>0</v>
      </c>
      <c r="T1707">
        <v>2</v>
      </c>
      <c r="U1707" s="1">
        <v>42822</v>
      </c>
    </row>
    <row r="1708" spans="1:21" x14ac:dyDescent="0.25">
      <c r="A1708">
        <v>74003</v>
      </c>
      <c r="B1708" t="s">
        <v>766</v>
      </c>
      <c r="C1708" t="s">
        <v>725</v>
      </c>
      <c r="D1708" t="s">
        <v>726</v>
      </c>
      <c r="E1708" t="s">
        <v>6</v>
      </c>
      <c r="F1708" t="s">
        <v>727</v>
      </c>
      <c r="G1708" t="s">
        <v>1223</v>
      </c>
      <c r="H1708" t="s">
        <v>7</v>
      </c>
      <c r="I1708">
        <v>34</v>
      </c>
      <c r="J1708" s="82">
        <v>6.97</v>
      </c>
      <c r="K1708">
        <v>0</v>
      </c>
      <c r="L1708">
        <v>0</v>
      </c>
      <c r="M1708">
        <v>1</v>
      </c>
      <c r="N1708">
        <v>0</v>
      </c>
      <c r="O1708" s="95">
        <v>0</v>
      </c>
      <c r="P1708">
        <v>1396.6</v>
      </c>
      <c r="Q1708">
        <v>4</v>
      </c>
      <c r="R1708">
        <v>0</v>
      </c>
      <c r="S1708" s="1">
        <v>0</v>
      </c>
      <c r="T1708">
        <v>1</v>
      </c>
      <c r="U1708" s="1">
        <v>42822</v>
      </c>
    </row>
    <row r="1709" spans="1:21" x14ac:dyDescent="0.25">
      <c r="A1709">
        <v>74003</v>
      </c>
      <c r="B1709" t="s">
        <v>767</v>
      </c>
      <c r="C1709" t="s">
        <v>725</v>
      </c>
      <c r="D1709" t="s">
        <v>726</v>
      </c>
      <c r="E1709" t="s">
        <v>6</v>
      </c>
      <c r="F1709" t="s">
        <v>727</v>
      </c>
      <c r="G1709" t="s">
        <v>1224</v>
      </c>
      <c r="H1709" t="s">
        <v>7</v>
      </c>
      <c r="I1709">
        <v>34</v>
      </c>
      <c r="J1709" s="82">
        <v>6.97</v>
      </c>
      <c r="K1709">
        <v>0</v>
      </c>
      <c r="L1709">
        <v>0</v>
      </c>
      <c r="M1709">
        <v>1</v>
      </c>
      <c r="N1709">
        <v>0</v>
      </c>
      <c r="O1709" s="95">
        <v>0</v>
      </c>
      <c r="P1709">
        <v>582.12</v>
      </c>
      <c r="Q1709">
        <v>4</v>
      </c>
      <c r="R1709">
        <v>0</v>
      </c>
      <c r="S1709" s="1">
        <v>0</v>
      </c>
      <c r="T1709">
        <v>2</v>
      </c>
      <c r="U1709" s="1">
        <v>42822</v>
      </c>
    </row>
    <row r="1710" spans="1:21" x14ac:dyDescent="0.25">
      <c r="A1710">
        <v>74003</v>
      </c>
      <c r="B1710" t="s">
        <v>766</v>
      </c>
      <c r="C1710" t="s">
        <v>725</v>
      </c>
      <c r="D1710" t="s">
        <v>726</v>
      </c>
      <c r="E1710" t="s">
        <v>6</v>
      </c>
      <c r="F1710" t="s">
        <v>727</v>
      </c>
      <c r="G1710" t="s">
        <v>1299</v>
      </c>
      <c r="H1710" t="s">
        <v>7</v>
      </c>
      <c r="I1710">
        <v>34</v>
      </c>
      <c r="J1710" s="82">
        <v>6.97</v>
      </c>
      <c r="K1710">
        <v>0</v>
      </c>
      <c r="L1710">
        <v>0</v>
      </c>
      <c r="M1710">
        <v>1</v>
      </c>
      <c r="N1710">
        <v>0</v>
      </c>
      <c r="O1710" s="95">
        <v>0</v>
      </c>
      <c r="P1710">
        <v>497.36</v>
      </c>
      <c r="Q1710">
        <v>4</v>
      </c>
      <c r="R1710">
        <v>0</v>
      </c>
      <c r="S1710" s="1">
        <v>0</v>
      </c>
      <c r="T1710">
        <v>1</v>
      </c>
      <c r="U1710" s="1">
        <v>42822</v>
      </c>
    </row>
    <row r="1711" spans="1:21" x14ac:dyDescent="0.25">
      <c r="A1711">
        <v>74003</v>
      </c>
      <c r="B1711" t="s">
        <v>767</v>
      </c>
      <c r="C1711" t="s">
        <v>725</v>
      </c>
      <c r="D1711" t="s">
        <v>726</v>
      </c>
      <c r="E1711" t="s">
        <v>6</v>
      </c>
      <c r="F1711" t="s">
        <v>727</v>
      </c>
      <c r="G1711" t="s">
        <v>1300</v>
      </c>
      <c r="H1711" t="s">
        <v>7</v>
      </c>
      <c r="I1711">
        <v>34</v>
      </c>
      <c r="J1711" s="82">
        <v>6.97</v>
      </c>
      <c r="K1711">
        <v>0</v>
      </c>
      <c r="L1711">
        <v>0</v>
      </c>
      <c r="M1711">
        <v>1</v>
      </c>
      <c r="N1711">
        <v>0</v>
      </c>
      <c r="O1711" s="95">
        <v>0</v>
      </c>
      <c r="P1711">
        <v>297.73</v>
      </c>
      <c r="Q1711">
        <v>4</v>
      </c>
      <c r="R1711">
        <v>0</v>
      </c>
      <c r="S1711" s="1">
        <v>0</v>
      </c>
      <c r="T1711">
        <v>3</v>
      </c>
      <c r="U1711" s="1">
        <v>42822</v>
      </c>
    </row>
    <row r="1712" spans="1:21" x14ac:dyDescent="0.25">
      <c r="A1712">
        <v>74003</v>
      </c>
      <c r="B1712" t="s">
        <v>771</v>
      </c>
      <c r="C1712" t="s">
        <v>725</v>
      </c>
      <c r="D1712" t="s">
        <v>726</v>
      </c>
      <c r="E1712" t="s">
        <v>6</v>
      </c>
      <c r="F1712" t="s">
        <v>727</v>
      </c>
      <c r="G1712" t="s">
        <v>1301</v>
      </c>
      <c r="H1712" t="s">
        <v>7</v>
      </c>
      <c r="I1712">
        <v>34</v>
      </c>
      <c r="J1712" s="82">
        <v>6.97</v>
      </c>
      <c r="K1712">
        <v>0</v>
      </c>
      <c r="L1712">
        <v>0</v>
      </c>
      <c r="M1712">
        <v>1</v>
      </c>
      <c r="N1712">
        <v>0</v>
      </c>
      <c r="O1712" s="95">
        <v>0</v>
      </c>
      <c r="P1712">
        <v>167.73</v>
      </c>
      <c r="Q1712">
        <v>4</v>
      </c>
      <c r="R1712">
        <v>0</v>
      </c>
      <c r="S1712" s="1">
        <v>0</v>
      </c>
      <c r="T1712">
        <v>2</v>
      </c>
      <c r="U1712" s="1">
        <v>42822</v>
      </c>
    </row>
    <row r="1713" spans="1:21" x14ac:dyDescent="0.25">
      <c r="A1713">
        <v>74003</v>
      </c>
      <c r="B1713" t="s">
        <v>767</v>
      </c>
      <c r="C1713" t="s">
        <v>725</v>
      </c>
      <c r="D1713" t="s">
        <v>726</v>
      </c>
      <c r="E1713" t="s">
        <v>6</v>
      </c>
      <c r="F1713" t="s">
        <v>727</v>
      </c>
      <c r="G1713" t="s">
        <v>1302</v>
      </c>
      <c r="H1713" t="s">
        <v>7</v>
      </c>
      <c r="I1713">
        <v>34</v>
      </c>
      <c r="J1713" s="82">
        <v>6.97</v>
      </c>
      <c r="K1713">
        <v>0</v>
      </c>
      <c r="L1713">
        <v>0</v>
      </c>
      <c r="M1713">
        <v>1</v>
      </c>
      <c r="N1713">
        <v>0</v>
      </c>
      <c r="O1713" s="95">
        <v>0</v>
      </c>
      <c r="P1713">
        <v>38.340000000000003</v>
      </c>
      <c r="Q1713">
        <v>4</v>
      </c>
      <c r="R1713">
        <v>0</v>
      </c>
      <c r="S1713" s="1">
        <v>0</v>
      </c>
      <c r="T1713">
        <v>1</v>
      </c>
      <c r="U1713" s="1">
        <v>42822</v>
      </c>
    </row>
    <row r="1714" spans="1:21" x14ac:dyDescent="0.25">
      <c r="A1714">
        <v>75001</v>
      </c>
      <c r="B1714" t="s">
        <v>766</v>
      </c>
      <c r="C1714" t="s">
        <v>725</v>
      </c>
      <c r="D1714" t="s">
        <v>726</v>
      </c>
      <c r="E1714" t="s">
        <v>6</v>
      </c>
      <c r="F1714" t="s">
        <v>727</v>
      </c>
      <c r="G1714" t="s">
        <v>725</v>
      </c>
      <c r="H1714" t="s">
        <v>7</v>
      </c>
      <c r="I1714">
        <v>34</v>
      </c>
      <c r="J1714" s="82">
        <v>6.97</v>
      </c>
      <c r="L1714">
        <v>0</v>
      </c>
      <c r="M1714">
        <v>1</v>
      </c>
      <c r="N1714">
        <v>0</v>
      </c>
      <c r="O1714" s="95">
        <v>0</v>
      </c>
      <c r="P1714">
        <v>21348.54</v>
      </c>
      <c r="Q1714">
        <v>4</v>
      </c>
      <c r="R1714">
        <v>0</v>
      </c>
      <c r="S1714" s="1">
        <v>0</v>
      </c>
      <c r="T1714">
        <v>68</v>
      </c>
      <c r="U1714" s="1">
        <v>42822</v>
      </c>
    </row>
    <row r="1715" spans="1:21" x14ac:dyDescent="0.25">
      <c r="A1715">
        <v>75001</v>
      </c>
      <c r="B1715" t="s">
        <v>766</v>
      </c>
      <c r="C1715" t="s">
        <v>725</v>
      </c>
      <c r="D1715" t="s">
        <v>726</v>
      </c>
      <c r="E1715" t="s">
        <v>6</v>
      </c>
      <c r="F1715" t="s">
        <v>727</v>
      </c>
      <c r="G1715" t="s">
        <v>766</v>
      </c>
      <c r="H1715" t="s">
        <v>8</v>
      </c>
      <c r="I1715">
        <v>34</v>
      </c>
      <c r="J1715" s="82">
        <v>6.85</v>
      </c>
      <c r="L1715">
        <v>0</v>
      </c>
      <c r="M1715">
        <v>1</v>
      </c>
      <c r="N1715">
        <v>0</v>
      </c>
      <c r="O1715" s="95">
        <v>6392.65</v>
      </c>
      <c r="P1715">
        <v>0</v>
      </c>
      <c r="Q1715">
        <v>4</v>
      </c>
      <c r="R1715">
        <v>0</v>
      </c>
      <c r="S1715" s="1">
        <v>0</v>
      </c>
      <c r="T1715">
        <v>60</v>
      </c>
      <c r="U1715" s="1">
        <v>42822</v>
      </c>
    </row>
    <row r="1716" spans="1:21" x14ac:dyDescent="0.25">
      <c r="A1716">
        <v>75003</v>
      </c>
      <c r="B1716" t="s">
        <v>767</v>
      </c>
      <c r="C1716" t="s">
        <v>725</v>
      </c>
      <c r="D1716" t="s">
        <v>726</v>
      </c>
      <c r="E1716" t="s">
        <v>6</v>
      </c>
      <c r="F1716" t="s">
        <v>727</v>
      </c>
      <c r="G1716" t="s">
        <v>1172</v>
      </c>
      <c r="H1716" t="s">
        <v>8</v>
      </c>
      <c r="I1716">
        <v>34</v>
      </c>
      <c r="J1716" s="82">
        <v>6.85</v>
      </c>
      <c r="K1716">
        <v>0</v>
      </c>
      <c r="L1716">
        <v>0</v>
      </c>
      <c r="M1716">
        <v>1</v>
      </c>
      <c r="N1716">
        <v>0</v>
      </c>
      <c r="O1716" s="95">
        <v>100</v>
      </c>
      <c r="P1716">
        <v>0</v>
      </c>
      <c r="Q1716">
        <v>4</v>
      </c>
      <c r="R1716">
        <v>0</v>
      </c>
      <c r="S1716" s="1">
        <v>0</v>
      </c>
      <c r="T1716">
        <v>1</v>
      </c>
      <c r="U1716" s="1">
        <v>42822</v>
      </c>
    </row>
    <row r="1717" spans="1:21" x14ac:dyDescent="0.25">
      <c r="A1717">
        <v>75003</v>
      </c>
      <c r="B1717" t="s">
        <v>767</v>
      </c>
      <c r="C1717" t="s">
        <v>725</v>
      </c>
      <c r="D1717" t="s">
        <v>726</v>
      </c>
      <c r="E1717" t="s">
        <v>6</v>
      </c>
      <c r="F1717" t="s">
        <v>727</v>
      </c>
      <c r="G1717" t="s">
        <v>1173</v>
      </c>
      <c r="H1717" t="s">
        <v>8</v>
      </c>
      <c r="I1717">
        <v>34</v>
      </c>
      <c r="J1717" s="82">
        <v>6.85</v>
      </c>
      <c r="K1717">
        <v>0</v>
      </c>
      <c r="L1717">
        <v>0</v>
      </c>
      <c r="M1717">
        <v>1</v>
      </c>
      <c r="N1717">
        <v>0</v>
      </c>
      <c r="O1717" s="95">
        <v>121</v>
      </c>
      <c r="P1717">
        <v>0</v>
      </c>
      <c r="Q1717">
        <v>4</v>
      </c>
      <c r="R1717">
        <v>0</v>
      </c>
      <c r="S1717" s="1">
        <v>0</v>
      </c>
      <c r="T1717">
        <v>3</v>
      </c>
      <c r="U1717" s="1">
        <v>42822</v>
      </c>
    </row>
    <row r="1718" spans="1:21" x14ac:dyDescent="0.25">
      <c r="A1718">
        <v>75003</v>
      </c>
      <c r="B1718" t="s">
        <v>767</v>
      </c>
      <c r="C1718" t="s">
        <v>725</v>
      </c>
      <c r="D1718" t="s">
        <v>726</v>
      </c>
      <c r="E1718" t="s">
        <v>6</v>
      </c>
      <c r="F1718" t="s">
        <v>727</v>
      </c>
      <c r="G1718" t="s">
        <v>1174</v>
      </c>
      <c r="H1718" t="s">
        <v>8</v>
      </c>
      <c r="I1718">
        <v>34</v>
      </c>
      <c r="J1718" s="82">
        <v>6.85</v>
      </c>
      <c r="K1718">
        <v>0</v>
      </c>
      <c r="L1718">
        <v>0</v>
      </c>
      <c r="M1718">
        <v>1</v>
      </c>
      <c r="N1718">
        <v>0</v>
      </c>
      <c r="O1718" s="95">
        <v>258.87</v>
      </c>
      <c r="P1718">
        <v>0</v>
      </c>
      <c r="Q1718">
        <v>4</v>
      </c>
      <c r="R1718">
        <v>0</v>
      </c>
      <c r="S1718" s="1">
        <v>0</v>
      </c>
      <c r="T1718">
        <v>7</v>
      </c>
      <c r="U1718" s="1">
        <v>42822</v>
      </c>
    </row>
    <row r="1719" spans="1:21" x14ac:dyDescent="0.25">
      <c r="A1719">
        <v>75003</v>
      </c>
      <c r="B1719" t="s">
        <v>767</v>
      </c>
      <c r="C1719" t="s">
        <v>725</v>
      </c>
      <c r="D1719" t="s">
        <v>726</v>
      </c>
      <c r="E1719" t="s">
        <v>6</v>
      </c>
      <c r="F1719" t="s">
        <v>727</v>
      </c>
      <c r="G1719" t="s">
        <v>1175</v>
      </c>
      <c r="H1719" t="s">
        <v>7</v>
      </c>
      <c r="I1719">
        <v>34</v>
      </c>
      <c r="J1719" s="82">
        <v>6.97</v>
      </c>
      <c r="K1719">
        <v>0</v>
      </c>
      <c r="L1719">
        <v>0</v>
      </c>
      <c r="M1719">
        <v>1</v>
      </c>
      <c r="N1719">
        <v>0</v>
      </c>
      <c r="O1719" s="95">
        <v>0</v>
      </c>
      <c r="P1719">
        <v>500</v>
      </c>
      <c r="Q1719">
        <v>4</v>
      </c>
      <c r="R1719">
        <v>0</v>
      </c>
      <c r="S1719" s="1">
        <v>0</v>
      </c>
      <c r="T1719">
        <v>1</v>
      </c>
      <c r="U1719" s="1">
        <v>42822</v>
      </c>
    </row>
    <row r="1720" spans="1:21" x14ac:dyDescent="0.25">
      <c r="A1720">
        <v>75003</v>
      </c>
      <c r="B1720" t="s">
        <v>767</v>
      </c>
      <c r="C1720" t="s">
        <v>725</v>
      </c>
      <c r="D1720" t="s">
        <v>726</v>
      </c>
      <c r="E1720" t="s">
        <v>6</v>
      </c>
      <c r="F1720" t="s">
        <v>727</v>
      </c>
      <c r="G1720" t="s">
        <v>1176</v>
      </c>
      <c r="H1720" t="s">
        <v>7</v>
      </c>
      <c r="I1720">
        <v>34</v>
      </c>
      <c r="J1720" s="82">
        <v>6.97</v>
      </c>
      <c r="K1720">
        <v>0</v>
      </c>
      <c r="L1720">
        <v>0</v>
      </c>
      <c r="M1720">
        <v>1</v>
      </c>
      <c r="N1720">
        <v>0</v>
      </c>
      <c r="O1720" s="95">
        <v>0</v>
      </c>
      <c r="P1720">
        <v>301.29000000000002</v>
      </c>
      <c r="Q1720">
        <v>4</v>
      </c>
      <c r="R1720">
        <v>0</v>
      </c>
      <c r="S1720" s="1">
        <v>0</v>
      </c>
      <c r="T1720">
        <v>1</v>
      </c>
      <c r="U1720" s="1">
        <v>42822</v>
      </c>
    </row>
    <row r="1721" spans="1:21" x14ac:dyDescent="0.25">
      <c r="A1721">
        <v>75003</v>
      </c>
      <c r="B1721" t="s">
        <v>767</v>
      </c>
      <c r="C1721" t="s">
        <v>725</v>
      </c>
      <c r="D1721" t="s">
        <v>726</v>
      </c>
      <c r="E1721" t="s">
        <v>6</v>
      </c>
      <c r="F1721" t="s">
        <v>727</v>
      </c>
      <c r="G1721" t="s">
        <v>1177</v>
      </c>
      <c r="H1721" t="s">
        <v>7</v>
      </c>
      <c r="I1721">
        <v>34</v>
      </c>
      <c r="J1721" s="82">
        <v>6.97</v>
      </c>
      <c r="K1721">
        <v>0</v>
      </c>
      <c r="L1721">
        <v>0</v>
      </c>
      <c r="M1721">
        <v>1</v>
      </c>
      <c r="N1721">
        <v>0</v>
      </c>
      <c r="O1721" s="95">
        <v>0</v>
      </c>
      <c r="P1721">
        <v>223.86</v>
      </c>
      <c r="Q1721">
        <v>4</v>
      </c>
      <c r="R1721">
        <v>0</v>
      </c>
      <c r="S1721" s="1">
        <v>0</v>
      </c>
      <c r="T1721">
        <v>3</v>
      </c>
      <c r="U1721" s="1">
        <v>42822</v>
      </c>
    </row>
    <row r="1722" spans="1:21" x14ac:dyDescent="0.25">
      <c r="A1722">
        <v>75003</v>
      </c>
      <c r="B1722" t="s">
        <v>767</v>
      </c>
      <c r="C1722" t="s">
        <v>725</v>
      </c>
      <c r="D1722" t="s">
        <v>726</v>
      </c>
      <c r="E1722" t="s">
        <v>6</v>
      </c>
      <c r="F1722" t="s">
        <v>727</v>
      </c>
      <c r="G1722" t="s">
        <v>1209</v>
      </c>
      <c r="H1722" t="s">
        <v>7</v>
      </c>
      <c r="I1722">
        <v>34</v>
      </c>
      <c r="J1722" s="82">
        <v>6.97</v>
      </c>
      <c r="K1722">
        <v>0</v>
      </c>
      <c r="L1722">
        <v>0</v>
      </c>
      <c r="M1722">
        <v>1</v>
      </c>
      <c r="N1722">
        <v>0</v>
      </c>
      <c r="O1722" s="95">
        <v>0</v>
      </c>
      <c r="P1722">
        <v>205</v>
      </c>
      <c r="Q1722">
        <v>4</v>
      </c>
      <c r="R1722">
        <v>0</v>
      </c>
      <c r="S1722" s="1">
        <v>0</v>
      </c>
      <c r="T1722">
        <v>1</v>
      </c>
      <c r="U1722" s="1">
        <v>42822</v>
      </c>
    </row>
    <row r="1723" spans="1:21" x14ac:dyDescent="0.25">
      <c r="A1723">
        <v>75004</v>
      </c>
      <c r="B1723" t="s">
        <v>768</v>
      </c>
      <c r="C1723" t="s">
        <v>725</v>
      </c>
      <c r="D1723" t="s">
        <v>726</v>
      </c>
      <c r="E1723" t="s">
        <v>6</v>
      </c>
      <c r="F1723" t="s">
        <v>727</v>
      </c>
      <c r="G1723" t="s">
        <v>729</v>
      </c>
      <c r="H1723" t="s">
        <v>7</v>
      </c>
      <c r="I1723">
        <v>34</v>
      </c>
      <c r="J1723" s="82">
        <v>6.97</v>
      </c>
      <c r="K1723">
        <v>0</v>
      </c>
      <c r="L1723">
        <v>0</v>
      </c>
      <c r="M1723">
        <v>1</v>
      </c>
      <c r="N1723">
        <v>0</v>
      </c>
      <c r="O1723" s="95">
        <v>0</v>
      </c>
      <c r="P1723">
        <v>3050.1</v>
      </c>
      <c r="Q1723">
        <v>4</v>
      </c>
      <c r="R1723">
        <v>0</v>
      </c>
      <c r="S1723" s="1">
        <v>0</v>
      </c>
      <c r="T1723">
        <v>9</v>
      </c>
      <c r="U1723" s="1">
        <v>42822</v>
      </c>
    </row>
    <row r="1724" spans="1:21" x14ac:dyDescent="0.25">
      <c r="A1724">
        <v>75004</v>
      </c>
      <c r="B1724" t="s">
        <v>768</v>
      </c>
      <c r="C1724" t="s">
        <v>725</v>
      </c>
      <c r="D1724" t="s">
        <v>726</v>
      </c>
      <c r="E1724" t="s">
        <v>6</v>
      </c>
      <c r="F1724" t="s">
        <v>727</v>
      </c>
      <c r="G1724" t="s">
        <v>728</v>
      </c>
      <c r="H1724" t="s">
        <v>8</v>
      </c>
      <c r="I1724">
        <v>34</v>
      </c>
      <c r="J1724" s="82">
        <v>6.85</v>
      </c>
      <c r="K1724">
        <v>0</v>
      </c>
      <c r="L1724">
        <v>0</v>
      </c>
      <c r="M1724">
        <v>1</v>
      </c>
      <c r="N1724">
        <v>0</v>
      </c>
      <c r="O1724" s="95">
        <v>14</v>
      </c>
      <c r="P1724">
        <v>0</v>
      </c>
      <c r="Q1724">
        <v>4</v>
      </c>
      <c r="R1724">
        <v>0</v>
      </c>
      <c r="S1724" s="1">
        <v>0</v>
      </c>
      <c r="T1724">
        <v>1</v>
      </c>
      <c r="U1724" s="1">
        <v>42822</v>
      </c>
    </row>
    <row r="1725" spans="1:21" x14ac:dyDescent="0.25">
      <c r="A1725">
        <v>75005</v>
      </c>
      <c r="B1725" t="s">
        <v>725</v>
      </c>
      <c r="C1725" t="s">
        <v>725</v>
      </c>
      <c r="D1725" t="s">
        <v>726</v>
      </c>
      <c r="E1725" t="s">
        <v>6</v>
      </c>
      <c r="F1725" t="s">
        <v>727</v>
      </c>
      <c r="G1725" t="s">
        <v>1178</v>
      </c>
      <c r="H1725" t="s">
        <v>8</v>
      </c>
      <c r="I1725">
        <v>34</v>
      </c>
      <c r="J1725" s="82">
        <v>6.85</v>
      </c>
      <c r="K1725">
        <v>0</v>
      </c>
      <c r="L1725">
        <v>0</v>
      </c>
      <c r="M1725">
        <v>1</v>
      </c>
      <c r="N1725">
        <v>0</v>
      </c>
      <c r="O1725" s="95">
        <v>708.63</v>
      </c>
      <c r="P1725">
        <v>0</v>
      </c>
      <c r="Q1725">
        <v>4</v>
      </c>
      <c r="R1725">
        <v>0</v>
      </c>
      <c r="S1725" s="1">
        <v>0</v>
      </c>
      <c r="T1725">
        <v>9</v>
      </c>
      <c r="U1725" s="1">
        <v>42822</v>
      </c>
    </row>
    <row r="1726" spans="1:21" x14ac:dyDescent="0.25">
      <c r="A1726">
        <v>75005</v>
      </c>
      <c r="B1726" t="s">
        <v>725</v>
      </c>
      <c r="C1726" t="s">
        <v>725</v>
      </c>
      <c r="D1726" t="s">
        <v>726</v>
      </c>
      <c r="E1726" t="s">
        <v>6</v>
      </c>
      <c r="F1726" t="s">
        <v>727</v>
      </c>
      <c r="G1726" t="s">
        <v>1179</v>
      </c>
      <c r="H1726" t="s">
        <v>7</v>
      </c>
      <c r="I1726">
        <v>34</v>
      </c>
      <c r="J1726" s="82">
        <v>6.97</v>
      </c>
      <c r="K1726">
        <v>0</v>
      </c>
      <c r="L1726">
        <v>0</v>
      </c>
      <c r="M1726">
        <v>1</v>
      </c>
      <c r="N1726">
        <v>0</v>
      </c>
      <c r="O1726" s="95">
        <v>0</v>
      </c>
      <c r="P1726">
        <v>634.73</v>
      </c>
      <c r="Q1726">
        <v>4</v>
      </c>
      <c r="R1726">
        <v>0</v>
      </c>
      <c r="S1726" s="1">
        <v>0</v>
      </c>
      <c r="T1726">
        <v>12</v>
      </c>
      <c r="U1726" s="1">
        <v>42822</v>
      </c>
    </row>
    <row r="1727" spans="1:21" x14ac:dyDescent="0.25">
      <c r="A1727">
        <v>75006</v>
      </c>
      <c r="B1727" t="s">
        <v>769</v>
      </c>
      <c r="C1727" t="s">
        <v>725</v>
      </c>
      <c r="D1727" t="s">
        <v>726</v>
      </c>
      <c r="E1727" t="s">
        <v>6</v>
      </c>
      <c r="F1727" t="s">
        <v>727</v>
      </c>
      <c r="G1727" t="s">
        <v>728</v>
      </c>
      <c r="H1727" t="s">
        <v>7</v>
      </c>
      <c r="I1727">
        <v>34</v>
      </c>
      <c r="J1727" s="82">
        <v>6.97</v>
      </c>
      <c r="K1727">
        <v>0</v>
      </c>
      <c r="L1727">
        <v>0</v>
      </c>
      <c r="M1727">
        <v>1</v>
      </c>
      <c r="N1727">
        <v>0</v>
      </c>
      <c r="O1727" s="95">
        <v>0</v>
      </c>
      <c r="P1727">
        <v>114</v>
      </c>
      <c r="Q1727">
        <v>4</v>
      </c>
      <c r="R1727">
        <v>0</v>
      </c>
      <c r="S1727" s="1">
        <v>0</v>
      </c>
      <c r="T1727">
        <v>1</v>
      </c>
      <c r="U1727" s="1">
        <v>42822</v>
      </c>
    </row>
    <row r="1728" spans="1:21" x14ac:dyDescent="0.25">
      <c r="A1728">
        <v>75006</v>
      </c>
      <c r="B1728" t="s">
        <v>769</v>
      </c>
      <c r="C1728" t="s">
        <v>768</v>
      </c>
      <c r="D1728" t="s">
        <v>726</v>
      </c>
      <c r="E1728" t="s">
        <v>6</v>
      </c>
      <c r="F1728" t="s">
        <v>727</v>
      </c>
      <c r="G1728" t="s">
        <v>728</v>
      </c>
      <c r="H1728" t="s">
        <v>7</v>
      </c>
      <c r="I1728">
        <v>34</v>
      </c>
      <c r="J1728" s="82">
        <v>6.97</v>
      </c>
      <c r="K1728">
        <v>0</v>
      </c>
      <c r="L1728">
        <v>0</v>
      </c>
      <c r="M1728">
        <v>1</v>
      </c>
      <c r="N1728">
        <v>0</v>
      </c>
      <c r="O1728" s="95">
        <v>0</v>
      </c>
      <c r="P1728">
        <v>20.8</v>
      </c>
      <c r="Q1728">
        <v>4</v>
      </c>
      <c r="R1728">
        <v>0</v>
      </c>
      <c r="S1728" s="1">
        <v>0</v>
      </c>
      <c r="T1728">
        <v>1</v>
      </c>
      <c r="U1728" s="1">
        <v>42822</v>
      </c>
    </row>
    <row r="1729" spans="1:21" x14ac:dyDescent="0.25">
      <c r="A1729">
        <v>75007</v>
      </c>
      <c r="B1729" t="s">
        <v>773</v>
      </c>
      <c r="C1729" t="s">
        <v>725</v>
      </c>
      <c r="D1729" t="s">
        <v>726</v>
      </c>
      <c r="E1729" t="s">
        <v>6</v>
      </c>
      <c r="F1729" t="s">
        <v>1498</v>
      </c>
      <c r="G1729" t="s">
        <v>1631</v>
      </c>
      <c r="H1729" t="s">
        <v>8</v>
      </c>
      <c r="I1729">
        <v>34</v>
      </c>
      <c r="J1729" s="82">
        <v>6.85</v>
      </c>
      <c r="K1729">
        <v>0</v>
      </c>
      <c r="L1729">
        <v>0</v>
      </c>
      <c r="M1729">
        <v>1</v>
      </c>
      <c r="N1729">
        <v>0</v>
      </c>
      <c r="O1729" s="95">
        <v>0.2</v>
      </c>
      <c r="P1729">
        <v>0</v>
      </c>
      <c r="Q1729">
        <v>4</v>
      </c>
      <c r="R1729">
        <v>0</v>
      </c>
      <c r="S1729" s="1">
        <v>0</v>
      </c>
      <c r="T1729">
        <v>1</v>
      </c>
      <c r="U1729" s="1">
        <v>42822</v>
      </c>
    </row>
    <row r="1730" spans="1:21" x14ac:dyDescent="0.25">
      <c r="A1730">
        <v>75007</v>
      </c>
      <c r="B1730" t="s">
        <v>773</v>
      </c>
      <c r="C1730" t="s">
        <v>725</v>
      </c>
      <c r="D1730" t="s">
        <v>726</v>
      </c>
      <c r="E1730" t="s">
        <v>6</v>
      </c>
      <c r="F1730" t="s">
        <v>1498</v>
      </c>
      <c r="G1730" t="s">
        <v>1632</v>
      </c>
      <c r="H1730" t="s">
        <v>8</v>
      </c>
      <c r="I1730">
        <v>34</v>
      </c>
      <c r="J1730" s="82">
        <v>6.85</v>
      </c>
      <c r="K1730">
        <v>0</v>
      </c>
      <c r="L1730">
        <v>0</v>
      </c>
      <c r="M1730">
        <v>1</v>
      </c>
      <c r="N1730">
        <v>0</v>
      </c>
      <c r="O1730" s="95">
        <v>100</v>
      </c>
      <c r="P1730">
        <v>0</v>
      </c>
      <c r="Q1730">
        <v>4</v>
      </c>
      <c r="R1730">
        <v>0</v>
      </c>
      <c r="S1730" s="1">
        <v>0</v>
      </c>
      <c r="T1730">
        <v>1</v>
      </c>
      <c r="U1730" s="1">
        <v>42822</v>
      </c>
    </row>
    <row r="1731" spans="1:21" x14ac:dyDescent="0.25">
      <c r="A1731">
        <v>75007</v>
      </c>
      <c r="B1731" t="s">
        <v>773</v>
      </c>
      <c r="C1731" t="s">
        <v>725</v>
      </c>
      <c r="D1731" t="s">
        <v>726</v>
      </c>
      <c r="E1731" t="s">
        <v>6</v>
      </c>
      <c r="F1731" t="s">
        <v>1498</v>
      </c>
      <c r="G1731" t="s">
        <v>1633</v>
      </c>
      <c r="H1731" t="s">
        <v>7</v>
      </c>
      <c r="I1731">
        <v>34</v>
      </c>
      <c r="J1731" s="82">
        <v>6.97</v>
      </c>
      <c r="K1731">
        <v>0</v>
      </c>
      <c r="L1731">
        <v>0</v>
      </c>
      <c r="M1731">
        <v>1</v>
      </c>
      <c r="N1731">
        <v>0</v>
      </c>
      <c r="O1731" s="95">
        <v>0</v>
      </c>
      <c r="P1731">
        <v>181.58</v>
      </c>
      <c r="Q1731">
        <v>4</v>
      </c>
      <c r="R1731">
        <v>0</v>
      </c>
      <c r="S1731" s="1">
        <v>0</v>
      </c>
      <c r="T1731">
        <v>1</v>
      </c>
      <c r="U1731" s="1">
        <v>42822</v>
      </c>
    </row>
    <row r="1732" spans="1:21" x14ac:dyDescent="0.25">
      <c r="A1732">
        <v>75007</v>
      </c>
      <c r="B1732" t="s">
        <v>773</v>
      </c>
      <c r="C1732" t="s">
        <v>725</v>
      </c>
      <c r="D1732" t="s">
        <v>726</v>
      </c>
      <c r="E1732" t="s">
        <v>6</v>
      </c>
      <c r="F1732" t="s">
        <v>1498</v>
      </c>
      <c r="G1732" t="s">
        <v>1634</v>
      </c>
      <c r="H1732" t="s">
        <v>7</v>
      </c>
      <c r="I1732">
        <v>34</v>
      </c>
      <c r="J1732" s="82">
        <v>6.97</v>
      </c>
      <c r="K1732">
        <v>0</v>
      </c>
      <c r="L1732">
        <v>0</v>
      </c>
      <c r="M1732">
        <v>1</v>
      </c>
      <c r="N1732">
        <v>0</v>
      </c>
      <c r="O1732" s="95">
        <v>0</v>
      </c>
      <c r="P1732">
        <v>189.64</v>
      </c>
      <c r="Q1732">
        <v>4</v>
      </c>
      <c r="R1732">
        <v>0</v>
      </c>
      <c r="S1732" s="1">
        <v>0</v>
      </c>
      <c r="T1732">
        <v>1</v>
      </c>
      <c r="U1732" s="1">
        <v>42822</v>
      </c>
    </row>
    <row r="1733" spans="1:21" x14ac:dyDescent="0.25">
      <c r="A1733">
        <v>75007</v>
      </c>
      <c r="B1733" t="s">
        <v>773</v>
      </c>
      <c r="C1733" t="s">
        <v>725</v>
      </c>
      <c r="D1733" t="s">
        <v>726</v>
      </c>
      <c r="E1733" t="s">
        <v>6</v>
      </c>
      <c r="F1733" t="s">
        <v>1498</v>
      </c>
      <c r="G1733" t="s">
        <v>1635</v>
      </c>
      <c r="H1733" t="s">
        <v>7</v>
      </c>
      <c r="I1733">
        <v>34</v>
      </c>
      <c r="J1733" s="82">
        <v>6.97</v>
      </c>
      <c r="K1733">
        <v>0</v>
      </c>
      <c r="L1733">
        <v>0</v>
      </c>
      <c r="M1733">
        <v>1</v>
      </c>
      <c r="N1733">
        <v>0</v>
      </c>
      <c r="O1733" s="95">
        <v>0</v>
      </c>
      <c r="P1733">
        <v>301.29000000000002</v>
      </c>
      <c r="Q1733">
        <v>4</v>
      </c>
      <c r="R1733">
        <v>0</v>
      </c>
      <c r="S1733" s="1">
        <v>0</v>
      </c>
      <c r="T1733">
        <v>1</v>
      </c>
      <c r="U1733" s="1">
        <v>42822</v>
      </c>
    </row>
    <row r="1734" spans="1:21" x14ac:dyDescent="0.25">
      <c r="A1734">
        <v>75007</v>
      </c>
      <c r="B1734" t="s">
        <v>773</v>
      </c>
      <c r="C1734" t="s">
        <v>725</v>
      </c>
      <c r="D1734" t="s">
        <v>726</v>
      </c>
      <c r="E1734" t="s">
        <v>6</v>
      </c>
      <c r="F1734" t="s">
        <v>1498</v>
      </c>
      <c r="G1734" t="s">
        <v>1636</v>
      </c>
      <c r="H1734" t="s">
        <v>7</v>
      </c>
      <c r="I1734">
        <v>34</v>
      </c>
      <c r="J1734" s="82">
        <v>6.97</v>
      </c>
      <c r="K1734">
        <v>0</v>
      </c>
      <c r="L1734">
        <v>0</v>
      </c>
      <c r="M1734">
        <v>1</v>
      </c>
      <c r="N1734">
        <v>0</v>
      </c>
      <c r="O1734" s="95">
        <v>0</v>
      </c>
      <c r="P1734">
        <v>515.69000000000005</v>
      </c>
      <c r="Q1734">
        <v>4</v>
      </c>
      <c r="R1734">
        <v>0</v>
      </c>
      <c r="S1734" s="1">
        <v>0</v>
      </c>
      <c r="T1734">
        <v>1</v>
      </c>
      <c r="U1734" s="1">
        <v>42822</v>
      </c>
    </row>
    <row r="1735" spans="1:21" x14ac:dyDescent="0.25">
      <c r="A1735">
        <v>75008</v>
      </c>
      <c r="B1735" t="s">
        <v>772</v>
      </c>
      <c r="C1735" t="s">
        <v>766</v>
      </c>
      <c r="D1735" t="s">
        <v>726</v>
      </c>
      <c r="E1735" t="s">
        <v>6</v>
      </c>
      <c r="F1735" t="s">
        <v>727</v>
      </c>
      <c r="G1735" t="s">
        <v>1233</v>
      </c>
      <c r="H1735" t="s">
        <v>8</v>
      </c>
      <c r="I1735">
        <v>34</v>
      </c>
      <c r="J1735" s="82">
        <v>6.86</v>
      </c>
      <c r="K1735">
        <v>0</v>
      </c>
      <c r="L1735">
        <v>0</v>
      </c>
      <c r="M1735">
        <v>1</v>
      </c>
      <c r="N1735">
        <v>0</v>
      </c>
      <c r="O1735" s="95">
        <v>60.35</v>
      </c>
      <c r="P1735">
        <v>0</v>
      </c>
      <c r="Q1735">
        <v>4</v>
      </c>
      <c r="R1735">
        <v>0</v>
      </c>
      <c r="S1735" s="1">
        <v>0</v>
      </c>
      <c r="T1735">
        <v>1</v>
      </c>
      <c r="U1735" s="1">
        <v>42822</v>
      </c>
    </row>
    <row r="1736" spans="1:21" x14ac:dyDescent="0.25">
      <c r="A1736">
        <v>75008</v>
      </c>
      <c r="B1736" t="s">
        <v>772</v>
      </c>
      <c r="C1736" t="s">
        <v>725</v>
      </c>
      <c r="D1736" t="s">
        <v>726</v>
      </c>
      <c r="E1736" t="s">
        <v>6</v>
      </c>
      <c r="F1736" t="s">
        <v>727</v>
      </c>
      <c r="G1736" t="s">
        <v>1234</v>
      </c>
      <c r="H1736" t="s">
        <v>8</v>
      </c>
      <c r="I1736">
        <v>34</v>
      </c>
      <c r="J1736" s="82">
        <v>6.86</v>
      </c>
      <c r="K1736">
        <v>0</v>
      </c>
      <c r="L1736">
        <v>0</v>
      </c>
      <c r="M1736">
        <v>1</v>
      </c>
      <c r="N1736">
        <v>0</v>
      </c>
      <c r="O1736" s="95">
        <v>163.38999999999999</v>
      </c>
      <c r="P1736">
        <v>0</v>
      </c>
      <c r="Q1736">
        <v>4</v>
      </c>
      <c r="R1736">
        <v>0</v>
      </c>
      <c r="S1736" s="1">
        <v>0</v>
      </c>
      <c r="T1736">
        <v>2</v>
      </c>
      <c r="U1736" s="1">
        <v>42822</v>
      </c>
    </row>
    <row r="1737" spans="1:21" x14ac:dyDescent="0.25">
      <c r="A1737">
        <v>75008</v>
      </c>
      <c r="B1737" t="s">
        <v>772</v>
      </c>
      <c r="C1737" t="s">
        <v>725</v>
      </c>
      <c r="D1737" t="s">
        <v>726</v>
      </c>
      <c r="E1737" t="s">
        <v>6</v>
      </c>
      <c r="F1737" t="s">
        <v>727</v>
      </c>
      <c r="G1737" t="s">
        <v>1537</v>
      </c>
      <c r="H1737" t="s">
        <v>7</v>
      </c>
      <c r="I1737">
        <v>34</v>
      </c>
      <c r="J1737" s="82">
        <v>6.97</v>
      </c>
      <c r="K1737">
        <v>0</v>
      </c>
      <c r="L1737">
        <v>0</v>
      </c>
      <c r="M1737">
        <v>1</v>
      </c>
      <c r="N1737">
        <v>0</v>
      </c>
      <c r="O1737" s="95">
        <v>0</v>
      </c>
      <c r="P1737">
        <v>1009.99</v>
      </c>
      <c r="Q1737">
        <v>4</v>
      </c>
      <c r="R1737">
        <v>0</v>
      </c>
      <c r="S1737" s="1">
        <v>0</v>
      </c>
      <c r="T1737">
        <v>3</v>
      </c>
      <c r="U1737" s="1">
        <v>42822</v>
      </c>
    </row>
    <row r="1738" spans="1:21" x14ac:dyDescent="0.25">
      <c r="A1738">
        <v>1009</v>
      </c>
      <c r="B1738" t="s">
        <v>766</v>
      </c>
      <c r="C1738" t="s">
        <v>725</v>
      </c>
      <c r="D1738" t="s">
        <v>726</v>
      </c>
      <c r="E1738" t="s">
        <v>6</v>
      </c>
      <c r="F1738" t="s">
        <v>727</v>
      </c>
      <c r="G1738" t="s">
        <v>1637</v>
      </c>
      <c r="H1738" t="s">
        <v>7</v>
      </c>
      <c r="I1738">
        <v>34</v>
      </c>
      <c r="J1738" s="82">
        <v>6.97</v>
      </c>
      <c r="K1738">
        <v>0</v>
      </c>
      <c r="L1738">
        <v>0</v>
      </c>
      <c r="M1738">
        <v>1</v>
      </c>
      <c r="N1738">
        <v>0</v>
      </c>
      <c r="O1738" s="95">
        <v>0</v>
      </c>
      <c r="P1738">
        <v>1418609</v>
      </c>
      <c r="Q1738">
        <v>4</v>
      </c>
      <c r="R1738">
        <v>0</v>
      </c>
      <c r="S1738" s="1">
        <v>0</v>
      </c>
      <c r="T1738">
        <v>635</v>
      </c>
      <c r="U1738" s="1">
        <v>42822</v>
      </c>
    </row>
    <row r="1739" spans="1:21" x14ac:dyDescent="0.25">
      <c r="A1739">
        <v>1009</v>
      </c>
      <c r="B1739" t="s">
        <v>766</v>
      </c>
      <c r="C1739" t="s">
        <v>725</v>
      </c>
      <c r="D1739" t="s">
        <v>726</v>
      </c>
      <c r="E1739" t="s">
        <v>6</v>
      </c>
      <c r="F1739" t="s">
        <v>727</v>
      </c>
      <c r="G1739" t="s">
        <v>1638</v>
      </c>
      <c r="H1739" t="s">
        <v>8</v>
      </c>
      <c r="I1739">
        <v>34</v>
      </c>
      <c r="J1739" s="82">
        <v>6.85</v>
      </c>
      <c r="K1739">
        <v>0</v>
      </c>
      <c r="L1739">
        <v>0</v>
      </c>
      <c r="M1739">
        <v>1</v>
      </c>
      <c r="N1739">
        <v>0</v>
      </c>
      <c r="O1739" s="95">
        <v>170346.32</v>
      </c>
      <c r="P1739">
        <v>0</v>
      </c>
      <c r="Q1739">
        <v>4</v>
      </c>
      <c r="R1739">
        <v>0</v>
      </c>
      <c r="S1739" s="1">
        <v>0</v>
      </c>
      <c r="T1739">
        <v>826</v>
      </c>
      <c r="U1739" s="1">
        <v>42822</v>
      </c>
    </row>
    <row r="1740" spans="1:21" x14ac:dyDescent="0.25">
      <c r="A1740">
        <v>1009</v>
      </c>
      <c r="B1740" t="s">
        <v>766</v>
      </c>
      <c r="C1740" t="s">
        <v>725</v>
      </c>
      <c r="D1740" t="s">
        <v>726</v>
      </c>
      <c r="E1740" t="s">
        <v>52</v>
      </c>
      <c r="F1740" t="s">
        <v>727</v>
      </c>
      <c r="G1740" t="s">
        <v>1627</v>
      </c>
      <c r="H1740" t="s">
        <v>8</v>
      </c>
      <c r="I1740">
        <v>34</v>
      </c>
      <c r="J1740" s="82">
        <v>6.85</v>
      </c>
      <c r="K1740">
        <v>0</v>
      </c>
      <c r="L1740">
        <v>0</v>
      </c>
      <c r="M1740">
        <v>1</v>
      </c>
      <c r="N1740">
        <v>0</v>
      </c>
      <c r="O1740" s="95">
        <v>10000</v>
      </c>
      <c r="P1740">
        <v>0</v>
      </c>
      <c r="Q1740">
        <v>4</v>
      </c>
      <c r="R1740">
        <v>3012</v>
      </c>
      <c r="S1740" s="1">
        <v>0</v>
      </c>
      <c r="T1740">
        <v>1</v>
      </c>
      <c r="U1740" s="1">
        <v>42822</v>
      </c>
    </row>
    <row r="1741" spans="1:21" x14ac:dyDescent="0.25">
      <c r="A1741">
        <v>1009</v>
      </c>
      <c r="B1741" t="s">
        <v>766</v>
      </c>
      <c r="C1741" t="s">
        <v>725</v>
      </c>
      <c r="D1741" t="s">
        <v>726</v>
      </c>
      <c r="E1741" t="s">
        <v>6</v>
      </c>
      <c r="F1741" t="s">
        <v>727</v>
      </c>
      <c r="G1741" t="s">
        <v>1639</v>
      </c>
      <c r="H1741" t="s">
        <v>7</v>
      </c>
      <c r="I1741">
        <v>53</v>
      </c>
      <c r="J1741" s="82">
        <v>7.7686999999999999</v>
      </c>
      <c r="K1741">
        <v>0</v>
      </c>
      <c r="L1741">
        <v>0</v>
      </c>
      <c r="M1741">
        <v>1</v>
      </c>
      <c r="N1741">
        <v>0</v>
      </c>
      <c r="O1741" s="95">
        <v>0</v>
      </c>
      <c r="P1741">
        <v>2033.39</v>
      </c>
      <c r="Q1741">
        <v>4</v>
      </c>
      <c r="R1741">
        <v>0</v>
      </c>
      <c r="S1741" s="1">
        <v>0</v>
      </c>
      <c r="T1741">
        <v>2</v>
      </c>
      <c r="U1741" s="1">
        <v>42822</v>
      </c>
    </row>
    <row r="1742" spans="1:21" x14ac:dyDescent="0.25">
      <c r="A1742">
        <v>1009</v>
      </c>
      <c r="B1742" t="s">
        <v>766</v>
      </c>
      <c r="C1742" t="s">
        <v>725</v>
      </c>
      <c r="D1742" t="s">
        <v>726</v>
      </c>
      <c r="E1742" t="s">
        <v>51</v>
      </c>
      <c r="F1742" t="s">
        <v>727</v>
      </c>
      <c r="G1742" t="s">
        <v>1640</v>
      </c>
      <c r="H1742" t="s">
        <v>7</v>
      </c>
      <c r="I1742">
        <v>34</v>
      </c>
      <c r="J1742" s="82">
        <v>6.968</v>
      </c>
      <c r="K1742">
        <v>0</v>
      </c>
      <c r="L1742">
        <v>0</v>
      </c>
      <c r="M1742">
        <v>1</v>
      </c>
      <c r="N1742">
        <v>0</v>
      </c>
      <c r="O1742" s="95">
        <v>0</v>
      </c>
      <c r="P1742">
        <v>47841.919999999998</v>
      </c>
      <c r="Q1742">
        <v>4</v>
      </c>
      <c r="R1742">
        <v>0</v>
      </c>
      <c r="S1742" s="1">
        <v>0</v>
      </c>
      <c r="T1742">
        <v>1</v>
      </c>
      <c r="U1742" s="1">
        <v>42822</v>
      </c>
    </row>
    <row r="1743" spans="1:21" x14ac:dyDescent="0.25">
      <c r="A1743">
        <v>1009</v>
      </c>
      <c r="B1743" t="s">
        <v>766</v>
      </c>
      <c r="C1743" t="s">
        <v>725</v>
      </c>
      <c r="D1743" t="s">
        <v>726</v>
      </c>
      <c r="E1743" t="s">
        <v>51</v>
      </c>
      <c r="F1743" t="s">
        <v>727</v>
      </c>
      <c r="G1743" t="s">
        <v>1641</v>
      </c>
      <c r="H1743" t="s">
        <v>7</v>
      </c>
      <c r="I1743">
        <v>34</v>
      </c>
      <c r="J1743" s="82">
        <v>6.968</v>
      </c>
      <c r="K1743">
        <v>0</v>
      </c>
      <c r="L1743">
        <v>0</v>
      </c>
      <c r="M1743">
        <v>1</v>
      </c>
      <c r="N1743">
        <v>0</v>
      </c>
      <c r="O1743" s="95">
        <v>0</v>
      </c>
      <c r="P1743">
        <v>1019.03</v>
      </c>
      <c r="Q1743">
        <v>4</v>
      </c>
      <c r="R1743">
        <v>0</v>
      </c>
      <c r="S1743" s="1">
        <v>0</v>
      </c>
      <c r="T1743">
        <v>1</v>
      </c>
      <c r="U1743" s="1">
        <v>42822</v>
      </c>
    </row>
    <row r="1744" spans="1:21" x14ac:dyDescent="0.25">
      <c r="A1744">
        <v>1009</v>
      </c>
      <c r="B1744" t="s">
        <v>766</v>
      </c>
      <c r="C1744" t="s">
        <v>725</v>
      </c>
      <c r="D1744" t="s">
        <v>726</v>
      </c>
      <c r="E1744" t="s">
        <v>51</v>
      </c>
      <c r="F1744" t="s">
        <v>727</v>
      </c>
      <c r="G1744" t="s">
        <v>1642</v>
      </c>
      <c r="H1744" t="s">
        <v>7</v>
      </c>
      <c r="I1744">
        <v>34</v>
      </c>
      <c r="J1744" s="82">
        <v>6.968</v>
      </c>
      <c r="K1744">
        <v>0</v>
      </c>
      <c r="L1744">
        <v>0</v>
      </c>
      <c r="M1744">
        <v>1</v>
      </c>
      <c r="N1744">
        <v>0</v>
      </c>
      <c r="O1744" s="95">
        <v>0</v>
      </c>
      <c r="P1744">
        <v>9947</v>
      </c>
      <c r="Q1744">
        <v>4</v>
      </c>
      <c r="R1744">
        <v>0</v>
      </c>
      <c r="S1744" s="1">
        <v>0</v>
      </c>
      <c r="T1744">
        <v>1</v>
      </c>
      <c r="U1744" s="1">
        <v>42822</v>
      </c>
    </row>
    <row r="1745" spans="1:21" x14ac:dyDescent="0.25">
      <c r="A1745">
        <v>1009</v>
      </c>
      <c r="B1745" t="s">
        <v>766</v>
      </c>
      <c r="C1745" t="s">
        <v>725</v>
      </c>
      <c r="D1745" t="s">
        <v>726</v>
      </c>
      <c r="E1745" t="s">
        <v>51</v>
      </c>
      <c r="F1745" t="s">
        <v>727</v>
      </c>
      <c r="G1745" t="s">
        <v>1643</v>
      </c>
      <c r="H1745" t="s">
        <v>7</v>
      </c>
      <c r="I1745">
        <v>34</v>
      </c>
      <c r="J1745" s="82">
        <v>6.968</v>
      </c>
      <c r="K1745">
        <v>0</v>
      </c>
      <c r="L1745">
        <v>0</v>
      </c>
      <c r="M1745">
        <v>1</v>
      </c>
      <c r="N1745">
        <v>0</v>
      </c>
      <c r="O1745" s="95">
        <v>0</v>
      </c>
      <c r="P1745">
        <v>211.87</v>
      </c>
      <c r="Q1745">
        <v>4</v>
      </c>
      <c r="R1745">
        <v>0</v>
      </c>
      <c r="S1745" s="1">
        <v>0</v>
      </c>
      <c r="T1745">
        <v>1</v>
      </c>
      <c r="U1745" s="1">
        <v>42822</v>
      </c>
    </row>
    <row r="1746" spans="1:21" x14ac:dyDescent="0.25">
      <c r="A1746">
        <v>1009</v>
      </c>
      <c r="B1746" t="s">
        <v>766</v>
      </c>
      <c r="C1746" t="s">
        <v>725</v>
      </c>
      <c r="D1746" t="s">
        <v>726</v>
      </c>
      <c r="E1746" t="s">
        <v>6</v>
      </c>
      <c r="F1746" t="s">
        <v>727</v>
      </c>
      <c r="G1746" t="s">
        <v>1644</v>
      </c>
      <c r="H1746" t="s">
        <v>8</v>
      </c>
      <c r="I1746">
        <v>53</v>
      </c>
      <c r="J1746" s="82">
        <v>7.1456999999999997</v>
      </c>
      <c r="K1746">
        <v>0</v>
      </c>
      <c r="L1746">
        <v>0</v>
      </c>
      <c r="M1746">
        <v>1</v>
      </c>
      <c r="N1746">
        <v>0</v>
      </c>
      <c r="O1746" s="95">
        <v>230.91</v>
      </c>
      <c r="P1746">
        <v>0</v>
      </c>
      <c r="Q1746">
        <v>4</v>
      </c>
      <c r="R1746">
        <v>0</v>
      </c>
      <c r="S1746" s="1">
        <v>0</v>
      </c>
      <c r="T1746">
        <v>6</v>
      </c>
      <c r="U1746" s="1">
        <v>42822</v>
      </c>
    </row>
    <row r="1747" spans="1:21" x14ac:dyDescent="0.25">
      <c r="A1747">
        <v>1009</v>
      </c>
      <c r="B1747" t="s">
        <v>766</v>
      </c>
      <c r="C1747" t="s">
        <v>725</v>
      </c>
      <c r="D1747" t="s">
        <v>726</v>
      </c>
      <c r="E1747" t="s">
        <v>51</v>
      </c>
      <c r="F1747" t="s">
        <v>727</v>
      </c>
      <c r="G1747" t="s">
        <v>1645</v>
      </c>
      <c r="H1747" t="s">
        <v>7</v>
      </c>
      <c r="I1747">
        <v>34</v>
      </c>
      <c r="J1747" s="82">
        <v>6.9640000000000004</v>
      </c>
      <c r="K1747">
        <v>0</v>
      </c>
      <c r="L1747">
        <v>0</v>
      </c>
      <c r="M1747">
        <v>1</v>
      </c>
      <c r="N1747">
        <v>0</v>
      </c>
      <c r="O1747" s="95">
        <v>0</v>
      </c>
      <c r="P1747">
        <v>69235.61</v>
      </c>
      <c r="Q1747">
        <v>4</v>
      </c>
      <c r="R1747">
        <v>0</v>
      </c>
      <c r="S1747" s="1">
        <v>0</v>
      </c>
      <c r="T1747">
        <v>1</v>
      </c>
      <c r="U1747" s="1">
        <v>42822</v>
      </c>
    </row>
    <row r="1748" spans="1:21" x14ac:dyDescent="0.25">
      <c r="A1748">
        <v>1009</v>
      </c>
      <c r="B1748" t="s">
        <v>766</v>
      </c>
      <c r="C1748" t="s">
        <v>725</v>
      </c>
      <c r="D1748" t="s">
        <v>726</v>
      </c>
      <c r="E1748" t="s">
        <v>6</v>
      </c>
      <c r="F1748" t="s">
        <v>727</v>
      </c>
      <c r="G1748" t="s">
        <v>1646</v>
      </c>
      <c r="H1748" t="s">
        <v>7</v>
      </c>
      <c r="I1748">
        <v>53</v>
      </c>
      <c r="J1748" s="82">
        <v>7.6985000000000001</v>
      </c>
      <c r="K1748">
        <v>0</v>
      </c>
      <c r="L1748">
        <v>0</v>
      </c>
      <c r="M1748">
        <v>1</v>
      </c>
      <c r="N1748">
        <v>0</v>
      </c>
      <c r="O1748" s="95">
        <v>0</v>
      </c>
      <c r="P1748">
        <v>23103.18</v>
      </c>
      <c r="Q1748">
        <v>4</v>
      </c>
      <c r="R1748">
        <v>0</v>
      </c>
      <c r="S1748" s="1">
        <v>0</v>
      </c>
      <c r="T1748">
        <v>4</v>
      </c>
      <c r="U1748" s="1">
        <v>42822</v>
      </c>
    </row>
    <row r="1749" spans="1:21" x14ac:dyDescent="0.25">
      <c r="A1749">
        <v>1009</v>
      </c>
      <c r="B1749" t="s">
        <v>766</v>
      </c>
      <c r="C1749" t="s">
        <v>725</v>
      </c>
      <c r="D1749" t="s">
        <v>726</v>
      </c>
      <c r="E1749" t="s">
        <v>51</v>
      </c>
      <c r="F1749" t="s">
        <v>727</v>
      </c>
      <c r="G1749" t="s">
        <v>1647</v>
      </c>
      <c r="H1749" t="s">
        <v>7</v>
      </c>
      <c r="I1749">
        <v>53</v>
      </c>
      <c r="J1749" s="82">
        <v>7.8536999999999999</v>
      </c>
      <c r="K1749">
        <v>0</v>
      </c>
      <c r="L1749">
        <v>0</v>
      </c>
      <c r="M1749">
        <v>1</v>
      </c>
      <c r="N1749">
        <v>0</v>
      </c>
      <c r="O1749" s="95">
        <v>0</v>
      </c>
      <c r="P1749">
        <v>17289.8</v>
      </c>
      <c r="Q1749">
        <v>4</v>
      </c>
      <c r="R1749">
        <v>0</v>
      </c>
      <c r="S1749" s="1">
        <v>0</v>
      </c>
      <c r="T1749">
        <v>1</v>
      </c>
      <c r="U1749" s="1">
        <v>42822</v>
      </c>
    </row>
    <row r="1750" spans="1:21" x14ac:dyDescent="0.25">
      <c r="A1750">
        <v>1009</v>
      </c>
      <c r="B1750" t="s">
        <v>766</v>
      </c>
      <c r="C1750" t="s">
        <v>725</v>
      </c>
      <c r="D1750" t="s">
        <v>726</v>
      </c>
      <c r="E1750" t="s">
        <v>51</v>
      </c>
      <c r="F1750" t="s">
        <v>727</v>
      </c>
      <c r="G1750" t="s">
        <v>1648</v>
      </c>
      <c r="H1750" t="s">
        <v>7</v>
      </c>
      <c r="I1750">
        <v>34</v>
      </c>
      <c r="J1750" s="82">
        <v>6.9630000000000001</v>
      </c>
      <c r="K1750">
        <v>0</v>
      </c>
      <c r="L1750">
        <v>0</v>
      </c>
      <c r="M1750">
        <v>1</v>
      </c>
      <c r="N1750">
        <v>0</v>
      </c>
      <c r="O1750" s="95">
        <v>0</v>
      </c>
      <c r="P1750">
        <v>15474.15</v>
      </c>
      <c r="Q1750">
        <v>4</v>
      </c>
      <c r="R1750">
        <v>0</v>
      </c>
      <c r="S1750" s="1">
        <v>0</v>
      </c>
      <c r="T1750">
        <v>1</v>
      </c>
      <c r="U1750" s="1">
        <v>42822</v>
      </c>
    </row>
    <row r="1751" spans="1:21" x14ac:dyDescent="0.25">
      <c r="A1751">
        <v>1009</v>
      </c>
      <c r="B1751" t="s">
        <v>766</v>
      </c>
      <c r="C1751" t="s">
        <v>725</v>
      </c>
      <c r="D1751" t="s">
        <v>726</v>
      </c>
      <c r="E1751" t="s">
        <v>51</v>
      </c>
      <c r="F1751" t="s">
        <v>727</v>
      </c>
      <c r="G1751" t="s">
        <v>1649</v>
      </c>
      <c r="H1751" t="s">
        <v>7</v>
      </c>
      <c r="I1751">
        <v>34</v>
      </c>
      <c r="J1751" s="82">
        <v>6.9619999999999997</v>
      </c>
      <c r="K1751">
        <v>0</v>
      </c>
      <c r="L1751">
        <v>0</v>
      </c>
      <c r="M1751">
        <v>1</v>
      </c>
      <c r="N1751">
        <v>0</v>
      </c>
      <c r="O1751" s="95">
        <v>0</v>
      </c>
      <c r="P1751">
        <v>250000</v>
      </c>
      <c r="Q1751">
        <v>4</v>
      </c>
      <c r="R1751">
        <v>0</v>
      </c>
      <c r="S1751" s="1">
        <v>0</v>
      </c>
      <c r="T1751">
        <v>1</v>
      </c>
      <c r="U1751" s="1">
        <v>42822</v>
      </c>
    </row>
    <row r="1752" spans="1:21" x14ac:dyDescent="0.25">
      <c r="A1752">
        <v>1009</v>
      </c>
      <c r="B1752" t="s">
        <v>766</v>
      </c>
      <c r="C1752" t="s">
        <v>725</v>
      </c>
      <c r="D1752" t="s">
        <v>726</v>
      </c>
      <c r="E1752" t="s">
        <v>51</v>
      </c>
      <c r="F1752" t="s">
        <v>727</v>
      </c>
      <c r="G1752" t="s">
        <v>1650</v>
      </c>
      <c r="H1752" t="s">
        <v>7</v>
      </c>
      <c r="I1752">
        <v>34</v>
      </c>
      <c r="J1752" s="82">
        <v>6.9649999999999999</v>
      </c>
      <c r="K1752">
        <v>0</v>
      </c>
      <c r="L1752">
        <v>0</v>
      </c>
      <c r="M1752">
        <v>1</v>
      </c>
      <c r="N1752">
        <v>0</v>
      </c>
      <c r="O1752" s="95">
        <v>0</v>
      </c>
      <c r="P1752">
        <v>144188.87</v>
      </c>
      <c r="Q1752">
        <v>4</v>
      </c>
      <c r="R1752">
        <v>0</v>
      </c>
      <c r="S1752" s="1">
        <v>0</v>
      </c>
      <c r="T1752">
        <v>1</v>
      </c>
      <c r="U1752" s="1">
        <v>42822</v>
      </c>
    </row>
    <row r="1753" spans="1:21" x14ac:dyDescent="0.25">
      <c r="A1753">
        <v>1009</v>
      </c>
      <c r="B1753" t="s">
        <v>766</v>
      </c>
      <c r="C1753" t="s">
        <v>725</v>
      </c>
      <c r="D1753" t="s">
        <v>726</v>
      </c>
      <c r="E1753" t="s">
        <v>51</v>
      </c>
      <c r="F1753" t="s">
        <v>727</v>
      </c>
      <c r="G1753" t="s">
        <v>1651</v>
      </c>
      <c r="H1753" t="s">
        <v>8</v>
      </c>
      <c r="I1753">
        <v>34</v>
      </c>
      <c r="J1753" s="82">
        <v>7.0449999999999999</v>
      </c>
      <c r="K1753">
        <v>0</v>
      </c>
      <c r="L1753">
        <v>0</v>
      </c>
      <c r="M1753">
        <v>1</v>
      </c>
      <c r="N1753">
        <v>0</v>
      </c>
      <c r="O1753" s="95">
        <v>749935</v>
      </c>
      <c r="P1753">
        <v>0</v>
      </c>
      <c r="Q1753">
        <v>4</v>
      </c>
      <c r="R1753">
        <v>0</v>
      </c>
      <c r="S1753" s="1">
        <v>0</v>
      </c>
      <c r="T1753">
        <v>1</v>
      </c>
      <c r="U1753" s="1">
        <v>42822</v>
      </c>
    </row>
    <row r="1754" spans="1:21" x14ac:dyDescent="0.25">
      <c r="A1754">
        <v>1009</v>
      </c>
      <c r="B1754" t="s">
        <v>766</v>
      </c>
      <c r="C1754" t="s">
        <v>725</v>
      </c>
      <c r="D1754" t="s">
        <v>726</v>
      </c>
      <c r="E1754" t="s">
        <v>51</v>
      </c>
      <c r="F1754" t="s">
        <v>727</v>
      </c>
      <c r="G1754" t="s">
        <v>1652</v>
      </c>
      <c r="H1754" t="s">
        <v>8</v>
      </c>
      <c r="I1754">
        <v>34</v>
      </c>
      <c r="J1754" s="82">
        <v>7.02</v>
      </c>
      <c r="K1754">
        <v>0</v>
      </c>
      <c r="L1754">
        <v>0</v>
      </c>
      <c r="M1754">
        <v>1</v>
      </c>
      <c r="N1754">
        <v>0</v>
      </c>
      <c r="O1754" s="95">
        <v>72738.720000000001</v>
      </c>
      <c r="P1754">
        <v>0</v>
      </c>
      <c r="Q1754">
        <v>4</v>
      </c>
      <c r="R1754">
        <v>0</v>
      </c>
      <c r="S1754" s="1">
        <v>0</v>
      </c>
      <c r="T1754">
        <v>1</v>
      </c>
      <c r="U1754" s="1">
        <v>42822</v>
      </c>
    </row>
    <row r="1755" spans="1:21" x14ac:dyDescent="0.25">
      <c r="A1755">
        <v>1009</v>
      </c>
      <c r="B1755" t="s">
        <v>766</v>
      </c>
      <c r="C1755" t="s">
        <v>725</v>
      </c>
      <c r="D1755" t="s">
        <v>726</v>
      </c>
      <c r="E1755" t="s">
        <v>51</v>
      </c>
      <c r="F1755" t="s">
        <v>727</v>
      </c>
      <c r="G1755" t="s">
        <v>1653</v>
      </c>
      <c r="H1755" t="s">
        <v>8</v>
      </c>
      <c r="I1755">
        <v>34</v>
      </c>
      <c r="J1755" s="82">
        <v>6.952</v>
      </c>
      <c r="K1755">
        <v>0</v>
      </c>
      <c r="L1755">
        <v>0</v>
      </c>
      <c r="M1755">
        <v>1</v>
      </c>
      <c r="N1755">
        <v>0</v>
      </c>
      <c r="O1755" s="95">
        <v>40000</v>
      </c>
      <c r="P1755">
        <v>0</v>
      </c>
      <c r="Q1755">
        <v>4</v>
      </c>
      <c r="R1755">
        <v>0</v>
      </c>
      <c r="S1755" s="1">
        <v>0</v>
      </c>
      <c r="T1755">
        <v>1</v>
      </c>
      <c r="U1755" s="1">
        <v>42822</v>
      </c>
    </row>
    <row r="1756" spans="1:21" x14ac:dyDescent="0.25">
      <c r="A1756">
        <v>1009</v>
      </c>
      <c r="B1756" t="s">
        <v>766</v>
      </c>
      <c r="C1756" t="s">
        <v>725</v>
      </c>
      <c r="D1756" t="s">
        <v>726</v>
      </c>
      <c r="E1756" t="s">
        <v>51</v>
      </c>
      <c r="F1756" t="s">
        <v>727</v>
      </c>
      <c r="G1756" t="s">
        <v>1654</v>
      </c>
      <c r="H1756" t="s">
        <v>7</v>
      </c>
      <c r="I1756">
        <v>34</v>
      </c>
      <c r="J1756" s="82">
        <v>6.9649999999999999</v>
      </c>
      <c r="K1756">
        <v>0</v>
      </c>
      <c r="L1756">
        <v>0</v>
      </c>
      <c r="M1756">
        <v>1</v>
      </c>
      <c r="N1756">
        <v>0</v>
      </c>
      <c r="O1756" s="95">
        <v>0</v>
      </c>
      <c r="P1756">
        <v>600000</v>
      </c>
      <c r="Q1756">
        <v>4</v>
      </c>
      <c r="R1756">
        <v>0</v>
      </c>
      <c r="S1756" s="1">
        <v>0</v>
      </c>
      <c r="T1756">
        <v>1</v>
      </c>
      <c r="U1756" s="1">
        <v>42822</v>
      </c>
    </row>
    <row r="1757" spans="1:21" x14ac:dyDescent="0.25">
      <c r="A1757">
        <v>1009</v>
      </c>
      <c r="B1757" t="s">
        <v>766</v>
      </c>
      <c r="C1757" t="s">
        <v>725</v>
      </c>
      <c r="D1757" t="s">
        <v>726</v>
      </c>
      <c r="E1757" t="s">
        <v>6</v>
      </c>
      <c r="F1757" t="s">
        <v>727</v>
      </c>
      <c r="G1757" t="s">
        <v>1655</v>
      </c>
      <c r="H1757" t="s">
        <v>8</v>
      </c>
      <c r="I1757">
        <v>34</v>
      </c>
      <c r="J1757" s="82">
        <v>6.86</v>
      </c>
      <c r="K1757">
        <v>0</v>
      </c>
      <c r="L1757">
        <v>0</v>
      </c>
      <c r="M1757">
        <v>1</v>
      </c>
      <c r="N1757">
        <v>0</v>
      </c>
      <c r="O1757" s="95">
        <v>1082.29</v>
      </c>
      <c r="P1757">
        <v>0</v>
      </c>
      <c r="Q1757">
        <v>4</v>
      </c>
      <c r="R1757">
        <v>0</v>
      </c>
      <c r="S1757" s="1">
        <v>0</v>
      </c>
      <c r="T1757">
        <v>1</v>
      </c>
      <c r="U1757" s="1">
        <v>42822</v>
      </c>
    </row>
    <row r="1758" spans="1:21" x14ac:dyDescent="0.25">
      <c r="A1758">
        <v>1009</v>
      </c>
      <c r="B1758" t="s">
        <v>766</v>
      </c>
      <c r="C1758" t="s">
        <v>725</v>
      </c>
      <c r="D1758" t="s">
        <v>726</v>
      </c>
      <c r="E1758" t="s">
        <v>51</v>
      </c>
      <c r="F1758" t="s">
        <v>727</v>
      </c>
      <c r="G1758" t="s">
        <v>1656</v>
      </c>
      <c r="H1758" t="s">
        <v>7</v>
      </c>
      <c r="I1758">
        <v>34</v>
      </c>
      <c r="J1758" s="82">
        <v>6.9669999999999996</v>
      </c>
      <c r="K1758">
        <v>0</v>
      </c>
      <c r="L1758">
        <v>0</v>
      </c>
      <c r="M1758">
        <v>1</v>
      </c>
      <c r="N1758">
        <v>0</v>
      </c>
      <c r="O1758" s="95">
        <v>0</v>
      </c>
      <c r="P1758">
        <v>23021.54</v>
      </c>
      <c r="Q1758">
        <v>4</v>
      </c>
      <c r="R1758">
        <v>0</v>
      </c>
      <c r="S1758" s="1">
        <v>0</v>
      </c>
      <c r="T1758">
        <v>1</v>
      </c>
      <c r="U1758" s="1">
        <v>42822</v>
      </c>
    </row>
    <row r="1759" spans="1:21" x14ac:dyDescent="0.25">
      <c r="A1759">
        <v>1009</v>
      </c>
      <c r="B1759" t="s">
        <v>766</v>
      </c>
      <c r="C1759" t="s">
        <v>725</v>
      </c>
      <c r="D1759" t="s">
        <v>726</v>
      </c>
      <c r="E1759" t="s">
        <v>51</v>
      </c>
      <c r="F1759" t="s">
        <v>727</v>
      </c>
      <c r="G1759" t="s">
        <v>1657</v>
      </c>
      <c r="H1759" t="s">
        <v>7</v>
      </c>
      <c r="I1759">
        <v>34</v>
      </c>
      <c r="J1759" s="82">
        <v>6.968</v>
      </c>
      <c r="K1759">
        <v>0</v>
      </c>
      <c r="L1759">
        <v>0</v>
      </c>
      <c r="M1759">
        <v>1</v>
      </c>
      <c r="N1759">
        <v>0</v>
      </c>
      <c r="O1759" s="95">
        <v>0</v>
      </c>
      <c r="P1759">
        <v>65842</v>
      </c>
      <c r="Q1759">
        <v>4</v>
      </c>
      <c r="R1759">
        <v>0</v>
      </c>
      <c r="S1759" s="1">
        <v>0</v>
      </c>
      <c r="T1759">
        <v>1</v>
      </c>
      <c r="U1759" s="1">
        <v>42822</v>
      </c>
    </row>
    <row r="1760" spans="1:21" x14ac:dyDescent="0.25">
      <c r="A1760">
        <v>1009</v>
      </c>
      <c r="B1760" t="s">
        <v>766</v>
      </c>
      <c r="C1760" t="s">
        <v>725</v>
      </c>
      <c r="D1760" t="s">
        <v>726</v>
      </c>
      <c r="E1760" t="s">
        <v>51</v>
      </c>
      <c r="F1760" t="s">
        <v>727</v>
      </c>
      <c r="G1760" t="s">
        <v>1658</v>
      </c>
      <c r="H1760" t="s">
        <v>7</v>
      </c>
      <c r="I1760">
        <v>34</v>
      </c>
      <c r="J1760" s="82">
        <v>6.968</v>
      </c>
      <c r="K1760">
        <v>0</v>
      </c>
      <c r="L1760">
        <v>0</v>
      </c>
      <c r="M1760">
        <v>1</v>
      </c>
      <c r="N1760">
        <v>0</v>
      </c>
      <c r="O1760" s="95">
        <v>0</v>
      </c>
      <c r="P1760">
        <v>1415.6</v>
      </c>
      <c r="Q1760">
        <v>4</v>
      </c>
      <c r="R1760">
        <v>0</v>
      </c>
      <c r="S1760" s="1">
        <v>0</v>
      </c>
      <c r="T1760">
        <v>1</v>
      </c>
      <c r="U1760" s="1">
        <v>42822</v>
      </c>
    </row>
    <row r="1761" spans="1:21" x14ac:dyDescent="0.25">
      <c r="A1761">
        <v>1009</v>
      </c>
      <c r="B1761" t="s">
        <v>766</v>
      </c>
      <c r="C1761" t="s">
        <v>725</v>
      </c>
      <c r="D1761" t="s">
        <v>726</v>
      </c>
      <c r="E1761" t="s">
        <v>51</v>
      </c>
      <c r="F1761" t="s">
        <v>727</v>
      </c>
      <c r="G1761" t="s">
        <v>1659</v>
      </c>
      <c r="H1761" t="s">
        <v>7</v>
      </c>
      <c r="I1761">
        <v>34</v>
      </c>
      <c r="J1761" s="82">
        <v>6.968</v>
      </c>
      <c r="K1761">
        <v>0</v>
      </c>
      <c r="L1761">
        <v>0</v>
      </c>
      <c r="M1761">
        <v>1</v>
      </c>
      <c r="N1761">
        <v>0</v>
      </c>
      <c r="O1761" s="95">
        <v>0</v>
      </c>
      <c r="P1761">
        <v>14782.8</v>
      </c>
      <c r="Q1761">
        <v>4</v>
      </c>
      <c r="R1761">
        <v>0</v>
      </c>
      <c r="S1761" s="1">
        <v>0</v>
      </c>
      <c r="T1761">
        <v>1</v>
      </c>
      <c r="U1761" s="1">
        <v>42822</v>
      </c>
    </row>
    <row r="1762" spans="1:21" x14ac:dyDescent="0.25">
      <c r="A1762">
        <v>1009</v>
      </c>
      <c r="B1762" t="s">
        <v>766</v>
      </c>
      <c r="C1762" t="s">
        <v>725</v>
      </c>
      <c r="D1762" t="s">
        <v>726</v>
      </c>
      <c r="E1762" t="s">
        <v>51</v>
      </c>
      <c r="F1762" t="s">
        <v>727</v>
      </c>
      <c r="G1762" t="s">
        <v>1660</v>
      </c>
      <c r="H1762" t="s">
        <v>7</v>
      </c>
      <c r="I1762">
        <v>34</v>
      </c>
      <c r="J1762" s="82">
        <v>6.968</v>
      </c>
      <c r="K1762">
        <v>0</v>
      </c>
      <c r="L1762">
        <v>0</v>
      </c>
      <c r="M1762">
        <v>1</v>
      </c>
      <c r="N1762">
        <v>0</v>
      </c>
      <c r="O1762" s="95">
        <v>0</v>
      </c>
      <c r="P1762">
        <v>317.83</v>
      </c>
      <c r="Q1762">
        <v>4</v>
      </c>
      <c r="R1762">
        <v>0</v>
      </c>
      <c r="S1762" s="1">
        <v>0</v>
      </c>
      <c r="T1762">
        <v>1</v>
      </c>
      <c r="U1762" s="1">
        <v>42822</v>
      </c>
    </row>
    <row r="1763" spans="1:21" x14ac:dyDescent="0.25">
      <c r="A1763">
        <v>1009</v>
      </c>
      <c r="B1763" t="s">
        <v>766</v>
      </c>
      <c r="C1763" t="s">
        <v>725</v>
      </c>
      <c r="D1763" t="s">
        <v>726</v>
      </c>
      <c r="E1763" t="s">
        <v>51</v>
      </c>
      <c r="F1763" t="s">
        <v>727</v>
      </c>
      <c r="G1763" t="s">
        <v>1661</v>
      </c>
      <c r="H1763" t="s">
        <v>7</v>
      </c>
      <c r="I1763">
        <v>34</v>
      </c>
      <c r="J1763" s="82">
        <v>6.9669999999999996</v>
      </c>
      <c r="K1763">
        <v>0</v>
      </c>
      <c r="L1763">
        <v>0</v>
      </c>
      <c r="M1763">
        <v>1</v>
      </c>
      <c r="N1763">
        <v>0</v>
      </c>
      <c r="O1763" s="95">
        <v>0</v>
      </c>
      <c r="P1763">
        <v>32424.75</v>
      </c>
      <c r="Q1763">
        <v>4</v>
      </c>
      <c r="R1763">
        <v>0</v>
      </c>
      <c r="S1763" s="1">
        <v>0</v>
      </c>
      <c r="T1763">
        <v>1</v>
      </c>
      <c r="U1763" s="1">
        <v>42822</v>
      </c>
    </row>
    <row r="1764" spans="1:21" x14ac:dyDescent="0.25">
      <c r="A1764">
        <v>1009</v>
      </c>
      <c r="B1764" t="s">
        <v>766</v>
      </c>
      <c r="C1764" t="s">
        <v>725</v>
      </c>
      <c r="D1764" t="s">
        <v>726</v>
      </c>
      <c r="E1764" t="s">
        <v>51</v>
      </c>
      <c r="F1764" t="s">
        <v>727</v>
      </c>
      <c r="G1764" t="s">
        <v>1662</v>
      </c>
      <c r="H1764" t="s">
        <v>7</v>
      </c>
      <c r="I1764">
        <v>34</v>
      </c>
      <c r="J1764" s="82">
        <v>6.9669999999999996</v>
      </c>
      <c r="K1764">
        <v>0</v>
      </c>
      <c r="L1764">
        <v>0</v>
      </c>
      <c r="M1764">
        <v>1</v>
      </c>
      <c r="N1764">
        <v>0</v>
      </c>
      <c r="O1764" s="95">
        <v>0</v>
      </c>
      <c r="P1764">
        <v>738.34</v>
      </c>
      <c r="Q1764">
        <v>4</v>
      </c>
      <c r="R1764">
        <v>0</v>
      </c>
      <c r="S1764" s="1">
        <v>0</v>
      </c>
      <c r="T1764">
        <v>1</v>
      </c>
      <c r="U1764" s="1">
        <v>42822</v>
      </c>
    </row>
    <row r="1765" spans="1:21" x14ac:dyDescent="0.25">
      <c r="A1765">
        <v>1009</v>
      </c>
      <c r="B1765" t="s">
        <v>766</v>
      </c>
      <c r="C1765" t="s">
        <v>725</v>
      </c>
      <c r="D1765" t="s">
        <v>726</v>
      </c>
      <c r="E1765" t="s">
        <v>6</v>
      </c>
      <c r="F1765" t="s">
        <v>727</v>
      </c>
      <c r="G1765" t="s">
        <v>1663</v>
      </c>
      <c r="H1765" t="s">
        <v>8</v>
      </c>
      <c r="I1765">
        <v>53</v>
      </c>
      <c r="J1765" s="82">
        <v>7.0719000000000003</v>
      </c>
      <c r="K1765">
        <v>0</v>
      </c>
      <c r="L1765">
        <v>0</v>
      </c>
      <c r="M1765">
        <v>1</v>
      </c>
      <c r="N1765">
        <v>0</v>
      </c>
      <c r="O1765" s="95">
        <v>1138.3</v>
      </c>
      <c r="P1765">
        <v>0</v>
      </c>
      <c r="Q1765">
        <v>4</v>
      </c>
      <c r="R1765">
        <v>0</v>
      </c>
      <c r="S1765" s="1">
        <v>0</v>
      </c>
      <c r="T1765">
        <v>2</v>
      </c>
      <c r="U1765" s="1">
        <v>42822</v>
      </c>
    </row>
    <row r="1766" spans="1:21" x14ac:dyDescent="0.25">
      <c r="A1766">
        <v>1009</v>
      </c>
      <c r="B1766" t="s">
        <v>766</v>
      </c>
      <c r="C1766" t="s">
        <v>725</v>
      </c>
      <c r="D1766" t="s">
        <v>726</v>
      </c>
      <c r="E1766" t="s">
        <v>51</v>
      </c>
      <c r="F1766" t="s">
        <v>727</v>
      </c>
      <c r="G1766" t="s">
        <v>1664</v>
      </c>
      <c r="H1766" t="s">
        <v>7</v>
      </c>
      <c r="I1766">
        <v>34</v>
      </c>
      <c r="J1766" s="82">
        <v>6.86</v>
      </c>
      <c r="K1766">
        <v>0</v>
      </c>
      <c r="L1766">
        <v>0</v>
      </c>
      <c r="M1766">
        <v>1</v>
      </c>
      <c r="N1766">
        <v>0</v>
      </c>
      <c r="O1766" s="95">
        <v>0</v>
      </c>
      <c r="P1766">
        <v>500</v>
      </c>
      <c r="Q1766">
        <v>4</v>
      </c>
      <c r="R1766">
        <v>0</v>
      </c>
      <c r="S1766" s="1">
        <v>0</v>
      </c>
      <c r="T1766">
        <v>1</v>
      </c>
      <c r="U1766" s="1">
        <v>42822</v>
      </c>
    </row>
    <row r="1767" spans="1:21" x14ac:dyDescent="0.25">
      <c r="A1767">
        <v>1009</v>
      </c>
      <c r="B1767" t="s">
        <v>766</v>
      </c>
      <c r="C1767" t="s">
        <v>725</v>
      </c>
      <c r="D1767" t="s">
        <v>726</v>
      </c>
      <c r="E1767" t="s">
        <v>51</v>
      </c>
      <c r="F1767" t="s">
        <v>727</v>
      </c>
      <c r="G1767" t="s">
        <v>1665</v>
      </c>
      <c r="H1767" t="s">
        <v>8</v>
      </c>
      <c r="I1767">
        <v>53</v>
      </c>
      <c r="J1767" s="82">
        <v>7.1456999999999997</v>
      </c>
      <c r="K1767">
        <v>0</v>
      </c>
      <c r="L1767">
        <v>0</v>
      </c>
      <c r="M1767">
        <v>1</v>
      </c>
      <c r="N1767">
        <v>0</v>
      </c>
      <c r="O1767" s="95">
        <v>480</v>
      </c>
      <c r="P1767">
        <v>0</v>
      </c>
      <c r="Q1767">
        <v>4</v>
      </c>
      <c r="R1767">
        <v>0</v>
      </c>
      <c r="S1767" s="1">
        <v>0</v>
      </c>
      <c r="T1767">
        <v>1</v>
      </c>
      <c r="U1767" s="1">
        <v>42822</v>
      </c>
    </row>
    <row r="1768" spans="1:21" x14ac:dyDescent="0.25">
      <c r="A1768">
        <v>1009</v>
      </c>
      <c r="B1768" t="s">
        <v>766</v>
      </c>
      <c r="C1768" t="s">
        <v>725</v>
      </c>
      <c r="D1768" t="s">
        <v>726</v>
      </c>
      <c r="E1768" t="s">
        <v>51</v>
      </c>
      <c r="F1768" t="s">
        <v>727</v>
      </c>
      <c r="G1768" t="s">
        <v>1666</v>
      </c>
      <c r="H1768" t="s">
        <v>7</v>
      </c>
      <c r="I1768">
        <v>34</v>
      </c>
      <c r="J1768" s="82">
        <v>6.86</v>
      </c>
      <c r="K1768">
        <v>0</v>
      </c>
      <c r="L1768">
        <v>0</v>
      </c>
      <c r="M1768">
        <v>1</v>
      </c>
      <c r="N1768">
        <v>0</v>
      </c>
      <c r="O1768" s="95">
        <v>0</v>
      </c>
      <c r="P1768">
        <v>100</v>
      </c>
      <c r="Q1768">
        <v>4</v>
      </c>
      <c r="R1768">
        <v>0</v>
      </c>
      <c r="S1768" s="1">
        <v>0</v>
      </c>
      <c r="T1768">
        <v>1</v>
      </c>
      <c r="U1768" s="1">
        <v>42822</v>
      </c>
    </row>
    <row r="1769" spans="1:21" x14ac:dyDescent="0.25">
      <c r="A1769">
        <v>1009</v>
      </c>
      <c r="B1769" t="s">
        <v>766</v>
      </c>
      <c r="C1769" t="s">
        <v>725</v>
      </c>
      <c r="D1769" t="s">
        <v>726</v>
      </c>
      <c r="E1769" t="s">
        <v>51</v>
      </c>
      <c r="F1769" t="s">
        <v>727</v>
      </c>
      <c r="G1769" t="s">
        <v>1667</v>
      </c>
      <c r="H1769" t="s">
        <v>8</v>
      </c>
      <c r="I1769">
        <v>53</v>
      </c>
      <c r="J1769" s="82">
        <v>7.1456999999999997</v>
      </c>
      <c r="K1769">
        <v>0</v>
      </c>
      <c r="L1769">
        <v>0</v>
      </c>
      <c r="M1769">
        <v>1</v>
      </c>
      <c r="N1769">
        <v>0</v>
      </c>
      <c r="O1769" s="95">
        <v>96</v>
      </c>
      <c r="P1769">
        <v>0</v>
      </c>
      <c r="Q1769">
        <v>4</v>
      </c>
      <c r="R1769">
        <v>0</v>
      </c>
      <c r="S1769" s="1">
        <v>0</v>
      </c>
      <c r="T1769">
        <v>1</v>
      </c>
      <c r="U1769" s="1">
        <v>42822</v>
      </c>
    </row>
    <row r="1770" spans="1:21" x14ac:dyDescent="0.25">
      <c r="A1770">
        <v>1009</v>
      </c>
      <c r="B1770" t="s">
        <v>766</v>
      </c>
      <c r="C1770" t="s">
        <v>725</v>
      </c>
      <c r="D1770" t="s">
        <v>726</v>
      </c>
      <c r="E1770" t="s">
        <v>51</v>
      </c>
      <c r="F1770" t="s">
        <v>727</v>
      </c>
      <c r="G1770" t="s">
        <v>1668</v>
      </c>
      <c r="H1770" t="s">
        <v>7</v>
      </c>
      <c r="I1770">
        <v>34</v>
      </c>
      <c r="J1770" s="82">
        <v>6.9649999999999999</v>
      </c>
      <c r="K1770">
        <v>0</v>
      </c>
      <c r="L1770">
        <v>0</v>
      </c>
      <c r="M1770">
        <v>1</v>
      </c>
      <c r="N1770">
        <v>0</v>
      </c>
      <c r="O1770" s="95">
        <v>0</v>
      </c>
      <c r="P1770">
        <v>11954.18</v>
      </c>
      <c r="Q1770">
        <v>4</v>
      </c>
      <c r="R1770">
        <v>0</v>
      </c>
      <c r="S1770" s="1">
        <v>0</v>
      </c>
      <c r="T1770">
        <v>1</v>
      </c>
      <c r="U1770" s="1">
        <v>42822</v>
      </c>
    </row>
    <row r="1771" spans="1:21" x14ac:dyDescent="0.25">
      <c r="A1771">
        <v>1009</v>
      </c>
      <c r="B1771" t="s">
        <v>766</v>
      </c>
      <c r="C1771" t="s">
        <v>725</v>
      </c>
      <c r="D1771" t="s">
        <v>726</v>
      </c>
      <c r="E1771" t="s">
        <v>51</v>
      </c>
      <c r="F1771" t="s">
        <v>727</v>
      </c>
      <c r="G1771" t="s">
        <v>1669</v>
      </c>
      <c r="H1771" t="s">
        <v>7</v>
      </c>
      <c r="I1771">
        <v>34</v>
      </c>
      <c r="J1771" s="82">
        <v>6.9649999999999999</v>
      </c>
      <c r="K1771">
        <v>0</v>
      </c>
      <c r="L1771">
        <v>0</v>
      </c>
      <c r="M1771">
        <v>1</v>
      </c>
      <c r="N1771">
        <v>0</v>
      </c>
      <c r="O1771" s="95">
        <v>0</v>
      </c>
      <c r="P1771">
        <v>257.01</v>
      </c>
      <c r="Q1771">
        <v>4</v>
      </c>
      <c r="R1771">
        <v>0</v>
      </c>
      <c r="S1771" s="1">
        <v>0</v>
      </c>
      <c r="T1771">
        <v>1</v>
      </c>
      <c r="U1771" s="1">
        <v>42822</v>
      </c>
    </row>
    <row r="1772" spans="1:21" x14ac:dyDescent="0.25">
      <c r="A1772">
        <v>1009</v>
      </c>
      <c r="B1772" t="s">
        <v>766</v>
      </c>
      <c r="C1772" t="s">
        <v>725</v>
      </c>
      <c r="D1772" t="s">
        <v>726</v>
      </c>
      <c r="E1772" t="s">
        <v>51</v>
      </c>
      <c r="F1772" t="s">
        <v>727</v>
      </c>
      <c r="G1772" t="s">
        <v>1670</v>
      </c>
      <c r="H1772" t="s">
        <v>7</v>
      </c>
      <c r="I1772">
        <v>34</v>
      </c>
      <c r="J1772" s="82">
        <v>6.9669999999999996</v>
      </c>
      <c r="K1772">
        <v>0</v>
      </c>
      <c r="L1772">
        <v>0</v>
      </c>
      <c r="M1772">
        <v>1</v>
      </c>
      <c r="N1772">
        <v>0</v>
      </c>
      <c r="O1772" s="95">
        <v>0</v>
      </c>
      <c r="P1772">
        <v>101004.3</v>
      </c>
      <c r="Q1772">
        <v>4</v>
      </c>
      <c r="R1772">
        <v>0</v>
      </c>
      <c r="S1772" s="1">
        <v>0</v>
      </c>
      <c r="T1772">
        <v>1</v>
      </c>
      <c r="U1772" s="1">
        <v>42822</v>
      </c>
    </row>
    <row r="1773" spans="1:21" x14ac:dyDescent="0.25">
      <c r="A1773">
        <v>1009</v>
      </c>
      <c r="B1773" t="s">
        <v>766</v>
      </c>
      <c r="C1773" t="s">
        <v>725</v>
      </c>
      <c r="D1773" t="s">
        <v>726</v>
      </c>
      <c r="E1773" t="s">
        <v>51</v>
      </c>
      <c r="F1773" t="s">
        <v>727</v>
      </c>
      <c r="G1773" t="s">
        <v>1671</v>
      </c>
      <c r="H1773" t="s">
        <v>7</v>
      </c>
      <c r="I1773">
        <v>34</v>
      </c>
      <c r="J1773" s="82">
        <v>6.9669999999999996</v>
      </c>
      <c r="K1773">
        <v>0</v>
      </c>
      <c r="L1773">
        <v>0</v>
      </c>
      <c r="M1773">
        <v>1</v>
      </c>
      <c r="N1773">
        <v>0</v>
      </c>
      <c r="O1773" s="95">
        <v>0</v>
      </c>
      <c r="P1773">
        <v>315638.45</v>
      </c>
      <c r="Q1773">
        <v>4</v>
      </c>
      <c r="R1773">
        <v>0</v>
      </c>
      <c r="S1773" s="1">
        <v>0</v>
      </c>
      <c r="T1773">
        <v>1</v>
      </c>
      <c r="U1773" s="1">
        <v>42822</v>
      </c>
    </row>
    <row r="1774" spans="1:21" x14ac:dyDescent="0.25">
      <c r="A1774">
        <v>1009</v>
      </c>
      <c r="B1774" t="s">
        <v>766</v>
      </c>
      <c r="C1774" t="s">
        <v>725</v>
      </c>
      <c r="D1774" t="s">
        <v>726</v>
      </c>
      <c r="E1774" t="s">
        <v>51</v>
      </c>
      <c r="F1774" t="s">
        <v>727</v>
      </c>
      <c r="G1774" t="s">
        <v>1672</v>
      </c>
      <c r="H1774" t="s">
        <v>7</v>
      </c>
      <c r="I1774">
        <v>34</v>
      </c>
      <c r="J1774" s="82">
        <v>6.9669999999999996</v>
      </c>
      <c r="K1774">
        <v>0</v>
      </c>
      <c r="L1774">
        <v>0</v>
      </c>
      <c r="M1774">
        <v>1</v>
      </c>
      <c r="N1774">
        <v>0</v>
      </c>
      <c r="O1774" s="95">
        <v>0</v>
      </c>
      <c r="P1774">
        <v>6723.1</v>
      </c>
      <c r="Q1774">
        <v>4</v>
      </c>
      <c r="R1774">
        <v>0</v>
      </c>
      <c r="S1774" s="1">
        <v>0</v>
      </c>
      <c r="T1774">
        <v>1</v>
      </c>
      <c r="U1774" s="1">
        <v>42822</v>
      </c>
    </row>
    <row r="1775" spans="1:21" x14ac:dyDescent="0.25">
      <c r="A1775">
        <v>1009</v>
      </c>
      <c r="B1775" t="s">
        <v>766</v>
      </c>
      <c r="C1775" t="s">
        <v>725</v>
      </c>
      <c r="D1775" t="s">
        <v>726</v>
      </c>
      <c r="E1775" t="s">
        <v>51</v>
      </c>
      <c r="F1775" t="s">
        <v>727</v>
      </c>
      <c r="G1775" t="s">
        <v>1673</v>
      </c>
      <c r="H1775" t="s">
        <v>7</v>
      </c>
      <c r="I1775">
        <v>34</v>
      </c>
      <c r="J1775" s="82">
        <v>6.9669999999999996</v>
      </c>
      <c r="K1775">
        <v>0</v>
      </c>
      <c r="L1775">
        <v>0</v>
      </c>
      <c r="M1775">
        <v>1</v>
      </c>
      <c r="N1775">
        <v>0</v>
      </c>
      <c r="O1775" s="95">
        <v>0</v>
      </c>
      <c r="P1775">
        <v>2151.4</v>
      </c>
      <c r="Q1775">
        <v>4</v>
      </c>
      <c r="R1775">
        <v>0</v>
      </c>
      <c r="S1775" s="1">
        <v>0</v>
      </c>
      <c r="T1775">
        <v>1</v>
      </c>
      <c r="U1775" s="1">
        <v>42822</v>
      </c>
    </row>
    <row r="1776" spans="1:21" x14ac:dyDescent="0.25">
      <c r="A1776">
        <v>1009</v>
      </c>
      <c r="B1776" t="s">
        <v>766</v>
      </c>
      <c r="C1776" t="s">
        <v>725</v>
      </c>
      <c r="D1776" t="s">
        <v>726</v>
      </c>
      <c r="E1776" t="s">
        <v>51</v>
      </c>
      <c r="F1776" t="s">
        <v>727</v>
      </c>
      <c r="G1776" t="s">
        <v>1674</v>
      </c>
      <c r="H1776" t="s">
        <v>7</v>
      </c>
      <c r="I1776">
        <v>34</v>
      </c>
      <c r="J1776" s="82">
        <v>6.968</v>
      </c>
      <c r="K1776">
        <v>0</v>
      </c>
      <c r="L1776">
        <v>0</v>
      </c>
      <c r="M1776">
        <v>1</v>
      </c>
      <c r="N1776">
        <v>0</v>
      </c>
      <c r="O1776" s="95">
        <v>0</v>
      </c>
      <c r="P1776">
        <v>16740.28</v>
      </c>
      <c r="Q1776">
        <v>4</v>
      </c>
      <c r="R1776">
        <v>0</v>
      </c>
      <c r="S1776" s="1">
        <v>0</v>
      </c>
      <c r="T1776">
        <v>1</v>
      </c>
      <c r="U1776" s="1">
        <v>42822</v>
      </c>
    </row>
    <row r="1777" spans="1:21" x14ac:dyDescent="0.25">
      <c r="A1777">
        <v>1009</v>
      </c>
      <c r="B1777" t="s">
        <v>771</v>
      </c>
      <c r="C1777" t="s">
        <v>725</v>
      </c>
      <c r="D1777" t="s">
        <v>726</v>
      </c>
      <c r="E1777" t="s">
        <v>6</v>
      </c>
      <c r="F1777" t="s">
        <v>727</v>
      </c>
      <c r="G1777" t="s">
        <v>1675</v>
      </c>
      <c r="H1777" t="s">
        <v>8</v>
      </c>
      <c r="I1777">
        <v>34</v>
      </c>
      <c r="J1777" s="82">
        <v>6.85</v>
      </c>
      <c r="K1777">
        <v>0</v>
      </c>
      <c r="L1777">
        <v>0</v>
      </c>
      <c r="M1777">
        <v>1</v>
      </c>
      <c r="N1777">
        <v>0</v>
      </c>
      <c r="O1777" s="95">
        <v>176478.46</v>
      </c>
      <c r="P1777">
        <v>0</v>
      </c>
      <c r="Q1777">
        <v>4</v>
      </c>
      <c r="R1777">
        <v>0</v>
      </c>
      <c r="S1777" s="1">
        <v>0</v>
      </c>
      <c r="T1777">
        <v>725</v>
      </c>
      <c r="U1777" s="1">
        <v>42822</v>
      </c>
    </row>
    <row r="1778" spans="1:21" x14ac:dyDescent="0.25">
      <c r="A1778">
        <v>1009</v>
      </c>
      <c r="B1778" t="s">
        <v>771</v>
      </c>
      <c r="C1778" t="s">
        <v>725</v>
      </c>
      <c r="D1778" t="s">
        <v>726</v>
      </c>
      <c r="E1778" t="s">
        <v>6</v>
      </c>
      <c r="F1778" t="s">
        <v>727</v>
      </c>
      <c r="G1778" t="s">
        <v>1676</v>
      </c>
      <c r="H1778" t="s">
        <v>7</v>
      </c>
      <c r="I1778">
        <v>34</v>
      </c>
      <c r="J1778" s="82">
        <v>6.97</v>
      </c>
      <c r="K1778">
        <v>0</v>
      </c>
      <c r="L1778">
        <v>0</v>
      </c>
      <c r="M1778">
        <v>1</v>
      </c>
      <c r="N1778">
        <v>0</v>
      </c>
      <c r="O1778" s="95">
        <v>0</v>
      </c>
      <c r="P1778">
        <v>580560.54</v>
      </c>
      <c r="Q1778">
        <v>4</v>
      </c>
      <c r="R1778">
        <v>0</v>
      </c>
      <c r="S1778" s="1">
        <v>0</v>
      </c>
      <c r="T1778">
        <v>297</v>
      </c>
      <c r="U1778" s="1">
        <v>42822</v>
      </c>
    </row>
    <row r="1779" spans="1:21" x14ac:dyDescent="0.25">
      <c r="A1779">
        <v>1009</v>
      </c>
      <c r="B1779" t="s">
        <v>771</v>
      </c>
      <c r="C1779" t="s">
        <v>725</v>
      </c>
      <c r="D1779" t="s">
        <v>726</v>
      </c>
      <c r="E1779" t="s">
        <v>51</v>
      </c>
      <c r="F1779" t="s">
        <v>727</v>
      </c>
      <c r="G1779" t="s">
        <v>1677</v>
      </c>
      <c r="H1779" t="s">
        <v>7</v>
      </c>
      <c r="I1779">
        <v>34</v>
      </c>
      <c r="J1779" s="82">
        <v>6.86</v>
      </c>
      <c r="K1779">
        <v>0</v>
      </c>
      <c r="L1779">
        <v>0</v>
      </c>
      <c r="M1779">
        <v>1</v>
      </c>
      <c r="N1779">
        <v>0</v>
      </c>
      <c r="O1779" s="95">
        <v>0</v>
      </c>
      <c r="P1779">
        <v>255.66</v>
      </c>
      <c r="Q1779">
        <v>4</v>
      </c>
      <c r="R1779">
        <v>0</v>
      </c>
      <c r="S1779" s="1">
        <v>0</v>
      </c>
      <c r="T1779">
        <v>1</v>
      </c>
      <c r="U1779" s="1">
        <v>42822</v>
      </c>
    </row>
    <row r="1780" spans="1:21" x14ac:dyDescent="0.25">
      <c r="A1780">
        <v>1009</v>
      </c>
      <c r="B1780" t="s">
        <v>771</v>
      </c>
      <c r="C1780" t="s">
        <v>725</v>
      </c>
      <c r="D1780" t="s">
        <v>726</v>
      </c>
      <c r="E1780" t="s">
        <v>51</v>
      </c>
      <c r="F1780" t="s">
        <v>727</v>
      </c>
      <c r="G1780" t="s">
        <v>1678</v>
      </c>
      <c r="H1780" t="s">
        <v>8</v>
      </c>
      <c r="I1780">
        <v>53</v>
      </c>
      <c r="J1780" s="82">
        <v>7.0719000000000003</v>
      </c>
      <c r="K1780">
        <v>0</v>
      </c>
      <c r="L1780">
        <v>0</v>
      </c>
      <c r="M1780">
        <v>1</v>
      </c>
      <c r="N1780">
        <v>0</v>
      </c>
      <c r="O1780" s="95">
        <v>248</v>
      </c>
      <c r="P1780">
        <v>0</v>
      </c>
      <c r="Q1780">
        <v>4</v>
      </c>
      <c r="R1780">
        <v>0</v>
      </c>
      <c r="S1780" s="1">
        <v>0</v>
      </c>
      <c r="T1780">
        <v>1</v>
      </c>
      <c r="U1780" s="1">
        <v>42822</v>
      </c>
    </row>
    <row r="1781" spans="1:21" x14ac:dyDescent="0.25">
      <c r="A1781">
        <v>1009</v>
      </c>
      <c r="B1781" t="s">
        <v>771</v>
      </c>
      <c r="C1781" t="s">
        <v>725</v>
      </c>
      <c r="D1781" t="s">
        <v>726</v>
      </c>
      <c r="E1781" t="s">
        <v>51</v>
      </c>
      <c r="F1781" t="s">
        <v>727</v>
      </c>
      <c r="G1781" t="s">
        <v>1679</v>
      </c>
      <c r="H1781" t="s">
        <v>7</v>
      </c>
      <c r="I1781">
        <v>34</v>
      </c>
      <c r="J1781" s="82">
        <v>6.9630000000000001</v>
      </c>
      <c r="K1781">
        <v>0</v>
      </c>
      <c r="L1781">
        <v>0</v>
      </c>
      <c r="M1781">
        <v>1</v>
      </c>
      <c r="N1781">
        <v>0</v>
      </c>
      <c r="O1781" s="95">
        <v>0</v>
      </c>
      <c r="P1781">
        <v>14181.95</v>
      </c>
      <c r="Q1781">
        <v>4</v>
      </c>
      <c r="R1781">
        <v>0</v>
      </c>
      <c r="S1781" s="1">
        <v>0</v>
      </c>
      <c r="T1781">
        <v>1</v>
      </c>
      <c r="U1781" s="1">
        <v>42822</v>
      </c>
    </row>
    <row r="1782" spans="1:21" x14ac:dyDescent="0.25">
      <c r="A1782">
        <v>1009</v>
      </c>
      <c r="B1782" t="s">
        <v>771</v>
      </c>
      <c r="C1782" t="s">
        <v>725</v>
      </c>
      <c r="D1782" t="s">
        <v>726</v>
      </c>
      <c r="E1782" t="s">
        <v>51</v>
      </c>
      <c r="F1782" t="s">
        <v>727</v>
      </c>
      <c r="G1782" t="s">
        <v>1680</v>
      </c>
      <c r="H1782" t="s">
        <v>7</v>
      </c>
      <c r="I1782">
        <v>34</v>
      </c>
      <c r="J1782" s="82">
        <v>6.9630000000000001</v>
      </c>
      <c r="K1782">
        <v>0</v>
      </c>
      <c r="L1782">
        <v>0</v>
      </c>
      <c r="M1782">
        <v>1</v>
      </c>
      <c r="N1782">
        <v>0</v>
      </c>
      <c r="O1782" s="95">
        <v>0</v>
      </c>
      <c r="P1782">
        <v>25344.67</v>
      </c>
      <c r="Q1782">
        <v>4</v>
      </c>
      <c r="R1782">
        <v>0</v>
      </c>
      <c r="S1782" s="1">
        <v>0</v>
      </c>
      <c r="T1782">
        <v>1</v>
      </c>
      <c r="U1782" s="1">
        <v>42822</v>
      </c>
    </row>
    <row r="1783" spans="1:21" x14ac:dyDescent="0.25">
      <c r="A1783">
        <v>1009</v>
      </c>
      <c r="B1783" t="s">
        <v>771</v>
      </c>
      <c r="C1783" t="s">
        <v>725</v>
      </c>
      <c r="D1783" t="s">
        <v>726</v>
      </c>
      <c r="E1783" t="s">
        <v>51</v>
      </c>
      <c r="F1783" t="s">
        <v>727</v>
      </c>
      <c r="G1783" t="s">
        <v>1681</v>
      </c>
      <c r="H1783" t="s">
        <v>7</v>
      </c>
      <c r="I1783">
        <v>53</v>
      </c>
      <c r="J1783" s="82">
        <v>7.7290999999999999</v>
      </c>
      <c r="K1783">
        <v>0</v>
      </c>
      <c r="L1783">
        <v>0</v>
      </c>
      <c r="M1783">
        <v>1</v>
      </c>
      <c r="N1783">
        <v>0</v>
      </c>
      <c r="O1783" s="95">
        <v>0</v>
      </c>
      <c r="P1783">
        <v>8280</v>
      </c>
      <c r="Q1783">
        <v>4</v>
      </c>
      <c r="R1783">
        <v>0</v>
      </c>
      <c r="S1783" s="1">
        <v>0</v>
      </c>
      <c r="T1783">
        <v>1</v>
      </c>
      <c r="U1783" s="1">
        <v>42822</v>
      </c>
    </row>
    <row r="1784" spans="1:21" x14ac:dyDescent="0.25">
      <c r="A1784">
        <v>1009</v>
      </c>
      <c r="B1784" t="s">
        <v>771</v>
      </c>
      <c r="C1784" t="s">
        <v>725</v>
      </c>
      <c r="D1784" t="s">
        <v>726</v>
      </c>
      <c r="E1784" t="s">
        <v>51</v>
      </c>
      <c r="F1784" t="s">
        <v>727</v>
      </c>
      <c r="G1784" t="s">
        <v>1682</v>
      </c>
      <c r="H1784" t="s">
        <v>8</v>
      </c>
      <c r="I1784">
        <v>34</v>
      </c>
      <c r="J1784" s="82">
        <v>6.86</v>
      </c>
      <c r="K1784">
        <v>0</v>
      </c>
      <c r="L1784">
        <v>0</v>
      </c>
      <c r="M1784">
        <v>1</v>
      </c>
      <c r="N1784">
        <v>0</v>
      </c>
      <c r="O1784" s="95">
        <v>9329.08</v>
      </c>
      <c r="P1784">
        <v>0</v>
      </c>
      <c r="Q1784">
        <v>4</v>
      </c>
      <c r="R1784">
        <v>0</v>
      </c>
      <c r="S1784" s="1">
        <v>0</v>
      </c>
      <c r="T1784">
        <v>1</v>
      </c>
      <c r="U1784" s="1">
        <v>42822</v>
      </c>
    </row>
    <row r="1785" spans="1:21" x14ac:dyDescent="0.25">
      <c r="A1785">
        <v>1009</v>
      </c>
      <c r="B1785" t="s">
        <v>771</v>
      </c>
      <c r="C1785" t="s">
        <v>725</v>
      </c>
      <c r="D1785" t="s">
        <v>726</v>
      </c>
      <c r="E1785" t="s">
        <v>51</v>
      </c>
      <c r="F1785" t="s">
        <v>727</v>
      </c>
      <c r="G1785" t="s">
        <v>1683</v>
      </c>
      <c r="H1785" t="s">
        <v>7</v>
      </c>
      <c r="I1785">
        <v>34</v>
      </c>
      <c r="J1785" s="82">
        <v>6.9630000000000001</v>
      </c>
      <c r="K1785">
        <v>0</v>
      </c>
      <c r="L1785">
        <v>0</v>
      </c>
      <c r="M1785">
        <v>1</v>
      </c>
      <c r="N1785">
        <v>0</v>
      </c>
      <c r="O1785" s="95">
        <v>0</v>
      </c>
      <c r="P1785">
        <v>302.08</v>
      </c>
      <c r="Q1785">
        <v>4</v>
      </c>
      <c r="R1785">
        <v>0</v>
      </c>
      <c r="S1785" s="1">
        <v>0</v>
      </c>
      <c r="T1785">
        <v>1</v>
      </c>
      <c r="U1785" s="1">
        <v>42822</v>
      </c>
    </row>
    <row r="1786" spans="1:21" x14ac:dyDescent="0.25">
      <c r="A1786">
        <v>1009</v>
      </c>
      <c r="B1786" t="s">
        <v>771</v>
      </c>
      <c r="C1786" t="s">
        <v>725</v>
      </c>
      <c r="D1786" t="s">
        <v>726</v>
      </c>
      <c r="E1786" t="s">
        <v>51</v>
      </c>
      <c r="F1786" t="s">
        <v>727</v>
      </c>
      <c r="G1786" t="s">
        <v>1684</v>
      </c>
      <c r="H1786" t="s">
        <v>7</v>
      </c>
      <c r="I1786">
        <v>34</v>
      </c>
      <c r="J1786" s="82">
        <v>6.9630000000000001</v>
      </c>
      <c r="K1786">
        <v>0</v>
      </c>
      <c r="L1786">
        <v>0</v>
      </c>
      <c r="M1786">
        <v>1</v>
      </c>
      <c r="N1786">
        <v>0</v>
      </c>
      <c r="O1786" s="95">
        <v>0</v>
      </c>
      <c r="P1786">
        <v>564.84</v>
      </c>
      <c r="Q1786">
        <v>4</v>
      </c>
      <c r="R1786">
        <v>0</v>
      </c>
      <c r="S1786" s="1">
        <v>0</v>
      </c>
      <c r="T1786">
        <v>1</v>
      </c>
      <c r="U1786" s="1">
        <v>42822</v>
      </c>
    </row>
    <row r="1787" spans="1:21" x14ac:dyDescent="0.25">
      <c r="A1787">
        <v>1009</v>
      </c>
      <c r="B1787" t="s">
        <v>771</v>
      </c>
      <c r="C1787" t="s">
        <v>725</v>
      </c>
      <c r="D1787" t="s">
        <v>726</v>
      </c>
      <c r="E1787" t="s">
        <v>51</v>
      </c>
      <c r="F1787" t="s">
        <v>727</v>
      </c>
      <c r="G1787" t="s">
        <v>1685</v>
      </c>
      <c r="H1787" t="s">
        <v>7</v>
      </c>
      <c r="I1787">
        <v>34</v>
      </c>
      <c r="J1787" s="82">
        <v>6.9630000000000001</v>
      </c>
      <c r="K1787">
        <v>0</v>
      </c>
      <c r="L1787">
        <v>0</v>
      </c>
      <c r="M1787">
        <v>1</v>
      </c>
      <c r="N1787">
        <v>0</v>
      </c>
      <c r="O1787" s="95">
        <v>0</v>
      </c>
      <c r="P1787">
        <v>148915.20000000001</v>
      </c>
      <c r="Q1787">
        <v>4</v>
      </c>
      <c r="R1787">
        <v>0</v>
      </c>
      <c r="S1787" s="1">
        <v>0</v>
      </c>
      <c r="T1787">
        <v>1</v>
      </c>
      <c r="U1787" s="1">
        <v>42822</v>
      </c>
    </row>
    <row r="1788" spans="1:21" x14ac:dyDescent="0.25">
      <c r="A1788">
        <v>1009</v>
      </c>
      <c r="B1788" t="s">
        <v>771</v>
      </c>
      <c r="C1788" t="s">
        <v>725</v>
      </c>
      <c r="D1788" t="s">
        <v>726</v>
      </c>
      <c r="E1788" t="s">
        <v>51</v>
      </c>
      <c r="F1788" t="s">
        <v>727</v>
      </c>
      <c r="G1788" t="s">
        <v>1686</v>
      </c>
      <c r="H1788" t="s">
        <v>7</v>
      </c>
      <c r="I1788">
        <v>34</v>
      </c>
      <c r="J1788" s="82">
        <v>6.9630000000000001</v>
      </c>
      <c r="K1788">
        <v>0</v>
      </c>
      <c r="L1788">
        <v>0</v>
      </c>
      <c r="M1788">
        <v>1</v>
      </c>
      <c r="N1788">
        <v>0</v>
      </c>
      <c r="O1788" s="95">
        <v>0</v>
      </c>
      <c r="P1788">
        <v>119944.17</v>
      </c>
      <c r="Q1788">
        <v>4</v>
      </c>
      <c r="R1788">
        <v>0</v>
      </c>
      <c r="S1788" s="1">
        <v>0</v>
      </c>
      <c r="T1788">
        <v>1</v>
      </c>
      <c r="U1788" s="1">
        <v>42822</v>
      </c>
    </row>
    <row r="1789" spans="1:21" x14ac:dyDescent="0.25">
      <c r="A1789">
        <v>1009</v>
      </c>
      <c r="B1789" t="s">
        <v>771</v>
      </c>
      <c r="C1789" t="s">
        <v>725</v>
      </c>
      <c r="D1789" t="s">
        <v>726</v>
      </c>
      <c r="E1789" t="s">
        <v>51</v>
      </c>
      <c r="F1789" t="s">
        <v>727</v>
      </c>
      <c r="G1789" t="s">
        <v>1687</v>
      </c>
      <c r="H1789" t="s">
        <v>7</v>
      </c>
      <c r="I1789">
        <v>34</v>
      </c>
      <c r="J1789" s="82">
        <v>6.9630000000000001</v>
      </c>
      <c r="K1789">
        <v>0</v>
      </c>
      <c r="L1789">
        <v>0</v>
      </c>
      <c r="M1789">
        <v>1</v>
      </c>
      <c r="N1789">
        <v>0</v>
      </c>
      <c r="O1789" s="95">
        <v>0</v>
      </c>
      <c r="P1789">
        <v>6701.03</v>
      </c>
      <c r="Q1789">
        <v>4</v>
      </c>
      <c r="R1789">
        <v>0</v>
      </c>
      <c r="S1789" s="1">
        <v>0</v>
      </c>
      <c r="T1789">
        <v>1</v>
      </c>
      <c r="U1789" s="1">
        <v>42822</v>
      </c>
    </row>
    <row r="1790" spans="1:21" x14ac:dyDescent="0.25">
      <c r="A1790">
        <v>1009</v>
      </c>
      <c r="B1790" t="s">
        <v>771</v>
      </c>
      <c r="C1790" t="s">
        <v>725</v>
      </c>
      <c r="D1790" t="s">
        <v>726</v>
      </c>
      <c r="E1790" t="s">
        <v>51</v>
      </c>
      <c r="F1790" t="s">
        <v>727</v>
      </c>
      <c r="G1790" t="s">
        <v>1688</v>
      </c>
      <c r="H1790" t="s">
        <v>7</v>
      </c>
      <c r="I1790">
        <v>34</v>
      </c>
      <c r="J1790" s="82">
        <v>6.9630000000000001</v>
      </c>
      <c r="K1790">
        <v>0</v>
      </c>
      <c r="L1790">
        <v>0</v>
      </c>
      <c r="M1790">
        <v>1</v>
      </c>
      <c r="N1790">
        <v>0</v>
      </c>
      <c r="O1790" s="95">
        <v>0</v>
      </c>
      <c r="P1790">
        <v>6697.8</v>
      </c>
      <c r="Q1790">
        <v>4</v>
      </c>
      <c r="R1790">
        <v>0</v>
      </c>
      <c r="S1790" s="1">
        <v>0</v>
      </c>
      <c r="T1790">
        <v>1</v>
      </c>
      <c r="U1790" s="1">
        <v>42822</v>
      </c>
    </row>
    <row r="1791" spans="1:21" x14ac:dyDescent="0.25">
      <c r="A1791">
        <v>1009</v>
      </c>
      <c r="B1791" t="s">
        <v>771</v>
      </c>
      <c r="C1791" t="s">
        <v>725</v>
      </c>
      <c r="D1791" t="s">
        <v>726</v>
      </c>
      <c r="E1791" t="s">
        <v>51</v>
      </c>
      <c r="F1791" t="s">
        <v>727</v>
      </c>
      <c r="G1791" t="s">
        <v>1689</v>
      </c>
      <c r="H1791" t="s">
        <v>7</v>
      </c>
      <c r="I1791">
        <v>34</v>
      </c>
      <c r="J1791" s="82">
        <v>6.9630000000000001</v>
      </c>
      <c r="K1791">
        <v>0</v>
      </c>
      <c r="L1791">
        <v>0</v>
      </c>
      <c r="M1791">
        <v>1</v>
      </c>
      <c r="N1791">
        <v>0</v>
      </c>
      <c r="O1791" s="95">
        <v>0</v>
      </c>
      <c r="P1791">
        <v>3171.89</v>
      </c>
      <c r="Q1791">
        <v>4</v>
      </c>
      <c r="R1791">
        <v>0</v>
      </c>
      <c r="S1791" s="1">
        <v>0</v>
      </c>
      <c r="T1791">
        <v>1</v>
      </c>
      <c r="U1791" s="1">
        <v>42822</v>
      </c>
    </row>
    <row r="1792" spans="1:21" x14ac:dyDescent="0.25">
      <c r="A1792">
        <v>1009</v>
      </c>
      <c r="B1792" t="s">
        <v>771</v>
      </c>
      <c r="C1792" t="s">
        <v>725</v>
      </c>
      <c r="D1792" t="s">
        <v>726</v>
      </c>
      <c r="E1792" t="s">
        <v>51</v>
      </c>
      <c r="F1792" t="s">
        <v>727</v>
      </c>
      <c r="G1792" t="s">
        <v>1690</v>
      </c>
      <c r="H1792" t="s">
        <v>7</v>
      </c>
      <c r="I1792">
        <v>34</v>
      </c>
      <c r="J1792" s="82">
        <v>6.9630000000000001</v>
      </c>
      <c r="K1792">
        <v>0</v>
      </c>
      <c r="L1792">
        <v>0</v>
      </c>
      <c r="M1792">
        <v>1</v>
      </c>
      <c r="N1792">
        <v>0</v>
      </c>
      <c r="O1792" s="95">
        <v>0</v>
      </c>
      <c r="P1792">
        <v>2554.81</v>
      </c>
      <c r="Q1792">
        <v>4</v>
      </c>
      <c r="R1792">
        <v>0</v>
      </c>
      <c r="S1792" s="1">
        <v>0</v>
      </c>
      <c r="T1792">
        <v>1</v>
      </c>
      <c r="U1792" s="1">
        <v>42822</v>
      </c>
    </row>
    <row r="1793" spans="1:21" x14ac:dyDescent="0.25">
      <c r="A1793">
        <v>1009</v>
      </c>
      <c r="B1793" t="s">
        <v>771</v>
      </c>
      <c r="C1793" t="s">
        <v>725</v>
      </c>
      <c r="D1793" t="s">
        <v>726</v>
      </c>
      <c r="E1793" t="s">
        <v>51</v>
      </c>
      <c r="F1793" t="s">
        <v>727</v>
      </c>
      <c r="G1793" t="s">
        <v>1691</v>
      </c>
      <c r="H1793" t="s">
        <v>7</v>
      </c>
      <c r="I1793">
        <v>34</v>
      </c>
      <c r="J1793" s="82">
        <v>6.9630000000000001</v>
      </c>
      <c r="K1793">
        <v>0</v>
      </c>
      <c r="L1793">
        <v>0</v>
      </c>
      <c r="M1793">
        <v>1</v>
      </c>
      <c r="N1793">
        <v>0</v>
      </c>
      <c r="O1793" s="95">
        <v>0</v>
      </c>
      <c r="P1793">
        <v>142.72999999999999</v>
      </c>
      <c r="Q1793">
        <v>4</v>
      </c>
      <c r="R1793">
        <v>0</v>
      </c>
      <c r="S1793" s="1">
        <v>0</v>
      </c>
      <c r="T1793">
        <v>1</v>
      </c>
      <c r="U1793" s="1">
        <v>42822</v>
      </c>
    </row>
    <row r="1794" spans="1:21" x14ac:dyDescent="0.25">
      <c r="A1794">
        <v>1009</v>
      </c>
      <c r="B1794" t="s">
        <v>771</v>
      </c>
      <c r="C1794" t="s">
        <v>725</v>
      </c>
      <c r="D1794" t="s">
        <v>726</v>
      </c>
      <c r="E1794" t="s">
        <v>51</v>
      </c>
      <c r="F1794" t="s">
        <v>727</v>
      </c>
      <c r="G1794" t="s">
        <v>1692</v>
      </c>
      <c r="H1794" t="s">
        <v>7</v>
      </c>
      <c r="I1794">
        <v>34</v>
      </c>
      <c r="J1794" s="82">
        <v>6.9630000000000001</v>
      </c>
      <c r="K1794">
        <v>0</v>
      </c>
      <c r="L1794">
        <v>0</v>
      </c>
      <c r="M1794">
        <v>1</v>
      </c>
      <c r="N1794">
        <v>0</v>
      </c>
      <c r="O1794" s="95">
        <v>0</v>
      </c>
      <c r="P1794">
        <v>142.66</v>
      </c>
      <c r="Q1794">
        <v>4</v>
      </c>
      <c r="R1794">
        <v>0</v>
      </c>
      <c r="S1794" s="1">
        <v>0</v>
      </c>
      <c r="T1794">
        <v>1</v>
      </c>
      <c r="U1794" s="1">
        <v>42822</v>
      </c>
    </row>
    <row r="1795" spans="1:21" x14ac:dyDescent="0.25">
      <c r="A1795">
        <v>1009</v>
      </c>
      <c r="B1795" t="s">
        <v>771</v>
      </c>
      <c r="C1795" t="s">
        <v>725</v>
      </c>
      <c r="D1795" t="s">
        <v>726</v>
      </c>
      <c r="E1795" t="s">
        <v>51</v>
      </c>
      <c r="F1795" t="s">
        <v>727</v>
      </c>
      <c r="G1795" t="s">
        <v>1693</v>
      </c>
      <c r="H1795" t="s">
        <v>7</v>
      </c>
      <c r="I1795">
        <v>53</v>
      </c>
      <c r="J1795" s="82">
        <v>7.7336</v>
      </c>
      <c r="K1795">
        <v>0</v>
      </c>
      <c r="L1795">
        <v>0</v>
      </c>
      <c r="M1795">
        <v>1</v>
      </c>
      <c r="N1795">
        <v>0</v>
      </c>
      <c r="O1795" s="95">
        <v>0</v>
      </c>
      <c r="P1795">
        <v>16790</v>
      </c>
      <c r="Q1795">
        <v>4</v>
      </c>
      <c r="R1795">
        <v>0</v>
      </c>
      <c r="S1795" s="1">
        <v>0</v>
      </c>
      <c r="T1795">
        <v>1</v>
      </c>
      <c r="U1795" s="1">
        <v>42822</v>
      </c>
    </row>
    <row r="1796" spans="1:21" x14ac:dyDescent="0.25">
      <c r="A1796">
        <v>1009</v>
      </c>
      <c r="B1796" t="s">
        <v>771</v>
      </c>
      <c r="C1796" t="s">
        <v>725</v>
      </c>
      <c r="D1796" t="s">
        <v>726</v>
      </c>
      <c r="E1796" t="s">
        <v>51</v>
      </c>
      <c r="F1796" t="s">
        <v>727</v>
      </c>
      <c r="G1796" t="s">
        <v>1694</v>
      </c>
      <c r="H1796" t="s">
        <v>7</v>
      </c>
      <c r="I1796">
        <v>53</v>
      </c>
      <c r="J1796" s="82">
        <v>7.7336</v>
      </c>
      <c r="K1796">
        <v>0</v>
      </c>
      <c r="L1796">
        <v>0</v>
      </c>
      <c r="M1796">
        <v>1</v>
      </c>
      <c r="N1796">
        <v>0</v>
      </c>
      <c r="O1796" s="95">
        <v>0</v>
      </c>
      <c r="P1796">
        <v>4153</v>
      </c>
      <c r="Q1796">
        <v>4</v>
      </c>
      <c r="R1796">
        <v>0</v>
      </c>
      <c r="S1796" s="1">
        <v>0</v>
      </c>
      <c r="T1796">
        <v>1</v>
      </c>
      <c r="U1796" s="1">
        <v>42822</v>
      </c>
    </row>
    <row r="1797" spans="1:21" x14ac:dyDescent="0.25">
      <c r="A1797">
        <v>1009</v>
      </c>
      <c r="B1797" t="s">
        <v>771</v>
      </c>
      <c r="C1797" t="s">
        <v>725</v>
      </c>
      <c r="D1797" t="s">
        <v>726</v>
      </c>
      <c r="E1797" t="s">
        <v>51</v>
      </c>
      <c r="F1797" t="s">
        <v>727</v>
      </c>
      <c r="G1797" t="s">
        <v>1695</v>
      </c>
      <c r="H1797" t="s">
        <v>7</v>
      </c>
      <c r="I1797">
        <v>53</v>
      </c>
      <c r="J1797" s="82">
        <v>7.7336</v>
      </c>
      <c r="K1797">
        <v>0</v>
      </c>
      <c r="L1797">
        <v>0</v>
      </c>
      <c r="M1797">
        <v>1</v>
      </c>
      <c r="N1797">
        <v>0</v>
      </c>
      <c r="O1797" s="95">
        <v>0</v>
      </c>
      <c r="P1797">
        <v>12000</v>
      </c>
      <c r="Q1797">
        <v>4</v>
      </c>
      <c r="R1797">
        <v>0</v>
      </c>
      <c r="S1797" s="1">
        <v>0</v>
      </c>
      <c r="T1797">
        <v>1</v>
      </c>
      <c r="U1797" s="1">
        <v>42822</v>
      </c>
    </row>
    <row r="1798" spans="1:21" x14ac:dyDescent="0.25">
      <c r="A1798">
        <v>1009</v>
      </c>
      <c r="B1798" t="s">
        <v>771</v>
      </c>
      <c r="C1798" t="s">
        <v>725</v>
      </c>
      <c r="D1798" t="s">
        <v>726</v>
      </c>
      <c r="E1798" t="s">
        <v>51</v>
      </c>
      <c r="F1798" t="s">
        <v>727</v>
      </c>
      <c r="G1798" t="s">
        <v>1696</v>
      </c>
      <c r="H1798" t="s">
        <v>7</v>
      </c>
      <c r="I1798">
        <v>53</v>
      </c>
      <c r="J1798" s="82">
        <v>7.7336</v>
      </c>
      <c r="K1798">
        <v>0</v>
      </c>
      <c r="L1798">
        <v>0</v>
      </c>
      <c r="M1798">
        <v>1</v>
      </c>
      <c r="N1798">
        <v>0</v>
      </c>
      <c r="O1798" s="95">
        <v>0</v>
      </c>
      <c r="P1798">
        <v>429.38</v>
      </c>
      <c r="Q1798">
        <v>4</v>
      </c>
      <c r="R1798">
        <v>0</v>
      </c>
      <c r="S1798" s="1">
        <v>0</v>
      </c>
      <c r="T1798">
        <v>1</v>
      </c>
      <c r="U1798" s="1">
        <v>42822</v>
      </c>
    </row>
    <row r="1799" spans="1:21" x14ac:dyDescent="0.25">
      <c r="A1799">
        <v>1009</v>
      </c>
      <c r="B1799" t="s">
        <v>771</v>
      </c>
      <c r="C1799" t="s">
        <v>725</v>
      </c>
      <c r="D1799" t="s">
        <v>726</v>
      </c>
      <c r="E1799" t="s">
        <v>51</v>
      </c>
      <c r="F1799" t="s">
        <v>727</v>
      </c>
      <c r="G1799" t="s">
        <v>1697</v>
      </c>
      <c r="H1799" t="s">
        <v>7</v>
      </c>
      <c r="I1799">
        <v>53</v>
      </c>
      <c r="J1799" s="82">
        <v>7.7336</v>
      </c>
      <c r="K1799">
        <v>0</v>
      </c>
      <c r="L1799">
        <v>0</v>
      </c>
      <c r="M1799">
        <v>1</v>
      </c>
      <c r="N1799">
        <v>0</v>
      </c>
      <c r="O1799" s="95">
        <v>0</v>
      </c>
      <c r="P1799">
        <v>106.37</v>
      </c>
      <c r="Q1799">
        <v>4</v>
      </c>
      <c r="R1799">
        <v>0</v>
      </c>
      <c r="S1799" s="1">
        <v>0</v>
      </c>
      <c r="T1799">
        <v>1</v>
      </c>
      <c r="U1799" s="1">
        <v>42822</v>
      </c>
    </row>
    <row r="1800" spans="1:21" x14ac:dyDescent="0.25">
      <c r="A1800">
        <v>1009</v>
      </c>
      <c r="B1800" t="s">
        <v>771</v>
      </c>
      <c r="C1800" t="s">
        <v>725</v>
      </c>
      <c r="D1800" t="s">
        <v>726</v>
      </c>
      <c r="E1800" t="s">
        <v>51</v>
      </c>
      <c r="F1800" t="s">
        <v>727</v>
      </c>
      <c r="G1800" t="s">
        <v>1698</v>
      </c>
      <c r="H1800" t="s">
        <v>7</v>
      </c>
      <c r="I1800">
        <v>53</v>
      </c>
      <c r="J1800" s="82">
        <v>7.7336</v>
      </c>
      <c r="K1800">
        <v>0</v>
      </c>
      <c r="L1800">
        <v>0</v>
      </c>
      <c r="M1800">
        <v>1</v>
      </c>
      <c r="N1800">
        <v>0</v>
      </c>
      <c r="O1800" s="95">
        <v>0</v>
      </c>
      <c r="P1800">
        <v>279</v>
      </c>
      <c r="Q1800">
        <v>4</v>
      </c>
      <c r="R1800">
        <v>0</v>
      </c>
      <c r="S1800" s="1">
        <v>0</v>
      </c>
      <c r="T1800">
        <v>1</v>
      </c>
      <c r="U1800" s="1">
        <v>42822</v>
      </c>
    </row>
    <row r="1801" spans="1:21" x14ac:dyDescent="0.25">
      <c r="A1801">
        <v>1009</v>
      </c>
      <c r="B1801" t="s">
        <v>771</v>
      </c>
      <c r="C1801" t="s">
        <v>725</v>
      </c>
      <c r="D1801" t="s">
        <v>726</v>
      </c>
      <c r="E1801" t="s">
        <v>51</v>
      </c>
      <c r="F1801" t="s">
        <v>727</v>
      </c>
      <c r="G1801" t="s">
        <v>1699</v>
      </c>
      <c r="H1801" t="s">
        <v>7</v>
      </c>
      <c r="I1801">
        <v>34</v>
      </c>
      <c r="J1801" s="82">
        <v>6.9610000000000003</v>
      </c>
      <c r="K1801">
        <v>0</v>
      </c>
      <c r="L1801">
        <v>0</v>
      </c>
      <c r="M1801">
        <v>1</v>
      </c>
      <c r="N1801">
        <v>0</v>
      </c>
      <c r="O1801" s="95">
        <v>0</v>
      </c>
      <c r="P1801">
        <v>99954</v>
      </c>
      <c r="Q1801">
        <v>4</v>
      </c>
      <c r="R1801">
        <v>0</v>
      </c>
      <c r="S1801" s="1">
        <v>0</v>
      </c>
      <c r="T1801">
        <v>1</v>
      </c>
      <c r="U1801" s="1">
        <v>42822</v>
      </c>
    </row>
    <row r="1802" spans="1:21" x14ac:dyDescent="0.25">
      <c r="A1802">
        <v>1009</v>
      </c>
      <c r="B1802" t="s">
        <v>771</v>
      </c>
      <c r="C1802" t="s">
        <v>725</v>
      </c>
      <c r="D1802" t="s">
        <v>726</v>
      </c>
      <c r="E1802" t="s">
        <v>51</v>
      </c>
      <c r="F1802" t="s">
        <v>727</v>
      </c>
      <c r="G1802" t="s">
        <v>1700</v>
      </c>
      <c r="H1802" t="s">
        <v>7</v>
      </c>
      <c r="I1802">
        <v>34</v>
      </c>
      <c r="J1802" s="82">
        <v>6.9610000000000003</v>
      </c>
      <c r="K1802">
        <v>0</v>
      </c>
      <c r="L1802">
        <v>0</v>
      </c>
      <c r="M1802">
        <v>1</v>
      </c>
      <c r="N1802">
        <v>0</v>
      </c>
      <c r="O1802" s="95">
        <v>0</v>
      </c>
      <c r="P1802">
        <v>2129.02</v>
      </c>
      <c r="Q1802">
        <v>4</v>
      </c>
      <c r="R1802">
        <v>0</v>
      </c>
      <c r="S1802" s="1">
        <v>0</v>
      </c>
      <c r="T1802">
        <v>1</v>
      </c>
      <c r="U1802" s="1">
        <v>42822</v>
      </c>
    </row>
    <row r="1803" spans="1:21" x14ac:dyDescent="0.25">
      <c r="A1803">
        <v>1009</v>
      </c>
      <c r="B1803" t="s">
        <v>771</v>
      </c>
      <c r="C1803" t="s">
        <v>725</v>
      </c>
      <c r="D1803" t="s">
        <v>726</v>
      </c>
      <c r="E1803" t="s">
        <v>51</v>
      </c>
      <c r="F1803" t="s">
        <v>727</v>
      </c>
      <c r="G1803" t="s">
        <v>1701</v>
      </c>
      <c r="H1803" t="s">
        <v>8</v>
      </c>
      <c r="I1803">
        <v>34</v>
      </c>
      <c r="J1803" s="82">
        <v>6.9379999999999997</v>
      </c>
      <c r="K1803">
        <v>0</v>
      </c>
      <c r="L1803">
        <v>0</v>
      </c>
      <c r="M1803">
        <v>1</v>
      </c>
      <c r="N1803">
        <v>0</v>
      </c>
      <c r="O1803" s="95">
        <v>182000</v>
      </c>
      <c r="P1803">
        <v>0</v>
      </c>
      <c r="Q1803">
        <v>4</v>
      </c>
      <c r="R1803">
        <v>0</v>
      </c>
      <c r="S1803" s="1">
        <v>0</v>
      </c>
      <c r="T1803">
        <v>1</v>
      </c>
      <c r="U1803" s="1">
        <v>42822</v>
      </c>
    </row>
    <row r="1804" spans="1:21" x14ac:dyDescent="0.25">
      <c r="A1804">
        <v>1009</v>
      </c>
      <c r="B1804" t="s">
        <v>771</v>
      </c>
      <c r="C1804" t="s">
        <v>725</v>
      </c>
      <c r="D1804" t="s">
        <v>726</v>
      </c>
      <c r="E1804" t="s">
        <v>51</v>
      </c>
      <c r="F1804" t="s">
        <v>727</v>
      </c>
      <c r="G1804" t="s">
        <v>1702</v>
      </c>
      <c r="H1804" t="s">
        <v>8</v>
      </c>
      <c r="I1804">
        <v>34</v>
      </c>
      <c r="J1804" s="82">
        <v>6.9379999999999997</v>
      </c>
      <c r="K1804">
        <v>0</v>
      </c>
      <c r="L1804">
        <v>0</v>
      </c>
      <c r="M1804">
        <v>1</v>
      </c>
      <c r="N1804">
        <v>0</v>
      </c>
      <c r="O1804" s="95">
        <v>38000</v>
      </c>
      <c r="P1804">
        <v>0</v>
      </c>
      <c r="Q1804">
        <v>4</v>
      </c>
      <c r="R1804">
        <v>0</v>
      </c>
      <c r="S1804" s="1">
        <v>0</v>
      </c>
      <c r="T1804">
        <v>1</v>
      </c>
      <c r="U1804" s="1">
        <v>42822</v>
      </c>
    </row>
    <row r="1805" spans="1:21" x14ac:dyDescent="0.25">
      <c r="A1805">
        <v>1009</v>
      </c>
      <c r="B1805" t="s">
        <v>771</v>
      </c>
      <c r="C1805" t="s">
        <v>725</v>
      </c>
      <c r="D1805" t="s">
        <v>726</v>
      </c>
      <c r="E1805" t="s">
        <v>6</v>
      </c>
      <c r="F1805" t="s">
        <v>727</v>
      </c>
      <c r="G1805" t="s">
        <v>1703</v>
      </c>
      <c r="H1805" t="s">
        <v>8</v>
      </c>
      <c r="I1805">
        <v>53</v>
      </c>
      <c r="J1805" s="82">
        <v>7.1456999999999997</v>
      </c>
      <c r="K1805">
        <v>0</v>
      </c>
      <c r="L1805">
        <v>0</v>
      </c>
      <c r="M1805">
        <v>1</v>
      </c>
      <c r="N1805">
        <v>0</v>
      </c>
      <c r="O1805" s="95">
        <v>10560.88</v>
      </c>
      <c r="P1805">
        <v>0</v>
      </c>
      <c r="Q1805">
        <v>4</v>
      </c>
      <c r="R1805">
        <v>0</v>
      </c>
      <c r="S1805" s="1">
        <v>0</v>
      </c>
      <c r="T1805">
        <v>7</v>
      </c>
      <c r="U1805" s="1">
        <v>42822</v>
      </c>
    </row>
    <row r="1806" spans="1:21" x14ac:dyDescent="0.25">
      <c r="A1806">
        <v>1009</v>
      </c>
      <c r="B1806" t="s">
        <v>771</v>
      </c>
      <c r="C1806" t="s">
        <v>725</v>
      </c>
      <c r="D1806" t="s">
        <v>726</v>
      </c>
      <c r="E1806" t="s">
        <v>6</v>
      </c>
      <c r="F1806" t="s">
        <v>727</v>
      </c>
      <c r="G1806" t="s">
        <v>1704</v>
      </c>
      <c r="H1806" t="s">
        <v>7</v>
      </c>
      <c r="I1806">
        <v>53</v>
      </c>
      <c r="J1806" s="82">
        <v>7.6985000000000001</v>
      </c>
      <c r="K1806">
        <v>0</v>
      </c>
      <c r="L1806">
        <v>0</v>
      </c>
      <c r="M1806">
        <v>1</v>
      </c>
      <c r="N1806">
        <v>0</v>
      </c>
      <c r="O1806" s="95">
        <v>0</v>
      </c>
      <c r="P1806">
        <v>5601.23</v>
      </c>
      <c r="Q1806">
        <v>4</v>
      </c>
      <c r="R1806">
        <v>0</v>
      </c>
      <c r="S1806" s="1">
        <v>0</v>
      </c>
      <c r="T1806">
        <v>3</v>
      </c>
      <c r="U1806" s="1">
        <v>42822</v>
      </c>
    </row>
    <row r="1807" spans="1:21" x14ac:dyDescent="0.25">
      <c r="A1807">
        <v>1009</v>
      </c>
      <c r="B1807" t="s">
        <v>771</v>
      </c>
      <c r="C1807" t="s">
        <v>725</v>
      </c>
      <c r="D1807" t="s">
        <v>726</v>
      </c>
      <c r="E1807" t="s">
        <v>51</v>
      </c>
      <c r="F1807" t="s">
        <v>727</v>
      </c>
      <c r="G1807" t="s">
        <v>1705</v>
      </c>
      <c r="H1807" t="s">
        <v>8</v>
      </c>
      <c r="I1807">
        <v>34</v>
      </c>
      <c r="J1807" s="82">
        <v>6.9</v>
      </c>
      <c r="K1807">
        <v>0</v>
      </c>
      <c r="L1807">
        <v>0</v>
      </c>
      <c r="M1807">
        <v>1</v>
      </c>
      <c r="N1807">
        <v>0</v>
      </c>
      <c r="O1807" s="95">
        <v>5000</v>
      </c>
      <c r="P1807">
        <v>0</v>
      </c>
      <c r="Q1807">
        <v>4</v>
      </c>
      <c r="R1807">
        <v>0</v>
      </c>
      <c r="S1807" s="1">
        <v>0</v>
      </c>
      <c r="T1807">
        <v>1</v>
      </c>
      <c r="U1807" s="1">
        <v>42822</v>
      </c>
    </row>
    <row r="1808" spans="1:21" x14ac:dyDescent="0.25">
      <c r="A1808">
        <v>1009</v>
      </c>
      <c r="B1808" t="s">
        <v>771</v>
      </c>
      <c r="C1808" t="s">
        <v>725</v>
      </c>
      <c r="D1808" t="s">
        <v>726</v>
      </c>
      <c r="E1808" t="s">
        <v>51</v>
      </c>
      <c r="F1808" t="s">
        <v>727</v>
      </c>
      <c r="G1808" t="s">
        <v>1706</v>
      </c>
      <c r="H1808" t="s">
        <v>7</v>
      </c>
      <c r="I1808">
        <v>34</v>
      </c>
      <c r="J1808" s="82">
        <v>6.9640000000000004</v>
      </c>
      <c r="K1808">
        <v>0</v>
      </c>
      <c r="L1808">
        <v>0</v>
      </c>
      <c r="M1808">
        <v>1</v>
      </c>
      <c r="N1808">
        <v>0</v>
      </c>
      <c r="O1808" s="95">
        <v>0</v>
      </c>
      <c r="P1808">
        <v>104363.69</v>
      </c>
      <c r="Q1808">
        <v>4</v>
      </c>
      <c r="R1808">
        <v>0</v>
      </c>
      <c r="S1808" s="1">
        <v>0</v>
      </c>
      <c r="T1808">
        <v>1</v>
      </c>
      <c r="U1808" s="1">
        <v>42822</v>
      </c>
    </row>
    <row r="1809" spans="1:21" x14ac:dyDescent="0.25">
      <c r="A1809">
        <v>1009</v>
      </c>
      <c r="B1809" t="s">
        <v>771</v>
      </c>
      <c r="C1809" t="s">
        <v>725</v>
      </c>
      <c r="D1809" t="s">
        <v>726</v>
      </c>
      <c r="E1809" t="s">
        <v>51</v>
      </c>
      <c r="F1809" t="s">
        <v>727</v>
      </c>
      <c r="G1809" t="s">
        <v>1707</v>
      </c>
      <c r="H1809" t="s">
        <v>7</v>
      </c>
      <c r="I1809">
        <v>34</v>
      </c>
      <c r="J1809" s="82">
        <v>6.9649999999999999</v>
      </c>
      <c r="K1809">
        <v>0</v>
      </c>
      <c r="L1809">
        <v>0</v>
      </c>
      <c r="M1809">
        <v>1</v>
      </c>
      <c r="N1809">
        <v>0</v>
      </c>
      <c r="O1809" s="95">
        <v>0</v>
      </c>
      <c r="P1809">
        <v>5695.02</v>
      </c>
      <c r="Q1809">
        <v>4</v>
      </c>
      <c r="R1809">
        <v>0</v>
      </c>
      <c r="S1809" s="1">
        <v>0</v>
      </c>
      <c r="T1809">
        <v>1</v>
      </c>
      <c r="U1809" s="1">
        <v>42822</v>
      </c>
    </row>
    <row r="1810" spans="1:21" x14ac:dyDescent="0.25">
      <c r="A1810">
        <v>1009</v>
      </c>
      <c r="B1810" t="s">
        <v>771</v>
      </c>
      <c r="C1810" t="s">
        <v>725</v>
      </c>
      <c r="D1810" t="s">
        <v>726</v>
      </c>
      <c r="E1810" t="s">
        <v>51</v>
      </c>
      <c r="F1810" t="s">
        <v>727</v>
      </c>
      <c r="G1810" t="s">
        <v>1708</v>
      </c>
      <c r="H1810" t="s">
        <v>7</v>
      </c>
      <c r="I1810">
        <v>34</v>
      </c>
      <c r="J1810" s="82">
        <v>6.968</v>
      </c>
      <c r="K1810">
        <v>0</v>
      </c>
      <c r="L1810">
        <v>0</v>
      </c>
      <c r="M1810">
        <v>1</v>
      </c>
      <c r="N1810">
        <v>0</v>
      </c>
      <c r="O1810" s="95">
        <v>0</v>
      </c>
      <c r="P1810">
        <v>2971.94</v>
      </c>
      <c r="Q1810">
        <v>4</v>
      </c>
      <c r="R1810">
        <v>0</v>
      </c>
      <c r="S1810" s="1">
        <v>0</v>
      </c>
      <c r="T1810">
        <v>1</v>
      </c>
      <c r="U1810" s="1">
        <v>42822</v>
      </c>
    </row>
    <row r="1811" spans="1:21" x14ac:dyDescent="0.25">
      <c r="A1811">
        <v>1009</v>
      </c>
      <c r="B1811" t="s">
        <v>771</v>
      </c>
      <c r="C1811" t="s">
        <v>725</v>
      </c>
      <c r="D1811" t="s">
        <v>726</v>
      </c>
      <c r="E1811" t="s">
        <v>51</v>
      </c>
      <c r="F1811" t="s">
        <v>727</v>
      </c>
      <c r="G1811" t="s">
        <v>1709</v>
      </c>
      <c r="H1811" t="s">
        <v>7</v>
      </c>
      <c r="I1811">
        <v>34</v>
      </c>
      <c r="J1811" s="82">
        <v>6.9649999999999999</v>
      </c>
      <c r="K1811">
        <v>0</v>
      </c>
      <c r="L1811">
        <v>0</v>
      </c>
      <c r="M1811">
        <v>1</v>
      </c>
      <c r="N1811">
        <v>0</v>
      </c>
      <c r="O1811" s="95">
        <v>0</v>
      </c>
      <c r="P1811">
        <v>14018.42</v>
      </c>
      <c r="Q1811">
        <v>4</v>
      </c>
      <c r="R1811">
        <v>0</v>
      </c>
      <c r="S1811" s="1">
        <v>0</v>
      </c>
      <c r="T1811">
        <v>1</v>
      </c>
      <c r="U1811" s="1">
        <v>42822</v>
      </c>
    </row>
    <row r="1812" spans="1:21" x14ac:dyDescent="0.25">
      <c r="A1812">
        <v>1009</v>
      </c>
      <c r="B1812" t="s">
        <v>771</v>
      </c>
      <c r="C1812" t="s">
        <v>725</v>
      </c>
      <c r="D1812" t="s">
        <v>726</v>
      </c>
      <c r="E1812" t="s">
        <v>51</v>
      </c>
      <c r="F1812" t="s">
        <v>727</v>
      </c>
      <c r="G1812" t="s">
        <v>1710</v>
      </c>
      <c r="H1812" t="s">
        <v>8</v>
      </c>
      <c r="I1812">
        <v>34</v>
      </c>
      <c r="J1812" s="82">
        <v>6.9349999999999996</v>
      </c>
      <c r="K1812">
        <v>0</v>
      </c>
      <c r="L1812">
        <v>0</v>
      </c>
      <c r="M1812">
        <v>1</v>
      </c>
      <c r="N1812">
        <v>0</v>
      </c>
      <c r="O1812" s="95">
        <v>38692.75</v>
      </c>
      <c r="P1812">
        <v>0</v>
      </c>
      <c r="Q1812">
        <v>4</v>
      </c>
      <c r="R1812">
        <v>0</v>
      </c>
      <c r="S1812" s="1">
        <v>0</v>
      </c>
      <c r="T1812">
        <v>1</v>
      </c>
      <c r="U1812" s="1">
        <v>42822</v>
      </c>
    </row>
    <row r="1813" spans="1:21" x14ac:dyDescent="0.25">
      <c r="A1813">
        <v>1009</v>
      </c>
      <c r="B1813" t="s">
        <v>771</v>
      </c>
      <c r="C1813" t="s">
        <v>725</v>
      </c>
      <c r="D1813" t="s">
        <v>726</v>
      </c>
      <c r="E1813" t="s">
        <v>51</v>
      </c>
      <c r="F1813" t="s">
        <v>727</v>
      </c>
      <c r="G1813" t="s">
        <v>1711</v>
      </c>
      <c r="H1813" t="s">
        <v>8</v>
      </c>
      <c r="I1813">
        <v>34</v>
      </c>
      <c r="J1813" s="82">
        <v>6.86</v>
      </c>
      <c r="K1813">
        <v>0</v>
      </c>
      <c r="L1813">
        <v>0</v>
      </c>
      <c r="M1813">
        <v>1</v>
      </c>
      <c r="N1813">
        <v>0</v>
      </c>
      <c r="O1813" s="95">
        <v>7533.31</v>
      </c>
      <c r="P1813">
        <v>0</v>
      </c>
      <c r="Q1813">
        <v>4</v>
      </c>
      <c r="R1813">
        <v>0</v>
      </c>
      <c r="S1813" s="1">
        <v>0</v>
      </c>
      <c r="T1813">
        <v>1</v>
      </c>
      <c r="U1813" s="1">
        <v>42822</v>
      </c>
    </row>
    <row r="1814" spans="1:21" x14ac:dyDescent="0.25">
      <c r="A1814">
        <v>1009</v>
      </c>
      <c r="B1814" t="s">
        <v>771</v>
      </c>
      <c r="C1814" t="s">
        <v>725</v>
      </c>
      <c r="D1814" t="s">
        <v>726</v>
      </c>
      <c r="E1814" t="s">
        <v>51</v>
      </c>
      <c r="F1814" t="s">
        <v>727</v>
      </c>
      <c r="G1814" t="s">
        <v>1712</v>
      </c>
      <c r="H1814" t="s">
        <v>7</v>
      </c>
      <c r="I1814">
        <v>53</v>
      </c>
      <c r="J1814" s="82">
        <v>7.6981999999999999</v>
      </c>
      <c r="K1814">
        <v>0</v>
      </c>
      <c r="L1814">
        <v>0</v>
      </c>
      <c r="M1814">
        <v>1</v>
      </c>
      <c r="N1814">
        <v>0</v>
      </c>
      <c r="O1814" s="95">
        <v>0</v>
      </c>
      <c r="P1814">
        <v>6712.98</v>
      </c>
      <c r="Q1814">
        <v>4</v>
      </c>
      <c r="R1814">
        <v>0</v>
      </c>
      <c r="S1814" s="1">
        <v>0</v>
      </c>
      <c r="T1814">
        <v>1</v>
      </c>
      <c r="U1814" s="1">
        <v>42822</v>
      </c>
    </row>
    <row r="1815" spans="1:21" x14ac:dyDescent="0.25">
      <c r="A1815">
        <v>1009</v>
      </c>
      <c r="B1815" t="s">
        <v>771</v>
      </c>
      <c r="C1815" t="s">
        <v>725</v>
      </c>
      <c r="D1815" t="s">
        <v>726</v>
      </c>
      <c r="E1815" t="s">
        <v>51</v>
      </c>
      <c r="F1815" t="s">
        <v>727</v>
      </c>
      <c r="G1815" t="s">
        <v>1713</v>
      </c>
      <c r="H1815" t="s">
        <v>7</v>
      </c>
      <c r="I1815">
        <v>34</v>
      </c>
      <c r="J1815" s="82">
        <v>6.9640000000000004</v>
      </c>
      <c r="K1815">
        <v>0</v>
      </c>
      <c r="L1815">
        <v>0</v>
      </c>
      <c r="M1815">
        <v>1</v>
      </c>
      <c r="N1815">
        <v>0</v>
      </c>
      <c r="O1815" s="95">
        <v>0</v>
      </c>
      <c r="P1815">
        <v>122069.59</v>
      </c>
      <c r="Q1815">
        <v>4</v>
      </c>
      <c r="R1815">
        <v>0</v>
      </c>
      <c r="S1815" s="1">
        <v>0</v>
      </c>
      <c r="T1815">
        <v>1</v>
      </c>
      <c r="U1815" s="1">
        <v>42822</v>
      </c>
    </row>
    <row r="1816" spans="1:21" x14ac:dyDescent="0.25">
      <c r="A1816">
        <v>1009</v>
      </c>
      <c r="B1816" t="s">
        <v>771</v>
      </c>
      <c r="C1816" t="s">
        <v>725</v>
      </c>
      <c r="D1816" t="s">
        <v>726</v>
      </c>
      <c r="E1816" t="s">
        <v>51</v>
      </c>
      <c r="F1816" t="s">
        <v>727</v>
      </c>
      <c r="G1816" t="s">
        <v>1714</v>
      </c>
      <c r="H1816" t="s">
        <v>7</v>
      </c>
      <c r="I1816">
        <v>34</v>
      </c>
      <c r="J1816" s="82">
        <v>6.9630000000000001</v>
      </c>
      <c r="K1816">
        <v>0</v>
      </c>
      <c r="L1816">
        <v>0</v>
      </c>
      <c r="M1816">
        <v>1</v>
      </c>
      <c r="N1816">
        <v>0</v>
      </c>
      <c r="O1816" s="95">
        <v>0</v>
      </c>
      <c r="P1816">
        <v>168588.96</v>
      </c>
      <c r="Q1816">
        <v>4</v>
      </c>
      <c r="R1816">
        <v>0</v>
      </c>
      <c r="S1816" s="1">
        <v>0</v>
      </c>
      <c r="T1816">
        <v>1</v>
      </c>
      <c r="U1816" s="1">
        <v>42822</v>
      </c>
    </row>
    <row r="1817" spans="1:21" x14ac:dyDescent="0.25">
      <c r="A1817">
        <v>1009</v>
      </c>
      <c r="B1817" t="s">
        <v>771</v>
      </c>
      <c r="C1817" t="s">
        <v>725</v>
      </c>
      <c r="D1817" t="s">
        <v>726</v>
      </c>
      <c r="E1817" t="s">
        <v>51</v>
      </c>
      <c r="F1817" t="s">
        <v>727</v>
      </c>
      <c r="G1817" t="s">
        <v>1715</v>
      </c>
      <c r="H1817" t="s">
        <v>7</v>
      </c>
      <c r="I1817">
        <v>34</v>
      </c>
      <c r="J1817" s="82">
        <v>6.9660000000000002</v>
      </c>
      <c r="K1817">
        <v>0</v>
      </c>
      <c r="L1817">
        <v>0</v>
      </c>
      <c r="M1817">
        <v>1</v>
      </c>
      <c r="N1817">
        <v>0</v>
      </c>
      <c r="O1817" s="95">
        <v>0</v>
      </c>
      <c r="P1817">
        <v>47211.9</v>
      </c>
      <c r="Q1817">
        <v>4</v>
      </c>
      <c r="R1817">
        <v>0</v>
      </c>
      <c r="S1817" s="1">
        <v>0</v>
      </c>
      <c r="T1817">
        <v>1</v>
      </c>
      <c r="U1817" s="1">
        <v>42822</v>
      </c>
    </row>
    <row r="1818" spans="1:21" x14ac:dyDescent="0.25">
      <c r="A1818">
        <v>1009</v>
      </c>
      <c r="B1818" t="s">
        <v>771</v>
      </c>
      <c r="C1818" t="s">
        <v>725</v>
      </c>
      <c r="D1818" t="s">
        <v>726</v>
      </c>
      <c r="E1818" t="s">
        <v>51</v>
      </c>
      <c r="F1818" t="s">
        <v>727</v>
      </c>
      <c r="G1818" t="s">
        <v>1716</v>
      </c>
      <c r="H1818" t="s">
        <v>7</v>
      </c>
      <c r="I1818">
        <v>34</v>
      </c>
      <c r="J1818" s="82">
        <v>6.9640000000000004</v>
      </c>
      <c r="K1818">
        <v>0</v>
      </c>
      <c r="L1818">
        <v>0</v>
      </c>
      <c r="M1818">
        <v>1</v>
      </c>
      <c r="N1818">
        <v>0</v>
      </c>
      <c r="O1818" s="95">
        <v>0</v>
      </c>
      <c r="P1818">
        <v>172419.82</v>
      </c>
      <c r="Q1818">
        <v>4</v>
      </c>
      <c r="R1818">
        <v>0</v>
      </c>
      <c r="S1818" s="1">
        <v>0</v>
      </c>
      <c r="T1818">
        <v>1</v>
      </c>
      <c r="U1818" s="1">
        <v>42822</v>
      </c>
    </row>
    <row r="1819" spans="1:21" x14ac:dyDescent="0.25">
      <c r="A1819">
        <v>1009</v>
      </c>
      <c r="B1819" t="s">
        <v>771</v>
      </c>
      <c r="C1819" t="s">
        <v>725</v>
      </c>
      <c r="D1819" t="s">
        <v>726</v>
      </c>
      <c r="E1819" t="s">
        <v>51</v>
      </c>
      <c r="F1819" t="s">
        <v>727</v>
      </c>
      <c r="G1819" t="s">
        <v>1717</v>
      </c>
      <c r="H1819" t="s">
        <v>7</v>
      </c>
      <c r="I1819">
        <v>34</v>
      </c>
      <c r="J1819" s="82">
        <v>6.9640000000000004</v>
      </c>
      <c r="K1819">
        <v>0</v>
      </c>
      <c r="L1819">
        <v>0</v>
      </c>
      <c r="M1819">
        <v>1</v>
      </c>
      <c r="N1819">
        <v>0</v>
      </c>
      <c r="O1819" s="95">
        <v>0</v>
      </c>
      <c r="P1819">
        <v>3955.51</v>
      </c>
      <c r="Q1819">
        <v>4</v>
      </c>
      <c r="R1819">
        <v>0</v>
      </c>
      <c r="S1819" s="1">
        <v>0</v>
      </c>
      <c r="T1819">
        <v>1</v>
      </c>
      <c r="U1819" s="1">
        <v>42822</v>
      </c>
    </row>
    <row r="1820" spans="1:21" x14ac:dyDescent="0.25">
      <c r="A1820">
        <v>1009</v>
      </c>
      <c r="B1820" t="s">
        <v>771</v>
      </c>
      <c r="C1820" t="s">
        <v>725</v>
      </c>
      <c r="D1820" t="s">
        <v>726</v>
      </c>
      <c r="E1820" t="s">
        <v>51</v>
      </c>
      <c r="F1820" t="s">
        <v>727</v>
      </c>
      <c r="G1820" t="s">
        <v>1718</v>
      </c>
      <c r="H1820" t="s">
        <v>7</v>
      </c>
      <c r="I1820">
        <v>34</v>
      </c>
      <c r="J1820" s="82">
        <v>6.968</v>
      </c>
      <c r="K1820">
        <v>0</v>
      </c>
      <c r="L1820">
        <v>0</v>
      </c>
      <c r="M1820">
        <v>1</v>
      </c>
      <c r="N1820">
        <v>0</v>
      </c>
      <c r="O1820" s="95">
        <v>0</v>
      </c>
      <c r="P1820">
        <v>936.72</v>
      </c>
      <c r="Q1820">
        <v>4</v>
      </c>
      <c r="R1820">
        <v>0</v>
      </c>
      <c r="S1820" s="1">
        <v>0</v>
      </c>
      <c r="T1820">
        <v>1</v>
      </c>
      <c r="U1820" s="1">
        <v>42822</v>
      </c>
    </row>
    <row r="1821" spans="1:21" x14ac:dyDescent="0.25">
      <c r="A1821">
        <v>1009</v>
      </c>
      <c r="B1821" t="s">
        <v>771</v>
      </c>
      <c r="C1821" t="s">
        <v>725</v>
      </c>
      <c r="D1821" t="s">
        <v>726</v>
      </c>
      <c r="E1821" t="s">
        <v>51</v>
      </c>
      <c r="F1821" t="s">
        <v>727</v>
      </c>
      <c r="G1821" t="s">
        <v>1719</v>
      </c>
      <c r="H1821" t="s">
        <v>8</v>
      </c>
      <c r="I1821">
        <v>53</v>
      </c>
      <c r="J1821" s="82">
        <v>7.1969000000000003</v>
      </c>
      <c r="K1821">
        <v>0</v>
      </c>
      <c r="L1821">
        <v>0</v>
      </c>
      <c r="M1821">
        <v>1</v>
      </c>
      <c r="N1821">
        <v>0</v>
      </c>
      <c r="O1821" s="95">
        <v>4708.75</v>
      </c>
      <c r="P1821">
        <v>0</v>
      </c>
      <c r="Q1821">
        <v>4</v>
      </c>
      <c r="R1821">
        <v>0</v>
      </c>
      <c r="S1821" s="1">
        <v>0</v>
      </c>
      <c r="T1821">
        <v>1</v>
      </c>
      <c r="U1821" s="1">
        <v>42822</v>
      </c>
    </row>
    <row r="1822" spans="1:21" x14ac:dyDescent="0.25">
      <c r="A1822">
        <v>1009</v>
      </c>
      <c r="B1822" t="s">
        <v>771</v>
      </c>
      <c r="C1822" t="s">
        <v>725</v>
      </c>
      <c r="D1822" t="s">
        <v>726</v>
      </c>
      <c r="E1822" t="s">
        <v>51</v>
      </c>
      <c r="F1822" t="s">
        <v>727</v>
      </c>
      <c r="G1822" t="s">
        <v>1720</v>
      </c>
      <c r="H1822" t="s">
        <v>7</v>
      </c>
      <c r="I1822">
        <v>34</v>
      </c>
      <c r="J1822" s="82">
        <v>6.86</v>
      </c>
      <c r="K1822">
        <v>0</v>
      </c>
      <c r="L1822">
        <v>0</v>
      </c>
      <c r="M1822">
        <v>1</v>
      </c>
      <c r="N1822">
        <v>0</v>
      </c>
      <c r="O1822" s="95">
        <v>0</v>
      </c>
      <c r="P1822">
        <v>4940</v>
      </c>
      <c r="Q1822">
        <v>4</v>
      </c>
      <c r="R1822">
        <v>0</v>
      </c>
      <c r="S1822" s="1">
        <v>0</v>
      </c>
      <c r="T1822">
        <v>1</v>
      </c>
      <c r="U1822" s="1">
        <v>42822</v>
      </c>
    </row>
    <row r="1823" spans="1:21" x14ac:dyDescent="0.25">
      <c r="A1823">
        <v>1009</v>
      </c>
      <c r="B1823" t="s">
        <v>771</v>
      </c>
      <c r="C1823" t="s">
        <v>725</v>
      </c>
      <c r="D1823" t="s">
        <v>726</v>
      </c>
      <c r="E1823" t="s">
        <v>51</v>
      </c>
      <c r="F1823" t="s">
        <v>727</v>
      </c>
      <c r="G1823" t="s">
        <v>1721</v>
      </c>
      <c r="H1823" t="s">
        <v>7</v>
      </c>
      <c r="I1823">
        <v>53</v>
      </c>
      <c r="J1823" s="82">
        <v>7.8320999999999996</v>
      </c>
      <c r="K1823">
        <v>0</v>
      </c>
      <c r="L1823">
        <v>0</v>
      </c>
      <c r="M1823">
        <v>1</v>
      </c>
      <c r="N1823">
        <v>0</v>
      </c>
      <c r="O1823" s="95">
        <v>0</v>
      </c>
      <c r="P1823">
        <v>3613.85</v>
      </c>
      <c r="Q1823">
        <v>4</v>
      </c>
      <c r="R1823">
        <v>0</v>
      </c>
      <c r="S1823" s="1">
        <v>0</v>
      </c>
      <c r="T1823">
        <v>1</v>
      </c>
      <c r="U1823" s="1">
        <v>42822</v>
      </c>
    </row>
    <row r="1824" spans="1:21" x14ac:dyDescent="0.25">
      <c r="A1824">
        <v>1009</v>
      </c>
      <c r="B1824" t="s">
        <v>771</v>
      </c>
      <c r="C1824" t="s">
        <v>725</v>
      </c>
      <c r="D1824" t="s">
        <v>726</v>
      </c>
      <c r="E1824" t="s">
        <v>51</v>
      </c>
      <c r="F1824" t="s">
        <v>727</v>
      </c>
      <c r="G1824" t="s">
        <v>1722</v>
      </c>
      <c r="H1824" t="s">
        <v>7</v>
      </c>
      <c r="I1824">
        <v>34</v>
      </c>
      <c r="J1824" s="82">
        <v>6.9660000000000002</v>
      </c>
      <c r="K1824">
        <v>0</v>
      </c>
      <c r="L1824">
        <v>0</v>
      </c>
      <c r="M1824">
        <v>1</v>
      </c>
      <c r="N1824">
        <v>0</v>
      </c>
      <c r="O1824" s="95">
        <v>0</v>
      </c>
      <c r="P1824">
        <v>94000</v>
      </c>
      <c r="Q1824">
        <v>4</v>
      </c>
      <c r="R1824">
        <v>0</v>
      </c>
      <c r="S1824" s="1">
        <v>0</v>
      </c>
      <c r="T1824">
        <v>1</v>
      </c>
      <c r="U1824" s="1">
        <v>42822</v>
      </c>
    </row>
    <row r="1825" spans="1:21" x14ac:dyDescent="0.25">
      <c r="A1825">
        <v>1009</v>
      </c>
      <c r="B1825" t="s">
        <v>771</v>
      </c>
      <c r="C1825" t="s">
        <v>725</v>
      </c>
      <c r="D1825" t="s">
        <v>726</v>
      </c>
      <c r="E1825" t="s">
        <v>51</v>
      </c>
      <c r="F1825" t="s">
        <v>727</v>
      </c>
      <c r="G1825" t="s">
        <v>1723</v>
      </c>
      <c r="H1825" t="s">
        <v>7</v>
      </c>
      <c r="I1825">
        <v>34</v>
      </c>
      <c r="J1825" s="82">
        <v>6.9660000000000002</v>
      </c>
      <c r="K1825">
        <v>0</v>
      </c>
      <c r="L1825">
        <v>0</v>
      </c>
      <c r="M1825">
        <v>1</v>
      </c>
      <c r="N1825">
        <v>0</v>
      </c>
      <c r="O1825" s="95">
        <v>0</v>
      </c>
      <c r="P1825">
        <v>8800</v>
      </c>
      <c r="Q1825">
        <v>4</v>
      </c>
      <c r="R1825">
        <v>0</v>
      </c>
      <c r="S1825" s="1">
        <v>0</v>
      </c>
      <c r="T1825">
        <v>1</v>
      </c>
      <c r="U1825" s="1">
        <v>42822</v>
      </c>
    </row>
    <row r="1826" spans="1:21" x14ac:dyDescent="0.25">
      <c r="A1826">
        <v>1009</v>
      </c>
      <c r="B1826" t="s">
        <v>771</v>
      </c>
      <c r="C1826" t="s">
        <v>725</v>
      </c>
      <c r="D1826" t="s">
        <v>726</v>
      </c>
      <c r="E1826" t="s">
        <v>51</v>
      </c>
      <c r="F1826" t="s">
        <v>727</v>
      </c>
      <c r="G1826" t="s">
        <v>1724</v>
      </c>
      <c r="H1826" t="s">
        <v>7</v>
      </c>
      <c r="I1826">
        <v>34</v>
      </c>
      <c r="J1826" s="82">
        <v>6.968</v>
      </c>
      <c r="K1826">
        <v>0</v>
      </c>
      <c r="L1826">
        <v>0</v>
      </c>
      <c r="M1826">
        <v>1</v>
      </c>
      <c r="N1826">
        <v>0</v>
      </c>
      <c r="O1826" s="95">
        <v>0</v>
      </c>
      <c r="P1826">
        <v>1572.68</v>
      </c>
      <c r="Q1826">
        <v>4</v>
      </c>
      <c r="R1826">
        <v>0</v>
      </c>
      <c r="S1826" s="1">
        <v>0</v>
      </c>
      <c r="T1826">
        <v>1</v>
      </c>
      <c r="U1826" s="1">
        <v>42822</v>
      </c>
    </row>
    <row r="1827" spans="1:21" x14ac:dyDescent="0.25">
      <c r="A1827">
        <v>1009</v>
      </c>
      <c r="B1827" t="s">
        <v>771</v>
      </c>
      <c r="C1827" t="s">
        <v>725</v>
      </c>
      <c r="D1827" t="s">
        <v>726</v>
      </c>
      <c r="E1827" t="s">
        <v>6</v>
      </c>
      <c r="F1827" t="s">
        <v>727</v>
      </c>
      <c r="G1827" t="s">
        <v>1725</v>
      </c>
      <c r="H1827" t="s">
        <v>8</v>
      </c>
      <c r="I1827">
        <v>53</v>
      </c>
      <c r="J1827" s="82">
        <v>7.0719000000000003</v>
      </c>
      <c r="K1827">
        <v>0</v>
      </c>
      <c r="L1827">
        <v>0</v>
      </c>
      <c r="M1827">
        <v>1</v>
      </c>
      <c r="N1827">
        <v>0</v>
      </c>
      <c r="O1827" s="95">
        <v>3423</v>
      </c>
      <c r="P1827">
        <v>0</v>
      </c>
      <c r="Q1827">
        <v>4</v>
      </c>
      <c r="R1827">
        <v>0</v>
      </c>
      <c r="S1827" s="1">
        <v>0</v>
      </c>
      <c r="T1827">
        <v>4</v>
      </c>
      <c r="U1827" s="1">
        <v>42822</v>
      </c>
    </row>
    <row r="1828" spans="1:21" x14ac:dyDescent="0.25">
      <c r="A1828">
        <v>1009</v>
      </c>
      <c r="B1828" t="s">
        <v>771</v>
      </c>
      <c r="C1828" t="s">
        <v>725</v>
      </c>
      <c r="D1828" t="s">
        <v>726</v>
      </c>
      <c r="E1828" t="s">
        <v>6</v>
      </c>
      <c r="F1828" t="s">
        <v>727</v>
      </c>
      <c r="G1828" t="s">
        <v>1726</v>
      </c>
      <c r="H1828" t="s">
        <v>7</v>
      </c>
      <c r="I1828">
        <v>53</v>
      </c>
      <c r="J1828" s="82">
        <v>7.7686999999999999</v>
      </c>
      <c r="K1828">
        <v>0</v>
      </c>
      <c r="L1828">
        <v>0</v>
      </c>
      <c r="M1828">
        <v>1</v>
      </c>
      <c r="N1828">
        <v>0</v>
      </c>
      <c r="O1828" s="95">
        <v>0</v>
      </c>
      <c r="P1828">
        <v>20</v>
      </c>
      <c r="Q1828">
        <v>4</v>
      </c>
      <c r="R1828">
        <v>0</v>
      </c>
      <c r="S1828" s="1">
        <v>0</v>
      </c>
      <c r="T1828">
        <v>2</v>
      </c>
      <c r="U1828" s="1">
        <v>42822</v>
      </c>
    </row>
    <row r="1829" spans="1:21" x14ac:dyDescent="0.25">
      <c r="A1829">
        <v>1009</v>
      </c>
      <c r="B1829" t="s">
        <v>771</v>
      </c>
      <c r="C1829" t="s">
        <v>725</v>
      </c>
      <c r="D1829" t="s">
        <v>726</v>
      </c>
      <c r="E1829" t="s">
        <v>51</v>
      </c>
      <c r="F1829" t="s">
        <v>727</v>
      </c>
      <c r="G1829" t="s">
        <v>1727</v>
      </c>
      <c r="H1829" t="s">
        <v>8</v>
      </c>
      <c r="I1829">
        <v>34</v>
      </c>
      <c r="J1829" s="82">
        <v>6.99</v>
      </c>
      <c r="K1829">
        <v>0</v>
      </c>
      <c r="L1829">
        <v>0</v>
      </c>
      <c r="M1829">
        <v>1</v>
      </c>
      <c r="N1829">
        <v>0</v>
      </c>
      <c r="O1829" s="95">
        <v>65233</v>
      </c>
      <c r="P1829">
        <v>0</v>
      </c>
      <c r="Q1829">
        <v>4</v>
      </c>
      <c r="R1829">
        <v>0</v>
      </c>
      <c r="S1829" s="1">
        <v>0</v>
      </c>
      <c r="T1829">
        <v>1</v>
      </c>
      <c r="U1829" s="1">
        <v>42822</v>
      </c>
    </row>
    <row r="1830" spans="1:21" x14ac:dyDescent="0.25">
      <c r="A1830">
        <v>1009</v>
      </c>
      <c r="B1830" t="s">
        <v>771</v>
      </c>
      <c r="C1830" t="s">
        <v>725</v>
      </c>
      <c r="D1830" t="s">
        <v>726</v>
      </c>
      <c r="E1830" t="s">
        <v>51</v>
      </c>
      <c r="F1830" t="s">
        <v>727</v>
      </c>
      <c r="G1830" t="s">
        <v>1728</v>
      </c>
      <c r="H1830" t="s">
        <v>7</v>
      </c>
      <c r="I1830">
        <v>34</v>
      </c>
      <c r="J1830" s="82">
        <v>6.9630000000000001</v>
      </c>
      <c r="K1830">
        <v>0</v>
      </c>
      <c r="L1830">
        <v>0</v>
      </c>
      <c r="M1830">
        <v>1</v>
      </c>
      <c r="N1830">
        <v>0</v>
      </c>
      <c r="O1830" s="95">
        <v>0</v>
      </c>
      <c r="P1830">
        <v>199772</v>
      </c>
      <c r="Q1830">
        <v>4</v>
      </c>
      <c r="R1830">
        <v>0</v>
      </c>
      <c r="S1830" s="1">
        <v>0</v>
      </c>
      <c r="T1830">
        <v>1</v>
      </c>
      <c r="U1830" s="1">
        <v>42822</v>
      </c>
    </row>
    <row r="1831" spans="1:21" x14ac:dyDescent="0.25">
      <c r="A1831">
        <v>1009</v>
      </c>
      <c r="B1831" t="s">
        <v>771</v>
      </c>
      <c r="C1831" t="s">
        <v>725</v>
      </c>
      <c r="D1831" t="s">
        <v>726</v>
      </c>
      <c r="E1831" t="s">
        <v>51</v>
      </c>
      <c r="F1831" t="s">
        <v>727</v>
      </c>
      <c r="G1831" t="s">
        <v>1729</v>
      </c>
      <c r="H1831" t="s">
        <v>7</v>
      </c>
      <c r="I1831">
        <v>34</v>
      </c>
      <c r="J1831" s="82">
        <v>6.9630000000000001</v>
      </c>
      <c r="K1831">
        <v>0</v>
      </c>
      <c r="L1831">
        <v>0</v>
      </c>
      <c r="M1831">
        <v>1</v>
      </c>
      <c r="N1831">
        <v>0</v>
      </c>
      <c r="O1831" s="95">
        <v>0</v>
      </c>
      <c r="P1831">
        <v>5666.12</v>
      </c>
      <c r="Q1831">
        <v>4</v>
      </c>
      <c r="R1831">
        <v>0</v>
      </c>
      <c r="S1831" s="1">
        <v>0</v>
      </c>
      <c r="T1831">
        <v>1</v>
      </c>
      <c r="U1831" s="1">
        <v>42822</v>
      </c>
    </row>
    <row r="1832" spans="1:21" x14ac:dyDescent="0.25">
      <c r="A1832">
        <v>1009</v>
      </c>
      <c r="B1832" t="s">
        <v>767</v>
      </c>
      <c r="C1832" t="s">
        <v>725</v>
      </c>
      <c r="D1832" t="s">
        <v>726</v>
      </c>
      <c r="E1832" t="s">
        <v>51</v>
      </c>
      <c r="F1832" t="s">
        <v>727</v>
      </c>
      <c r="G1832" t="s">
        <v>1730</v>
      </c>
      <c r="H1832" t="s">
        <v>8</v>
      </c>
      <c r="I1832">
        <v>34</v>
      </c>
      <c r="J1832" s="82">
        <v>6.85</v>
      </c>
      <c r="K1832">
        <v>0</v>
      </c>
      <c r="L1832">
        <v>0</v>
      </c>
      <c r="M1832">
        <v>1</v>
      </c>
      <c r="N1832">
        <v>0</v>
      </c>
      <c r="O1832" s="95">
        <v>4.38</v>
      </c>
      <c r="P1832">
        <v>0</v>
      </c>
      <c r="Q1832">
        <v>4</v>
      </c>
      <c r="R1832">
        <v>0</v>
      </c>
      <c r="S1832" s="1">
        <v>0</v>
      </c>
      <c r="T1832">
        <v>1</v>
      </c>
      <c r="U1832" s="1">
        <v>42822</v>
      </c>
    </row>
    <row r="1833" spans="1:21" x14ac:dyDescent="0.25">
      <c r="A1833">
        <v>1009</v>
      </c>
      <c r="B1833" t="s">
        <v>767</v>
      </c>
      <c r="C1833" t="s">
        <v>725</v>
      </c>
      <c r="D1833" t="s">
        <v>726</v>
      </c>
      <c r="E1833" t="s">
        <v>6</v>
      </c>
      <c r="F1833" t="s">
        <v>727</v>
      </c>
      <c r="G1833" t="s">
        <v>1731</v>
      </c>
      <c r="H1833" t="s">
        <v>7</v>
      </c>
      <c r="I1833">
        <v>34</v>
      </c>
      <c r="J1833" s="82">
        <v>6.97</v>
      </c>
      <c r="K1833">
        <v>0</v>
      </c>
      <c r="L1833">
        <v>0</v>
      </c>
      <c r="M1833">
        <v>1</v>
      </c>
      <c r="N1833">
        <v>0</v>
      </c>
      <c r="O1833" s="95">
        <v>0</v>
      </c>
      <c r="P1833">
        <v>221961.16</v>
      </c>
      <c r="Q1833">
        <v>4</v>
      </c>
      <c r="R1833">
        <v>0</v>
      </c>
      <c r="S1833" s="1">
        <v>0</v>
      </c>
      <c r="T1833">
        <v>103</v>
      </c>
      <c r="U1833" s="1">
        <v>42822</v>
      </c>
    </row>
    <row r="1834" spans="1:21" x14ac:dyDescent="0.25">
      <c r="A1834">
        <v>1009</v>
      </c>
      <c r="B1834" t="s">
        <v>767</v>
      </c>
      <c r="C1834" t="s">
        <v>725</v>
      </c>
      <c r="D1834" t="s">
        <v>726</v>
      </c>
      <c r="E1834" t="s">
        <v>6</v>
      </c>
      <c r="F1834" t="s">
        <v>727</v>
      </c>
      <c r="G1834" t="s">
        <v>1732</v>
      </c>
      <c r="H1834" t="s">
        <v>8</v>
      </c>
      <c r="I1834">
        <v>34</v>
      </c>
      <c r="J1834" s="82">
        <v>6.85</v>
      </c>
      <c r="K1834">
        <v>0</v>
      </c>
      <c r="L1834">
        <v>0</v>
      </c>
      <c r="M1834">
        <v>1</v>
      </c>
      <c r="N1834">
        <v>0</v>
      </c>
      <c r="O1834" s="95">
        <v>39656.94</v>
      </c>
      <c r="P1834">
        <v>0</v>
      </c>
      <c r="Q1834">
        <v>4</v>
      </c>
      <c r="R1834">
        <v>0</v>
      </c>
      <c r="S1834" s="1">
        <v>0</v>
      </c>
      <c r="T1834">
        <v>218</v>
      </c>
      <c r="U1834" s="1">
        <v>42822</v>
      </c>
    </row>
    <row r="1835" spans="1:21" x14ac:dyDescent="0.25">
      <c r="A1835">
        <v>1009</v>
      </c>
      <c r="B1835" t="s">
        <v>767</v>
      </c>
      <c r="C1835" t="s">
        <v>725</v>
      </c>
      <c r="D1835" t="s">
        <v>726</v>
      </c>
      <c r="E1835" t="s">
        <v>6</v>
      </c>
      <c r="F1835" t="s">
        <v>727</v>
      </c>
      <c r="G1835" t="s">
        <v>1733</v>
      </c>
      <c r="H1835" t="s">
        <v>7</v>
      </c>
      <c r="I1835">
        <v>53</v>
      </c>
      <c r="J1835" s="82">
        <v>7.7686999999999999</v>
      </c>
      <c r="K1835">
        <v>0</v>
      </c>
      <c r="L1835">
        <v>0</v>
      </c>
      <c r="M1835">
        <v>1</v>
      </c>
      <c r="N1835">
        <v>0</v>
      </c>
      <c r="O1835" s="95">
        <v>0</v>
      </c>
      <c r="P1835">
        <v>883.03</v>
      </c>
      <c r="Q1835">
        <v>4</v>
      </c>
      <c r="R1835">
        <v>0</v>
      </c>
      <c r="S1835" s="1">
        <v>0</v>
      </c>
      <c r="T1835">
        <v>1</v>
      </c>
      <c r="U1835" s="1">
        <v>42822</v>
      </c>
    </row>
    <row r="1836" spans="1:21" x14ac:dyDescent="0.25">
      <c r="A1836">
        <v>1009</v>
      </c>
      <c r="B1836" t="s">
        <v>767</v>
      </c>
      <c r="C1836" t="s">
        <v>725</v>
      </c>
      <c r="D1836" t="s">
        <v>726</v>
      </c>
      <c r="E1836" t="s">
        <v>6</v>
      </c>
      <c r="F1836" t="s">
        <v>727</v>
      </c>
      <c r="G1836" t="s">
        <v>1734</v>
      </c>
      <c r="H1836" t="s">
        <v>8</v>
      </c>
      <c r="I1836">
        <v>34</v>
      </c>
      <c r="J1836" s="82">
        <v>6.86</v>
      </c>
      <c r="K1836">
        <v>0</v>
      </c>
      <c r="L1836">
        <v>0</v>
      </c>
      <c r="M1836">
        <v>1</v>
      </c>
      <c r="N1836">
        <v>0</v>
      </c>
      <c r="O1836" s="95">
        <v>1000</v>
      </c>
      <c r="P1836">
        <v>0</v>
      </c>
      <c r="Q1836">
        <v>4</v>
      </c>
      <c r="R1836">
        <v>0</v>
      </c>
      <c r="S1836" s="1">
        <v>0</v>
      </c>
      <c r="T1836">
        <v>1</v>
      </c>
      <c r="U1836" s="1">
        <v>42822</v>
      </c>
    </row>
    <row r="1837" spans="1:21" x14ac:dyDescent="0.25">
      <c r="A1837">
        <v>1009</v>
      </c>
      <c r="B1837" t="s">
        <v>767</v>
      </c>
      <c r="C1837" t="s">
        <v>725</v>
      </c>
      <c r="D1837" t="s">
        <v>726</v>
      </c>
      <c r="E1837" t="s">
        <v>6</v>
      </c>
      <c r="F1837" t="s">
        <v>727</v>
      </c>
      <c r="G1837" t="s">
        <v>1735</v>
      </c>
      <c r="H1837" t="s">
        <v>8</v>
      </c>
      <c r="I1837">
        <v>53</v>
      </c>
      <c r="J1837" s="82">
        <v>7.0719000000000003</v>
      </c>
      <c r="K1837">
        <v>0</v>
      </c>
      <c r="L1837">
        <v>0</v>
      </c>
      <c r="M1837">
        <v>1</v>
      </c>
      <c r="N1837">
        <v>0</v>
      </c>
      <c r="O1837" s="95">
        <v>505.92</v>
      </c>
      <c r="P1837">
        <v>0</v>
      </c>
      <c r="Q1837">
        <v>4</v>
      </c>
      <c r="R1837">
        <v>0</v>
      </c>
      <c r="S1837" s="1">
        <v>0</v>
      </c>
      <c r="T1837">
        <v>3</v>
      </c>
      <c r="U1837" s="1">
        <v>42822</v>
      </c>
    </row>
    <row r="1838" spans="1:21" x14ac:dyDescent="0.25">
      <c r="A1838">
        <v>1009</v>
      </c>
      <c r="B1838" t="s">
        <v>767</v>
      </c>
      <c r="C1838" t="s">
        <v>725</v>
      </c>
      <c r="D1838" t="s">
        <v>726</v>
      </c>
      <c r="E1838" t="s">
        <v>51</v>
      </c>
      <c r="F1838" t="s">
        <v>727</v>
      </c>
      <c r="G1838" t="s">
        <v>1736</v>
      </c>
      <c r="H1838" t="s">
        <v>7</v>
      </c>
      <c r="I1838">
        <v>34</v>
      </c>
      <c r="J1838" s="82">
        <v>6.9649999999999999</v>
      </c>
      <c r="K1838">
        <v>0</v>
      </c>
      <c r="L1838">
        <v>0</v>
      </c>
      <c r="M1838">
        <v>1</v>
      </c>
      <c r="N1838">
        <v>0</v>
      </c>
      <c r="O1838" s="95">
        <v>0</v>
      </c>
      <c r="P1838">
        <v>28915.46</v>
      </c>
      <c r="Q1838">
        <v>4</v>
      </c>
      <c r="R1838">
        <v>0</v>
      </c>
      <c r="S1838" s="1">
        <v>0</v>
      </c>
      <c r="T1838">
        <v>1</v>
      </c>
      <c r="U1838" s="1">
        <v>42822</v>
      </c>
    </row>
    <row r="1839" spans="1:21" x14ac:dyDescent="0.25">
      <c r="A1839">
        <v>1009</v>
      </c>
      <c r="B1839" t="s">
        <v>767</v>
      </c>
      <c r="C1839" t="s">
        <v>725</v>
      </c>
      <c r="D1839" t="s">
        <v>726</v>
      </c>
      <c r="E1839" t="s">
        <v>51</v>
      </c>
      <c r="F1839" t="s">
        <v>727</v>
      </c>
      <c r="G1839" t="s">
        <v>1737</v>
      </c>
      <c r="H1839" t="s">
        <v>7</v>
      </c>
      <c r="I1839">
        <v>34</v>
      </c>
      <c r="J1839" s="82">
        <v>6.9649999999999999</v>
      </c>
      <c r="K1839">
        <v>0</v>
      </c>
      <c r="L1839">
        <v>0</v>
      </c>
      <c r="M1839">
        <v>1</v>
      </c>
      <c r="N1839">
        <v>0</v>
      </c>
      <c r="O1839" s="95">
        <v>0</v>
      </c>
      <c r="P1839">
        <v>630.36</v>
      </c>
      <c r="Q1839">
        <v>4</v>
      </c>
      <c r="R1839">
        <v>0</v>
      </c>
      <c r="S1839" s="1">
        <v>0</v>
      </c>
      <c r="T1839">
        <v>1</v>
      </c>
      <c r="U1839" s="1">
        <v>42822</v>
      </c>
    </row>
    <row r="1840" spans="1:21" x14ac:dyDescent="0.25">
      <c r="A1840">
        <v>1009</v>
      </c>
      <c r="B1840" t="s">
        <v>767</v>
      </c>
      <c r="C1840" t="s">
        <v>725</v>
      </c>
      <c r="D1840" t="s">
        <v>726</v>
      </c>
      <c r="E1840" t="s">
        <v>6</v>
      </c>
      <c r="F1840" t="s">
        <v>727</v>
      </c>
      <c r="G1840" t="s">
        <v>1738</v>
      </c>
      <c r="H1840" t="s">
        <v>7</v>
      </c>
      <c r="I1840">
        <v>53</v>
      </c>
      <c r="J1840" s="82">
        <v>7.6985000000000001</v>
      </c>
      <c r="K1840">
        <v>0</v>
      </c>
      <c r="L1840">
        <v>0</v>
      </c>
      <c r="M1840">
        <v>1</v>
      </c>
      <c r="N1840">
        <v>0</v>
      </c>
      <c r="O1840" s="95">
        <v>0</v>
      </c>
      <c r="P1840">
        <v>181.85</v>
      </c>
      <c r="Q1840">
        <v>4</v>
      </c>
      <c r="R1840">
        <v>0</v>
      </c>
      <c r="S1840" s="1">
        <v>0</v>
      </c>
      <c r="T1840">
        <v>1</v>
      </c>
      <c r="U1840" s="1">
        <v>42822</v>
      </c>
    </row>
    <row r="1841" spans="1:21" x14ac:dyDescent="0.25">
      <c r="A1841">
        <v>1009</v>
      </c>
      <c r="B1841" t="s">
        <v>767</v>
      </c>
      <c r="C1841" t="s">
        <v>725</v>
      </c>
      <c r="D1841" t="s">
        <v>726</v>
      </c>
      <c r="E1841" t="s">
        <v>51</v>
      </c>
      <c r="F1841" t="s">
        <v>727</v>
      </c>
      <c r="G1841" t="s">
        <v>1739</v>
      </c>
      <c r="H1841" t="s">
        <v>8</v>
      </c>
      <c r="I1841">
        <v>53</v>
      </c>
      <c r="J1841" s="82">
        <v>7.1969000000000003</v>
      </c>
      <c r="K1841">
        <v>0</v>
      </c>
      <c r="L1841">
        <v>0</v>
      </c>
      <c r="M1841">
        <v>1</v>
      </c>
      <c r="N1841">
        <v>0</v>
      </c>
      <c r="O1841" s="95">
        <v>277.89999999999998</v>
      </c>
      <c r="P1841">
        <v>0</v>
      </c>
      <c r="Q1841">
        <v>4</v>
      </c>
      <c r="R1841">
        <v>0</v>
      </c>
      <c r="S1841" s="1">
        <v>0</v>
      </c>
      <c r="T1841">
        <v>1</v>
      </c>
      <c r="U1841" s="1">
        <v>42822</v>
      </c>
    </row>
    <row r="1842" spans="1:21" x14ac:dyDescent="0.25">
      <c r="A1842">
        <v>1009</v>
      </c>
      <c r="B1842" t="s">
        <v>767</v>
      </c>
      <c r="C1842" t="s">
        <v>725</v>
      </c>
      <c r="D1842" t="s">
        <v>726</v>
      </c>
      <c r="E1842" t="s">
        <v>51</v>
      </c>
      <c r="F1842" t="s">
        <v>727</v>
      </c>
      <c r="G1842" t="s">
        <v>1740</v>
      </c>
      <c r="H1842" t="s">
        <v>8</v>
      </c>
      <c r="I1842">
        <v>34</v>
      </c>
      <c r="J1842" s="82">
        <v>6.86</v>
      </c>
      <c r="K1842">
        <v>0</v>
      </c>
      <c r="L1842">
        <v>0</v>
      </c>
      <c r="M1842">
        <v>1</v>
      </c>
      <c r="N1842">
        <v>0</v>
      </c>
      <c r="O1842" s="95">
        <v>8437.23</v>
      </c>
      <c r="P1842">
        <v>0</v>
      </c>
      <c r="Q1842">
        <v>4</v>
      </c>
      <c r="R1842">
        <v>0</v>
      </c>
      <c r="S1842" s="1">
        <v>0</v>
      </c>
      <c r="T1842">
        <v>1</v>
      </c>
      <c r="U1842" s="1">
        <v>42822</v>
      </c>
    </row>
    <row r="1843" spans="1:21" x14ac:dyDescent="0.25">
      <c r="A1843">
        <v>1009</v>
      </c>
      <c r="B1843" t="s">
        <v>767</v>
      </c>
      <c r="C1843" t="s">
        <v>725</v>
      </c>
      <c r="D1843" t="s">
        <v>726</v>
      </c>
      <c r="E1843" t="s">
        <v>51</v>
      </c>
      <c r="F1843" t="s">
        <v>727</v>
      </c>
      <c r="G1843" t="s">
        <v>1741</v>
      </c>
      <c r="H1843" t="s">
        <v>7</v>
      </c>
      <c r="I1843">
        <v>53</v>
      </c>
      <c r="J1843" s="82">
        <v>7.6985000000000001</v>
      </c>
      <c r="K1843">
        <v>0</v>
      </c>
      <c r="L1843">
        <v>0</v>
      </c>
      <c r="M1843">
        <v>1</v>
      </c>
      <c r="N1843">
        <v>0</v>
      </c>
      <c r="O1843" s="95">
        <v>0</v>
      </c>
      <c r="P1843">
        <v>7518.2</v>
      </c>
      <c r="Q1843">
        <v>4</v>
      </c>
      <c r="R1843">
        <v>0</v>
      </c>
      <c r="S1843" s="1">
        <v>0</v>
      </c>
      <c r="T1843">
        <v>1</v>
      </c>
      <c r="U1843" s="1">
        <v>42822</v>
      </c>
    </row>
    <row r="1844" spans="1:21" x14ac:dyDescent="0.25">
      <c r="A1844">
        <v>1009</v>
      </c>
      <c r="B1844" t="s">
        <v>767</v>
      </c>
      <c r="C1844" t="s">
        <v>725</v>
      </c>
      <c r="D1844" t="s">
        <v>726</v>
      </c>
      <c r="E1844" t="s">
        <v>51</v>
      </c>
      <c r="F1844" t="s">
        <v>727</v>
      </c>
      <c r="G1844" t="s">
        <v>1742</v>
      </c>
      <c r="H1844" t="s">
        <v>7</v>
      </c>
      <c r="I1844">
        <v>34</v>
      </c>
      <c r="J1844" s="82">
        <v>6.968</v>
      </c>
      <c r="K1844">
        <v>0</v>
      </c>
      <c r="L1844">
        <v>0</v>
      </c>
      <c r="M1844">
        <v>1</v>
      </c>
      <c r="N1844">
        <v>0</v>
      </c>
      <c r="O1844" s="95">
        <v>0</v>
      </c>
      <c r="P1844">
        <v>79380</v>
      </c>
      <c r="Q1844">
        <v>4</v>
      </c>
      <c r="R1844">
        <v>0</v>
      </c>
      <c r="S1844" s="1">
        <v>0</v>
      </c>
      <c r="T1844">
        <v>1</v>
      </c>
      <c r="U1844" s="1">
        <v>42822</v>
      </c>
    </row>
    <row r="1845" spans="1:21" x14ac:dyDescent="0.25">
      <c r="A1845">
        <v>1009</v>
      </c>
      <c r="B1845" t="s">
        <v>767</v>
      </c>
      <c r="C1845" t="s">
        <v>725</v>
      </c>
      <c r="D1845" t="s">
        <v>726</v>
      </c>
      <c r="E1845" t="s">
        <v>51</v>
      </c>
      <c r="F1845" t="s">
        <v>727</v>
      </c>
      <c r="G1845" t="s">
        <v>1743</v>
      </c>
      <c r="H1845" t="s">
        <v>8</v>
      </c>
      <c r="I1845">
        <v>34</v>
      </c>
      <c r="J1845" s="82">
        <v>6.9450000000000003</v>
      </c>
      <c r="K1845">
        <v>0</v>
      </c>
      <c r="L1845">
        <v>0</v>
      </c>
      <c r="M1845">
        <v>1</v>
      </c>
      <c r="N1845">
        <v>0</v>
      </c>
      <c r="O1845" s="95">
        <v>200000</v>
      </c>
      <c r="P1845">
        <v>0</v>
      </c>
      <c r="Q1845">
        <v>4</v>
      </c>
      <c r="R1845">
        <v>0</v>
      </c>
      <c r="S1845" s="1">
        <v>0</v>
      </c>
      <c r="T1845">
        <v>1</v>
      </c>
      <c r="U1845" s="1">
        <v>42822</v>
      </c>
    </row>
    <row r="1846" spans="1:21" x14ac:dyDescent="0.25">
      <c r="A1846">
        <v>1009</v>
      </c>
      <c r="B1846" t="s">
        <v>767</v>
      </c>
      <c r="C1846" t="s">
        <v>725</v>
      </c>
      <c r="D1846" t="s">
        <v>726</v>
      </c>
      <c r="E1846" t="s">
        <v>51</v>
      </c>
      <c r="F1846" t="s">
        <v>727</v>
      </c>
      <c r="G1846" t="s">
        <v>1744</v>
      </c>
      <c r="H1846" t="s">
        <v>8</v>
      </c>
      <c r="I1846">
        <v>34</v>
      </c>
      <c r="J1846" s="82">
        <v>6.99</v>
      </c>
      <c r="K1846">
        <v>0</v>
      </c>
      <c r="L1846">
        <v>0</v>
      </c>
      <c r="M1846">
        <v>1</v>
      </c>
      <c r="N1846">
        <v>0</v>
      </c>
      <c r="O1846" s="95">
        <v>74895</v>
      </c>
      <c r="P1846">
        <v>0</v>
      </c>
      <c r="Q1846">
        <v>4</v>
      </c>
      <c r="R1846">
        <v>0</v>
      </c>
      <c r="S1846" s="1">
        <v>0</v>
      </c>
      <c r="T1846">
        <v>1</v>
      </c>
      <c r="U1846" s="1">
        <v>42822</v>
      </c>
    </row>
    <row r="1847" spans="1:21" x14ac:dyDescent="0.25">
      <c r="A1847">
        <v>1009</v>
      </c>
      <c r="B1847" t="s">
        <v>767</v>
      </c>
      <c r="C1847" t="s">
        <v>725</v>
      </c>
      <c r="D1847" t="s">
        <v>726</v>
      </c>
      <c r="E1847" t="s">
        <v>51</v>
      </c>
      <c r="F1847" t="s">
        <v>727</v>
      </c>
      <c r="G1847" t="s">
        <v>1745</v>
      </c>
      <c r="H1847" t="s">
        <v>7</v>
      </c>
      <c r="I1847">
        <v>34</v>
      </c>
      <c r="J1847" s="82">
        <v>6.86</v>
      </c>
      <c r="K1847">
        <v>0</v>
      </c>
      <c r="L1847">
        <v>0</v>
      </c>
      <c r="M1847">
        <v>1</v>
      </c>
      <c r="N1847">
        <v>0</v>
      </c>
      <c r="O1847" s="95">
        <v>0</v>
      </c>
      <c r="P1847">
        <v>300</v>
      </c>
      <c r="Q1847">
        <v>4</v>
      </c>
      <c r="R1847">
        <v>0</v>
      </c>
      <c r="S1847" s="1">
        <v>0</v>
      </c>
      <c r="T1847">
        <v>1</v>
      </c>
      <c r="U1847" s="1">
        <v>42822</v>
      </c>
    </row>
    <row r="1848" spans="1:21" x14ac:dyDescent="0.25">
      <c r="A1848">
        <v>1009</v>
      </c>
      <c r="B1848" t="s">
        <v>767</v>
      </c>
      <c r="C1848" t="s">
        <v>725</v>
      </c>
      <c r="D1848" t="s">
        <v>726</v>
      </c>
      <c r="E1848" t="s">
        <v>51</v>
      </c>
      <c r="F1848" t="s">
        <v>727</v>
      </c>
      <c r="G1848" t="s">
        <v>1746</v>
      </c>
      <c r="H1848" t="s">
        <v>8</v>
      </c>
      <c r="I1848">
        <v>53</v>
      </c>
      <c r="J1848" s="82">
        <v>7.1456999999999997</v>
      </c>
      <c r="K1848">
        <v>0</v>
      </c>
      <c r="L1848">
        <v>0</v>
      </c>
      <c r="M1848">
        <v>1</v>
      </c>
      <c r="N1848">
        <v>0</v>
      </c>
      <c r="O1848" s="95">
        <v>288</v>
      </c>
      <c r="P1848">
        <v>0</v>
      </c>
      <c r="Q1848">
        <v>4</v>
      </c>
      <c r="R1848">
        <v>0</v>
      </c>
      <c r="S1848" s="1">
        <v>0</v>
      </c>
      <c r="T1848">
        <v>1</v>
      </c>
      <c r="U1848" s="1">
        <v>42822</v>
      </c>
    </row>
    <row r="1849" spans="1:21" x14ac:dyDescent="0.25">
      <c r="A1849">
        <v>1009</v>
      </c>
      <c r="B1849" t="s">
        <v>725</v>
      </c>
      <c r="C1849" t="s">
        <v>725</v>
      </c>
      <c r="D1849" t="s">
        <v>726</v>
      </c>
      <c r="E1849" t="s">
        <v>6</v>
      </c>
      <c r="F1849" t="s">
        <v>727</v>
      </c>
      <c r="G1849" t="s">
        <v>1747</v>
      </c>
      <c r="H1849" t="s">
        <v>7</v>
      </c>
      <c r="I1849">
        <v>34</v>
      </c>
      <c r="J1849" s="82">
        <v>6.97</v>
      </c>
      <c r="K1849">
        <v>0</v>
      </c>
      <c r="L1849">
        <v>0</v>
      </c>
      <c r="M1849">
        <v>1</v>
      </c>
      <c r="N1849">
        <v>0</v>
      </c>
      <c r="O1849" s="95">
        <v>0</v>
      </c>
      <c r="P1849">
        <v>33171.730000000003</v>
      </c>
      <c r="Q1849">
        <v>4</v>
      </c>
      <c r="R1849">
        <v>0</v>
      </c>
      <c r="S1849" s="1">
        <v>0</v>
      </c>
      <c r="T1849">
        <v>27</v>
      </c>
      <c r="U1849" s="1">
        <v>42822</v>
      </c>
    </row>
    <row r="1850" spans="1:21" x14ac:dyDescent="0.25">
      <c r="A1850">
        <v>1009</v>
      </c>
      <c r="B1850" t="s">
        <v>725</v>
      </c>
      <c r="C1850" t="s">
        <v>725</v>
      </c>
      <c r="D1850" t="s">
        <v>726</v>
      </c>
      <c r="E1850" t="s">
        <v>6</v>
      </c>
      <c r="F1850" t="s">
        <v>727</v>
      </c>
      <c r="G1850" t="s">
        <v>1748</v>
      </c>
      <c r="H1850" t="s">
        <v>8</v>
      </c>
      <c r="I1850">
        <v>34</v>
      </c>
      <c r="J1850" s="82">
        <v>6.85</v>
      </c>
      <c r="K1850">
        <v>0</v>
      </c>
      <c r="L1850">
        <v>0</v>
      </c>
      <c r="M1850">
        <v>1</v>
      </c>
      <c r="N1850">
        <v>0</v>
      </c>
      <c r="O1850" s="95">
        <v>6743.62</v>
      </c>
      <c r="P1850">
        <v>0</v>
      </c>
      <c r="Q1850">
        <v>4</v>
      </c>
      <c r="R1850">
        <v>0</v>
      </c>
      <c r="S1850" s="1">
        <v>0</v>
      </c>
      <c r="T1850">
        <v>40</v>
      </c>
      <c r="U1850" s="1">
        <v>42822</v>
      </c>
    </row>
    <row r="1851" spans="1:21" x14ac:dyDescent="0.25">
      <c r="A1851">
        <v>1009</v>
      </c>
      <c r="B1851" t="s">
        <v>725</v>
      </c>
      <c r="C1851" t="s">
        <v>725</v>
      </c>
      <c r="D1851" t="s">
        <v>726</v>
      </c>
      <c r="E1851" t="s">
        <v>6</v>
      </c>
      <c r="F1851" t="s">
        <v>727</v>
      </c>
      <c r="G1851" t="s">
        <v>1749</v>
      </c>
      <c r="H1851" t="s">
        <v>8</v>
      </c>
      <c r="I1851">
        <v>53</v>
      </c>
      <c r="J1851" s="82">
        <v>7.1456999999999997</v>
      </c>
      <c r="K1851">
        <v>0</v>
      </c>
      <c r="L1851">
        <v>0</v>
      </c>
      <c r="M1851">
        <v>1</v>
      </c>
      <c r="N1851">
        <v>0</v>
      </c>
      <c r="O1851" s="95">
        <v>83.97</v>
      </c>
      <c r="P1851">
        <v>0</v>
      </c>
      <c r="Q1851">
        <v>4</v>
      </c>
      <c r="R1851">
        <v>0</v>
      </c>
      <c r="S1851" s="1">
        <v>0</v>
      </c>
      <c r="T1851">
        <v>1</v>
      </c>
      <c r="U1851" s="1">
        <v>42822</v>
      </c>
    </row>
    <row r="1852" spans="1:21" x14ac:dyDescent="0.25">
      <c r="A1852">
        <v>1009</v>
      </c>
      <c r="B1852" t="s">
        <v>725</v>
      </c>
      <c r="C1852" t="s">
        <v>725</v>
      </c>
      <c r="D1852" t="s">
        <v>726</v>
      </c>
      <c r="E1852" t="s">
        <v>51</v>
      </c>
      <c r="F1852" t="s">
        <v>727</v>
      </c>
      <c r="G1852" t="s">
        <v>1750</v>
      </c>
      <c r="H1852" t="s">
        <v>8</v>
      </c>
      <c r="I1852">
        <v>34</v>
      </c>
      <c r="J1852" s="82">
        <v>6.86</v>
      </c>
      <c r="K1852">
        <v>0</v>
      </c>
      <c r="L1852">
        <v>0</v>
      </c>
      <c r="M1852">
        <v>1</v>
      </c>
      <c r="N1852">
        <v>0</v>
      </c>
      <c r="O1852" s="95">
        <v>2448.0300000000002</v>
      </c>
      <c r="P1852">
        <v>0</v>
      </c>
      <c r="Q1852">
        <v>4</v>
      </c>
      <c r="R1852">
        <v>0</v>
      </c>
      <c r="S1852" s="1">
        <v>0</v>
      </c>
      <c r="T1852">
        <v>1</v>
      </c>
      <c r="U1852" s="1">
        <v>42822</v>
      </c>
    </row>
    <row r="1853" spans="1:21" x14ac:dyDescent="0.25">
      <c r="A1853">
        <v>1009</v>
      </c>
      <c r="B1853" t="s">
        <v>725</v>
      </c>
      <c r="C1853" t="s">
        <v>725</v>
      </c>
      <c r="D1853" t="s">
        <v>726</v>
      </c>
      <c r="E1853" t="s">
        <v>51</v>
      </c>
      <c r="F1853" t="s">
        <v>727</v>
      </c>
      <c r="G1853" t="s">
        <v>1751</v>
      </c>
      <c r="H1853" t="s">
        <v>7</v>
      </c>
      <c r="I1853">
        <v>53</v>
      </c>
      <c r="J1853" s="82">
        <v>7.6985000000000001</v>
      </c>
      <c r="K1853">
        <v>0</v>
      </c>
      <c r="L1853">
        <v>0</v>
      </c>
      <c r="M1853">
        <v>1</v>
      </c>
      <c r="N1853">
        <v>0</v>
      </c>
      <c r="O1853" s="95">
        <v>0</v>
      </c>
      <c r="P1853">
        <v>2181.38</v>
      </c>
      <c r="Q1853">
        <v>4</v>
      </c>
      <c r="R1853">
        <v>0</v>
      </c>
      <c r="S1853" s="1">
        <v>0</v>
      </c>
      <c r="T1853">
        <v>1</v>
      </c>
      <c r="U1853" s="1">
        <v>42822</v>
      </c>
    </row>
    <row r="1854" spans="1:21" x14ac:dyDescent="0.25">
      <c r="A1854">
        <v>1009</v>
      </c>
      <c r="B1854" t="s">
        <v>725</v>
      </c>
      <c r="C1854" t="s">
        <v>725</v>
      </c>
      <c r="D1854" t="s">
        <v>726</v>
      </c>
      <c r="E1854" t="s">
        <v>6</v>
      </c>
      <c r="F1854" t="s">
        <v>727</v>
      </c>
      <c r="G1854" t="s">
        <v>1752</v>
      </c>
      <c r="H1854" t="s">
        <v>8</v>
      </c>
      <c r="I1854">
        <v>53</v>
      </c>
      <c r="J1854" s="82">
        <v>7.0719000000000003</v>
      </c>
      <c r="K1854">
        <v>0</v>
      </c>
      <c r="L1854">
        <v>0</v>
      </c>
      <c r="M1854">
        <v>1</v>
      </c>
      <c r="N1854">
        <v>0</v>
      </c>
      <c r="O1854" s="95">
        <v>4215</v>
      </c>
      <c r="P1854">
        <v>0</v>
      </c>
      <c r="Q1854">
        <v>4</v>
      </c>
      <c r="R1854">
        <v>0</v>
      </c>
      <c r="S1854" s="1">
        <v>0</v>
      </c>
      <c r="T1854">
        <v>3</v>
      </c>
      <c r="U1854" s="1">
        <v>42822</v>
      </c>
    </row>
    <row r="1855" spans="1:21" x14ac:dyDescent="0.25">
      <c r="A1855">
        <v>1009</v>
      </c>
      <c r="B1855" t="s">
        <v>725</v>
      </c>
      <c r="C1855" t="s">
        <v>725</v>
      </c>
      <c r="D1855" t="s">
        <v>726</v>
      </c>
      <c r="E1855" t="s">
        <v>6</v>
      </c>
      <c r="F1855" t="s">
        <v>727</v>
      </c>
      <c r="G1855" t="s">
        <v>1753</v>
      </c>
      <c r="H1855" t="s">
        <v>7</v>
      </c>
      <c r="I1855">
        <v>34</v>
      </c>
      <c r="J1855" s="82">
        <v>6.86</v>
      </c>
      <c r="K1855">
        <v>0</v>
      </c>
      <c r="L1855">
        <v>0</v>
      </c>
      <c r="M1855">
        <v>1</v>
      </c>
      <c r="N1855">
        <v>0</v>
      </c>
      <c r="O1855" s="95">
        <v>0</v>
      </c>
      <c r="P1855">
        <v>4123.58</v>
      </c>
      <c r="Q1855">
        <v>4</v>
      </c>
      <c r="R1855">
        <v>0</v>
      </c>
      <c r="S1855" s="1">
        <v>0</v>
      </c>
      <c r="T1855">
        <v>1</v>
      </c>
      <c r="U1855" s="1">
        <v>42822</v>
      </c>
    </row>
    <row r="1856" spans="1:21" x14ac:dyDescent="0.25">
      <c r="A1856">
        <v>1009</v>
      </c>
      <c r="B1856" t="s">
        <v>725</v>
      </c>
      <c r="C1856" t="s">
        <v>725</v>
      </c>
      <c r="D1856" t="s">
        <v>726</v>
      </c>
      <c r="E1856" t="s">
        <v>6</v>
      </c>
      <c r="F1856" t="s">
        <v>727</v>
      </c>
      <c r="G1856" t="s">
        <v>1754</v>
      </c>
      <c r="H1856" t="s">
        <v>7</v>
      </c>
      <c r="I1856">
        <v>53</v>
      </c>
      <c r="J1856" s="82">
        <v>7.7686999999999999</v>
      </c>
      <c r="K1856">
        <v>0</v>
      </c>
      <c r="L1856">
        <v>0</v>
      </c>
      <c r="M1856">
        <v>1</v>
      </c>
      <c r="N1856">
        <v>0</v>
      </c>
      <c r="O1856" s="95">
        <v>0</v>
      </c>
      <c r="P1856">
        <v>3858.37</v>
      </c>
      <c r="Q1856">
        <v>4</v>
      </c>
      <c r="R1856">
        <v>0</v>
      </c>
      <c r="S1856" s="1">
        <v>0</v>
      </c>
      <c r="T1856">
        <v>3</v>
      </c>
      <c r="U1856" s="1">
        <v>42822</v>
      </c>
    </row>
    <row r="1857" spans="1:21" x14ac:dyDescent="0.25">
      <c r="A1857">
        <v>1009</v>
      </c>
      <c r="B1857" t="s">
        <v>725</v>
      </c>
      <c r="C1857" t="s">
        <v>725</v>
      </c>
      <c r="D1857" t="s">
        <v>726</v>
      </c>
      <c r="E1857" t="s">
        <v>6</v>
      </c>
      <c r="F1857" t="s">
        <v>727</v>
      </c>
      <c r="G1857" t="s">
        <v>1755</v>
      </c>
      <c r="H1857" t="s">
        <v>8</v>
      </c>
      <c r="I1857">
        <v>34</v>
      </c>
      <c r="J1857" s="82">
        <v>6.86</v>
      </c>
      <c r="K1857">
        <v>0</v>
      </c>
      <c r="L1857">
        <v>0</v>
      </c>
      <c r="M1857">
        <v>1</v>
      </c>
      <c r="N1857">
        <v>0</v>
      </c>
      <c r="O1857" s="95">
        <v>22.64</v>
      </c>
      <c r="P1857">
        <v>0</v>
      </c>
      <c r="Q1857">
        <v>4</v>
      </c>
      <c r="R1857">
        <v>0</v>
      </c>
      <c r="S1857" s="1">
        <v>0</v>
      </c>
      <c r="T1857">
        <v>2</v>
      </c>
      <c r="U1857" s="1">
        <v>42822</v>
      </c>
    </row>
    <row r="1858" spans="1:21" x14ac:dyDescent="0.25">
      <c r="A1858">
        <v>1009</v>
      </c>
      <c r="B1858" t="s">
        <v>725</v>
      </c>
      <c r="C1858" t="s">
        <v>725</v>
      </c>
      <c r="D1858" t="s">
        <v>726</v>
      </c>
      <c r="E1858" t="s">
        <v>51</v>
      </c>
      <c r="F1858" t="s">
        <v>727</v>
      </c>
      <c r="G1858" t="s">
        <v>1756</v>
      </c>
      <c r="H1858" t="s">
        <v>8</v>
      </c>
      <c r="I1858">
        <v>53</v>
      </c>
      <c r="J1858" s="82">
        <v>7.1412000000000004</v>
      </c>
      <c r="K1858">
        <v>0</v>
      </c>
      <c r="L1858">
        <v>0</v>
      </c>
      <c r="M1858">
        <v>1</v>
      </c>
      <c r="N1858">
        <v>0</v>
      </c>
      <c r="O1858" s="95">
        <v>7500</v>
      </c>
      <c r="P1858">
        <v>0</v>
      </c>
      <c r="Q1858">
        <v>4</v>
      </c>
      <c r="R1858">
        <v>0</v>
      </c>
      <c r="S1858" s="1">
        <v>0</v>
      </c>
      <c r="T1858">
        <v>1</v>
      </c>
      <c r="U1858" s="1">
        <v>42822</v>
      </c>
    </row>
    <row r="1859" spans="1:21" x14ac:dyDescent="0.25">
      <c r="A1859">
        <v>1009</v>
      </c>
      <c r="B1859" t="s">
        <v>725</v>
      </c>
      <c r="C1859" t="s">
        <v>725</v>
      </c>
      <c r="D1859" t="s">
        <v>726</v>
      </c>
      <c r="E1859" t="s">
        <v>51</v>
      </c>
      <c r="F1859" t="s">
        <v>727</v>
      </c>
      <c r="G1859" t="s">
        <v>1757</v>
      </c>
      <c r="H1859" t="s">
        <v>7</v>
      </c>
      <c r="I1859">
        <v>34</v>
      </c>
      <c r="J1859" s="82">
        <v>6.86</v>
      </c>
      <c r="K1859">
        <v>0</v>
      </c>
      <c r="L1859">
        <v>0</v>
      </c>
      <c r="M1859">
        <v>1</v>
      </c>
      <c r="N1859">
        <v>0</v>
      </c>
      <c r="O1859" s="95">
        <v>0</v>
      </c>
      <c r="P1859">
        <v>7807.5</v>
      </c>
      <c r="Q1859">
        <v>4</v>
      </c>
      <c r="R1859">
        <v>0</v>
      </c>
      <c r="S1859" s="1">
        <v>0</v>
      </c>
      <c r="T1859">
        <v>1</v>
      </c>
      <c r="U1859" s="1">
        <v>42822</v>
      </c>
    </row>
    <row r="1860" spans="1:21" x14ac:dyDescent="0.25">
      <c r="A1860">
        <v>1009</v>
      </c>
      <c r="B1860" t="s">
        <v>770</v>
      </c>
      <c r="C1860" t="s">
        <v>725</v>
      </c>
      <c r="D1860" t="s">
        <v>726</v>
      </c>
      <c r="E1860" t="s">
        <v>6</v>
      </c>
      <c r="F1860" t="s">
        <v>727</v>
      </c>
      <c r="G1860" t="s">
        <v>1758</v>
      </c>
      <c r="H1860" t="s">
        <v>8</v>
      </c>
      <c r="I1860">
        <v>34</v>
      </c>
      <c r="J1860" s="82">
        <v>6.85</v>
      </c>
      <c r="K1860">
        <v>0</v>
      </c>
      <c r="L1860">
        <v>0</v>
      </c>
      <c r="M1860">
        <v>1</v>
      </c>
      <c r="N1860">
        <v>0</v>
      </c>
      <c r="O1860" s="95">
        <v>4941.17</v>
      </c>
      <c r="P1860">
        <v>0</v>
      </c>
      <c r="Q1860">
        <v>4</v>
      </c>
      <c r="R1860">
        <v>0</v>
      </c>
      <c r="S1860" s="1">
        <v>0</v>
      </c>
      <c r="T1860">
        <v>51</v>
      </c>
      <c r="U1860" s="1">
        <v>42822</v>
      </c>
    </row>
    <row r="1861" spans="1:21" x14ac:dyDescent="0.25">
      <c r="A1861">
        <v>1009</v>
      </c>
      <c r="B1861" t="s">
        <v>770</v>
      </c>
      <c r="C1861" t="s">
        <v>725</v>
      </c>
      <c r="D1861" t="s">
        <v>726</v>
      </c>
      <c r="E1861" t="s">
        <v>6</v>
      </c>
      <c r="F1861" t="s">
        <v>727</v>
      </c>
      <c r="G1861" t="s">
        <v>1759</v>
      </c>
      <c r="H1861" t="s">
        <v>7</v>
      </c>
      <c r="I1861">
        <v>34</v>
      </c>
      <c r="J1861" s="82">
        <v>6.97</v>
      </c>
      <c r="K1861">
        <v>0</v>
      </c>
      <c r="L1861">
        <v>0</v>
      </c>
      <c r="M1861">
        <v>1</v>
      </c>
      <c r="N1861">
        <v>0</v>
      </c>
      <c r="O1861" s="95">
        <v>0</v>
      </c>
      <c r="P1861">
        <v>41103.54</v>
      </c>
      <c r="Q1861">
        <v>4</v>
      </c>
      <c r="R1861">
        <v>0</v>
      </c>
      <c r="S1861" s="1">
        <v>0</v>
      </c>
      <c r="T1861">
        <v>32</v>
      </c>
      <c r="U1861" s="1">
        <v>42822</v>
      </c>
    </row>
    <row r="1862" spans="1:21" x14ac:dyDescent="0.25">
      <c r="A1862">
        <v>1009</v>
      </c>
      <c r="B1862" t="s">
        <v>770</v>
      </c>
      <c r="C1862" t="s">
        <v>725</v>
      </c>
      <c r="D1862" t="s">
        <v>726</v>
      </c>
      <c r="E1862" t="s">
        <v>51</v>
      </c>
      <c r="F1862" t="s">
        <v>727</v>
      </c>
      <c r="G1862" t="s">
        <v>1760</v>
      </c>
      <c r="H1862" t="s">
        <v>8</v>
      </c>
      <c r="I1862">
        <v>34</v>
      </c>
      <c r="J1862" s="82">
        <v>6.96</v>
      </c>
      <c r="K1862">
        <v>0</v>
      </c>
      <c r="L1862">
        <v>0</v>
      </c>
      <c r="M1862">
        <v>1</v>
      </c>
      <c r="N1862">
        <v>0</v>
      </c>
      <c r="O1862" s="95">
        <v>51300</v>
      </c>
      <c r="P1862">
        <v>0</v>
      </c>
      <c r="Q1862">
        <v>4</v>
      </c>
      <c r="R1862">
        <v>0</v>
      </c>
      <c r="S1862" s="1">
        <v>0</v>
      </c>
      <c r="T1862">
        <v>1</v>
      </c>
      <c r="U1862" s="1">
        <v>42822</v>
      </c>
    </row>
    <row r="1863" spans="1:21" x14ac:dyDescent="0.25">
      <c r="A1863">
        <v>1009</v>
      </c>
      <c r="B1863" t="s">
        <v>770</v>
      </c>
      <c r="C1863" t="s">
        <v>725</v>
      </c>
      <c r="D1863" t="s">
        <v>726</v>
      </c>
      <c r="E1863" t="s">
        <v>51</v>
      </c>
      <c r="F1863" t="s">
        <v>727</v>
      </c>
      <c r="G1863" t="s">
        <v>1761</v>
      </c>
      <c r="H1863" t="s">
        <v>8</v>
      </c>
      <c r="I1863">
        <v>34</v>
      </c>
      <c r="J1863" s="82">
        <v>6.96</v>
      </c>
      <c r="K1863">
        <v>0</v>
      </c>
      <c r="L1863">
        <v>0</v>
      </c>
      <c r="M1863">
        <v>1</v>
      </c>
      <c r="N1863">
        <v>0</v>
      </c>
      <c r="O1863" s="95">
        <v>98000</v>
      </c>
      <c r="P1863">
        <v>0</v>
      </c>
      <c r="Q1863">
        <v>4</v>
      </c>
      <c r="R1863">
        <v>0</v>
      </c>
      <c r="S1863" s="1">
        <v>0</v>
      </c>
      <c r="T1863">
        <v>1</v>
      </c>
      <c r="U1863" s="1">
        <v>42822</v>
      </c>
    </row>
    <row r="1864" spans="1:21" x14ac:dyDescent="0.25">
      <c r="A1864">
        <v>1009</v>
      </c>
      <c r="B1864" t="s">
        <v>768</v>
      </c>
      <c r="C1864" t="s">
        <v>725</v>
      </c>
      <c r="D1864" t="s">
        <v>726</v>
      </c>
      <c r="E1864" t="s">
        <v>6</v>
      </c>
      <c r="F1864" t="s">
        <v>727</v>
      </c>
      <c r="G1864" t="s">
        <v>1762</v>
      </c>
      <c r="H1864" t="s">
        <v>7</v>
      </c>
      <c r="I1864">
        <v>34</v>
      </c>
      <c r="J1864" s="82">
        <v>6.97</v>
      </c>
      <c r="K1864">
        <v>0</v>
      </c>
      <c r="L1864">
        <v>0</v>
      </c>
      <c r="M1864">
        <v>1</v>
      </c>
      <c r="N1864">
        <v>0</v>
      </c>
      <c r="O1864" s="95">
        <v>0</v>
      </c>
      <c r="P1864">
        <v>20155.39</v>
      </c>
      <c r="Q1864">
        <v>4</v>
      </c>
      <c r="R1864">
        <v>0</v>
      </c>
      <c r="S1864" s="1">
        <v>0</v>
      </c>
      <c r="T1864">
        <v>18</v>
      </c>
      <c r="U1864" s="1">
        <v>42822</v>
      </c>
    </row>
    <row r="1865" spans="1:21" x14ac:dyDescent="0.25">
      <c r="A1865">
        <v>1009</v>
      </c>
      <c r="B1865" t="s">
        <v>768</v>
      </c>
      <c r="C1865" t="s">
        <v>725</v>
      </c>
      <c r="D1865" t="s">
        <v>726</v>
      </c>
      <c r="E1865" t="s">
        <v>6</v>
      </c>
      <c r="F1865" t="s">
        <v>727</v>
      </c>
      <c r="G1865" t="s">
        <v>1763</v>
      </c>
      <c r="H1865" t="s">
        <v>8</v>
      </c>
      <c r="I1865">
        <v>34</v>
      </c>
      <c r="J1865" s="82">
        <v>6.85</v>
      </c>
      <c r="K1865">
        <v>0</v>
      </c>
      <c r="L1865">
        <v>0</v>
      </c>
      <c r="M1865">
        <v>1</v>
      </c>
      <c r="N1865">
        <v>0</v>
      </c>
      <c r="O1865" s="95">
        <v>9146.2000000000007</v>
      </c>
      <c r="P1865">
        <v>0</v>
      </c>
      <c r="Q1865">
        <v>4</v>
      </c>
      <c r="R1865">
        <v>0</v>
      </c>
      <c r="S1865" s="1">
        <v>0</v>
      </c>
      <c r="T1865">
        <v>22</v>
      </c>
      <c r="U1865" s="1">
        <v>42822</v>
      </c>
    </row>
    <row r="1866" spans="1:21" x14ac:dyDescent="0.25">
      <c r="A1866">
        <v>1009</v>
      </c>
      <c r="B1866" t="s">
        <v>768</v>
      </c>
      <c r="C1866" t="s">
        <v>725</v>
      </c>
      <c r="D1866" t="s">
        <v>726</v>
      </c>
      <c r="E1866" t="s">
        <v>6</v>
      </c>
      <c r="F1866" t="s">
        <v>727</v>
      </c>
      <c r="G1866" t="s">
        <v>1764</v>
      </c>
      <c r="H1866" t="s">
        <v>8</v>
      </c>
      <c r="I1866">
        <v>53</v>
      </c>
      <c r="J1866" s="82">
        <v>7.0719000000000003</v>
      </c>
      <c r="K1866">
        <v>0</v>
      </c>
      <c r="L1866">
        <v>0</v>
      </c>
      <c r="M1866">
        <v>1</v>
      </c>
      <c r="N1866">
        <v>0</v>
      </c>
      <c r="O1866" s="95">
        <v>150</v>
      </c>
      <c r="P1866">
        <v>0</v>
      </c>
      <c r="Q1866">
        <v>4</v>
      </c>
      <c r="R1866">
        <v>0</v>
      </c>
      <c r="S1866" s="1">
        <v>0</v>
      </c>
      <c r="T1866">
        <v>1</v>
      </c>
      <c r="U1866" s="1">
        <v>42822</v>
      </c>
    </row>
    <row r="1867" spans="1:21" x14ac:dyDescent="0.25">
      <c r="A1867">
        <v>1009</v>
      </c>
      <c r="B1867" t="s">
        <v>769</v>
      </c>
      <c r="C1867" t="s">
        <v>725</v>
      </c>
      <c r="D1867" t="s">
        <v>726</v>
      </c>
      <c r="E1867" t="s">
        <v>6</v>
      </c>
      <c r="F1867" t="s">
        <v>727</v>
      </c>
      <c r="G1867" t="s">
        <v>1765</v>
      </c>
      <c r="H1867" t="s">
        <v>8</v>
      </c>
      <c r="I1867">
        <v>34</v>
      </c>
      <c r="J1867" s="82">
        <v>6.85</v>
      </c>
      <c r="K1867">
        <v>0</v>
      </c>
      <c r="L1867">
        <v>0</v>
      </c>
      <c r="M1867">
        <v>1</v>
      </c>
      <c r="N1867">
        <v>0</v>
      </c>
      <c r="O1867" s="95">
        <v>1171.02</v>
      </c>
      <c r="P1867">
        <v>0</v>
      </c>
      <c r="Q1867">
        <v>4</v>
      </c>
      <c r="R1867">
        <v>0</v>
      </c>
      <c r="S1867" s="1">
        <v>0</v>
      </c>
      <c r="T1867">
        <v>26</v>
      </c>
      <c r="U1867" s="1">
        <v>42822</v>
      </c>
    </row>
    <row r="1868" spans="1:21" x14ac:dyDescent="0.25">
      <c r="A1868">
        <v>1009</v>
      </c>
      <c r="B1868" t="s">
        <v>769</v>
      </c>
      <c r="C1868" t="s">
        <v>725</v>
      </c>
      <c r="D1868" t="s">
        <v>726</v>
      </c>
      <c r="E1868" t="s">
        <v>6</v>
      </c>
      <c r="F1868" t="s">
        <v>727</v>
      </c>
      <c r="G1868" t="s">
        <v>1766</v>
      </c>
      <c r="H1868" t="s">
        <v>7</v>
      </c>
      <c r="I1868">
        <v>34</v>
      </c>
      <c r="J1868" s="82">
        <v>6.97</v>
      </c>
      <c r="K1868">
        <v>0</v>
      </c>
      <c r="L1868">
        <v>0</v>
      </c>
      <c r="M1868">
        <v>1</v>
      </c>
      <c r="N1868">
        <v>0</v>
      </c>
      <c r="O1868" s="95">
        <v>0</v>
      </c>
      <c r="P1868">
        <v>29059.03</v>
      </c>
      <c r="Q1868">
        <v>4</v>
      </c>
      <c r="R1868">
        <v>0</v>
      </c>
      <c r="S1868" s="1">
        <v>0</v>
      </c>
      <c r="T1868">
        <v>13</v>
      </c>
      <c r="U1868" s="1">
        <v>42822</v>
      </c>
    </row>
    <row r="1869" spans="1:21" x14ac:dyDescent="0.25">
      <c r="A1869">
        <v>1009</v>
      </c>
      <c r="B1869" t="s">
        <v>773</v>
      </c>
      <c r="C1869" t="s">
        <v>725</v>
      </c>
      <c r="D1869" t="s">
        <v>726</v>
      </c>
      <c r="E1869" t="s">
        <v>6</v>
      </c>
      <c r="F1869" t="s">
        <v>727</v>
      </c>
      <c r="G1869" t="s">
        <v>1767</v>
      </c>
      <c r="H1869" t="s">
        <v>7</v>
      </c>
      <c r="I1869">
        <v>34</v>
      </c>
      <c r="J1869" s="82">
        <v>6.97</v>
      </c>
      <c r="K1869">
        <v>0</v>
      </c>
      <c r="L1869">
        <v>0</v>
      </c>
      <c r="M1869">
        <v>1</v>
      </c>
      <c r="N1869">
        <v>0</v>
      </c>
      <c r="O1869" s="95">
        <v>0</v>
      </c>
      <c r="P1869">
        <v>350.13</v>
      </c>
      <c r="Q1869">
        <v>4</v>
      </c>
      <c r="R1869">
        <v>0</v>
      </c>
      <c r="S1869" s="1">
        <v>0</v>
      </c>
      <c r="T1869">
        <v>2</v>
      </c>
      <c r="U1869" s="1">
        <v>42822</v>
      </c>
    </row>
    <row r="1870" spans="1:21" x14ac:dyDescent="0.25">
      <c r="A1870">
        <v>1009</v>
      </c>
      <c r="B1870" t="s">
        <v>773</v>
      </c>
      <c r="C1870" t="s">
        <v>725</v>
      </c>
      <c r="D1870" t="s">
        <v>726</v>
      </c>
      <c r="E1870" t="s">
        <v>6</v>
      </c>
      <c r="F1870" t="s">
        <v>727</v>
      </c>
      <c r="G1870" t="s">
        <v>1768</v>
      </c>
      <c r="H1870" t="s">
        <v>8</v>
      </c>
      <c r="I1870">
        <v>34</v>
      </c>
      <c r="J1870" s="82">
        <v>6.85</v>
      </c>
      <c r="K1870">
        <v>0</v>
      </c>
      <c r="L1870">
        <v>0</v>
      </c>
      <c r="M1870">
        <v>1</v>
      </c>
      <c r="N1870">
        <v>0</v>
      </c>
      <c r="O1870" s="95">
        <v>902.61</v>
      </c>
      <c r="P1870">
        <v>0</v>
      </c>
      <c r="Q1870">
        <v>4</v>
      </c>
      <c r="R1870">
        <v>0</v>
      </c>
      <c r="S1870" s="1">
        <v>0</v>
      </c>
      <c r="T1870">
        <v>8</v>
      </c>
      <c r="U1870" s="1">
        <v>42822</v>
      </c>
    </row>
    <row r="1871" spans="1:21" x14ac:dyDescent="0.25">
      <c r="A1871">
        <v>1009</v>
      </c>
      <c r="B1871" t="s">
        <v>773</v>
      </c>
      <c r="C1871" t="s">
        <v>725</v>
      </c>
      <c r="D1871" t="s">
        <v>726</v>
      </c>
      <c r="E1871" t="s">
        <v>51</v>
      </c>
      <c r="F1871" t="s">
        <v>727</v>
      </c>
      <c r="G1871" t="s">
        <v>1769</v>
      </c>
      <c r="H1871" t="s">
        <v>7</v>
      </c>
      <c r="I1871">
        <v>34</v>
      </c>
      <c r="J1871" s="82">
        <v>6.9640000000000004</v>
      </c>
      <c r="K1871">
        <v>0</v>
      </c>
      <c r="L1871">
        <v>0</v>
      </c>
      <c r="M1871">
        <v>1</v>
      </c>
      <c r="N1871">
        <v>0</v>
      </c>
      <c r="O1871" s="95">
        <v>0</v>
      </c>
      <c r="P1871">
        <v>21100</v>
      </c>
      <c r="Q1871">
        <v>4</v>
      </c>
      <c r="R1871">
        <v>0</v>
      </c>
      <c r="S1871" s="1">
        <v>0</v>
      </c>
      <c r="T1871">
        <v>1</v>
      </c>
      <c r="U1871" s="1">
        <v>42822</v>
      </c>
    </row>
    <row r="1872" spans="1:21" x14ac:dyDescent="0.25">
      <c r="A1872">
        <v>1009</v>
      </c>
      <c r="B1872" t="s">
        <v>772</v>
      </c>
      <c r="C1872" t="s">
        <v>725</v>
      </c>
      <c r="D1872" t="s">
        <v>726</v>
      </c>
      <c r="E1872" t="s">
        <v>6</v>
      </c>
      <c r="F1872" t="s">
        <v>727</v>
      </c>
      <c r="G1872" t="s">
        <v>1770</v>
      </c>
      <c r="H1872" t="s">
        <v>8</v>
      </c>
      <c r="I1872">
        <v>34</v>
      </c>
      <c r="J1872" s="82">
        <v>6.85</v>
      </c>
      <c r="K1872">
        <v>0</v>
      </c>
      <c r="L1872">
        <v>0</v>
      </c>
      <c r="M1872">
        <v>1</v>
      </c>
      <c r="N1872">
        <v>0</v>
      </c>
      <c r="O1872" s="95">
        <v>1865.43</v>
      </c>
      <c r="P1872">
        <v>0</v>
      </c>
      <c r="Q1872">
        <v>4</v>
      </c>
      <c r="R1872">
        <v>0</v>
      </c>
      <c r="S1872" s="1">
        <v>0</v>
      </c>
      <c r="T1872">
        <v>13</v>
      </c>
      <c r="U1872" s="1">
        <v>42822</v>
      </c>
    </row>
    <row r="1873" spans="1:21" x14ac:dyDescent="0.25">
      <c r="A1873">
        <v>1009</v>
      </c>
      <c r="B1873" t="s">
        <v>772</v>
      </c>
      <c r="C1873" t="s">
        <v>725</v>
      </c>
      <c r="D1873" t="s">
        <v>726</v>
      </c>
      <c r="E1873" t="s">
        <v>6</v>
      </c>
      <c r="F1873" t="s">
        <v>727</v>
      </c>
      <c r="G1873" t="s">
        <v>1771</v>
      </c>
      <c r="H1873" t="s">
        <v>7</v>
      </c>
      <c r="I1873">
        <v>34</v>
      </c>
      <c r="J1873" s="82">
        <v>6.97</v>
      </c>
      <c r="K1873">
        <v>0</v>
      </c>
      <c r="L1873">
        <v>0</v>
      </c>
      <c r="M1873">
        <v>1</v>
      </c>
      <c r="N1873">
        <v>0</v>
      </c>
      <c r="O1873" s="95">
        <v>0</v>
      </c>
      <c r="P1873">
        <v>2005.62</v>
      </c>
      <c r="Q1873">
        <v>4</v>
      </c>
      <c r="R1873">
        <v>0</v>
      </c>
      <c r="S1873" s="1">
        <v>0</v>
      </c>
      <c r="T1873">
        <v>4</v>
      </c>
      <c r="U1873" s="1">
        <v>42822</v>
      </c>
    </row>
    <row r="1874" spans="1:21" x14ac:dyDescent="0.25">
      <c r="A1874">
        <v>1009</v>
      </c>
      <c r="B1874" t="s">
        <v>766</v>
      </c>
      <c r="C1874" t="s">
        <v>725</v>
      </c>
      <c r="D1874" t="s">
        <v>726</v>
      </c>
      <c r="E1874" t="s">
        <v>51</v>
      </c>
      <c r="F1874" t="s">
        <v>727</v>
      </c>
      <c r="G1874" t="s">
        <v>1772</v>
      </c>
      <c r="H1874" t="s">
        <v>8</v>
      </c>
      <c r="I1874">
        <v>53</v>
      </c>
      <c r="J1874" s="82">
        <v>7.1969000000000003</v>
      </c>
      <c r="K1874">
        <v>0</v>
      </c>
      <c r="L1874">
        <v>0</v>
      </c>
      <c r="M1874">
        <v>1</v>
      </c>
      <c r="N1874">
        <v>0</v>
      </c>
      <c r="O1874" s="95">
        <v>318.13</v>
      </c>
      <c r="P1874">
        <v>0</v>
      </c>
      <c r="Q1874">
        <v>4</v>
      </c>
      <c r="R1874">
        <v>0</v>
      </c>
      <c r="S1874" s="1">
        <v>0</v>
      </c>
      <c r="T1874">
        <v>1</v>
      </c>
      <c r="U1874" s="1">
        <v>42822</v>
      </c>
    </row>
    <row r="1875" spans="1:21" x14ac:dyDescent="0.25">
      <c r="A1875">
        <v>1009</v>
      </c>
      <c r="B1875" t="s">
        <v>766</v>
      </c>
      <c r="C1875" t="s">
        <v>725</v>
      </c>
      <c r="D1875" t="s">
        <v>726</v>
      </c>
      <c r="E1875" t="s">
        <v>51</v>
      </c>
      <c r="F1875" t="s">
        <v>727</v>
      </c>
      <c r="G1875" t="s">
        <v>1773</v>
      </c>
      <c r="H1875" t="s">
        <v>7</v>
      </c>
      <c r="I1875">
        <v>34</v>
      </c>
      <c r="J1875" s="82">
        <v>6.86</v>
      </c>
      <c r="K1875">
        <v>0</v>
      </c>
      <c r="L1875">
        <v>0</v>
      </c>
      <c r="M1875">
        <v>1</v>
      </c>
      <c r="N1875">
        <v>0</v>
      </c>
      <c r="O1875" s="95">
        <v>0</v>
      </c>
      <c r="P1875">
        <v>333.75</v>
      </c>
      <c r="Q1875">
        <v>4</v>
      </c>
      <c r="R1875">
        <v>0</v>
      </c>
      <c r="S1875" s="1">
        <v>0</v>
      </c>
      <c r="T1875">
        <v>1</v>
      </c>
      <c r="U1875" s="1">
        <v>42822</v>
      </c>
    </row>
    <row r="1876" spans="1:21" x14ac:dyDescent="0.25">
      <c r="A1876">
        <v>1009</v>
      </c>
      <c r="B1876" t="s">
        <v>766</v>
      </c>
      <c r="C1876" t="s">
        <v>725</v>
      </c>
      <c r="D1876" t="s">
        <v>726</v>
      </c>
      <c r="E1876" t="s">
        <v>51</v>
      </c>
      <c r="F1876" t="s">
        <v>727</v>
      </c>
      <c r="G1876" t="s">
        <v>1774</v>
      </c>
      <c r="H1876" t="s">
        <v>8</v>
      </c>
      <c r="I1876">
        <v>53</v>
      </c>
      <c r="J1876" s="82">
        <v>7.1969000000000003</v>
      </c>
      <c r="K1876">
        <v>0</v>
      </c>
      <c r="L1876">
        <v>0</v>
      </c>
      <c r="M1876">
        <v>1</v>
      </c>
      <c r="N1876">
        <v>0</v>
      </c>
      <c r="O1876" s="95">
        <v>106.04</v>
      </c>
      <c r="P1876">
        <v>0</v>
      </c>
      <c r="Q1876">
        <v>4</v>
      </c>
      <c r="R1876">
        <v>0</v>
      </c>
      <c r="S1876" s="1">
        <v>0</v>
      </c>
      <c r="T1876">
        <v>1</v>
      </c>
      <c r="U1876" s="1">
        <v>42822</v>
      </c>
    </row>
    <row r="1877" spans="1:21" x14ac:dyDescent="0.25">
      <c r="A1877">
        <v>1009</v>
      </c>
      <c r="B1877" t="s">
        <v>766</v>
      </c>
      <c r="C1877" t="s">
        <v>725</v>
      </c>
      <c r="D1877" t="s">
        <v>726</v>
      </c>
      <c r="E1877" t="s">
        <v>51</v>
      </c>
      <c r="F1877" t="s">
        <v>727</v>
      </c>
      <c r="G1877" t="s">
        <v>1775</v>
      </c>
      <c r="H1877" t="s">
        <v>7</v>
      </c>
      <c r="I1877">
        <v>34</v>
      </c>
      <c r="J1877" s="82">
        <v>6.86</v>
      </c>
      <c r="K1877">
        <v>0</v>
      </c>
      <c r="L1877">
        <v>0</v>
      </c>
      <c r="M1877">
        <v>1</v>
      </c>
      <c r="N1877">
        <v>0</v>
      </c>
      <c r="O1877" s="95">
        <v>0</v>
      </c>
      <c r="P1877">
        <v>111.25</v>
      </c>
      <c r="Q1877">
        <v>4</v>
      </c>
      <c r="R1877">
        <v>0</v>
      </c>
      <c r="S1877" s="1">
        <v>0</v>
      </c>
      <c r="T1877">
        <v>1</v>
      </c>
      <c r="U1877" s="1">
        <v>42822</v>
      </c>
    </row>
    <row r="1878" spans="1:21" x14ac:dyDescent="0.25">
      <c r="A1878">
        <v>1009</v>
      </c>
      <c r="B1878" t="s">
        <v>766</v>
      </c>
      <c r="C1878" t="s">
        <v>725</v>
      </c>
      <c r="D1878" t="s">
        <v>726</v>
      </c>
      <c r="E1878" t="s">
        <v>51</v>
      </c>
      <c r="F1878" t="s">
        <v>727</v>
      </c>
      <c r="G1878" t="s">
        <v>1776</v>
      </c>
      <c r="H1878" t="s">
        <v>8</v>
      </c>
      <c r="I1878">
        <v>53</v>
      </c>
      <c r="J1878" s="82">
        <v>7.1969000000000003</v>
      </c>
      <c r="K1878">
        <v>0</v>
      </c>
      <c r="L1878">
        <v>0</v>
      </c>
      <c r="M1878">
        <v>1</v>
      </c>
      <c r="N1878">
        <v>0</v>
      </c>
      <c r="O1878" s="95">
        <v>11.94</v>
      </c>
      <c r="P1878">
        <v>0</v>
      </c>
      <c r="Q1878">
        <v>4</v>
      </c>
      <c r="R1878">
        <v>0</v>
      </c>
      <c r="S1878" s="1">
        <v>0</v>
      </c>
      <c r="T1878">
        <v>1</v>
      </c>
      <c r="U1878" s="1">
        <v>42822</v>
      </c>
    </row>
    <row r="1879" spans="1:21" x14ac:dyDescent="0.25">
      <c r="A1879">
        <v>1009</v>
      </c>
      <c r="B1879" t="s">
        <v>766</v>
      </c>
      <c r="C1879" t="s">
        <v>725</v>
      </c>
      <c r="D1879" t="s">
        <v>726</v>
      </c>
      <c r="E1879" t="s">
        <v>51</v>
      </c>
      <c r="F1879" t="s">
        <v>727</v>
      </c>
      <c r="G1879" t="s">
        <v>1777</v>
      </c>
      <c r="H1879" t="s">
        <v>7</v>
      </c>
      <c r="I1879">
        <v>34</v>
      </c>
      <c r="J1879" s="82">
        <v>6.86</v>
      </c>
      <c r="K1879">
        <v>0</v>
      </c>
      <c r="L1879">
        <v>0</v>
      </c>
      <c r="M1879">
        <v>1</v>
      </c>
      <c r="N1879">
        <v>0</v>
      </c>
      <c r="O1879" s="95">
        <v>0</v>
      </c>
      <c r="P1879">
        <v>12.53</v>
      </c>
      <c r="Q1879">
        <v>4</v>
      </c>
      <c r="R1879">
        <v>0</v>
      </c>
      <c r="S1879" s="1">
        <v>0</v>
      </c>
      <c r="T1879">
        <v>1</v>
      </c>
      <c r="U1879" s="1">
        <v>42822</v>
      </c>
    </row>
    <row r="1880" spans="1:21" x14ac:dyDescent="0.25">
      <c r="A1880">
        <v>1009</v>
      </c>
      <c r="B1880" t="s">
        <v>766</v>
      </c>
      <c r="C1880" t="s">
        <v>725</v>
      </c>
      <c r="D1880" t="s">
        <v>726</v>
      </c>
      <c r="E1880" t="s">
        <v>51</v>
      </c>
      <c r="F1880" t="s">
        <v>727</v>
      </c>
      <c r="G1880" t="s">
        <v>1778</v>
      </c>
      <c r="H1880" t="s">
        <v>8</v>
      </c>
      <c r="I1880">
        <v>53</v>
      </c>
      <c r="J1880" s="82">
        <v>7.1969000000000003</v>
      </c>
      <c r="K1880">
        <v>0</v>
      </c>
      <c r="L1880">
        <v>0</v>
      </c>
      <c r="M1880">
        <v>1</v>
      </c>
      <c r="N1880">
        <v>0</v>
      </c>
      <c r="O1880" s="95">
        <v>4.16</v>
      </c>
      <c r="P1880">
        <v>0</v>
      </c>
      <c r="Q1880">
        <v>4</v>
      </c>
      <c r="R1880">
        <v>0</v>
      </c>
      <c r="S1880" s="1">
        <v>0</v>
      </c>
      <c r="T1880">
        <v>1</v>
      </c>
      <c r="U1880" s="1">
        <v>42822</v>
      </c>
    </row>
    <row r="1881" spans="1:21" x14ac:dyDescent="0.25">
      <c r="A1881">
        <v>1009</v>
      </c>
      <c r="B1881" t="s">
        <v>766</v>
      </c>
      <c r="C1881" t="s">
        <v>725</v>
      </c>
      <c r="D1881" t="s">
        <v>726</v>
      </c>
      <c r="E1881" t="s">
        <v>51</v>
      </c>
      <c r="F1881" t="s">
        <v>727</v>
      </c>
      <c r="G1881" t="s">
        <v>1779</v>
      </c>
      <c r="H1881" t="s">
        <v>7</v>
      </c>
      <c r="I1881">
        <v>34</v>
      </c>
      <c r="J1881" s="82">
        <v>6.86</v>
      </c>
      <c r="K1881">
        <v>0</v>
      </c>
      <c r="L1881">
        <v>0</v>
      </c>
      <c r="M1881">
        <v>1</v>
      </c>
      <c r="N1881">
        <v>0</v>
      </c>
      <c r="O1881" s="95">
        <v>0</v>
      </c>
      <c r="P1881">
        <v>4.37</v>
      </c>
      <c r="Q1881">
        <v>4</v>
      </c>
      <c r="R1881">
        <v>0</v>
      </c>
      <c r="S1881" s="1">
        <v>0</v>
      </c>
      <c r="T1881">
        <v>1</v>
      </c>
      <c r="U1881" s="1">
        <v>42822</v>
      </c>
    </row>
    <row r="1882" spans="1:21" x14ac:dyDescent="0.25">
      <c r="A1882">
        <v>1009</v>
      </c>
      <c r="B1882" t="s">
        <v>766</v>
      </c>
      <c r="C1882" t="s">
        <v>725</v>
      </c>
      <c r="D1882" t="s">
        <v>726</v>
      </c>
      <c r="E1882" t="s">
        <v>51</v>
      </c>
      <c r="F1882" t="s">
        <v>727</v>
      </c>
      <c r="G1882" t="s">
        <v>1780</v>
      </c>
      <c r="H1882" t="s">
        <v>8</v>
      </c>
      <c r="I1882">
        <v>53</v>
      </c>
      <c r="J1882" s="82">
        <v>7.1969000000000003</v>
      </c>
      <c r="K1882">
        <v>0</v>
      </c>
      <c r="L1882">
        <v>0</v>
      </c>
      <c r="M1882">
        <v>1</v>
      </c>
      <c r="N1882">
        <v>0</v>
      </c>
      <c r="O1882" s="95">
        <v>484.98</v>
      </c>
      <c r="P1882">
        <v>0</v>
      </c>
      <c r="Q1882">
        <v>4</v>
      </c>
      <c r="R1882">
        <v>0</v>
      </c>
      <c r="S1882" s="1">
        <v>0</v>
      </c>
      <c r="T1882">
        <v>1</v>
      </c>
      <c r="U1882" s="1">
        <v>42822</v>
      </c>
    </row>
    <row r="1883" spans="1:21" x14ac:dyDescent="0.25">
      <c r="A1883">
        <v>1009</v>
      </c>
      <c r="B1883" t="s">
        <v>766</v>
      </c>
      <c r="C1883" t="s">
        <v>725</v>
      </c>
      <c r="D1883" t="s">
        <v>726</v>
      </c>
      <c r="E1883" t="s">
        <v>51</v>
      </c>
      <c r="F1883" t="s">
        <v>727</v>
      </c>
      <c r="G1883" t="s">
        <v>1781</v>
      </c>
      <c r="H1883" t="s">
        <v>7</v>
      </c>
      <c r="I1883">
        <v>34</v>
      </c>
      <c r="J1883" s="82">
        <v>6.86</v>
      </c>
      <c r="K1883">
        <v>0</v>
      </c>
      <c r="L1883">
        <v>0</v>
      </c>
      <c r="M1883">
        <v>1</v>
      </c>
      <c r="N1883">
        <v>0</v>
      </c>
      <c r="O1883" s="95">
        <v>0</v>
      </c>
      <c r="P1883">
        <v>508.8</v>
      </c>
      <c r="Q1883">
        <v>4</v>
      </c>
      <c r="R1883">
        <v>0</v>
      </c>
      <c r="S1883" s="1">
        <v>0</v>
      </c>
      <c r="T1883">
        <v>1</v>
      </c>
      <c r="U1883" s="1">
        <v>42822</v>
      </c>
    </row>
    <row r="1884" spans="1:21" x14ac:dyDescent="0.25">
      <c r="A1884">
        <v>1009</v>
      </c>
      <c r="B1884" t="s">
        <v>766</v>
      </c>
      <c r="C1884" t="s">
        <v>725</v>
      </c>
      <c r="D1884" t="s">
        <v>726</v>
      </c>
      <c r="E1884" t="s">
        <v>51</v>
      </c>
      <c r="F1884" t="s">
        <v>727</v>
      </c>
      <c r="G1884" t="s">
        <v>1782</v>
      </c>
      <c r="H1884" t="s">
        <v>8</v>
      </c>
      <c r="I1884">
        <v>34</v>
      </c>
      <c r="J1884" s="82">
        <v>6.89</v>
      </c>
      <c r="K1884">
        <v>0</v>
      </c>
      <c r="L1884">
        <v>0</v>
      </c>
      <c r="M1884">
        <v>1</v>
      </c>
      <c r="N1884">
        <v>0</v>
      </c>
      <c r="O1884" s="95">
        <v>16.61</v>
      </c>
      <c r="P1884">
        <v>0</v>
      </c>
      <c r="Q1884">
        <v>4</v>
      </c>
      <c r="R1884">
        <v>0</v>
      </c>
      <c r="S1884" s="1">
        <v>0</v>
      </c>
      <c r="T1884">
        <v>1</v>
      </c>
      <c r="U1884" s="1">
        <v>42822</v>
      </c>
    </row>
    <row r="1885" spans="1:21" x14ac:dyDescent="0.25">
      <c r="A1885">
        <v>1009</v>
      </c>
      <c r="B1885" t="s">
        <v>766</v>
      </c>
      <c r="C1885" t="s">
        <v>725</v>
      </c>
      <c r="D1885" t="s">
        <v>726</v>
      </c>
      <c r="E1885" t="s">
        <v>51</v>
      </c>
      <c r="F1885" t="s">
        <v>727</v>
      </c>
      <c r="G1885" t="s">
        <v>1783</v>
      </c>
      <c r="H1885" t="s">
        <v>8</v>
      </c>
      <c r="I1885">
        <v>34</v>
      </c>
      <c r="J1885" s="82">
        <v>6.89</v>
      </c>
      <c r="K1885">
        <v>0</v>
      </c>
      <c r="L1885">
        <v>0</v>
      </c>
      <c r="M1885">
        <v>1</v>
      </c>
      <c r="N1885">
        <v>0</v>
      </c>
      <c r="O1885" s="95">
        <v>2767.08</v>
      </c>
      <c r="P1885">
        <v>0</v>
      </c>
      <c r="Q1885">
        <v>4</v>
      </c>
      <c r="R1885">
        <v>0</v>
      </c>
      <c r="S1885" s="1">
        <v>0</v>
      </c>
      <c r="T1885">
        <v>1</v>
      </c>
      <c r="U1885" s="1">
        <v>42822</v>
      </c>
    </row>
    <row r="1886" spans="1:21" x14ac:dyDescent="0.25">
      <c r="A1886">
        <v>1009</v>
      </c>
      <c r="B1886" t="s">
        <v>766</v>
      </c>
      <c r="C1886" t="s">
        <v>725</v>
      </c>
      <c r="D1886" t="s">
        <v>726</v>
      </c>
      <c r="E1886" t="s">
        <v>51</v>
      </c>
      <c r="F1886" t="s">
        <v>727</v>
      </c>
      <c r="G1886" t="s">
        <v>1784</v>
      </c>
      <c r="H1886" t="s">
        <v>8</v>
      </c>
      <c r="I1886">
        <v>34</v>
      </c>
      <c r="J1886" s="82">
        <v>6.89</v>
      </c>
      <c r="K1886">
        <v>0</v>
      </c>
      <c r="L1886">
        <v>0</v>
      </c>
      <c r="M1886">
        <v>1</v>
      </c>
      <c r="N1886">
        <v>0</v>
      </c>
      <c r="O1886" s="95">
        <v>21.82</v>
      </c>
      <c r="P1886">
        <v>0</v>
      </c>
      <c r="Q1886">
        <v>4</v>
      </c>
      <c r="R1886">
        <v>0</v>
      </c>
      <c r="S1886" s="1">
        <v>0</v>
      </c>
      <c r="T1886">
        <v>1</v>
      </c>
      <c r="U1886" s="1">
        <v>42822</v>
      </c>
    </row>
    <row r="1887" spans="1:21" x14ac:dyDescent="0.25">
      <c r="A1887">
        <v>1009</v>
      </c>
      <c r="B1887" t="s">
        <v>766</v>
      </c>
      <c r="C1887" t="s">
        <v>725</v>
      </c>
      <c r="D1887" t="s">
        <v>726</v>
      </c>
      <c r="E1887" t="s">
        <v>51</v>
      </c>
      <c r="F1887" t="s">
        <v>727</v>
      </c>
      <c r="G1887" t="s">
        <v>1785</v>
      </c>
      <c r="H1887" t="s">
        <v>8</v>
      </c>
      <c r="I1887">
        <v>34</v>
      </c>
      <c r="J1887" s="82">
        <v>6.89</v>
      </c>
      <c r="K1887">
        <v>0</v>
      </c>
      <c r="L1887">
        <v>0</v>
      </c>
      <c r="M1887">
        <v>1</v>
      </c>
      <c r="N1887">
        <v>0</v>
      </c>
      <c r="O1887" s="95">
        <v>3629.25</v>
      </c>
      <c r="P1887">
        <v>0</v>
      </c>
      <c r="Q1887">
        <v>4</v>
      </c>
      <c r="R1887">
        <v>0</v>
      </c>
      <c r="S1887" s="1">
        <v>0</v>
      </c>
      <c r="T1887">
        <v>1</v>
      </c>
      <c r="U1887" s="1">
        <v>42822</v>
      </c>
    </row>
    <row r="1888" spans="1:21" x14ac:dyDescent="0.25">
      <c r="A1888">
        <v>1009</v>
      </c>
      <c r="B1888" t="s">
        <v>766</v>
      </c>
      <c r="C1888" t="s">
        <v>725</v>
      </c>
      <c r="D1888" t="s">
        <v>726</v>
      </c>
      <c r="E1888" t="s">
        <v>51</v>
      </c>
      <c r="F1888" t="s">
        <v>727</v>
      </c>
      <c r="G1888" t="s">
        <v>1786</v>
      </c>
      <c r="H1888" t="s">
        <v>8</v>
      </c>
      <c r="I1888">
        <v>34</v>
      </c>
      <c r="J1888" s="82">
        <v>6.89</v>
      </c>
      <c r="K1888">
        <v>0</v>
      </c>
      <c r="L1888">
        <v>0</v>
      </c>
      <c r="M1888">
        <v>1</v>
      </c>
      <c r="N1888">
        <v>0</v>
      </c>
      <c r="O1888" s="95">
        <v>4753.2700000000004</v>
      </c>
      <c r="P1888">
        <v>0</v>
      </c>
      <c r="Q1888">
        <v>4</v>
      </c>
      <c r="R1888">
        <v>0</v>
      </c>
      <c r="S1888" s="1">
        <v>0</v>
      </c>
      <c r="T1888">
        <v>1</v>
      </c>
      <c r="U1888" s="1">
        <v>42822</v>
      </c>
    </row>
    <row r="1889" spans="1:21" x14ac:dyDescent="0.25">
      <c r="A1889">
        <v>1009</v>
      </c>
      <c r="B1889" t="s">
        <v>766</v>
      </c>
      <c r="C1889" t="s">
        <v>725</v>
      </c>
      <c r="D1889" t="s">
        <v>726</v>
      </c>
      <c r="E1889" t="s">
        <v>51</v>
      </c>
      <c r="F1889" t="s">
        <v>727</v>
      </c>
      <c r="G1889" t="s">
        <v>1787</v>
      </c>
      <c r="H1889" t="s">
        <v>8</v>
      </c>
      <c r="I1889">
        <v>34</v>
      </c>
      <c r="J1889" s="82">
        <v>6.89</v>
      </c>
      <c r="K1889">
        <v>0</v>
      </c>
      <c r="L1889">
        <v>0</v>
      </c>
      <c r="M1889">
        <v>1</v>
      </c>
      <c r="N1889">
        <v>0</v>
      </c>
      <c r="O1889" s="95">
        <v>582.30999999999995</v>
      </c>
      <c r="P1889">
        <v>0</v>
      </c>
      <c r="Q1889">
        <v>4</v>
      </c>
      <c r="R1889">
        <v>0</v>
      </c>
      <c r="S1889" s="1">
        <v>0</v>
      </c>
      <c r="T1889">
        <v>1</v>
      </c>
      <c r="U1889" s="1">
        <v>42822</v>
      </c>
    </row>
    <row r="1890" spans="1:21" x14ac:dyDescent="0.25">
      <c r="A1890">
        <v>1009</v>
      </c>
      <c r="B1890" t="s">
        <v>766</v>
      </c>
      <c r="C1890" t="s">
        <v>725</v>
      </c>
      <c r="D1890" t="s">
        <v>726</v>
      </c>
      <c r="E1890" t="s">
        <v>51</v>
      </c>
      <c r="F1890" t="s">
        <v>727</v>
      </c>
      <c r="G1890" t="s">
        <v>1788</v>
      </c>
      <c r="H1890" t="s">
        <v>8</v>
      </c>
      <c r="I1890">
        <v>34</v>
      </c>
      <c r="J1890" s="82">
        <v>6.89</v>
      </c>
      <c r="K1890">
        <v>0</v>
      </c>
      <c r="L1890">
        <v>0</v>
      </c>
      <c r="M1890">
        <v>1</v>
      </c>
      <c r="N1890">
        <v>0</v>
      </c>
      <c r="O1890" s="95">
        <v>239.65</v>
      </c>
      <c r="P1890">
        <v>0</v>
      </c>
      <c r="Q1890">
        <v>4</v>
      </c>
      <c r="R1890">
        <v>0</v>
      </c>
      <c r="S1890" s="1">
        <v>0</v>
      </c>
      <c r="T1890">
        <v>1</v>
      </c>
      <c r="U1890" s="1">
        <v>42822</v>
      </c>
    </row>
    <row r="1891" spans="1:21" x14ac:dyDescent="0.25">
      <c r="A1891">
        <v>1009</v>
      </c>
      <c r="B1891" t="s">
        <v>766</v>
      </c>
      <c r="C1891" t="s">
        <v>725</v>
      </c>
      <c r="D1891" t="s">
        <v>726</v>
      </c>
      <c r="E1891" t="s">
        <v>51</v>
      </c>
      <c r="F1891" t="s">
        <v>727</v>
      </c>
      <c r="G1891" t="s">
        <v>1789</v>
      </c>
      <c r="H1891" t="s">
        <v>8</v>
      </c>
      <c r="I1891">
        <v>34</v>
      </c>
      <c r="J1891" s="82">
        <v>6.89</v>
      </c>
      <c r="K1891">
        <v>0</v>
      </c>
      <c r="L1891">
        <v>0</v>
      </c>
      <c r="M1891">
        <v>1</v>
      </c>
      <c r="N1891">
        <v>0</v>
      </c>
      <c r="O1891" s="95">
        <v>3891.03</v>
      </c>
      <c r="P1891">
        <v>0</v>
      </c>
      <c r="Q1891">
        <v>4</v>
      </c>
      <c r="R1891">
        <v>0</v>
      </c>
      <c r="S1891" s="1">
        <v>0</v>
      </c>
      <c r="T1891">
        <v>1</v>
      </c>
      <c r="U1891" s="1">
        <v>42822</v>
      </c>
    </row>
    <row r="1892" spans="1:21" x14ac:dyDescent="0.25">
      <c r="A1892">
        <v>1009</v>
      </c>
      <c r="B1892" t="s">
        <v>766</v>
      </c>
      <c r="C1892" t="s">
        <v>725</v>
      </c>
      <c r="D1892" t="s">
        <v>726</v>
      </c>
      <c r="E1892" t="s">
        <v>6</v>
      </c>
      <c r="F1892" t="s">
        <v>1790</v>
      </c>
      <c r="G1892" t="s">
        <v>1791</v>
      </c>
      <c r="H1892" t="s">
        <v>7</v>
      </c>
      <c r="I1892">
        <v>34</v>
      </c>
      <c r="J1892" s="82">
        <v>6.97</v>
      </c>
      <c r="K1892">
        <v>0</v>
      </c>
      <c r="L1892">
        <v>0</v>
      </c>
      <c r="M1892">
        <v>1</v>
      </c>
      <c r="N1892">
        <v>0</v>
      </c>
      <c r="O1892" s="95">
        <v>0</v>
      </c>
      <c r="P1892">
        <v>220.5</v>
      </c>
      <c r="Q1892">
        <v>4</v>
      </c>
      <c r="R1892">
        <v>0</v>
      </c>
      <c r="S1892" s="1">
        <v>0</v>
      </c>
      <c r="T1892">
        <v>1</v>
      </c>
      <c r="U1892" s="1">
        <v>42822</v>
      </c>
    </row>
    <row r="1893" spans="1:21" x14ac:dyDescent="0.25">
      <c r="A1893">
        <v>1009</v>
      </c>
      <c r="B1893" t="s">
        <v>766</v>
      </c>
      <c r="C1893" t="s">
        <v>725</v>
      </c>
      <c r="D1893" t="s">
        <v>726</v>
      </c>
      <c r="E1893" t="s">
        <v>6</v>
      </c>
      <c r="F1893" t="s">
        <v>830</v>
      </c>
      <c r="G1893" t="s">
        <v>1792</v>
      </c>
      <c r="H1893" t="s">
        <v>7</v>
      </c>
      <c r="I1893">
        <v>34</v>
      </c>
      <c r="J1893" s="82">
        <v>6.86</v>
      </c>
      <c r="K1893">
        <v>0</v>
      </c>
      <c r="L1893">
        <v>0</v>
      </c>
      <c r="M1893">
        <v>1</v>
      </c>
      <c r="N1893">
        <v>0</v>
      </c>
      <c r="O1893" s="95">
        <v>0</v>
      </c>
      <c r="P1893">
        <v>672.82</v>
      </c>
      <c r="Q1893">
        <v>4</v>
      </c>
      <c r="R1893">
        <v>0</v>
      </c>
      <c r="S1893" s="1">
        <v>0</v>
      </c>
      <c r="T1893">
        <v>1</v>
      </c>
      <c r="U1893" s="1">
        <v>42822</v>
      </c>
    </row>
    <row r="1894" spans="1:21" x14ac:dyDescent="0.25">
      <c r="S1894" s="1"/>
      <c r="U1894" s="1"/>
    </row>
  </sheetData>
  <pageMargins left="0.15748031496062992" right="0.17" top="0.74803149606299213" bottom="0.74803149606299213" header="0.31496062992125984" footer="0.31496062992125984"/>
  <pageSetup scale="6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141"/>
  <sheetViews>
    <sheetView topLeftCell="A115" workbookViewId="0">
      <selection activeCell="B122" sqref="B122"/>
    </sheetView>
  </sheetViews>
  <sheetFormatPr baseColWidth="10" defaultRowHeight="15" x14ac:dyDescent="0.25"/>
  <cols>
    <col min="1" max="1" width="42.140625" customWidth="1"/>
    <col min="2" max="2" width="10.7109375" customWidth="1"/>
    <col min="3" max="3" width="6" customWidth="1"/>
    <col min="4" max="4" width="10.5703125" customWidth="1"/>
    <col min="5" max="5" width="9.85546875" customWidth="1"/>
    <col min="6" max="6" width="11.42578125" customWidth="1"/>
    <col min="7" max="8" width="13.5703125" style="60" customWidth="1"/>
    <col min="9" max="9" width="11" customWidth="1"/>
    <col min="10" max="10" width="6.5703125" style="61" customWidth="1"/>
    <col min="13" max="13" width="13.140625" bestFit="1" customWidth="1"/>
    <col min="14" max="14" width="11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60" t="s">
        <v>78</v>
      </c>
      <c r="H1" s="60" t="s">
        <v>79</v>
      </c>
      <c r="I1" t="s">
        <v>77</v>
      </c>
      <c r="J1" s="61" t="s">
        <v>80</v>
      </c>
      <c r="L1" s="1"/>
    </row>
    <row r="2" spans="1:13" x14ac:dyDescent="0.25">
      <c r="A2" t="s">
        <v>780</v>
      </c>
      <c r="B2" s="1">
        <v>42822</v>
      </c>
      <c r="C2">
        <v>1017</v>
      </c>
      <c r="D2" t="s">
        <v>6</v>
      </c>
      <c r="E2" t="s">
        <v>8</v>
      </c>
      <c r="F2">
        <v>34</v>
      </c>
      <c r="G2" s="60">
        <v>32453.84</v>
      </c>
      <c r="H2" s="60">
        <v>222308.804</v>
      </c>
      <c r="I2">
        <v>0</v>
      </c>
      <c r="J2" s="61">
        <f>Tabla_Consulta_desde_saif[[#This Row],[Columna2]]/Tabla_Consulta_desde_saif[[#This Row],[Columna1]]</f>
        <v>6.85</v>
      </c>
      <c r="K2" s="48" t="s">
        <v>97</v>
      </c>
      <c r="L2" s="48"/>
      <c r="M2" s="48"/>
    </row>
    <row r="3" spans="1:13" x14ac:dyDescent="0.25">
      <c r="A3" t="s">
        <v>9</v>
      </c>
      <c r="B3" s="1">
        <v>42822</v>
      </c>
      <c r="C3">
        <v>3010</v>
      </c>
      <c r="D3" t="s">
        <v>6</v>
      </c>
      <c r="E3" t="s">
        <v>8</v>
      </c>
      <c r="F3">
        <v>34</v>
      </c>
      <c r="G3" s="102">
        <v>5.13</v>
      </c>
      <c r="H3" s="102">
        <v>35.140500000000003</v>
      </c>
      <c r="I3">
        <v>0</v>
      </c>
      <c r="J3" s="61">
        <f>Tabla_Consulta_desde_saif[[#This Row],[Columna2]]/Tabla_Consulta_desde_saif[[#This Row],[Columna1]]</f>
        <v>6.8500000000000005</v>
      </c>
      <c r="K3" s="48" t="s">
        <v>96</v>
      </c>
      <c r="L3" s="48"/>
    </row>
    <row r="4" spans="1:13" x14ac:dyDescent="0.25">
      <c r="A4" t="s">
        <v>9</v>
      </c>
      <c r="B4" s="1">
        <v>42822</v>
      </c>
      <c r="C4">
        <v>3015</v>
      </c>
      <c r="D4" t="s">
        <v>6</v>
      </c>
      <c r="E4" t="s">
        <v>8</v>
      </c>
      <c r="F4">
        <v>34</v>
      </c>
      <c r="G4" s="102">
        <v>166.26</v>
      </c>
      <c r="H4" s="102">
        <v>1138.8810000000001</v>
      </c>
      <c r="I4">
        <v>0</v>
      </c>
      <c r="J4" s="61">
        <f>Tabla_Consulta_desde_saif[[#This Row],[Columna2]]/Tabla_Consulta_desde_saif[[#This Row],[Columna1]]</f>
        <v>6.8500000000000005</v>
      </c>
    </row>
    <row r="5" spans="1:13" x14ac:dyDescent="0.25">
      <c r="A5" t="s">
        <v>9</v>
      </c>
      <c r="B5" s="1">
        <v>42822</v>
      </c>
      <c r="C5">
        <v>3016</v>
      </c>
      <c r="D5" t="s">
        <v>6</v>
      </c>
      <c r="E5" t="s">
        <v>8</v>
      </c>
      <c r="F5">
        <v>34</v>
      </c>
      <c r="G5" s="102">
        <v>72.64</v>
      </c>
      <c r="H5" s="102">
        <v>497.584</v>
      </c>
      <c r="I5">
        <v>0</v>
      </c>
      <c r="J5" s="61">
        <f>Tabla_Consulta_desde_saif[[#This Row],[Columna2]]/Tabla_Consulta_desde_saif[[#This Row],[Columna1]]</f>
        <v>6.85</v>
      </c>
    </row>
    <row r="6" spans="1:13" x14ac:dyDescent="0.25">
      <c r="A6" t="s">
        <v>9</v>
      </c>
      <c r="B6" s="1">
        <v>42822</v>
      </c>
      <c r="C6">
        <v>3022</v>
      </c>
      <c r="D6" t="s">
        <v>6</v>
      </c>
      <c r="E6" t="s">
        <v>7</v>
      </c>
      <c r="F6">
        <v>34</v>
      </c>
      <c r="G6" s="102">
        <v>151.47999999999999</v>
      </c>
      <c r="H6" s="102">
        <v>1055.8155999999999</v>
      </c>
      <c r="I6">
        <v>0</v>
      </c>
      <c r="J6" s="61">
        <f>Tabla_Consulta_desde_saif[[#This Row],[Columna2]]/Tabla_Consulta_desde_saif[[#This Row],[Columna1]]</f>
        <v>6.97</v>
      </c>
    </row>
    <row r="7" spans="1:13" x14ac:dyDescent="0.25">
      <c r="A7" t="s">
        <v>9</v>
      </c>
      <c r="B7" s="1">
        <v>42822</v>
      </c>
      <c r="C7">
        <v>3026</v>
      </c>
      <c r="D7" t="s">
        <v>6</v>
      </c>
      <c r="E7" t="s">
        <v>8</v>
      </c>
      <c r="F7">
        <v>34</v>
      </c>
      <c r="G7" s="102">
        <v>130</v>
      </c>
      <c r="H7" s="102">
        <v>890.5</v>
      </c>
      <c r="I7">
        <v>0</v>
      </c>
      <c r="J7" s="61">
        <f>Tabla_Consulta_desde_saif[[#This Row],[Columna2]]/Tabla_Consulta_desde_saif[[#This Row],[Columna1]]</f>
        <v>6.85</v>
      </c>
    </row>
    <row r="8" spans="1:13" x14ac:dyDescent="0.25">
      <c r="A8" t="s">
        <v>9</v>
      </c>
      <c r="B8" s="1">
        <v>42822</v>
      </c>
      <c r="C8">
        <v>3029</v>
      </c>
      <c r="D8" t="s">
        <v>6</v>
      </c>
      <c r="E8" t="s">
        <v>7</v>
      </c>
      <c r="F8">
        <v>34</v>
      </c>
      <c r="G8" s="102">
        <v>428</v>
      </c>
      <c r="H8" s="102">
        <v>2983.16</v>
      </c>
      <c r="I8">
        <v>0</v>
      </c>
      <c r="J8" s="61">
        <f>Tabla_Consulta_desde_saif[[#This Row],[Columna2]]/Tabla_Consulta_desde_saif[[#This Row],[Columna1]]</f>
        <v>6.97</v>
      </c>
      <c r="L8" s="47"/>
    </row>
    <row r="9" spans="1:13" x14ac:dyDescent="0.25">
      <c r="A9" t="s">
        <v>9</v>
      </c>
      <c r="B9" s="1">
        <v>42822</v>
      </c>
      <c r="C9">
        <v>3034</v>
      </c>
      <c r="D9" t="s">
        <v>6</v>
      </c>
      <c r="E9" t="s">
        <v>8</v>
      </c>
      <c r="F9">
        <v>34</v>
      </c>
      <c r="G9" s="102">
        <v>528.83000000000004</v>
      </c>
      <c r="H9" s="102">
        <v>3622.4854999999998</v>
      </c>
      <c r="I9">
        <v>0</v>
      </c>
      <c r="J9" s="61">
        <f>Tabla_Consulta_desde_saif[[#This Row],[Columna2]]/Tabla_Consulta_desde_saif[[#This Row],[Columna1]]</f>
        <v>6.8499999999999988</v>
      </c>
    </row>
    <row r="10" spans="1:13" x14ac:dyDescent="0.25">
      <c r="A10" t="s">
        <v>820</v>
      </c>
      <c r="B10" s="1">
        <v>42822</v>
      </c>
      <c r="C10">
        <v>27006</v>
      </c>
      <c r="D10" t="s">
        <v>6</v>
      </c>
      <c r="E10" t="s">
        <v>8</v>
      </c>
      <c r="F10">
        <v>34</v>
      </c>
      <c r="G10" s="102">
        <v>1012.8496</v>
      </c>
      <c r="H10" s="102">
        <v>6938.0197600000001</v>
      </c>
      <c r="I10">
        <v>0</v>
      </c>
      <c r="J10" s="61">
        <f>Tabla_Consulta_desde_saif[[#This Row],[Columna2]]/Tabla_Consulta_desde_saif[[#This Row],[Columna1]]</f>
        <v>6.85</v>
      </c>
    </row>
    <row r="11" spans="1:13" x14ac:dyDescent="0.25">
      <c r="A11" t="s">
        <v>723</v>
      </c>
      <c r="B11" s="1">
        <v>42822</v>
      </c>
      <c r="C11">
        <v>75007</v>
      </c>
      <c r="D11" t="s">
        <v>6</v>
      </c>
      <c r="E11" t="s">
        <v>7</v>
      </c>
      <c r="F11">
        <v>34</v>
      </c>
      <c r="G11" s="102">
        <v>1188.2</v>
      </c>
      <c r="H11" s="102">
        <v>8281.7540000000008</v>
      </c>
      <c r="I11">
        <v>0</v>
      </c>
      <c r="J11" s="61">
        <f>Tabla_Consulta_desde_saif[[#This Row],[Columna2]]/Tabla_Consulta_desde_saif[[#This Row],[Columna1]]</f>
        <v>6.9700000000000006</v>
      </c>
    </row>
    <row r="12" spans="1:13" x14ac:dyDescent="0.25">
      <c r="A12" t="s">
        <v>779</v>
      </c>
      <c r="B12" s="1">
        <v>42822</v>
      </c>
      <c r="C12">
        <v>1005</v>
      </c>
      <c r="D12" t="s">
        <v>6</v>
      </c>
      <c r="E12" t="s">
        <v>8</v>
      </c>
      <c r="F12">
        <v>34</v>
      </c>
      <c r="G12" s="102">
        <v>225470.76</v>
      </c>
      <c r="H12" s="102">
        <v>1544474.706</v>
      </c>
      <c r="I12">
        <v>0</v>
      </c>
      <c r="J12" s="61">
        <f>Tabla_Consulta_desde_saif[[#This Row],[Columna2]]/Tabla_Consulta_desde_saif[[#This Row],[Columna1]]</f>
        <v>6.85</v>
      </c>
    </row>
    <row r="13" spans="1:13" x14ac:dyDescent="0.25">
      <c r="A13" t="s">
        <v>779</v>
      </c>
      <c r="B13" s="1">
        <v>42822</v>
      </c>
      <c r="C13">
        <v>1007</v>
      </c>
      <c r="D13" t="s">
        <v>6</v>
      </c>
      <c r="E13" t="s">
        <v>7</v>
      </c>
      <c r="F13">
        <v>34</v>
      </c>
      <c r="G13" s="102">
        <v>7526.49</v>
      </c>
      <c r="H13" s="102">
        <v>52459.635300000002</v>
      </c>
      <c r="I13">
        <v>0</v>
      </c>
      <c r="J13" s="61">
        <f>Tabla_Consulta_desde_saif[[#This Row],[Columna2]]/Tabla_Consulta_desde_saif[[#This Row],[Columna1]]</f>
        <v>6.9700000000000006</v>
      </c>
    </row>
    <row r="14" spans="1:13" x14ac:dyDescent="0.25">
      <c r="A14" t="s">
        <v>779</v>
      </c>
      <c r="B14" s="1">
        <v>42822</v>
      </c>
      <c r="C14">
        <v>1014</v>
      </c>
      <c r="D14" t="s">
        <v>6</v>
      </c>
      <c r="E14" t="s">
        <v>8</v>
      </c>
      <c r="F14">
        <v>34</v>
      </c>
      <c r="G14" s="102">
        <v>410933.96</v>
      </c>
      <c r="H14" s="102">
        <v>2814897.6260000002</v>
      </c>
      <c r="I14">
        <v>0</v>
      </c>
      <c r="J14" s="61">
        <f>Tabla_Consulta_desde_saif[[#This Row],[Columna2]]/Tabla_Consulta_desde_saif[[#This Row],[Columna1]]</f>
        <v>6.85</v>
      </c>
    </row>
    <row r="15" spans="1:13" x14ac:dyDescent="0.25">
      <c r="A15" t="s">
        <v>779</v>
      </c>
      <c r="B15" s="1">
        <v>42822</v>
      </c>
      <c r="C15">
        <v>1035</v>
      </c>
      <c r="D15" t="s">
        <v>6</v>
      </c>
      <c r="E15" t="s">
        <v>7</v>
      </c>
      <c r="F15">
        <v>34</v>
      </c>
      <c r="G15" s="102">
        <v>369447.57</v>
      </c>
      <c r="H15" s="102">
        <v>2575049.5628999998</v>
      </c>
      <c r="I15">
        <v>0</v>
      </c>
      <c r="J15" s="61">
        <f>Tabla_Consulta_desde_saif[[#This Row],[Columna2]]/Tabla_Consulta_desde_saif[[#This Row],[Columna1]]</f>
        <v>6.9699999999999989</v>
      </c>
    </row>
    <row r="16" spans="1:13" x14ac:dyDescent="0.25">
      <c r="A16" t="s">
        <v>779</v>
      </c>
      <c r="B16" s="1">
        <v>42822</v>
      </c>
      <c r="C16">
        <v>1035</v>
      </c>
      <c r="D16" t="s">
        <v>51</v>
      </c>
      <c r="E16" t="s">
        <v>8</v>
      </c>
      <c r="F16">
        <v>34</v>
      </c>
      <c r="G16" s="102">
        <v>47565</v>
      </c>
      <c r="H16" s="102">
        <v>330422.40000000002</v>
      </c>
      <c r="I16">
        <v>0</v>
      </c>
      <c r="J16" s="61">
        <f>Tabla_Consulta_desde_saif[[#This Row],[Columna2]]/Tabla_Consulta_desde_saif[[#This Row],[Columna1]]</f>
        <v>6.9467549668874176</v>
      </c>
    </row>
    <row r="17" spans="1:10" x14ac:dyDescent="0.25">
      <c r="A17" t="s">
        <v>9</v>
      </c>
      <c r="B17" s="1">
        <v>42822</v>
      </c>
      <c r="C17">
        <v>3015</v>
      </c>
      <c r="D17" t="s">
        <v>6</v>
      </c>
      <c r="E17" t="s">
        <v>7</v>
      </c>
      <c r="F17">
        <v>34</v>
      </c>
      <c r="G17" s="102">
        <v>23</v>
      </c>
      <c r="H17" s="102">
        <v>160.31</v>
      </c>
      <c r="I17">
        <v>0</v>
      </c>
      <c r="J17" s="61">
        <f>Tabla_Consulta_desde_saif[[#This Row],[Columna2]]/Tabla_Consulta_desde_saif[[#This Row],[Columna1]]</f>
        <v>6.97</v>
      </c>
    </row>
    <row r="18" spans="1:10" x14ac:dyDescent="0.25">
      <c r="A18" t="s">
        <v>9</v>
      </c>
      <c r="B18" s="1">
        <v>42822</v>
      </c>
      <c r="C18">
        <v>3021</v>
      </c>
      <c r="D18" t="s">
        <v>6</v>
      </c>
      <c r="E18" t="s">
        <v>7</v>
      </c>
      <c r="F18">
        <v>34</v>
      </c>
      <c r="G18" s="102">
        <v>12.06</v>
      </c>
      <c r="H18" s="102">
        <v>84.058199999999999</v>
      </c>
      <c r="I18">
        <v>0</v>
      </c>
      <c r="J18" s="61">
        <f>Tabla_Consulta_desde_saif[[#This Row],[Columna2]]/Tabla_Consulta_desde_saif[[#This Row],[Columna1]]</f>
        <v>6.97</v>
      </c>
    </row>
    <row r="19" spans="1:10" x14ac:dyDescent="0.25">
      <c r="A19" t="s">
        <v>9</v>
      </c>
      <c r="B19" s="1">
        <v>42822</v>
      </c>
      <c r="C19">
        <v>3027</v>
      </c>
      <c r="D19" t="s">
        <v>6</v>
      </c>
      <c r="E19" t="s">
        <v>8</v>
      </c>
      <c r="F19">
        <v>34</v>
      </c>
      <c r="G19" s="102">
        <v>27.81</v>
      </c>
      <c r="H19" s="102">
        <v>190.49850000000001</v>
      </c>
      <c r="I19">
        <v>0</v>
      </c>
      <c r="J19" s="61">
        <f>Tabla_Consulta_desde_saif[[#This Row],[Columna2]]/Tabla_Consulta_desde_saif[[#This Row],[Columna1]]</f>
        <v>6.8500000000000005</v>
      </c>
    </row>
    <row r="20" spans="1:10" x14ac:dyDescent="0.25">
      <c r="A20" t="s">
        <v>9</v>
      </c>
      <c r="B20" s="1">
        <v>42822</v>
      </c>
      <c r="C20">
        <v>3027</v>
      </c>
      <c r="D20" t="s">
        <v>6</v>
      </c>
      <c r="E20" t="s">
        <v>7</v>
      </c>
      <c r="F20">
        <v>34</v>
      </c>
      <c r="G20" s="102">
        <v>615.82000000000005</v>
      </c>
      <c r="H20" s="102">
        <v>4292.2654000000002</v>
      </c>
      <c r="I20">
        <v>0</v>
      </c>
      <c r="J20" s="61">
        <f>Tabla_Consulta_desde_saif[[#This Row],[Columna2]]/Tabla_Consulta_desde_saif[[#This Row],[Columna1]]</f>
        <v>6.97</v>
      </c>
    </row>
    <row r="21" spans="1:10" x14ac:dyDescent="0.25">
      <c r="A21" t="s">
        <v>9</v>
      </c>
      <c r="B21" s="1">
        <v>42822</v>
      </c>
      <c r="C21">
        <v>3048</v>
      </c>
      <c r="D21" t="s">
        <v>6</v>
      </c>
      <c r="E21" t="s">
        <v>7</v>
      </c>
      <c r="F21">
        <v>34</v>
      </c>
      <c r="G21" s="102">
        <v>450.42</v>
      </c>
      <c r="H21" s="102">
        <v>3139.4274</v>
      </c>
      <c r="I21">
        <v>0</v>
      </c>
      <c r="J21" s="61">
        <f>Tabla_Consulta_desde_saif[[#This Row],[Columna2]]/Tabla_Consulta_desde_saif[[#This Row],[Columna1]]</f>
        <v>6.97</v>
      </c>
    </row>
    <row r="22" spans="1:10" x14ac:dyDescent="0.25">
      <c r="A22" t="s">
        <v>820</v>
      </c>
      <c r="B22" s="1">
        <v>42822</v>
      </c>
      <c r="C22">
        <v>27003</v>
      </c>
      <c r="D22" t="s">
        <v>6</v>
      </c>
      <c r="E22" t="s">
        <v>7</v>
      </c>
      <c r="F22">
        <v>34</v>
      </c>
      <c r="G22" s="102">
        <v>12873.28</v>
      </c>
      <c r="H22" s="102">
        <v>89726.761599999998</v>
      </c>
      <c r="I22">
        <v>0</v>
      </c>
      <c r="J22" s="61">
        <f>Tabla_Consulta_desde_saif[[#This Row],[Columna2]]/Tabla_Consulta_desde_saif[[#This Row],[Columna1]]</f>
        <v>6.97</v>
      </c>
    </row>
    <row r="23" spans="1:10" x14ac:dyDescent="0.25">
      <c r="A23" t="s">
        <v>820</v>
      </c>
      <c r="B23" s="1">
        <v>42822</v>
      </c>
      <c r="C23">
        <v>27004</v>
      </c>
      <c r="D23" t="s">
        <v>6</v>
      </c>
      <c r="E23" t="s">
        <v>7</v>
      </c>
      <c r="F23">
        <v>34</v>
      </c>
      <c r="G23" s="102">
        <v>8346.1200000000008</v>
      </c>
      <c r="H23" s="102">
        <v>58172.456400000003</v>
      </c>
      <c r="I23">
        <v>0</v>
      </c>
      <c r="J23" s="61">
        <f>Tabla_Consulta_desde_saif[[#This Row],[Columna2]]/Tabla_Consulta_desde_saif[[#This Row],[Columna1]]</f>
        <v>6.97</v>
      </c>
    </row>
    <row r="24" spans="1:10" x14ac:dyDescent="0.25">
      <c r="A24" t="s">
        <v>779</v>
      </c>
      <c r="B24" s="1">
        <v>42822</v>
      </c>
      <c r="C24">
        <v>1009</v>
      </c>
      <c r="D24" t="s">
        <v>6</v>
      </c>
      <c r="E24" t="s">
        <v>7</v>
      </c>
      <c r="F24">
        <v>34</v>
      </c>
      <c r="G24" s="102">
        <v>2351993.04</v>
      </c>
      <c r="H24" s="102">
        <v>16392863.8848</v>
      </c>
      <c r="I24">
        <v>0</v>
      </c>
      <c r="J24" s="61">
        <f>Tabla_Consulta_desde_saif[[#This Row],[Columna2]]/Tabla_Consulta_desde_saif[[#This Row],[Columna1]]</f>
        <v>6.9697756779076183</v>
      </c>
    </row>
    <row r="25" spans="1:10" x14ac:dyDescent="0.25">
      <c r="A25" t="s">
        <v>779</v>
      </c>
      <c r="B25" s="1">
        <v>42822</v>
      </c>
      <c r="C25">
        <v>1009</v>
      </c>
      <c r="D25" t="s">
        <v>52</v>
      </c>
      <c r="E25" t="s">
        <v>8</v>
      </c>
      <c r="F25">
        <v>34</v>
      </c>
      <c r="G25" s="102">
        <v>10000</v>
      </c>
      <c r="H25" s="102">
        <v>68500</v>
      </c>
      <c r="I25">
        <v>3012</v>
      </c>
      <c r="J25" s="61">
        <f>Tabla_Consulta_desde_saif[[#This Row],[Columna2]]/Tabla_Consulta_desde_saif[[#This Row],[Columna1]]</f>
        <v>6.85</v>
      </c>
    </row>
    <row r="26" spans="1:10" x14ac:dyDescent="0.25">
      <c r="A26" t="s">
        <v>779</v>
      </c>
      <c r="B26" s="1">
        <v>42822</v>
      </c>
      <c r="C26">
        <v>1009</v>
      </c>
      <c r="D26" t="s">
        <v>51</v>
      </c>
      <c r="E26" t="s">
        <v>8</v>
      </c>
      <c r="F26">
        <v>34</v>
      </c>
      <c r="G26" s="102">
        <v>1659447.52</v>
      </c>
      <c r="H26" s="102">
        <v>11608751.74045</v>
      </c>
      <c r="I26">
        <v>0</v>
      </c>
      <c r="J26" s="61">
        <f>Tabla_Consulta_desde_saif[[#This Row],[Columna2]]/Tabla_Consulta_desde_saif[[#This Row],[Columna1]]</f>
        <v>6.9955521946545201</v>
      </c>
    </row>
    <row r="27" spans="1:10" x14ac:dyDescent="0.25">
      <c r="A27" t="s">
        <v>779</v>
      </c>
      <c r="B27" s="1">
        <v>42822</v>
      </c>
      <c r="C27">
        <v>1001</v>
      </c>
      <c r="D27" t="s">
        <v>6</v>
      </c>
      <c r="E27" t="s">
        <v>8</v>
      </c>
      <c r="F27">
        <v>34</v>
      </c>
      <c r="G27" s="102">
        <v>390127.06</v>
      </c>
      <c r="H27" s="102">
        <v>2673075.7149200002</v>
      </c>
      <c r="I27">
        <v>0</v>
      </c>
      <c r="J27" s="61">
        <f>Tabla_Consulta_desde_saif[[#This Row],[Columna2]]/Tabla_Consulta_desde_saif[[#This Row],[Columna1]]</f>
        <v>6.8518080107542403</v>
      </c>
    </row>
    <row r="28" spans="1:10" x14ac:dyDescent="0.25">
      <c r="A28" t="s">
        <v>779</v>
      </c>
      <c r="B28" s="1">
        <v>42822</v>
      </c>
      <c r="C28">
        <v>1016</v>
      </c>
      <c r="D28" t="s">
        <v>6</v>
      </c>
      <c r="E28" t="s">
        <v>7</v>
      </c>
      <c r="F28">
        <v>34</v>
      </c>
      <c r="G28" s="102">
        <v>379324.31</v>
      </c>
      <c r="H28" s="102">
        <v>2643890.4407000002</v>
      </c>
      <c r="I28">
        <v>0</v>
      </c>
      <c r="J28" s="61">
        <f>Tabla_Consulta_desde_saif[[#This Row],[Columna2]]/Tabla_Consulta_desde_saif[[#This Row],[Columna1]]</f>
        <v>6.9700000000000006</v>
      </c>
    </row>
    <row r="29" spans="1:10" x14ac:dyDescent="0.25">
      <c r="A29" t="s">
        <v>779</v>
      </c>
      <c r="B29" s="1">
        <v>42822</v>
      </c>
      <c r="C29">
        <v>1035</v>
      </c>
      <c r="D29" t="s">
        <v>6</v>
      </c>
      <c r="E29" t="s">
        <v>8</v>
      </c>
      <c r="F29">
        <v>34</v>
      </c>
      <c r="G29" s="102">
        <v>279571.53000000003</v>
      </c>
      <c r="H29" s="102">
        <v>1915064.9805000001</v>
      </c>
      <c r="I29">
        <v>0</v>
      </c>
      <c r="J29" s="61">
        <f>Tabla_Consulta_desde_saif[[#This Row],[Columna2]]/Tabla_Consulta_desde_saif[[#This Row],[Columna1]]</f>
        <v>6.85</v>
      </c>
    </row>
    <row r="30" spans="1:10" x14ac:dyDescent="0.25">
      <c r="A30" t="s">
        <v>9</v>
      </c>
      <c r="B30" s="1">
        <v>42822</v>
      </c>
      <c r="C30">
        <v>3001</v>
      </c>
      <c r="D30" t="s">
        <v>6</v>
      </c>
      <c r="E30" t="s">
        <v>8</v>
      </c>
      <c r="F30">
        <v>34</v>
      </c>
      <c r="G30" s="102">
        <v>11044.76</v>
      </c>
      <c r="H30" s="102">
        <v>75656.606</v>
      </c>
      <c r="I30">
        <v>0</v>
      </c>
      <c r="J30" s="61">
        <f>Tabla_Consulta_desde_saif[[#This Row],[Columna2]]/Tabla_Consulta_desde_saif[[#This Row],[Columna1]]</f>
        <v>6.85</v>
      </c>
    </row>
    <row r="31" spans="1:10" x14ac:dyDescent="0.25">
      <c r="A31" t="s">
        <v>9</v>
      </c>
      <c r="B31" s="1">
        <v>42822</v>
      </c>
      <c r="C31">
        <v>3001</v>
      </c>
      <c r="D31" t="s">
        <v>6</v>
      </c>
      <c r="E31" t="s">
        <v>7</v>
      </c>
      <c r="F31">
        <v>34</v>
      </c>
      <c r="G31" s="102">
        <v>3557.93</v>
      </c>
      <c r="H31" s="102">
        <v>24798.772099999998</v>
      </c>
      <c r="I31">
        <v>0</v>
      </c>
      <c r="J31" s="61">
        <f>Tabla_Consulta_desde_saif[[#This Row],[Columna2]]/Tabla_Consulta_desde_saif[[#This Row],[Columna1]]</f>
        <v>6.97</v>
      </c>
    </row>
    <row r="32" spans="1:10" x14ac:dyDescent="0.25">
      <c r="A32" t="s">
        <v>9</v>
      </c>
      <c r="B32" s="1">
        <v>42822</v>
      </c>
      <c r="C32">
        <v>3022</v>
      </c>
      <c r="D32" t="s">
        <v>6</v>
      </c>
      <c r="E32" t="s">
        <v>8</v>
      </c>
      <c r="F32">
        <v>34</v>
      </c>
      <c r="G32" s="102">
        <v>3504.31</v>
      </c>
      <c r="H32" s="102">
        <v>24004.523499999999</v>
      </c>
      <c r="I32">
        <v>0</v>
      </c>
      <c r="J32" s="61">
        <f>Tabla_Consulta_desde_saif[[#This Row],[Columna2]]/Tabla_Consulta_desde_saif[[#This Row],[Columna1]]</f>
        <v>6.85</v>
      </c>
    </row>
    <row r="33" spans="1:10" x14ac:dyDescent="0.25">
      <c r="A33" t="s">
        <v>9</v>
      </c>
      <c r="B33" s="1">
        <v>42822</v>
      </c>
      <c r="C33">
        <v>3028</v>
      </c>
      <c r="D33" t="s">
        <v>6</v>
      </c>
      <c r="E33" t="s">
        <v>8</v>
      </c>
      <c r="F33">
        <v>34</v>
      </c>
      <c r="G33" s="102">
        <v>16.96</v>
      </c>
      <c r="H33" s="102">
        <v>116.176</v>
      </c>
      <c r="I33">
        <v>0</v>
      </c>
      <c r="J33" s="61">
        <f>Tabla_Consulta_desde_saif[[#This Row],[Columna2]]/Tabla_Consulta_desde_saif[[#This Row],[Columna1]]</f>
        <v>6.85</v>
      </c>
    </row>
    <row r="34" spans="1:10" x14ac:dyDescent="0.25">
      <c r="A34" t="s">
        <v>9</v>
      </c>
      <c r="B34" s="1">
        <v>42822</v>
      </c>
      <c r="C34">
        <v>3028</v>
      </c>
      <c r="D34" t="s">
        <v>6</v>
      </c>
      <c r="E34" t="s">
        <v>7</v>
      </c>
      <c r="F34">
        <v>34</v>
      </c>
      <c r="G34" s="102">
        <v>731.01</v>
      </c>
      <c r="H34" s="102">
        <v>5095.1396999999997</v>
      </c>
      <c r="I34">
        <v>0</v>
      </c>
      <c r="J34" s="61">
        <f>Tabla_Consulta_desde_saif[[#This Row],[Columna2]]/Tabla_Consulta_desde_saif[[#This Row],[Columna1]]</f>
        <v>6.97</v>
      </c>
    </row>
    <row r="35" spans="1:10" x14ac:dyDescent="0.25">
      <c r="A35" t="s">
        <v>820</v>
      </c>
      <c r="B35" s="1">
        <v>42822</v>
      </c>
      <c r="C35">
        <v>27003</v>
      </c>
      <c r="D35" t="s">
        <v>6</v>
      </c>
      <c r="E35" t="s">
        <v>8</v>
      </c>
      <c r="F35">
        <v>34</v>
      </c>
      <c r="G35" s="102">
        <v>8999.91</v>
      </c>
      <c r="H35" s="102">
        <v>61649.383500000004</v>
      </c>
      <c r="I35">
        <v>0</v>
      </c>
      <c r="J35" s="61">
        <f>Tabla_Consulta_desde_saif[[#This Row],[Columna2]]/Tabla_Consulta_desde_saif[[#This Row],[Columna1]]</f>
        <v>6.8500000000000005</v>
      </c>
    </row>
    <row r="36" spans="1:10" x14ac:dyDescent="0.25">
      <c r="A36" t="s">
        <v>778</v>
      </c>
      <c r="B36" s="1">
        <v>42822</v>
      </c>
      <c r="C36">
        <v>74002</v>
      </c>
      <c r="D36" t="s">
        <v>6</v>
      </c>
      <c r="E36" t="s">
        <v>7</v>
      </c>
      <c r="F36">
        <v>34</v>
      </c>
      <c r="G36" s="102">
        <v>29713.98</v>
      </c>
      <c r="H36" s="102">
        <v>207106.4406</v>
      </c>
      <c r="I36">
        <v>0</v>
      </c>
      <c r="J36" s="61">
        <f>Tabla_Consulta_desde_saif[[#This Row],[Columna2]]/Tabla_Consulta_desde_saif[[#This Row],[Columna1]]</f>
        <v>6.97</v>
      </c>
    </row>
    <row r="37" spans="1:10" x14ac:dyDescent="0.25">
      <c r="A37" t="s">
        <v>723</v>
      </c>
      <c r="B37" s="1">
        <v>42822</v>
      </c>
      <c r="C37">
        <v>75003</v>
      </c>
      <c r="D37" t="s">
        <v>6</v>
      </c>
      <c r="E37" t="s">
        <v>7</v>
      </c>
      <c r="F37">
        <v>34</v>
      </c>
      <c r="G37" s="102">
        <v>1230.1500000000001</v>
      </c>
      <c r="H37" s="102">
        <v>8574.1455000000005</v>
      </c>
      <c r="I37">
        <v>0</v>
      </c>
      <c r="J37" s="61">
        <f>Tabla_Consulta_desde_saif[[#This Row],[Columna2]]/Tabla_Consulta_desde_saif[[#This Row],[Columna1]]</f>
        <v>6.97</v>
      </c>
    </row>
    <row r="38" spans="1:10" x14ac:dyDescent="0.25">
      <c r="A38" t="s">
        <v>780</v>
      </c>
      <c r="B38" s="1">
        <v>42822</v>
      </c>
      <c r="C38">
        <v>1017</v>
      </c>
      <c r="D38" t="s">
        <v>6</v>
      </c>
      <c r="E38" t="s">
        <v>7</v>
      </c>
      <c r="F38">
        <v>34</v>
      </c>
      <c r="G38" s="102">
        <v>69798.16</v>
      </c>
      <c r="H38" s="102">
        <v>486493.1752</v>
      </c>
      <c r="I38">
        <v>0</v>
      </c>
      <c r="J38" s="61">
        <f>Tabla_Consulta_desde_saif[[#This Row],[Columna2]]/Tabla_Consulta_desde_saif[[#This Row],[Columna1]]</f>
        <v>6.97</v>
      </c>
    </row>
    <row r="39" spans="1:10" x14ac:dyDescent="0.25">
      <c r="A39" t="s">
        <v>780</v>
      </c>
      <c r="B39" s="1">
        <v>42822</v>
      </c>
      <c r="C39">
        <v>1034</v>
      </c>
      <c r="D39" t="s">
        <v>6</v>
      </c>
      <c r="E39" t="s">
        <v>8</v>
      </c>
      <c r="F39">
        <v>34</v>
      </c>
      <c r="G39" s="102">
        <v>51326.37</v>
      </c>
      <c r="H39" s="102">
        <v>352612.16190000001</v>
      </c>
      <c r="I39">
        <v>0</v>
      </c>
      <c r="J39" s="61">
        <f>Tabla_Consulta_desde_saif[[#This Row],[Columna2]]/Tabla_Consulta_desde_saif[[#This Row],[Columna1]]</f>
        <v>6.87</v>
      </c>
    </row>
    <row r="40" spans="1:10" x14ac:dyDescent="0.25">
      <c r="A40" t="s">
        <v>9</v>
      </c>
      <c r="B40" s="1">
        <v>42822</v>
      </c>
      <c r="C40">
        <v>3002</v>
      </c>
      <c r="D40" t="s">
        <v>6</v>
      </c>
      <c r="E40" t="s">
        <v>7</v>
      </c>
      <c r="F40">
        <v>34</v>
      </c>
      <c r="G40" s="102">
        <v>17338.580000000002</v>
      </c>
      <c r="H40" s="102">
        <v>120849.9026</v>
      </c>
      <c r="I40">
        <v>0</v>
      </c>
      <c r="J40" s="61">
        <f>Tabla_Consulta_desde_saif[[#This Row],[Columna2]]/Tabla_Consulta_desde_saif[[#This Row],[Columna1]]</f>
        <v>6.97</v>
      </c>
    </row>
    <row r="41" spans="1:10" x14ac:dyDescent="0.25">
      <c r="A41" t="s">
        <v>9</v>
      </c>
      <c r="B41" s="1">
        <v>42822</v>
      </c>
      <c r="C41">
        <v>3002</v>
      </c>
      <c r="D41" t="s">
        <v>6</v>
      </c>
      <c r="E41" t="s">
        <v>8</v>
      </c>
      <c r="F41">
        <v>34</v>
      </c>
      <c r="G41" s="102">
        <v>27256.92</v>
      </c>
      <c r="H41" s="102">
        <v>188072.74799999999</v>
      </c>
      <c r="I41">
        <v>0</v>
      </c>
      <c r="J41" s="61">
        <f>Tabla_Consulta_desde_saif[[#This Row],[Columna2]]/Tabla_Consulta_desde_saif[[#This Row],[Columna1]]</f>
        <v>6.9</v>
      </c>
    </row>
    <row r="42" spans="1:10" x14ac:dyDescent="0.25">
      <c r="A42" t="s">
        <v>9</v>
      </c>
      <c r="B42" s="1">
        <v>42822</v>
      </c>
      <c r="C42">
        <v>3005</v>
      </c>
      <c r="D42" t="s">
        <v>6</v>
      </c>
      <c r="E42" t="s">
        <v>7</v>
      </c>
      <c r="F42">
        <v>34</v>
      </c>
      <c r="G42" s="102">
        <v>166.96</v>
      </c>
      <c r="H42" s="102">
        <v>1163.7112</v>
      </c>
      <c r="I42">
        <v>0</v>
      </c>
      <c r="J42" s="61">
        <f>Tabla_Consulta_desde_saif[[#This Row],[Columna2]]/Tabla_Consulta_desde_saif[[#This Row],[Columna1]]</f>
        <v>6.97</v>
      </c>
    </row>
    <row r="43" spans="1:10" x14ac:dyDescent="0.25">
      <c r="A43" t="s">
        <v>9</v>
      </c>
      <c r="B43" s="1">
        <v>42822</v>
      </c>
      <c r="C43">
        <v>3011</v>
      </c>
      <c r="D43" t="s">
        <v>6</v>
      </c>
      <c r="E43" t="s">
        <v>7</v>
      </c>
      <c r="F43">
        <v>34</v>
      </c>
      <c r="G43" s="102">
        <v>885.33</v>
      </c>
      <c r="H43" s="102">
        <v>6170.7501000000002</v>
      </c>
      <c r="I43">
        <v>0</v>
      </c>
      <c r="J43" s="61">
        <f>Tabla_Consulta_desde_saif[[#This Row],[Columna2]]/Tabla_Consulta_desde_saif[[#This Row],[Columna1]]</f>
        <v>6.97</v>
      </c>
    </row>
    <row r="44" spans="1:10" x14ac:dyDescent="0.25">
      <c r="A44" t="s">
        <v>9</v>
      </c>
      <c r="B44" s="1">
        <v>42822</v>
      </c>
      <c r="C44">
        <v>3025</v>
      </c>
      <c r="D44" t="s">
        <v>6</v>
      </c>
      <c r="E44" t="s">
        <v>7</v>
      </c>
      <c r="F44">
        <v>34</v>
      </c>
      <c r="G44" s="102">
        <v>206.15</v>
      </c>
      <c r="H44" s="102">
        <v>1434.8040000000001</v>
      </c>
      <c r="I44">
        <v>0</v>
      </c>
      <c r="J44" s="61">
        <f>Tabla_Consulta_desde_saif[[#This Row],[Columna2]]/Tabla_Consulta_desde_saif[[#This Row],[Columna1]]</f>
        <v>6.96</v>
      </c>
    </row>
    <row r="45" spans="1:10" x14ac:dyDescent="0.25">
      <c r="A45" t="s">
        <v>9</v>
      </c>
      <c r="B45" s="1">
        <v>42822</v>
      </c>
      <c r="C45">
        <v>3046</v>
      </c>
      <c r="D45" t="s">
        <v>6</v>
      </c>
      <c r="E45" t="s">
        <v>8</v>
      </c>
      <c r="F45">
        <v>34</v>
      </c>
      <c r="G45" s="102">
        <v>1200</v>
      </c>
      <c r="H45" s="102">
        <v>8268</v>
      </c>
      <c r="I45">
        <v>0</v>
      </c>
      <c r="J45" s="61">
        <f>Tabla_Consulta_desde_saif[[#This Row],[Columna2]]/Tabla_Consulta_desde_saif[[#This Row],[Columna1]]</f>
        <v>6.89</v>
      </c>
    </row>
    <row r="46" spans="1:10" x14ac:dyDescent="0.25">
      <c r="A46" t="s">
        <v>723</v>
      </c>
      <c r="B46" s="1">
        <v>42822</v>
      </c>
      <c r="C46">
        <v>75003</v>
      </c>
      <c r="D46" t="s">
        <v>6</v>
      </c>
      <c r="E46" t="s">
        <v>8</v>
      </c>
      <c r="F46">
        <v>34</v>
      </c>
      <c r="G46" s="102">
        <v>479.87</v>
      </c>
      <c r="H46" s="102">
        <v>3287.1095</v>
      </c>
      <c r="I46">
        <v>0</v>
      </c>
      <c r="J46" s="61">
        <f>Tabla_Consulta_desde_saif[[#This Row],[Columna2]]/Tabla_Consulta_desde_saif[[#This Row],[Columna1]]</f>
        <v>6.85</v>
      </c>
    </row>
    <row r="47" spans="1:10" x14ac:dyDescent="0.25">
      <c r="A47" t="s">
        <v>723</v>
      </c>
      <c r="B47" s="1">
        <v>42822</v>
      </c>
      <c r="C47">
        <v>75004</v>
      </c>
      <c r="D47" t="s">
        <v>6</v>
      </c>
      <c r="E47" t="s">
        <v>7</v>
      </c>
      <c r="F47">
        <v>34</v>
      </c>
      <c r="G47" s="102">
        <v>3050.1</v>
      </c>
      <c r="H47" s="102">
        <v>21259.197</v>
      </c>
      <c r="I47">
        <v>0</v>
      </c>
      <c r="J47" s="61">
        <f>Tabla_Consulta_desde_saif[[#This Row],[Columna2]]/Tabla_Consulta_desde_saif[[#This Row],[Columna1]]</f>
        <v>6.9700000000000006</v>
      </c>
    </row>
    <row r="48" spans="1:10" x14ac:dyDescent="0.25">
      <c r="A48" t="s">
        <v>723</v>
      </c>
      <c r="B48" s="1">
        <v>42822</v>
      </c>
      <c r="C48">
        <v>75004</v>
      </c>
      <c r="D48" t="s">
        <v>6</v>
      </c>
      <c r="E48" t="s">
        <v>8</v>
      </c>
      <c r="F48">
        <v>34</v>
      </c>
      <c r="G48" s="102">
        <v>14</v>
      </c>
      <c r="H48" s="102">
        <v>95.9</v>
      </c>
      <c r="I48">
        <v>0</v>
      </c>
      <c r="J48" s="61">
        <f>Tabla_Consulta_desde_saif[[#This Row],[Columna2]]/Tabla_Consulta_desde_saif[[#This Row],[Columna1]]</f>
        <v>6.8500000000000005</v>
      </c>
    </row>
    <row r="49" spans="1:10" x14ac:dyDescent="0.25">
      <c r="A49" t="s">
        <v>9</v>
      </c>
      <c r="B49" s="1">
        <v>42822</v>
      </c>
      <c r="C49">
        <v>3005</v>
      </c>
      <c r="D49" t="s">
        <v>6</v>
      </c>
      <c r="E49" t="s">
        <v>8</v>
      </c>
      <c r="F49">
        <v>34</v>
      </c>
      <c r="G49" s="102">
        <v>598.48</v>
      </c>
      <c r="H49" s="102">
        <v>4099.5879999999997</v>
      </c>
      <c r="I49">
        <v>0</v>
      </c>
      <c r="J49" s="61">
        <f>Tabla_Consulta_desde_saif[[#This Row],[Columna2]]/Tabla_Consulta_desde_saif[[#This Row],[Columna1]]</f>
        <v>6.85</v>
      </c>
    </row>
    <row r="50" spans="1:10" x14ac:dyDescent="0.25">
      <c r="A50" t="s">
        <v>9</v>
      </c>
      <c r="B50" s="1">
        <v>42822</v>
      </c>
      <c r="C50">
        <v>3006</v>
      </c>
      <c r="D50" t="s">
        <v>6</v>
      </c>
      <c r="E50" t="s">
        <v>7</v>
      </c>
      <c r="F50">
        <v>34</v>
      </c>
      <c r="G50" s="102">
        <v>1670.04</v>
      </c>
      <c r="H50" s="102">
        <v>11640.1788</v>
      </c>
      <c r="I50">
        <v>0</v>
      </c>
      <c r="J50" s="61">
        <f>Tabla_Consulta_desde_saif[[#This Row],[Columna2]]/Tabla_Consulta_desde_saif[[#This Row],[Columna1]]</f>
        <v>6.97</v>
      </c>
    </row>
    <row r="51" spans="1:10" x14ac:dyDescent="0.25">
      <c r="A51" t="s">
        <v>9</v>
      </c>
      <c r="B51" s="1">
        <v>42822</v>
      </c>
      <c r="C51">
        <v>3012</v>
      </c>
      <c r="D51" t="s">
        <v>6</v>
      </c>
      <c r="E51" t="s">
        <v>8</v>
      </c>
      <c r="F51">
        <v>34</v>
      </c>
      <c r="G51" s="102">
        <v>252.27</v>
      </c>
      <c r="H51" s="102">
        <v>1728.0495000000001</v>
      </c>
      <c r="I51">
        <v>0</v>
      </c>
      <c r="J51" s="61">
        <f>Tabla_Consulta_desde_saif[[#This Row],[Columna2]]/Tabla_Consulta_desde_saif[[#This Row],[Columna1]]</f>
        <v>6.85</v>
      </c>
    </row>
    <row r="52" spans="1:10" x14ac:dyDescent="0.25">
      <c r="A52" t="s">
        <v>9</v>
      </c>
      <c r="B52" s="1">
        <v>42822</v>
      </c>
      <c r="C52">
        <v>3033</v>
      </c>
      <c r="D52" t="s">
        <v>6</v>
      </c>
      <c r="E52" t="s">
        <v>8</v>
      </c>
      <c r="F52">
        <v>34</v>
      </c>
      <c r="G52" s="102">
        <v>130.80000000000001</v>
      </c>
      <c r="H52" s="102">
        <v>895.98</v>
      </c>
      <c r="I52">
        <v>0</v>
      </c>
      <c r="J52" s="61">
        <f>Tabla_Consulta_desde_saif[[#This Row],[Columna2]]/Tabla_Consulta_desde_saif[[#This Row],[Columna1]]</f>
        <v>6.85</v>
      </c>
    </row>
    <row r="53" spans="1:10" x14ac:dyDescent="0.25">
      <c r="A53" t="s">
        <v>9</v>
      </c>
      <c r="B53" s="1">
        <v>42822</v>
      </c>
      <c r="C53">
        <v>3047</v>
      </c>
      <c r="D53" t="s">
        <v>6</v>
      </c>
      <c r="E53" t="s">
        <v>7</v>
      </c>
      <c r="F53">
        <v>34</v>
      </c>
      <c r="G53" s="102">
        <v>1204.43</v>
      </c>
      <c r="H53" s="102">
        <v>8394.8770999999997</v>
      </c>
      <c r="I53">
        <v>0</v>
      </c>
      <c r="J53" s="61">
        <f>Tabla_Consulta_desde_saif[[#This Row],[Columna2]]/Tabla_Consulta_desde_saif[[#This Row],[Columna1]]</f>
        <v>6.97</v>
      </c>
    </row>
    <row r="54" spans="1:10" x14ac:dyDescent="0.25">
      <c r="A54" t="s">
        <v>778</v>
      </c>
      <c r="B54" s="1">
        <v>42822</v>
      </c>
      <c r="C54">
        <v>74003</v>
      </c>
      <c r="D54" t="s">
        <v>6</v>
      </c>
      <c r="E54" t="s">
        <v>8</v>
      </c>
      <c r="F54">
        <v>34</v>
      </c>
      <c r="G54" s="102">
        <v>3231.64</v>
      </c>
      <c r="H54" s="102">
        <v>22136.734</v>
      </c>
      <c r="I54">
        <v>0</v>
      </c>
      <c r="J54" s="61">
        <f>Tabla_Consulta_desde_saif[[#This Row],[Columna2]]/Tabla_Consulta_desde_saif[[#This Row],[Columna1]]</f>
        <v>6.8500000000000005</v>
      </c>
    </row>
    <row r="55" spans="1:10" x14ac:dyDescent="0.25">
      <c r="A55" t="s">
        <v>778</v>
      </c>
      <c r="B55" s="1">
        <v>42822</v>
      </c>
      <c r="C55">
        <v>74003</v>
      </c>
      <c r="D55" t="s">
        <v>6</v>
      </c>
      <c r="E55" t="s">
        <v>7</v>
      </c>
      <c r="F55">
        <v>34</v>
      </c>
      <c r="G55" s="102">
        <v>24211.07</v>
      </c>
      <c r="H55" s="102">
        <v>168751.15789999999</v>
      </c>
      <c r="I55">
        <v>0</v>
      </c>
      <c r="J55" s="61">
        <f>Tabla_Consulta_desde_saif[[#This Row],[Columna2]]/Tabla_Consulta_desde_saif[[#This Row],[Columna1]]</f>
        <v>6.97</v>
      </c>
    </row>
    <row r="56" spans="1:10" x14ac:dyDescent="0.25">
      <c r="A56" t="s">
        <v>779</v>
      </c>
      <c r="B56" s="1">
        <v>42822</v>
      </c>
      <c r="C56">
        <v>1005</v>
      </c>
      <c r="D56" t="s">
        <v>6</v>
      </c>
      <c r="E56" t="s">
        <v>7</v>
      </c>
      <c r="F56">
        <v>34</v>
      </c>
      <c r="G56" s="102">
        <v>683359.82</v>
      </c>
      <c r="H56" s="102">
        <v>4763017.9453999996</v>
      </c>
      <c r="I56">
        <v>0</v>
      </c>
      <c r="J56" s="61">
        <f>Tabla_Consulta_desde_saif[[#This Row],[Columna2]]/Tabla_Consulta_desde_saif[[#This Row],[Columna1]]</f>
        <v>6.97</v>
      </c>
    </row>
    <row r="57" spans="1:10" x14ac:dyDescent="0.25">
      <c r="A57" t="s">
        <v>779</v>
      </c>
      <c r="B57" s="1">
        <v>42822</v>
      </c>
      <c r="C57">
        <v>1007</v>
      </c>
      <c r="D57" t="s">
        <v>51</v>
      </c>
      <c r="E57" t="s">
        <v>7</v>
      </c>
      <c r="F57">
        <v>34</v>
      </c>
      <c r="G57" s="102">
        <v>165306.68</v>
      </c>
      <c r="H57" s="102">
        <v>1150947.7594999999</v>
      </c>
      <c r="I57">
        <v>0</v>
      </c>
      <c r="J57" s="61">
        <f>Tabla_Consulta_desde_saif[[#This Row],[Columna2]]/Tabla_Consulta_desde_saif[[#This Row],[Columna1]]</f>
        <v>6.9624999999999995</v>
      </c>
    </row>
    <row r="58" spans="1:10" x14ac:dyDescent="0.25">
      <c r="A58" t="s">
        <v>780</v>
      </c>
      <c r="B58" s="1">
        <v>42822</v>
      </c>
      <c r="C58">
        <v>1036</v>
      </c>
      <c r="D58" t="s">
        <v>6</v>
      </c>
      <c r="E58" t="s">
        <v>8</v>
      </c>
      <c r="F58">
        <v>34</v>
      </c>
      <c r="G58" s="102">
        <v>66883.850000000006</v>
      </c>
      <c r="H58" s="102">
        <v>458154.3725</v>
      </c>
      <c r="I58">
        <v>0</v>
      </c>
      <c r="J58" s="61">
        <f>Tabla_Consulta_desde_saif[[#This Row],[Columna2]]/Tabla_Consulta_desde_saif[[#This Row],[Columna1]]</f>
        <v>6.85</v>
      </c>
    </row>
    <row r="59" spans="1:10" x14ac:dyDescent="0.25">
      <c r="A59" t="s">
        <v>9</v>
      </c>
      <c r="B59" s="1">
        <v>42822</v>
      </c>
      <c r="C59">
        <v>3007</v>
      </c>
      <c r="D59" t="s">
        <v>6</v>
      </c>
      <c r="E59" t="s">
        <v>8</v>
      </c>
      <c r="F59">
        <v>34</v>
      </c>
      <c r="G59" s="102">
        <v>208.36</v>
      </c>
      <c r="H59" s="102">
        <v>1429.3496</v>
      </c>
      <c r="I59">
        <v>0</v>
      </c>
      <c r="J59" s="61">
        <f>Tabla_Consulta_desde_saif[[#This Row],[Columna2]]/Tabla_Consulta_desde_saif[[#This Row],[Columna1]]</f>
        <v>6.8599999999999994</v>
      </c>
    </row>
    <row r="60" spans="1:10" x14ac:dyDescent="0.25">
      <c r="A60" t="s">
        <v>9</v>
      </c>
      <c r="B60" s="1">
        <v>42822</v>
      </c>
      <c r="C60">
        <v>3024</v>
      </c>
      <c r="D60" t="s">
        <v>6</v>
      </c>
      <c r="E60" t="s">
        <v>8</v>
      </c>
      <c r="F60">
        <v>34</v>
      </c>
      <c r="G60" s="102">
        <v>914.1</v>
      </c>
      <c r="H60" s="102">
        <v>6261.585</v>
      </c>
      <c r="I60">
        <v>0</v>
      </c>
      <c r="J60" s="61">
        <f>Tabla_Consulta_desde_saif[[#This Row],[Columna2]]/Tabla_Consulta_desde_saif[[#This Row],[Columna1]]</f>
        <v>6.85</v>
      </c>
    </row>
    <row r="61" spans="1:10" x14ac:dyDescent="0.25">
      <c r="A61" t="s">
        <v>9</v>
      </c>
      <c r="B61" s="1">
        <v>42822</v>
      </c>
      <c r="C61">
        <v>3031</v>
      </c>
      <c r="D61" t="s">
        <v>6</v>
      </c>
      <c r="E61" t="s">
        <v>8</v>
      </c>
      <c r="F61">
        <v>34</v>
      </c>
      <c r="G61" s="102">
        <v>789.71</v>
      </c>
      <c r="H61" s="102">
        <v>5409.5135</v>
      </c>
      <c r="I61">
        <v>0</v>
      </c>
      <c r="J61" s="61">
        <f>Tabla_Consulta_desde_saif[[#This Row],[Columna2]]/Tabla_Consulta_desde_saif[[#This Row],[Columna1]]</f>
        <v>6.85</v>
      </c>
    </row>
    <row r="62" spans="1:10" x14ac:dyDescent="0.25">
      <c r="A62" t="s">
        <v>9</v>
      </c>
      <c r="B62" s="1">
        <v>42822</v>
      </c>
      <c r="C62">
        <v>3031</v>
      </c>
      <c r="D62" t="s">
        <v>6</v>
      </c>
      <c r="E62" t="s">
        <v>7</v>
      </c>
      <c r="F62">
        <v>34</v>
      </c>
      <c r="G62" s="102">
        <v>1194.93</v>
      </c>
      <c r="H62" s="102">
        <v>8328.6620999999996</v>
      </c>
      <c r="I62">
        <v>0</v>
      </c>
      <c r="J62" s="61">
        <f>Tabla_Consulta_desde_saif[[#This Row],[Columna2]]/Tabla_Consulta_desde_saif[[#This Row],[Columna1]]</f>
        <v>6.9699999999999989</v>
      </c>
    </row>
    <row r="63" spans="1:10" x14ac:dyDescent="0.25">
      <c r="A63" t="s">
        <v>9</v>
      </c>
      <c r="B63" s="1">
        <v>42822</v>
      </c>
      <c r="C63">
        <v>3044</v>
      </c>
      <c r="D63" t="s">
        <v>6</v>
      </c>
      <c r="E63" t="s">
        <v>7</v>
      </c>
      <c r="F63">
        <v>34</v>
      </c>
      <c r="G63" s="102">
        <v>504.22</v>
      </c>
      <c r="H63" s="102">
        <v>3514.4133999999999</v>
      </c>
      <c r="I63">
        <v>0</v>
      </c>
      <c r="J63" s="61">
        <f>Tabla_Consulta_desde_saif[[#This Row],[Columna2]]/Tabla_Consulta_desde_saif[[#This Row],[Columna1]]</f>
        <v>6.97</v>
      </c>
    </row>
    <row r="64" spans="1:10" x14ac:dyDescent="0.25">
      <c r="A64" t="s">
        <v>9</v>
      </c>
      <c r="B64" s="1">
        <v>42822</v>
      </c>
      <c r="C64">
        <v>3047</v>
      </c>
      <c r="D64" t="s">
        <v>6</v>
      </c>
      <c r="E64" t="s">
        <v>8</v>
      </c>
      <c r="F64">
        <v>34</v>
      </c>
      <c r="G64" s="102">
        <v>30661.84</v>
      </c>
      <c r="H64" s="102">
        <v>210340.2224</v>
      </c>
      <c r="I64">
        <v>0</v>
      </c>
      <c r="J64" s="61">
        <f>Tabla_Consulta_desde_saif[[#This Row],[Columna2]]/Tabla_Consulta_desde_saif[[#This Row],[Columna1]]</f>
        <v>6.86</v>
      </c>
    </row>
    <row r="65" spans="1:10" x14ac:dyDescent="0.25">
      <c r="A65" t="s">
        <v>820</v>
      </c>
      <c r="B65" s="1">
        <v>42822</v>
      </c>
      <c r="C65">
        <v>27009</v>
      </c>
      <c r="D65" t="s">
        <v>6</v>
      </c>
      <c r="E65" t="s">
        <v>8</v>
      </c>
      <c r="F65">
        <v>34</v>
      </c>
      <c r="G65" s="102">
        <v>1450</v>
      </c>
      <c r="H65" s="102">
        <v>9932.5</v>
      </c>
      <c r="I65">
        <v>0</v>
      </c>
      <c r="J65" s="61">
        <f>Tabla_Consulta_desde_saif[[#This Row],[Columna2]]/Tabla_Consulta_desde_saif[[#This Row],[Columna1]]</f>
        <v>6.85</v>
      </c>
    </row>
    <row r="66" spans="1:10" x14ac:dyDescent="0.25">
      <c r="A66" t="s">
        <v>723</v>
      </c>
      <c r="B66" s="1">
        <v>42822</v>
      </c>
      <c r="C66">
        <v>75001</v>
      </c>
      <c r="D66" t="s">
        <v>6</v>
      </c>
      <c r="E66" t="s">
        <v>8</v>
      </c>
      <c r="F66">
        <v>34</v>
      </c>
      <c r="G66" s="102">
        <v>6392.65</v>
      </c>
      <c r="H66" s="102">
        <v>43789.652499999997</v>
      </c>
      <c r="I66">
        <v>0</v>
      </c>
      <c r="J66" s="61">
        <f>Tabla_Consulta_desde_saif[[#This Row],[Columna2]]/Tabla_Consulta_desde_saif[[#This Row],[Columna1]]</f>
        <v>6.85</v>
      </c>
    </row>
    <row r="67" spans="1:10" x14ac:dyDescent="0.25">
      <c r="A67" t="s">
        <v>779</v>
      </c>
      <c r="B67" s="1">
        <v>42822</v>
      </c>
      <c r="C67">
        <v>1009</v>
      </c>
      <c r="D67" t="s">
        <v>6</v>
      </c>
      <c r="E67" t="s">
        <v>8</v>
      </c>
      <c r="F67">
        <v>34</v>
      </c>
      <c r="G67" s="102">
        <v>413356.7</v>
      </c>
      <c r="H67" s="102">
        <v>2831514.4443000001</v>
      </c>
      <c r="I67">
        <v>0</v>
      </c>
      <c r="J67" s="61">
        <f>Tabla_Consulta_desde_saif[[#This Row],[Columna2]]/Tabla_Consulta_desde_saif[[#This Row],[Columna1]]</f>
        <v>6.8500509228470232</v>
      </c>
    </row>
    <row r="68" spans="1:10" x14ac:dyDescent="0.25">
      <c r="A68" t="s">
        <v>779</v>
      </c>
      <c r="B68" s="1">
        <v>42822</v>
      </c>
      <c r="C68">
        <v>1001</v>
      </c>
      <c r="D68" t="s">
        <v>51</v>
      </c>
      <c r="E68" t="s">
        <v>8</v>
      </c>
      <c r="F68">
        <v>34</v>
      </c>
      <c r="G68" s="102">
        <v>1974159.31</v>
      </c>
      <c r="H68" s="102">
        <v>13740071.7257</v>
      </c>
      <c r="I68">
        <v>0</v>
      </c>
      <c r="J68" s="61">
        <f>Tabla_Consulta_desde_saif[[#This Row],[Columna2]]/Tabla_Consulta_desde_saif[[#This Row],[Columna1]]</f>
        <v>6.9599609596350156</v>
      </c>
    </row>
    <row r="69" spans="1:10" x14ac:dyDescent="0.25">
      <c r="A69" t="s">
        <v>779</v>
      </c>
      <c r="B69" s="1">
        <v>42822</v>
      </c>
      <c r="C69">
        <v>1005</v>
      </c>
      <c r="D69" t="s">
        <v>51</v>
      </c>
      <c r="E69" t="s">
        <v>8</v>
      </c>
      <c r="F69">
        <v>34</v>
      </c>
      <c r="G69" s="102">
        <v>2595198.21</v>
      </c>
      <c r="H69" s="102">
        <v>18079704.782099999</v>
      </c>
      <c r="I69">
        <v>0</v>
      </c>
      <c r="J69" s="61">
        <f>Tabla_Consulta_desde_saif[[#This Row],[Columna2]]/Tabla_Consulta_desde_saif[[#This Row],[Columna1]]</f>
        <v>6.9665988179376868</v>
      </c>
    </row>
    <row r="70" spans="1:10" x14ac:dyDescent="0.25">
      <c r="A70" t="s">
        <v>779</v>
      </c>
      <c r="B70" s="1">
        <v>42822</v>
      </c>
      <c r="C70">
        <v>1008</v>
      </c>
      <c r="D70" t="s">
        <v>6</v>
      </c>
      <c r="E70" t="s">
        <v>7</v>
      </c>
      <c r="F70">
        <v>34</v>
      </c>
      <c r="G70" s="102">
        <v>23709.52</v>
      </c>
      <c r="H70" s="102">
        <v>165255.35440000001</v>
      </c>
      <c r="I70">
        <v>0</v>
      </c>
      <c r="J70" s="61">
        <f>Tabla_Consulta_desde_saif[[#This Row],[Columna2]]/Tabla_Consulta_desde_saif[[#This Row],[Columna1]]</f>
        <v>6.9700000000000006</v>
      </c>
    </row>
    <row r="71" spans="1:10" x14ac:dyDescent="0.25">
      <c r="A71" t="s">
        <v>779</v>
      </c>
      <c r="B71" s="1">
        <v>42822</v>
      </c>
      <c r="C71">
        <v>1018</v>
      </c>
      <c r="D71" t="s">
        <v>6</v>
      </c>
      <c r="E71" t="s">
        <v>8</v>
      </c>
      <c r="F71">
        <v>34</v>
      </c>
      <c r="G71" s="102">
        <v>35595.32</v>
      </c>
      <c r="H71" s="102">
        <v>243827.94200000001</v>
      </c>
      <c r="I71">
        <v>0</v>
      </c>
      <c r="J71" s="61">
        <f>Tabla_Consulta_desde_saif[[#This Row],[Columna2]]/Tabla_Consulta_desde_saif[[#This Row],[Columna1]]</f>
        <v>6.8500000000000005</v>
      </c>
    </row>
    <row r="72" spans="1:10" x14ac:dyDescent="0.25">
      <c r="A72" t="s">
        <v>779</v>
      </c>
      <c r="B72" s="1">
        <v>42822</v>
      </c>
      <c r="C72">
        <v>1018</v>
      </c>
      <c r="D72" t="s">
        <v>6</v>
      </c>
      <c r="E72" t="s">
        <v>7</v>
      </c>
      <c r="F72">
        <v>34</v>
      </c>
      <c r="G72" s="102">
        <v>567284.88</v>
      </c>
      <c r="H72" s="102">
        <v>3953975.6135999998</v>
      </c>
      <c r="I72">
        <v>0</v>
      </c>
      <c r="J72" s="61">
        <f>Tabla_Consulta_desde_saif[[#This Row],[Columna2]]/Tabla_Consulta_desde_saif[[#This Row],[Columna1]]</f>
        <v>6.97</v>
      </c>
    </row>
    <row r="73" spans="1:10" x14ac:dyDescent="0.25">
      <c r="A73" t="s">
        <v>779</v>
      </c>
      <c r="B73" s="1">
        <v>42822</v>
      </c>
      <c r="C73">
        <v>1018</v>
      </c>
      <c r="D73" t="s">
        <v>51</v>
      </c>
      <c r="E73" t="s">
        <v>8</v>
      </c>
      <c r="F73">
        <v>34</v>
      </c>
      <c r="G73" s="102">
        <v>4234712.01</v>
      </c>
      <c r="H73" s="102">
        <v>29707130.403999999</v>
      </c>
      <c r="I73">
        <v>0</v>
      </c>
      <c r="J73" s="61">
        <f>Tabla_Consulta_desde_saif[[#This Row],[Columna2]]/Tabla_Consulta_desde_saif[[#This Row],[Columna1]]</f>
        <v>7.0151477441319559</v>
      </c>
    </row>
    <row r="74" spans="1:10" x14ac:dyDescent="0.25">
      <c r="A74" t="s">
        <v>9</v>
      </c>
      <c r="B74" s="1">
        <v>42822</v>
      </c>
      <c r="C74">
        <v>3003</v>
      </c>
      <c r="D74" t="s">
        <v>6</v>
      </c>
      <c r="E74" t="s">
        <v>7</v>
      </c>
      <c r="F74">
        <v>34</v>
      </c>
      <c r="G74" s="102">
        <v>4586.1899999999996</v>
      </c>
      <c r="H74" s="102">
        <v>31965.744299999998</v>
      </c>
      <c r="I74">
        <v>0</v>
      </c>
      <c r="J74" s="61">
        <f>Tabla_Consulta_desde_saif[[#This Row],[Columna2]]/Tabla_Consulta_desde_saif[[#This Row],[Columna1]]</f>
        <v>6.9700000000000006</v>
      </c>
    </row>
    <row r="75" spans="1:10" x14ac:dyDescent="0.25">
      <c r="A75" t="s">
        <v>9</v>
      </c>
      <c r="B75" s="1">
        <v>42822</v>
      </c>
      <c r="C75">
        <v>3004</v>
      </c>
      <c r="D75" t="s">
        <v>6</v>
      </c>
      <c r="E75" t="s">
        <v>8</v>
      </c>
      <c r="F75">
        <v>34</v>
      </c>
      <c r="G75" s="102">
        <v>7867.53</v>
      </c>
      <c r="H75" s="102">
        <v>53892.580499999996</v>
      </c>
      <c r="I75">
        <v>0</v>
      </c>
      <c r="J75" s="61">
        <f>Tabla_Consulta_desde_saif[[#This Row],[Columna2]]/Tabla_Consulta_desde_saif[[#This Row],[Columna1]]</f>
        <v>6.85</v>
      </c>
    </row>
    <row r="76" spans="1:10" x14ac:dyDescent="0.25">
      <c r="A76" t="s">
        <v>9</v>
      </c>
      <c r="B76" s="1">
        <v>42822</v>
      </c>
      <c r="C76">
        <v>3024</v>
      </c>
      <c r="D76" t="s">
        <v>6</v>
      </c>
      <c r="E76" t="s">
        <v>7</v>
      </c>
      <c r="F76">
        <v>34</v>
      </c>
      <c r="G76" s="102">
        <v>1591.48</v>
      </c>
      <c r="H76" s="102">
        <v>11092.615599999999</v>
      </c>
      <c r="I76">
        <v>0</v>
      </c>
      <c r="J76" s="61">
        <f>Tabla_Consulta_desde_saif[[#This Row],[Columna2]]/Tabla_Consulta_desde_saif[[#This Row],[Columna1]]</f>
        <v>6.97</v>
      </c>
    </row>
    <row r="77" spans="1:10" x14ac:dyDescent="0.25">
      <c r="A77" t="s">
        <v>820</v>
      </c>
      <c r="B77" s="1">
        <v>42822</v>
      </c>
      <c r="C77">
        <v>27009</v>
      </c>
      <c r="D77" t="s">
        <v>6</v>
      </c>
      <c r="E77" t="s">
        <v>7</v>
      </c>
      <c r="F77">
        <v>34</v>
      </c>
      <c r="G77" s="102">
        <v>10390.280000000001</v>
      </c>
      <c r="H77" s="102">
        <v>72420.251600000003</v>
      </c>
      <c r="I77">
        <v>0</v>
      </c>
      <c r="J77" s="61">
        <f>Tabla_Consulta_desde_saif[[#This Row],[Columna2]]/Tabla_Consulta_desde_saif[[#This Row],[Columna1]]</f>
        <v>6.97</v>
      </c>
    </row>
    <row r="78" spans="1:10" x14ac:dyDescent="0.25">
      <c r="A78" t="s">
        <v>723</v>
      </c>
      <c r="B78" s="1">
        <v>42822</v>
      </c>
      <c r="C78">
        <v>75005</v>
      </c>
      <c r="D78" t="s">
        <v>6</v>
      </c>
      <c r="E78" t="s">
        <v>8</v>
      </c>
      <c r="F78">
        <v>34</v>
      </c>
      <c r="G78" s="102">
        <v>708.63</v>
      </c>
      <c r="H78" s="102">
        <v>4854.1154999999999</v>
      </c>
      <c r="I78">
        <v>0</v>
      </c>
      <c r="J78" s="61">
        <f>Tabla_Consulta_desde_saif[[#This Row],[Columna2]]/Tabla_Consulta_desde_saif[[#This Row],[Columna1]]</f>
        <v>6.85</v>
      </c>
    </row>
    <row r="79" spans="1:10" x14ac:dyDescent="0.25">
      <c r="A79" t="s">
        <v>723</v>
      </c>
      <c r="B79" s="1">
        <v>42822</v>
      </c>
      <c r="C79">
        <v>75005</v>
      </c>
      <c r="D79" t="s">
        <v>6</v>
      </c>
      <c r="E79" t="s">
        <v>7</v>
      </c>
      <c r="F79">
        <v>34</v>
      </c>
      <c r="G79" s="102">
        <v>634.73</v>
      </c>
      <c r="H79" s="102">
        <v>4424.0681000000004</v>
      </c>
      <c r="I79">
        <v>0</v>
      </c>
      <c r="J79" s="61">
        <f>Tabla_Consulta_desde_saif[[#This Row],[Columna2]]/Tabla_Consulta_desde_saif[[#This Row],[Columna1]]</f>
        <v>6.9700000000000006</v>
      </c>
    </row>
    <row r="80" spans="1:10" x14ac:dyDescent="0.25">
      <c r="A80" t="s">
        <v>779</v>
      </c>
      <c r="B80" s="1">
        <v>42822</v>
      </c>
      <c r="C80">
        <v>1005</v>
      </c>
      <c r="D80" t="s">
        <v>51</v>
      </c>
      <c r="E80" t="s">
        <v>7</v>
      </c>
      <c r="F80">
        <v>34</v>
      </c>
      <c r="G80" s="102">
        <v>5941880.96</v>
      </c>
      <c r="H80" s="102">
        <v>41375459.719910003</v>
      </c>
      <c r="I80">
        <v>0</v>
      </c>
      <c r="J80" s="61">
        <f>Tabla_Consulta_desde_saif[[#This Row],[Columna2]]/Tabla_Consulta_desde_saif[[#This Row],[Columna1]]</f>
        <v>6.9633605921162722</v>
      </c>
    </row>
    <row r="81" spans="1:10" x14ac:dyDescent="0.25">
      <c r="A81" t="s">
        <v>779</v>
      </c>
      <c r="B81" s="1">
        <v>42822</v>
      </c>
      <c r="C81">
        <v>1007</v>
      </c>
      <c r="D81" t="s">
        <v>6</v>
      </c>
      <c r="E81" t="s">
        <v>8</v>
      </c>
      <c r="F81">
        <v>34</v>
      </c>
      <c r="G81" s="102">
        <v>2603.15</v>
      </c>
      <c r="H81" s="102">
        <v>17831.577499999999</v>
      </c>
      <c r="I81">
        <v>0</v>
      </c>
      <c r="J81" s="61">
        <f>Tabla_Consulta_desde_saif[[#This Row],[Columna2]]/Tabla_Consulta_desde_saif[[#This Row],[Columna1]]</f>
        <v>6.85</v>
      </c>
    </row>
    <row r="82" spans="1:10" x14ac:dyDescent="0.25">
      <c r="A82" t="s">
        <v>779</v>
      </c>
      <c r="B82" s="1">
        <v>42822</v>
      </c>
      <c r="C82">
        <v>1014</v>
      </c>
      <c r="D82" t="s">
        <v>6</v>
      </c>
      <c r="E82" t="s">
        <v>7</v>
      </c>
      <c r="F82">
        <v>34</v>
      </c>
      <c r="G82" s="102">
        <v>2292306.7000000002</v>
      </c>
      <c r="H82" s="102">
        <v>15977377.698999999</v>
      </c>
      <c r="I82">
        <v>0</v>
      </c>
      <c r="J82" s="61">
        <f>Tabla_Consulta_desde_saif[[#This Row],[Columna2]]/Tabla_Consulta_desde_saif[[#This Row],[Columna1]]</f>
        <v>6.9699999999999989</v>
      </c>
    </row>
    <row r="83" spans="1:10" x14ac:dyDescent="0.25">
      <c r="A83" t="s">
        <v>779</v>
      </c>
      <c r="B83" s="1">
        <v>42822</v>
      </c>
      <c r="C83">
        <v>1014</v>
      </c>
      <c r="D83" t="s">
        <v>51</v>
      </c>
      <c r="E83" t="s">
        <v>8</v>
      </c>
      <c r="F83">
        <v>34</v>
      </c>
      <c r="G83" s="102">
        <v>3283896.94</v>
      </c>
      <c r="H83" s="102">
        <v>22841275.982999999</v>
      </c>
      <c r="I83">
        <v>0</v>
      </c>
      <c r="J83" s="61">
        <f>Tabla_Consulta_desde_saif[[#This Row],[Columna2]]/Tabla_Consulta_desde_saif[[#This Row],[Columna1]]</f>
        <v>6.9555398358512432</v>
      </c>
    </row>
    <row r="84" spans="1:10" x14ac:dyDescent="0.25">
      <c r="A84" t="s">
        <v>779</v>
      </c>
      <c r="B84" s="1">
        <v>42822</v>
      </c>
      <c r="C84">
        <v>1014</v>
      </c>
      <c r="D84" t="s">
        <v>51</v>
      </c>
      <c r="E84" t="s">
        <v>7</v>
      </c>
      <c r="F84">
        <v>34</v>
      </c>
      <c r="G84" s="102">
        <v>1053363.28</v>
      </c>
      <c r="H84" s="102">
        <v>7331770.3038999997</v>
      </c>
      <c r="I84">
        <v>0</v>
      </c>
      <c r="J84" s="61">
        <f>Tabla_Consulta_desde_saif[[#This Row],[Columna2]]/Tabla_Consulta_desde_saif[[#This Row],[Columna1]]</f>
        <v>6.9603435425430815</v>
      </c>
    </row>
    <row r="85" spans="1:10" x14ac:dyDescent="0.25">
      <c r="A85" t="s">
        <v>780</v>
      </c>
      <c r="B85" s="1">
        <v>42822</v>
      </c>
      <c r="C85">
        <v>1033</v>
      </c>
      <c r="D85" t="s">
        <v>6</v>
      </c>
      <c r="E85" t="s">
        <v>7</v>
      </c>
      <c r="F85">
        <v>34</v>
      </c>
      <c r="G85" s="102">
        <v>226364.9</v>
      </c>
      <c r="H85" s="102">
        <v>1577763.3529999999</v>
      </c>
      <c r="I85">
        <v>0</v>
      </c>
      <c r="J85" s="61">
        <f>Tabla_Consulta_desde_saif[[#This Row],[Columna2]]/Tabla_Consulta_desde_saif[[#This Row],[Columna1]]</f>
        <v>6.97</v>
      </c>
    </row>
    <row r="86" spans="1:10" x14ac:dyDescent="0.25">
      <c r="A86" t="s">
        <v>9</v>
      </c>
      <c r="B86" s="1">
        <v>42822</v>
      </c>
      <c r="C86">
        <v>3004</v>
      </c>
      <c r="D86" t="s">
        <v>6</v>
      </c>
      <c r="E86" t="s">
        <v>7</v>
      </c>
      <c r="F86">
        <v>34</v>
      </c>
      <c r="G86" s="102">
        <v>7805.62</v>
      </c>
      <c r="H86" s="102">
        <v>54405.171399999999</v>
      </c>
      <c r="I86">
        <v>0</v>
      </c>
      <c r="J86" s="61">
        <f>Tabla_Consulta_desde_saif[[#This Row],[Columna2]]/Tabla_Consulta_desde_saif[[#This Row],[Columna1]]</f>
        <v>6.97</v>
      </c>
    </row>
    <row r="87" spans="1:10" x14ac:dyDescent="0.25">
      <c r="A87" t="s">
        <v>9</v>
      </c>
      <c r="B87" s="1">
        <v>42822</v>
      </c>
      <c r="C87">
        <v>3006</v>
      </c>
      <c r="D87" t="s">
        <v>6</v>
      </c>
      <c r="E87" t="s">
        <v>8</v>
      </c>
      <c r="F87">
        <v>34</v>
      </c>
      <c r="G87" s="102">
        <v>553.47</v>
      </c>
      <c r="H87" s="102">
        <v>3807.8735999999999</v>
      </c>
      <c r="I87">
        <v>0</v>
      </c>
      <c r="J87" s="61">
        <f>Tabla_Consulta_desde_saif[[#This Row],[Columna2]]/Tabla_Consulta_desde_saif[[#This Row],[Columna1]]</f>
        <v>6.88</v>
      </c>
    </row>
    <row r="88" spans="1:10" x14ac:dyDescent="0.25">
      <c r="A88" t="s">
        <v>9</v>
      </c>
      <c r="B88" s="1">
        <v>42822</v>
      </c>
      <c r="C88">
        <v>3030</v>
      </c>
      <c r="D88" t="s">
        <v>6</v>
      </c>
      <c r="E88" t="s">
        <v>8</v>
      </c>
      <c r="F88">
        <v>34</v>
      </c>
      <c r="G88" s="102">
        <v>200.74</v>
      </c>
      <c r="H88" s="102">
        <v>1375.069</v>
      </c>
      <c r="I88">
        <v>0</v>
      </c>
      <c r="J88" s="61">
        <f>Tabla_Consulta_desde_saif[[#This Row],[Columna2]]/Tabla_Consulta_desde_saif[[#This Row],[Columna1]]</f>
        <v>6.85</v>
      </c>
    </row>
    <row r="89" spans="1:10" x14ac:dyDescent="0.25">
      <c r="A89" t="s">
        <v>9</v>
      </c>
      <c r="B89" s="1">
        <v>42822</v>
      </c>
      <c r="C89">
        <v>3048</v>
      </c>
      <c r="D89" t="s">
        <v>6</v>
      </c>
      <c r="E89" t="s">
        <v>8</v>
      </c>
      <c r="F89">
        <v>34</v>
      </c>
      <c r="G89" s="102">
        <v>250</v>
      </c>
      <c r="H89" s="102">
        <v>1715</v>
      </c>
      <c r="I89">
        <v>0</v>
      </c>
      <c r="J89" s="61">
        <f>Tabla_Consulta_desde_saif[[#This Row],[Columna2]]/Tabla_Consulta_desde_saif[[#This Row],[Columna1]]</f>
        <v>6.86</v>
      </c>
    </row>
    <row r="90" spans="1:10" x14ac:dyDescent="0.25">
      <c r="A90" t="s">
        <v>820</v>
      </c>
      <c r="B90" s="1">
        <v>42822</v>
      </c>
      <c r="C90">
        <v>27002</v>
      </c>
      <c r="D90" t="s">
        <v>6</v>
      </c>
      <c r="E90" t="s">
        <v>8</v>
      </c>
      <c r="F90">
        <v>34</v>
      </c>
      <c r="G90" s="102">
        <v>1760.54</v>
      </c>
      <c r="H90" s="102">
        <v>12059.699000000001</v>
      </c>
      <c r="I90">
        <v>0</v>
      </c>
      <c r="J90" s="61">
        <f>Tabla_Consulta_desde_saif[[#This Row],[Columna2]]/Tabla_Consulta_desde_saif[[#This Row],[Columna1]]</f>
        <v>6.8500000000000005</v>
      </c>
    </row>
    <row r="91" spans="1:10" x14ac:dyDescent="0.25">
      <c r="A91" t="s">
        <v>820</v>
      </c>
      <c r="B91" s="1">
        <v>42822</v>
      </c>
      <c r="C91">
        <v>27002</v>
      </c>
      <c r="D91" t="s">
        <v>6</v>
      </c>
      <c r="E91" t="s">
        <v>7</v>
      </c>
      <c r="F91">
        <v>34</v>
      </c>
      <c r="G91" s="102">
        <v>18037.02</v>
      </c>
      <c r="H91" s="102">
        <v>125718.0294</v>
      </c>
      <c r="I91">
        <v>0</v>
      </c>
      <c r="J91" s="61">
        <f>Tabla_Consulta_desde_saif[[#This Row],[Columna2]]/Tabla_Consulta_desde_saif[[#This Row],[Columna1]]</f>
        <v>6.97</v>
      </c>
    </row>
    <row r="92" spans="1:10" x14ac:dyDescent="0.25">
      <c r="A92" t="s">
        <v>820</v>
      </c>
      <c r="B92" s="1">
        <v>42822</v>
      </c>
      <c r="C92">
        <v>27006</v>
      </c>
      <c r="D92" t="s">
        <v>6</v>
      </c>
      <c r="E92" t="s">
        <v>7</v>
      </c>
      <c r="F92">
        <v>34</v>
      </c>
      <c r="G92" s="102">
        <v>14603.81</v>
      </c>
      <c r="H92" s="102">
        <v>101788.5557</v>
      </c>
      <c r="I92">
        <v>0</v>
      </c>
      <c r="J92" s="61">
        <f>Tabla_Consulta_desde_saif[[#This Row],[Columna2]]/Tabla_Consulta_desde_saif[[#This Row],[Columna1]]</f>
        <v>6.97</v>
      </c>
    </row>
    <row r="93" spans="1:10" x14ac:dyDescent="0.25">
      <c r="A93" t="s">
        <v>820</v>
      </c>
      <c r="B93" s="1">
        <v>42822</v>
      </c>
      <c r="C93">
        <v>27010</v>
      </c>
      <c r="D93" t="s">
        <v>6</v>
      </c>
      <c r="E93" t="s">
        <v>7</v>
      </c>
      <c r="F93">
        <v>34</v>
      </c>
      <c r="G93" s="102">
        <v>5419.88</v>
      </c>
      <c r="H93" s="102">
        <v>37776.563600000001</v>
      </c>
      <c r="I93">
        <v>0</v>
      </c>
      <c r="J93" s="61">
        <f>Tabla_Consulta_desde_saif[[#This Row],[Columna2]]/Tabla_Consulta_desde_saif[[#This Row],[Columna1]]</f>
        <v>6.97</v>
      </c>
    </row>
    <row r="94" spans="1:10" x14ac:dyDescent="0.25">
      <c r="A94" t="s">
        <v>778</v>
      </c>
      <c r="B94" s="1">
        <v>42822</v>
      </c>
      <c r="C94">
        <v>74002</v>
      </c>
      <c r="D94" t="s">
        <v>51</v>
      </c>
      <c r="E94" t="s">
        <v>8</v>
      </c>
      <c r="F94">
        <v>34</v>
      </c>
      <c r="G94" s="102">
        <v>4314.8900000000003</v>
      </c>
      <c r="H94" s="102">
        <v>29859.038799999998</v>
      </c>
      <c r="I94">
        <v>0</v>
      </c>
      <c r="J94" s="61">
        <f>Tabla_Consulta_desde_saif[[#This Row],[Columna2]]/Tabla_Consulta_desde_saif[[#This Row],[Columna1]]</f>
        <v>6.919999999999999</v>
      </c>
    </row>
    <row r="95" spans="1:10" x14ac:dyDescent="0.25">
      <c r="A95" t="s">
        <v>779</v>
      </c>
      <c r="B95" s="1">
        <v>42822</v>
      </c>
      <c r="C95">
        <v>1008</v>
      </c>
      <c r="D95" t="s">
        <v>51</v>
      </c>
      <c r="E95" t="s">
        <v>8</v>
      </c>
      <c r="F95">
        <v>34</v>
      </c>
      <c r="G95" s="102">
        <v>93302.48</v>
      </c>
      <c r="H95" s="102">
        <v>645653.16159999999</v>
      </c>
      <c r="I95">
        <v>0</v>
      </c>
      <c r="J95" s="61">
        <f>Tabla_Consulta_desde_saif[[#This Row],[Columna2]]/Tabla_Consulta_desde_saif[[#This Row],[Columna1]]</f>
        <v>6.92</v>
      </c>
    </row>
    <row r="96" spans="1:10" x14ac:dyDescent="0.25">
      <c r="A96" t="s">
        <v>780</v>
      </c>
      <c r="B96" s="1">
        <v>42822</v>
      </c>
      <c r="C96">
        <v>1034</v>
      </c>
      <c r="D96" t="s">
        <v>6</v>
      </c>
      <c r="E96" t="s">
        <v>7</v>
      </c>
      <c r="F96">
        <v>34</v>
      </c>
      <c r="G96" s="102">
        <v>33745.449999999997</v>
      </c>
      <c r="H96" s="102">
        <v>235205.78649999999</v>
      </c>
      <c r="I96">
        <v>0</v>
      </c>
      <c r="J96" s="61">
        <f>Tabla_Consulta_desde_saif[[#This Row],[Columna2]]/Tabla_Consulta_desde_saif[[#This Row],[Columna1]]</f>
        <v>6.9700000000000006</v>
      </c>
    </row>
    <row r="97" spans="1:10" x14ac:dyDescent="0.25">
      <c r="A97" t="s">
        <v>9</v>
      </c>
      <c r="B97" s="1">
        <v>42822</v>
      </c>
      <c r="C97">
        <v>3007</v>
      </c>
      <c r="D97" t="s">
        <v>6</v>
      </c>
      <c r="E97" t="s">
        <v>7</v>
      </c>
      <c r="F97">
        <v>34</v>
      </c>
      <c r="G97" s="102">
        <v>405.53</v>
      </c>
      <c r="H97" s="102">
        <v>2826.5441000000001</v>
      </c>
      <c r="I97">
        <v>0</v>
      </c>
      <c r="J97" s="61">
        <f>Tabla_Consulta_desde_saif[[#This Row],[Columna2]]/Tabla_Consulta_desde_saif[[#This Row],[Columna1]]</f>
        <v>6.9700000000000006</v>
      </c>
    </row>
    <row r="98" spans="1:10" x14ac:dyDescent="0.25">
      <c r="A98" t="s">
        <v>9</v>
      </c>
      <c r="B98" s="1">
        <v>42822</v>
      </c>
      <c r="C98">
        <v>3010</v>
      </c>
      <c r="D98" t="s">
        <v>6</v>
      </c>
      <c r="E98" t="s">
        <v>7</v>
      </c>
      <c r="F98">
        <v>34</v>
      </c>
      <c r="G98" s="102">
        <v>889.67</v>
      </c>
      <c r="H98" s="102">
        <v>6200.9998999999998</v>
      </c>
      <c r="I98">
        <v>0</v>
      </c>
      <c r="J98" s="61">
        <f>Tabla_Consulta_desde_saif[[#This Row],[Columna2]]/Tabla_Consulta_desde_saif[[#This Row],[Columna1]]</f>
        <v>6.97</v>
      </c>
    </row>
    <row r="99" spans="1:10" x14ac:dyDescent="0.25">
      <c r="A99" t="s">
        <v>9</v>
      </c>
      <c r="B99" s="1">
        <v>42822</v>
      </c>
      <c r="C99">
        <v>3012</v>
      </c>
      <c r="D99" t="s">
        <v>52</v>
      </c>
      <c r="E99" t="s">
        <v>7</v>
      </c>
      <c r="F99">
        <v>34</v>
      </c>
      <c r="G99" s="102">
        <v>10000</v>
      </c>
      <c r="H99" s="102">
        <v>68500</v>
      </c>
      <c r="I99">
        <v>1009</v>
      </c>
      <c r="J99" s="61">
        <f>Tabla_Consulta_desde_saif[[#This Row],[Columna2]]/Tabla_Consulta_desde_saif[[#This Row],[Columna1]]</f>
        <v>6.85</v>
      </c>
    </row>
    <row r="100" spans="1:10" x14ac:dyDescent="0.25">
      <c r="A100" t="s">
        <v>9</v>
      </c>
      <c r="B100" s="1">
        <v>42822</v>
      </c>
      <c r="C100">
        <v>3021</v>
      </c>
      <c r="D100" t="s">
        <v>6</v>
      </c>
      <c r="E100" t="s">
        <v>8</v>
      </c>
      <c r="F100">
        <v>34</v>
      </c>
      <c r="G100" s="102">
        <v>545.07000000000005</v>
      </c>
      <c r="H100" s="102">
        <v>3733.7294999999999</v>
      </c>
      <c r="I100">
        <v>0</v>
      </c>
      <c r="J100" s="61">
        <f>Tabla_Consulta_desde_saif[[#This Row],[Columna2]]/Tabla_Consulta_desde_saif[[#This Row],[Columna1]]</f>
        <v>6.85</v>
      </c>
    </row>
    <row r="101" spans="1:10" x14ac:dyDescent="0.25">
      <c r="A101" t="s">
        <v>9</v>
      </c>
      <c r="B101" s="1">
        <v>42822</v>
      </c>
      <c r="C101">
        <v>3030</v>
      </c>
      <c r="D101" t="s">
        <v>6</v>
      </c>
      <c r="E101" t="s">
        <v>7</v>
      </c>
      <c r="F101">
        <v>34</v>
      </c>
      <c r="G101" s="102">
        <v>0.74</v>
      </c>
      <c r="H101" s="102">
        <v>5.1577999999999999</v>
      </c>
      <c r="I101">
        <v>0</v>
      </c>
      <c r="J101" s="61">
        <f>Tabla_Consulta_desde_saif[[#This Row],[Columna2]]/Tabla_Consulta_desde_saif[[#This Row],[Columna1]]</f>
        <v>6.97</v>
      </c>
    </row>
    <row r="102" spans="1:10" x14ac:dyDescent="0.25">
      <c r="A102" t="s">
        <v>9</v>
      </c>
      <c r="B102" s="1">
        <v>42822</v>
      </c>
      <c r="C102">
        <v>3033</v>
      </c>
      <c r="D102" t="s">
        <v>6</v>
      </c>
      <c r="E102" t="s">
        <v>7</v>
      </c>
      <c r="F102">
        <v>34</v>
      </c>
      <c r="G102" s="102">
        <v>137.02000000000001</v>
      </c>
      <c r="H102" s="102">
        <v>955.02940000000001</v>
      </c>
      <c r="I102">
        <v>0</v>
      </c>
      <c r="J102" s="61">
        <f>Tabla_Consulta_desde_saif[[#This Row],[Columna2]]/Tabla_Consulta_desde_saif[[#This Row],[Columna1]]</f>
        <v>6.97</v>
      </c>
    </row>
    <row r="103" spans="1:10" x14ac:dyDescent="0.25">
      <c r="A103" t="s">
        <v>9</v>
      </c>
      <c r="B103" s="1">
        <v>42822</v>
      </c>
      <c r="C103">
        <v>3036</v>
      </c>
      <c r="D103" t="s">
        <v>6</v>
      </c>
      <c r="E103" t="s">
        <v>8</v>
      </c>
      <c r="F103">
        <v>34</v>
      </c>
      <c r="G103" s="102">
        <v>870</v>
      </c>
      <c r="H103" s="102">
        <v>5959.5</v>
      </c>
      <c r="I103">
        <v>0</v>
      </c>
      <c r="J103" s="61">
        <f>Tabla_Consulta_desde_saif[[#This Row],[Columna2]]/Tabla_Consulta_desde_saif[[#This Row],[Columna1]]</f>
        <v>6.85</v>
      </c>
    </row>
    <row r="104" spans="1:10" x14ac:dyDescent="0.25">
      <c r="A104" t="s">
        <v>9</v>
      </c>
      <c r="B104" s="1">
        <v>42822</v>
      </c>
      <c r="C104">
        <v>3036</v>
      </c>
      <c r="D104" t="s">
        <v>6</v>
      </c>
      <c r="E104" t="s">
        <v>7</v>
      </c>
      <c r="F104">
        <v>34</v>
      </c>
      <c r="G104" s="102">
        <v>676.99</v>
      </c>
      <c r="H104" s="102">
        <v>4718.6202999999996</v>
      </c>
      <c r="I104">
        <v>0</v>
      </c>
      <c r="J104" s="61">
        <f>Tabla_Consulta_desde_saif[[#This Row],[Columna2]]/Tabla_Consulta_desde_saif[[#This Row],[Columna1]]</f>
        <v>6.9699999999999989</v>
      </c>
    </row>
    <row r="105" spans="1:10" x14ac:dyDescent="0.25">
      <c r="A105" t="s">
        <v>9</v>
      </c>
      <c r="B105" s="1">
        <v>42822</v>
      </c>
      <c r="C105">
        <v>3044</v>
      </c>
      <c r="D105" t="s">
        <v>6</v>
      </c>
      <c r="E105" t="s">
        <v>8</v>
      </c>
      <c r="F105">
        <v>34</v>
      </c>
      <c r="G105" s="102">
        <v>200</v>
      </c>
      <c r="H105" s="102">
        <v>1370</v>
      </c>
      <c r="I105">
        <v>0</v>
      </c>
      <c r="J105" s="61">
        <f>Tabla_Consulta_desde_saif[[#This Row],[Columna2]]/Tabla_Consulta_desde_saif[[#This Row],[Columna1]]</f>
        <v>6.85</v>
      </c>
    </row>
    <row r="106" spans="1:10" x14ac:dyDescent="0.25">
      <c r="A106" t="s">
        <v>820</v>
      </c>
      <c r="B106" s="1">
        <v>42822</v>
      </c>
      <c r="C106">
        <v>27004</v>
      </c>
      <c r="D106" t="s">
        <v>6</v>
      </c>
      <c r="E106" t="s">
        <v>8</v>
      </c>
      <c r="F106">
        <v>34</v>
      </c>
      <c r="G106" s="102">
        <v>5070</v>
      </c>
      <c r="H106" s="102">
        <v>34729.5</v>
      </c>
      <c r="I106">
        <v>0</v>
      </c>
      <c r="J106" s="61">
        <f>Tabla_Consulta_desde_saif[[#This Row],[Columna2]]/Tabla_Consulta_desde_saif[[#This Row],[Columna1]]</f>
        <v>6.85</v>
      </c>
    </row>
    <row r="107" spans="1:10" x14ac:dyDescent="0.25">
      <c r="A107" t="s">
        <v>820</v>
      </c>
      <c r="B107" s="1">
        <v>42822</v>
      </c>
      <c r="C107">
        <v>27007</v>
      </c>
      <c r="D107" t="s">
        <v>6</v>
      </c>
      <c r="E107" t="s">
        <v>8</v>
      </c>
      <c r="F107">
        <v>34</v>
      </c>
      <c r="G107" s="102">
        <v>900</v>
      </c>
      <c r="H107" s="102">
        <v>6165</v>
      </c>
      <c r="I107">
        <v>0</v>
      </c>
      <c r="J107" s="61">
        <f>Tabla_Consulta_desde_saif[[#This Row],[Columna2]]/Tabla_Consulta_desde_saif[[#This Row],[Columna1]]</f>
        <v>6.85</v>
      </c>
    </row>
    <row r="108" spans="1:10" x14ac:dyDescent="0.25">
      <c r="A108" t="s">
        <v>778</v>
      </c>
      <c r="B108" s="1">
        <v>42822</v>
      </c>
      <c r="C108">
        <v>74003</v>
      </c>
      <c r="D108" t="s">
        <v>51</v>
      </c>
      <c r="E108" t="s">
        <v>8</v>
      </c>
      <c r="F108">
        <v>34</v>
      </c>
      <c r="G108" s="102">
        <v>700</v>
      </c>
      <c r="H108" s="102">
        <v>4851</v>
      </c>
      <c r="I108">
        <v>0</v>
      </c>
      <c r="J108" s="61">
        <f>Tabla_Consulta_desde_saif[[#This Row],[Columna2]]/Tabla_Consulta_desde_saif[[#This Row],[Columna1]]</f>
        <v>6.93</v>
      </c>
    </row>
    <row r="109" spans="1:10" x14ac:dyDescent="0.25">
      <c r="A109" t="s">
        <v>723</v>
      </c>
      <c r="B109" s="1">
        <v>42822</v>
      </c>
      <c r="C109">
        <v>75006</v>
      </c>
      <c r="D109" t="s">
        <v>6</v>
      </c>
      <c r="E109" t="s">
        <v>7</v>
      </c>
      <c r="F109">
        <v>34</v>
      </c>
      <c r="G109" s="102">
        <v>134.80000000000001</v>
      </c>
      <c r="H109" s="102">
        <v>939.55600000000004</v>
      </c>
      <c r="I109">
        <v>0</v>
      </c>
      <c r="J109" s="61">
        <f>Tabla_Consulta_desde_saif[[#This Row],[Columna2]]/Tabla_Consulta_desde_saif[[#This Row],[Columna1]]</f>
        <v>6.97</v>
      </c>
    </row>
    <row r="110" spans="1:10" x14ac:dyDescent="0.25">
      <c r="A110" t="s">
        <v>779</v>
      </c>
      <c r="B110" s="1">
        <v>42822</v>
      </c>
      <c r="C110">
        <v>1009</v>
      </c>
      <c r="D110" t="s">
        <v>51</v>
      </c>
      <c r="E110" t="s">
        <v>7</v>
      </c>
      <c r="F110">
        <v>34</v>
      </c>
      <c r="G110" s="102">
        <v>3258618.93</v>
      </c>
      <c r="H110" s="102">
        <v>22693473.6404</v>
      </c>
      <c r="I110">
        <v>0</v>
      </c>
      <c r="J110" s="61">
        <f>Tabla_Consulta_desde_saif[[#This Row],[Columna2]]/Tabla_Consulta_desde_saif[[#This Row],[Columna1]]</f>
        <v>6.9641385285882444</v>
      </c>
    </row>
    <row r="111" spans="1:10" x14ac:dyDescent="0.25">
      <c r="A111" t="s">
        <v>779</v>
      </c>
      <c r="B111" s="1">
        <v>42822</v>
      </c>
      <c r="C111">
        <v>1001</v>
      </c>
      <c r="D111" t="s">
        <v>51</v>
      </c>
      <c r="E111" t="s">
        <v>7</v>
      </c>
      <c r="F111">
        <v>34</v>
      </c>
      <c r="G111" s="102">
        <v>92426.57</v>
      </c>
      <c r="H111" s="102">
        <v>643478.92720000003</v>
      </c>
      <c r="I111">
        <v>0</v>
      </c>
      <c r="J111" s="61">
        <f>Tabla_Consulta_desde_saif[[#This Row],[Columna2]]/Tabla_Consulta_desde_saif[[#This Row],[Columna1]]</f>
        <v>6.962055685935332</v>
      </c>
    </row>
    <row r="112" spans="1:10" x14ac:dyDescent="0.25">
      <c r="A112" t="s">
        <v>779</v>
      </c>
      <c r="B112" s="1">
        <v>42822</v>
      </c>
      <c r="C112">
        <v>1003</v>
      </c>
      <c r="D112" t="s">
        <v>6</v>
      </c>
      <c r="E112" t="s">
        <v>8</v>
      </c>
      <c r="F112">
        <v>34</v>
      </c>
      <c r="G112" s="102">
        <v>97620.18</v>
      </c>
      <c r="H112" s="102">
        <v>668698.23300000001</v>
      </c>
      <c r="I112">
        <v>0</v>
      </c>
      <c r="J112" s="61">
        <f>Tabla_Consulta_desde_saif[[#This Row],[Columna2]]/Tabla_Consulta_desde_saif[[#This Row],[Columna1]]</f>
        <v>6.8500000000000005</v>
      </c>
    </row>
    <row r="113" spans="1:14" x14ac:dyDescent="0.25">
      <c r="A113" t="s">
        <v>779</v>
      </c>
      <c r="B113" s="1">
        <v>42822</v>
      </c>
      <c r="C113">
        <v>1005</v>
      </c>
      <c r="D113" t="s">
        <v>1472</v>
      </c>
      <c r="E113" t="s">
        <v>8</v>
      </c>
      <c r="F113">
        <v>34</v>
      </c>
      <c r="G113" s="102">
        <v>7000000</v>
      </c>
      <c r="H113" s="102">
        <v>48720000</v>
      </c>
      <c r="I113">
        <v>1004</v>
      </c>
      <c r="J113" s="61">
        <f>Tabla_Consulta_desde_saif[[#This Row],[Columna2]]/Tabla_Consulta_desde_saif[[#This Row],[Columna1]]</f>
        <v>6.96</v>
      </c>
    </row>
    <row r="114" spans="1:14" x14ac:dyDescent="0.25">
      <c r="A114" t="s">
        <v>9</v>
      </c>
      <c r="B114" s="1">
        <v>42822</v>
      </c>
      <c r="C114">
        <v>3011</v>
      </c>
      <c r="D114" t="s">
        <v>6</v>
      </c>
      <c r="E114" t="s">
        <v>8</v>
      </c>
      <c r="F114">
        <v>34</v>
      </c>
      <c r="G114" s="102">
        <v>801.52</v>
      </c>
      <c r="H114" s="102">
        <v>5498.4272000000001</v>
      </c>
      <c r="I114">
        <v>0</v>
      </c>
      <c r="J114" s="61">
        <f>Tabla_Consulta_desde_saif[[#This Row],[Columna2]]/Tabla_Consulta_desde_saif[[#This Row],[Columna1]]</f>
        <v>6.86</v>
      </c>
    </row>
    <row r="115" spans="1:14" x14ac:dyDescent="0.25">
      <c r="A115" t="s">
        <v>9</v>
      </c>
      <c r="B115" s="1">
        <v>42822</v>
      </c>
      <c r="C115">
        <v>3012</v>
      </c>
      <c r="D115" t="s">
        <v>6</v>
      </c>
      <c r="E115" t="s">
        <v>7</v>
      </c>
      <c r="F115">
        <v>34</v>
      </c>
      <c r="G115" s="102">
        <v>1035.22</v>
      </c>
      <c r="H115" s="102">
        <v>7215.4834000000001</v>
      </c>
      <c r="I115">
        <v>0</v>
      </c>
      <c r="J115" s="61">
        <f>Tabla_Consulta_desde_saif[[#This Row],[Columna2]]/Tabla_Consulta_desde_saif[[#This Row],[Columna1]]</f>
        <v>6.97</v>
      </c>
    </row>
    <row r="116" spans="1:14" x14ac:dyDescent="0.25">
      <c r="A116" t="s">
        <v>9</v>
      </c>
      <c r="B116" s="1">
        <v>42822</v>
      </c>
      <c r="C116">
        <v>3026</v>
      </c>
      <c r="D116" t="s">
        <v>6</v>
      </c>
      <c r="E116" t="s">
        <v>7</v>
      </c>
      <c r="F116">
        <v>34</v>
      </c>
      <c r="G116" s="102">
        <v>158.68</v>
      </c>
      <c r="H116" s="102">
        <v>1105.9996000000001</v>
      </c>
      <c r="I116">
        <v>0</v>
      </c>
      <c r="J116" s="61">
        <f>Tabla_Consulta_desde_saif[[#This Row],[Columna2]]/Tabla_Consulta_desde_saif[[#This Row],[Columna1]]</f>
        <v>6.9700000000000006</v>
      </c>
    </row>
    <row r="117" spans="1:14" x14ac:dyDescent="0.25">
      <c r="A117" t="s">
        <v>9</v>
      </c>
      <c r="B117" s="1">
        <v>42822</v>
      </c>
      <c r="C117">
        <v>3029</v>
      </c>
      <c r="D117" t="s">
        <v>6</v>
      </c>
      <c r="E117" t="s">
        <v>8</v>
      </c>
      <c r="F117">
        <v>34</v>
      </c>
      <c r="G117" s="102">
        <v>200</v>
      </c>
      <c r="H117" s="102">
        <v>1370</v>
      </c>
      <c r="I117">
        <v>0</v>
      </c>
      <c r="J117" s="61">
        <f>Tabla_Consulta_desde_saif[[#This Row],[Columna2]]/Tabla_Consulta_desde_saif[[#This Row],[Columna1]]</f>
        <v>6.85</v>
      </c>
    </row>
    <row r="118" spans="1:14" x14ac:dyDescent="0.25">
      <c r="A118" t="s">
        <v>9</v>
      </c>
      <c r="B118" s="1">
        <v>42822</v>
      </c>
      <c r="C118">
        <v>3043</v>
      </c>
      <c r="D118" t="s">
        <v>6</v>
      </c>
      <c r="E118" t="s">
        <v>8</v>
      </c>
      <c r="F118">
        <v>34</v>
      </c>
      <c r="G118" s="102">
        <v>150</v>
      </c>
      <c r="H118" s="102">
        <v>1027.5</v>
      </c>
      <c r="I118">
        <v>0</v>
      </c>
      <c r="J118" s="61">
        <f>Tabla_Consulta_desde_saif[[#This Row],[Columna2]]/Tabla_Consulta_desde_saif[[#This Row],[Columna1]]</f>
        <v>6.85</v>
      </c>
    </row>
    <row r="119" spans="1:14" x14ac:dyDescent="0.25">
      <c r="A119" t="s">
        <v>9</v>
      </c>
      <c r="B119" s="1">
        <v>42822</v>
      </c>
      <c r="C119">
        <v>3046</v>
      </c>
      <c r="D119" t="s">
        <v>51</v>
      </c>
      <c r="E119" t="s">
        <v>8</v>
      </c>
      <c r="F119">
        <v>34</v>
      </c>
      <c r="G119" s="102">
        <v>300</v>
      </c>
      <c r="H119" s="102">
        <v>2070</v>
      </c>
      <c r="I119">
        <v>0</v>
      </c>
      <c r="J119" s="61">
        <f>Tabla_Consulta_desde_saif[[#This Row],[Columna2]]/Tabla_Consulta_desde_saif[[#This Row],[Columna1]]</f>
        <v>6.9</v>
      </c>
    </row>
    <row r="120" spans="1:14" x14ac:dyDescent="0.25">
      <c r="A120" t="s">
        <v>778</v>
      </c>
      <c r="B120" s="1">
        <v>42822</v>
      </c>
      <c r="C120">
        <v>74002</v>
      </c>
      <c r="D120" t="s">
        <v>6</v>
      </c>
      <c r="E120" t="s">
        <v>8</v>
      </c>
      <c r="F120">
        <v>34</v>
      </c>
      <c r="G120" s="102">
        <v>40359.71</v>
      </c>
      <c r="H120" s="102">
        <v>277271.20770000003</v>
      </c>
      <c r="I120">
        <v>0</v>
      </c>
      <c r="J120" s="61">
        <f>Tabla_Consulta_desde_saif[[#This Row],[Columna2]]/Tabla_Consulta_desde_saif[[#This Row],[Columna1]]</f>
        <v>6.870000000000001</v>
      </c>
    </row>
    <row r="121" spans="1:14" x14ac:dyDescent="0.25">
      <c r="A121" t="s">
        <v>723</v>
      </c>
      <c r="B121" s="1">
        <v>42822</v>
      </c>
      <c r="C121">
        <v>75001</v>
      </c>
      <c r="D121" t="s">
        <v>6</v>
      </c>
      <c r="E121" t="s">
        <v>7</v>
      </c>
      <c r="F121">
        <v>34</v>
      </c>
      <c r="G121" s="102">
        <v>21348.54</v>
      </c>
      <c r="H121" s="102">
        <v>148799.32380000001</v>
      </c>
      <c r="I121">
        <v>0</v>
      </c>
      <c r="J121" s="61">
        <f>Tabla_Consulta_desde_saif[[#This Row],[Columna2]]/Tabla_Consulta_desde_saif[[#This Row],[Columna1]]</f>
        <v>6.9700000000000006</v>
      </c>
    </row>
    <row r="122" spans="1:14" x14ac:dyDescent="0.25">
      <c r="A122" t="s">
        <v>723</v>
      </c>
      <c r="B122" s="1">
        <v>42822</v>
      </c>
      <c r="C122">
        <v>75008</v>
      </c>
      <c r="D122" t="s">
        <v>6</v>
      </c>
      <c r="E122" t="s">
        <v>7</v>
      </c>
      <c r="F122">
        <v>34</v>
      </c>
      <c r="G122" s="102">
        <v>1009.99</v>
      </c>
      <c r="H122" s="102">
        <v>7039.6302999999998</v>
      </c>
      <c r="I122">
        <v>0</v>
      </c>
      <c r="J122" s="61">
        <f>Tabla_Consulta_desde_saif[[#This Row],[Columna2]]/Tabla_Consulta_desde_saif[[#This Row],[Columna1]]</f>
        <v>6.97</v>
      </c>
    </row>
    <row r="123" spans="1:14" x14ac:dyDescent="0.25">
      <c r="A123" t="s">
        <v>779</v>
      </c>
      <c r="B123" s="1">
        <v>42822</v>
      </c>
      <c r="C123">
        <v>1001</v>
      </c>
      <c r="D123" t="s">
        <v>6</v>
      </c>
      <c r="E123" t="s">
        <v>7</v>
      </c>
      <c r="F123">
        <v>34</v>
      </c>
      <c r="G123" s="102">
        <v>3593418.38</v>
      </c>
      <c r="H123" s="102">
        <v>25046125.956489999</v>
      </c>
      <c r="I123">
        <v>0</v>
      </c>
      <c r="J123" s="61">
        <f>Tabla_Consulta_desde_saif[[#This Row],[Columna2]]/Tabla_Consulta_desde_saif[[#This Row],[Columna1]]</f>
        <v>6.9699999576698328</v>
      </c>
    </row>
    <row r="124" spans="1:14" x14ac:dyDescent="0.25">
      <c r="A124" t="s">
        <v>779</v>
      </c>
      <c r="B124" s="1">
        <v>42822</v>
      </c>
      <c r="C124">
        <v>1003</v>
      </c>
      <c r="D124" t="s">
        <v>6</v>
      </c>
      <c r="E124" t="s">
        <v>7</v>
      </c>
      <c r="F124">
        <v>34</v>
      </c>
      <c r="G124" s="102">
        <v>391901.9</v>
      </c>
      <c r="H124" s="102">
        <v>2731556.2429999998</v>
      </c>
      <c r="I124">
        <v>0</v>
      </c>
      <c r="J124" s="61">
        <f>Tabla_Consulta_desde_saif[[#This Row],[Columna2]]/Tabla_Consulta_desde_saif[[#This Row],[Columna1]]</f>
        <v>6.9699999999999989</v>
      </c>
    </row>
    <row r="125" spans="1:14" x14ac:dyDescent="0.25">
      <c r="A125" t="s">
        <v>779</v>
      </c>
      <c r="B125" s="1">
        <v>42822</v>
      </c>
      <c r="C125">
        <v>1008</v>
      </c>
      <c r="D125" t="s">
        <v>6</v>
      </c>
      <c r="E125" t="s">
        <v>8</v>
      </c>
      <c r="F125">
        <v>34</v>
      </c>
      <c r="G125" s="102">
        <v>6350.51</v>
      </c>
      <c r="H125" s="102">
        <v>43500.993499999997</v>
      </c>
      <c r="I125">
        <v>0</v>
      </c>
      <c r="J125" s="61">
        <f>Tabla_Consulta_desde_saif[[#This Row],[Columna2]]/Tabla_Consulta_desde_saif[[#This Row],[Columna1]]</f>
        <v>6.85</v>
      </c>
      <c r="M125" s="59"/>
      <c r="N125" s="59"/>
    </row>
    <row r="126" spans="1:14" x14ac:dyDescent="0.25">
      <c r="A126" t="s">
        <v>779</v>
      </c>
      <c r="B126" s="1">
        <v>42822</v>
      </c>
      <c r="C126">
        <v>1016</v>
      </c>
      <c r="D126" t="s">
        <v>6</v>
      </c>
      <c r="E126" t="s">
        <v>8</v>
      </c>
      <c r="F126">
        <v>34</v>
      </c>
      <c r="G126" s="102">
        <v>35689.980000000003</v>
      </c>
      <c r="H126" s="102">
        <v>244476.36300000001</v>
      </c>
      <c r="I126">
        <v>0</v>
      </c>
      <c r="J126" s="61">
        <f>Tabla_Consulta_desde_saif[[#This Row],[Columna2]]/Tabla_Consulta_desde_saif[[#This Row],[Columna1]]</f>
        <v>6.85</v>
      </c>
      <c r="M126" s="59"/>
      <c r="N126" s="59"/>
    </row>
    <row r="127" spans="1:14" x14ac:dyDescent="0.25">
      <c r="A127" t="s">
        <v>780</v>
      </c>
      <c r="B127" s="1">
        <v>42822</v>
      </c>
      <c r="C127">
        <v>1033</v>
      </c>
      <c r="D127" t="s">
        <v>6</v>
      </c>
      <c r="E127" t="s">
        <v>8</v>
      </c>
      <c r="F127">
        <v>34</v>
      </c>
      <c r="G127" s="102">
        <v>70591.039999999994</v>
      </c>
      <c r="H127" s="102">
        <v>483548.62400000001</v>
      </c>
      <c r="I127">
        <v>0</v>
      </c>
      <c r="J127" s="61">
        <f>Tabla_Consulta_desde_saif[[#This Row],[Columna2]]/Tabla_Consulta_desde_saif[[#This Row],[Columna1]]</f>
        <v>6.8500000000000005</v>
      </c>
      <c r="M127" s="59"/>
      <c r="N127" s="59"/>
    </row>
    <row r="128" spans="1:14" x14ac:dyDescent="0.25">
      <c r="A128" t="s">
        <v>780</v>
      </c>
      <c r="B128" s="1">
        <v>42822</v>
      </c>
      <c r="C128">
        <v>1033</v>
      </c>
      <c r="D128" t="s">
        <v>51</v>
      </c>
      <c r="E128" t="s">
        <v>8</v>
      </c>
      <c r="F128">
        <v>34</v>
      </c>
      <c r="G128" s="102">
        <v>2100000</v>
      </c>
      <c r="H128" s="102">
        <v>14889000</v>
      </c>
      <c r="I128">
        <v>0</v>
      </c>
      <c r="J128" s="61">
        <f>Tabla_Consulta_desde_saif[[#This Row],[Columna2]]/Tabla_Consulta_desde_saif[[#This Row],[Columna1]]</f>
        <v>7.09</v>
      </c>
      <c r="M128" s="59"/>
      <c r="N128" s="59"/>
    </row>
    <row r="129" spans="1:14" x14ac:dyDescent="0.25">
      <c r="A129" t="s">
        <v>779</v>
      </c>
      <c r="B129" s="1">
        <v>42822</v>
      </c>
      <c r="C129">
        <v>1035</v>
      </c>
      <c r="D129" t="s">
        <v>51</v>
      </c>
      <c r="E129" t="s">
        <v>7</v>
      </c>
      <c r="F129">
        <v>34</v>
      </c>
      <c r="G129" s="102">
        <v>915881.09</v>
      </c>
      <c r="H129" s="102">
        <v>6381859.4351199996</v>
      </c>
      <c r="I129">
        <v>0</v>
      </c>
      <c r="J129" s="61">
        <f>Tabla_Consulta_desde_saif[[#This Row],[Columna2]]/Tabla_Consulta_desde_saif[[#This Row],[Columna1]]</f>
        <v>6.968</v>
      </c>
      <c r="M129" s="59"/>
      <c r="N129" s="59"/>
    </row>
    <row r="130" spans="1:14" x14ac:dyDescent="0.25">
      <c r="A130" t="s">
        <v>780</v>
      </c>
      <c r="B130" s="1">
        <v>42822</v>
      </c>
      <c r="C130">
        <v>1036</v>
      </c>
      <c r="D130" t="s">
        <v>6</v>
      </c>
      <c r="E130" t="s">
        <v>7</v>
      </c>
      <c r="F130">
        <v>34</v>
      </c>
      <c r="G130" s="102">
        <v>174416.99</v>
      </c>
      <c r="H130" s="102">
        <v>1215686.4203000001</v>
      </c>
      <c r="I130">
        <v>0</v>
      </c>
      <c r="J130" s="61">
        <f>Tabla_Consulta_desde_saif[[#This Row],[Columna2]]/Tabla_Consulta_desde_saif[[#This Row],[Columna1]]</f>
        <v>6.9700000000000006</v>
      </c>
    </row>
    <row r="131" spans="1:14" x14ac:dyDescent="0.25">
      <c r="A131" t="s">
        <v>9</v>
      </c>
      <c r="B131" s="1">
        <v>42822</v>
      </c>
      <c r="C131">
        <v>3003</v>
      </c>
      <c r="D131" t="s">
        <v>6</v>
      </c>
      <c r="E131" t="s">
        <v>8</v>
      </c>
      <c r="F131">
        <v>34</v>
      </c>
      <c r="G131" s="102">
        <v>4796.72</v>
      </c>
      <c r="H131" s="102">
        <v>32905.499199999998</v>
      </c>
      <c r="I131">
        <v>0</v>
      </c>
      <c r="J131" s="61">
        <f>Tabla_Consulta_desde_saif[[#This Row],[Columna2]]/Tabla_Consulta_desde_saif[[#This Row],[Columna1]]</f>
        <v>6.8599999999999994</v>
      </c>
    </row>
    <row r="132" spans="1:14" x14ac:dyDescent="0.25">
      <c r="A132" t="s">
        <v>9</v>
      </c>
      <c r="B132" s="1">
        <v>42822</v>
      </c>
      <c r="C132">
        <v>3025</v>
      </c>
      <c r="D132" t="s">
        <v>6</v>
      </c>
      <c r="E132" t="s">
        <v>8</v>
      </c>
      <c r="F132">
        <v>34</v>
      </c>
      <c r="G132" s="102">
        <v>663</v>
      </c>
      <c r="H132" s="102">
        <v>4541.55</v>
      </c>
      <c r="I132">
        <v>0</v>
      </c>
      <c r="J132" s="61">
        <f>Tabla_Consulta_desde_saif[[#This Row],[Columna2]]/Tabla_Consulta_desde_saif[[#This Row],[Columna1]]</f>
        <v>6.8500000000000005</v>
      </c>
    </row>
    <row r="133" spans="1:14" x14ac:dyDescent="0.25">
      <c r="A133" t="s">
        <v>820</v>
      </c>
      <c r="B133" s="1">
        <v>42822</v>
      </c>
      <c r="C133">
        <v>27006</v>
      </c>
      <c r="D133" t="s">
        <v>51</v>
      </c>
      <c r="E133" t="s">
        <v>8</v>
      </c>
      <c r="F133">
        <v>34</v>
      </c>
      <c r="G133" s="102">
        <v>1300</v>
      </c>
      <c r="H133" s="102">
        <v>8967</v>
      </c>
      <c r="I133">
        <v>0</v>
      </c>
      <c r="J133" s="61">
        <f>Tabla_Consulta_desde_saif[[#This Row],[Columna2]]/Tabla_Consulta_desde_saif[[#This Row],[Columna1]]</f>
        <v>6.8976923076923073</v>
      </c>
    </row>
    <row r="134" spans="1:14" x14ac:dyDescent="0.25">
      <c r="A134" t="s">
        <v>820</v>
      </c>
      <c r="B134" s="1">
        <v>42822</v>
      </c>
      <c r="C134">
        <v>27007</v>
      </c>
      <c r="D134" t="s">
        <v>6</v>
      </c>
      <c r="E134" t="s">
        <v>7</v>
      </c>
      <c r="F134">
        <v>34</v>
      </c>
      <c r="G134" s="102">
        <v>2100</v>
      </c>
      <c r="H134" s="102">
        <v>14637</v>
      </c>
      <c r="I134">
        <v>0</v>
      </c>
      <c r="J134" s="61">
        <f>Tabla_Consulta_desde_saif[[#This Row],[Columna2]]/Tabla_Consulta_desde_saif[[#This Row],[Columna1]]</f>
        <v>6.97</v>
      </c>
    </row>
    <row r="135" spans="1:14" x14ac:dyDescent="0.25">
      <c r="A135" t="s">
        <v>723</v>
      </c>
      <c r="B135" s="1">
        <v>42822</v>
      </c>
      <c r="C135">
        <v>75007</v>
      </c>
      <c r="D135" t="s">
        <v>6</v>
      </c>
      <c r="E135" t="s">
        <v>8</v>
      </c>
      <c r="F135">
        <v>34</v>
      </c>
      <c r="G135" s="102">
        <v>100.2</v>
      </c>
      <c r="H135" s="102">
        <v>686.37</v>
      </c>
      <c r="I135">
        <v>0</v>
      </c>
      <c r="J135" s="61">
        <f>Tabla_Consulta_desde_saif[[#This Row],[Columna2]]/Tabla_Consulta_desde_saif[[#This Row],[Columna1]]</f>
        <v>6.85</v>
      </c>
    </row>
    <row r="136" spans="1:14" x14ac:dyDescent="0.25">
      <c r="A136" t="s">
        <v>723</v>
      </c>
      <c r="B136" s="1">
        <v>42822</v>
      </c>
      <c r="C136">
        <v>75008</v>
      </c>
      <c r="D136" t="s">
        <v>6</v>
      </c>
      <c r="E136" t="s">
        <v>8</v>
      </c>
      <c r="F136">
        <v>34</v>
      </c>
      <c r="G136" s="102">
        <v>223.74</v>
      </c>
      <c r="H136" s="102">
        <v>1534.8563999999999</v>
      </c>
      <c r="I136">
        <v>0</v>
      </c>
      <c r="J136" s="61">
        <f>Tabla_Consulta_desde_saif[[#This Row],[Columna2]]/Tabla_Consulta_desde_saif[[#This Row],[Columna1]]</f>
        <v>6.8599999999999994</v>
      </c>
    </row>
    <row r="137" spans="1:14" x14ac:dyDescent="0.25">
      <c r="B137" s="103"/>
      <c r="G137" s="104">
        <f>SUBTOTAL(109,Tabla_Consulta_desde_saif[Columna1])</f>
        <v>48091576.649600007</v>
      </c>
      <c r="H137" s="104">
        <f>SUBTOTAL(109,Tabla_Consulta_desde_saif[Columna1])</f>
        <v>48091576.649600007</v>
      </c>
    </row>
    <row r="141" spans="1:14" x14ac:dyDescent="0.25">
      <c r="G141" s="62"/>
    </row>
  </sheetData>
  <pageMargins left="1.2736614173228347" right="0.70866141732283472" top="0.74803149606299213" bottom="0.74803149606299213" header="0.31496062992125984" footer="0.31496062992125984"/>
  <pageSetup paperSize="9" scale="9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T101"/>
  <sheetViews>
    <sheetView showZeros="0" topLeftCell="A31" workbookViewId="0">
      <selection activeCell="E58" sqref="E58"/>
    </sheetView>
  </sheetViews>
  <sheetFormatPr baseColWidth="10" defaultRowHeight="13.5" x14ac:dyDescent="0.25"/>
  <cols>
    <col min="1" max="1" width="10" style="6" customWidth="1"/>
    <col min="2" max="2" width="2.5703125" style="6" customWidth="1"/>
    <col min="3" max="3" width="27" style="6" customWidth="1"/>
    <col min="4" max="11" width="12.7109375" style="6" customWidth="1"/>
    <col min="12" max="12" width="9.140625" style="6" customWidth="1"/>
    <col min="13" max="16" width="11.42578125" style="6"/>
    <col min="17" max="17" width="11.42578125" style="52"/>
    <col min="18" max="16384" width="11.42578125" style="6"/>
  </cols>
  <sheetData>
    <row r="1" spans="1:20" s="2" customFormat="1" ht="15.75" x14ac:dyDescent="0.3">
      <c r="B1" s="3"/>
      <c r="Q1" s="54" t="s">
        <v>6</v>
      </c>
    </row>
    <row r="2" spans="1:20" s="2" customFormat="1" ht="15.75" x14ac:dyDescent="0.3">
      <c r="B2" s="3"/>
      <c r="E2" s="36"/>
      <c r="Q2" s="54" t="s">
        <v>51</v>
      </c>
    </row>
    <row r="3" spans="1:20" s="2" customFormat="1" ht="15" customHeight="1" x14ac:dyDescent="0.3">
      <c r="B3" s="3"/>
      <c r="C3" s="134" t="s">
        <v>64</v>
      </c>
      <c r="D3" s="134"/>
      <c r="E3" s="134"/>
      <c r="F3" s="134"/>
      <c r="G3" s="134"/>
      <c r="H3" s="134"/>
      <c r="I3" s="134"/>
      <c r="J3" s="134"/>
      <c r="K3" s="134"/>
      <c r="M3" s="2">
        <f>14+14+12+5</f>
        <v>45</v>
      </c>
      <c r="Q3" s="54" t="s">
        <v>52</v>
      </c>
    </row>
    <row r="4" spans="1:20" s="2" customFormat="1" ht="15" customHeight="1" x14ac:dyDescent="0.3">
      <c r="B4" s="3"/>
      <c r="C4" s="134" t="s">
        <v>65</v>
      </c>
      <c r="D4" s="134"/>
      <c r="E4" s="134"/>
      <c r="F4" s="134"/>
      <c r="G4" s="134"/>
      <c r="H4" s="134"/>
      <c r="I4" s="134"/>
      <c r="J4" s="134"/>
      <c r="K4" s="134"/>
      <c r="Q4" s="54"/>
    </row>
    <row r="5" spans="1:20" s="2" customFormat="1" ht="15" customHeight="1" x14ac:dyDescent="0.3">
      <c r="B5" s="3"/>
      <c r="C5" s="134" t="s">
        <v>66</v>
      </c>
      <c r="D5" s="134"/>
      <c r="E5" s="134"/>
      <c r="F5" s="134"/>
      <c r="G5" s="134"/>
      <c r="H5" s="134"/>
      <c r="I5" s="134"/>
      <c r="J5" s="134"/>
      <c r="K5" s="134"/>
      <c r="Q5" s="54"/>
    </row>
    <row r="6" spans="1:20" s="2" customFormat="1" ht="15" customHeight="1" thickBot="1" x14ac:dyDescent="0.35">
      <c r="B6" s="3"/>
      <c r="C6" s="135" t="str">
        <f>"Al "&amp;TEXT(A9,"dd")&amp;" de "&amp;TEXT(A9,"mmmm")&amp;" de "&amp;TEXT($A$9,"yyyy")</f>
        <v>Al 28 de marzo de 2017</v>
      </c>
      <c r="D6" s="135"/>
      <c r="E6" s="135"/>
      <c r="F6" s="135"/>
      <c r="G6" s="135"/>
      <c r="H6" s="135"/>
      <c r="I6" s="135"/>
      <c r="J6" s="135"/>
      <c r="K6" s="135"/>
      <c r="Q6" s="54"/>
    </row>
    <row r="7" spans="1:20" s="2" customFormat="1" ht="16.5" customHeight="1" x14ac:dyDescent="0.3">
      <c r="A7" s="36" t="s">
        <v>8</v>
      </c>
      <c r="C7" s="145" t="s">
        <v>57</v>
      </c>
      <c r="D7" s="110" t="s">
        <v>56</v>
      </c>
      <c r="E7" s="111"/>
      <c r="F7" s="111"/>
      <c r="G7" s="112"/>
      <c r="H7" s="139" t="s">
        <v>55</v>
      </c>
      <c r="I7" s="140"/>
      <c r="J7" s="143" t="s">
        <v>67</v>
      </c>
      <c r="K7" s="140"/>
      <c r="Q7" s="49"/>
    </row>
    <row r="8" spans="1:20" s="2" customFormat="1" ht="15" customHeight="1" x14ac:dyDescent="0.3">
      <c r="A8" s="36" t="s">
        <v>7</v>
      </c>
      <c r="B8" s="4"/>
      <c r="C8" s="146"/>
      <c r="D8" s="136" t="s">
        <v>53</v>
      </c>
      <c r="E8" s="137"/>
      <c r="F8" s="138" t="s">
        <v>54</v>
      </c>
      <c r="G8" s="137"/>
      <c r="H8" s="141"/>
      <c r="I8" s="142"/>
      <c r="J8" s="144"/>
      <c r="K8" s="142"/>
      <c r="M8" s="57" t="s">
        <v>722</v>
      </c>
      <c r="Q8" s="49"/>
    </row>
    <row r="9" spans="1:20" s="2" customFormat="1" ht="12.75" customHeight="1" thickBot="1" x14ac:dyDescent="0.35">
      <c r="A9" s="37">
        <f>MAX(Tabla_Consulta_desde_saif[[#All],[pri_fec]])</f>
        <v>42822</v>
      </c>
      <c r="B9" s="3"/>
      <c r="C9" s="147"/>
      <c r="D9" s="11" t="s">
        <v>10</v>
      </c>
      <c r="E9" s="12" t="s">
        <v>11</v>
      </c>
      <c r="F9" s="13" t="s">
        <v>10</v>
      </c>
      <c r="G9" s="12" t="s">
        <v>11</v>
      </c>
      <c r="H9" s="13" t="s">
        <v>10</v>
      </c>
      <c r="I9" s="12" t="s">
        <v>11</v>
      </c>
      <c r="J9" s="13" t="s">
        <v>10</v>
      </c>
      <c r="K9" s="12" t="s">
        <v>11</v>
      </c>
      <c r="M9" s="64">
        <f>MAX(M10:M78)</f>
        <v>7.09</v>
      </c>
      <c r="O9" s="2" t="s">
        <v>784</v>
      </c>
      <c r="Q9" s="49"/>
    </row>
    <row r="10" spans="1:20" s="4" customFormat="1" ht="16.5" customHeight="1" thickBot="1" x14ac:dyDescent="0.3">
      <c r="A10" s="38" t="s">
        <v>779</v>
      </c>
      <c r="B10" s="3"/>
      <c r="C10" s="100" t="s">
        <v>777</v>
      </c>
      <c r="D10" s="96">
        <f t="array" ref="D10">IFERROR((SUM(IF($A10=Tabla_Consulta_desde_saif[tipoentidad],IF('Reporte TC'!$A$7=Tabla_Consulta_desde_saif[tra_cod],IF($Q$1=Tabla_Consulta_desde_saif[con_cod],Tabla_Consulta_desde_saif[Columna2]))))/SUM(IF('Reporte TC'!$A10=Tabla_Consulta_desde_saif[tipoentidad],IF('Reporte TC'!$A$7=Tabla_Consulta_desde_saif[tra_cod],IF($Q$1=Tabla_Consulta_desde_saif[con_cod],Tabla_Consulta_desde_saif[Columna1]))))),"")</f>
        <v>6.8503828576863315</v>
      </c>
      <c r="E10" s="97">
        <f t="array" ref="E10">IFERROR((SUM(IF($A10=Tabla_Consulta_desde_saif[tipoentidad],IF('Reporte TC'!$A$8=Tabla_Consulta_desde_saif[tra_cod],IF($Q$1=Tabla_Consulta_desde_saif[con_cod],Tabla_Consulta_desde_saif[Columna2]))))/SUM(IF('Reporte TC'!$A10=Tabla_Consulta_desde_saif[tipoentidad],IF('Reporte TC'!$A$8=Tabla_Consulta_desde_saif[tra_cod],IF($Q$1=Tabla_Consulta_desde_saif[con_cod],Tabla_Consulta_desde_saif[Columna1]))))),"")</f>
        <v>6.9699504931881844</v>
      </c>
      <c r="F10" s="97">
        <f t="array" ref="F10">IFERROR((SUM(IF($A10=Tabla_Consulta_desde_saif[tipoentidad],IF('Reporte TC'!$A$7=Tabla_Consulta_desde_saif[tra_cod],IF($Q$2=Tabla_Consulta_desde_saif[con_cod],Tabla_Consulta_desde_saif[Columna2]))))/SUM(IF('Reporte TC'!$A10=Tabla_Consulta_desde_saif[tipoentidad],IF('Reporte TC'!$A$7=Tabla_Consulta_desde_saif[tra_cod],IF($Q$2=Tabla_Consulta_desde_saif[con_cod],Tabla_Consulta_desde_saif[Columna1]))))),"")</f>
        <v>6.9809220389345974</v>
      </c>
      <c r="G10" s="97">
        <f t="array" ref="G10">IFERROR((SUM(IF($A10=Tabla_Consulta_desde_saif[tipoentidad],IF('Reporte TC'!$A$8=Tabla_Consulta_desde_saif[tra_cod],IF($Q$2=Tabla_Consulta_desde_saif[con_cod],Tabla_Consulta_desde_saif[Columna2]))))/SUM(IF('Reporte TC'!$A10=Tabla_Consulta_desde_saif[tipoentidad],IF('Reporte TC'!$A$8=Tabla_Consulta_desde_saif[tra_cod],IF($Q$2=Tabla_Consulta_desde_saif[con_cod],Tabla_Consulta_desde_saif[Columna1]))))),"")</f>
        <v>6.9636531523596057</v>
      </c>
      <c r="H10" s="97">
        <f t="array" ref="H10">IFERROR((SUM(IF($A10=Tabla_Consulta_desde_saif[tipoentidad],IF('Reporte TC'!$A$7=Tabla_Consulta_desde_saif[tra_cod],IF($Q$3=Tabla_Consulta_desde_saif[con_cod],Tabla_Consulta_desde_saif[Columna2]))))/SUM(IF('Reporte TC'!$A10=Tabla_Consulta_desde_saif[tipoentidad],IF('Reporte TC'!$A$7=Tabla_Consulta_desde_saif[tra_cod],IF($Q$3=Tabla_Consulta_desde_saif[con_cod],Tabla_Consulta_desde_saif[Columna1]))))),"")</f>
        <v>6.85</v>
      </c>
      <c r="I10" s="98" t="str">
        <f t="array" ref="I10">IFERROR((SUM(IF($A10=Tabla_Consulta_desde_saif[tipoentidad],IF('Reporte TC'!$A$8=Tabla_Consulta_desde_saif[tra_cod],IF($Q$3=Tabla_Consulta_desde_saif[con_cod],Tabla_Consulta_desde_saif[Columna2]))))/SUM(IF('Reporte TC'!$A10=Tabla_Consulta_desde_saif[tipoentidad],IF('Reporte TC'!$A$8=Tabla_Consulta_desde_saif[tra_cod],IF($Q$3=Tabla_Consulta_desde_saif[con_cod],Tabla_Consulta_desde_saif[Columna1]))))),"")</f>
        <v/>
      </c>
      <c r="J10" s="99">
        <f t="array" ref="J10">IFERROR((SUM(IF($A10=Tabla_Consulta_desde_saif[tipoentidad],IF('Reporte TC'!$A$7=Tabla_Consulta_desde_saif[tra_cod],IF(Tabla_Consulta_desde_saif[con_cod]=TRANSPOSE($Q$1:$Q$6),Tabla_Consulta_desde_saif[Columna2]))))/SUM(IF('Reporte TC'!$A10=Tabla_Consulta_desde_saif[tipoentidad],IF('Reporte TC'!$A$7=Tabla_Consulta_desde_saif[tra_cod],IF(Tabla_Consulta_desde_saif[con_cod]=TRANSPOSE($Q$1:$Q$6),Tabla_Consulta_desde_saif[Columna1]))))),"")</f>
        <v>6.9651591873161705</v>
      </c>
      <c r="K10" s="98">
        <f t="array" ref="K10">IFERROR((SUM(IF($A10=Tabla_Consulta_desde_saif[tipoentidad],IF('Reporte TC'!$A$8=Tabla_Consulta_desde_saif[tra_cod],IF(Tabla_Consulta_desde_saif[con_cod]=TRANSPOSE($Q$1:$Q$6),Tabla_Consulta_desde_saif[Columna2]))))/SUM(IF('Reporte TC'!$A10=Tabla_Consulta_desde_saif[tipoentidad],IF('Reporte TC'!$A$8=Tabla_Consulta_desde_saif[tra_cod],IF(Tabla_Consulta_desde_saif[con_cod]=TRANSPOSE($Q$1:$Q$6),Tabla_Consulta_desde_saif[Columna1]))))),"")</f>
        <v>6.9666924555745569</v>
      </c>
      <c r="L10" s="5"/>
      <c r="M10" s="63">
        <f>MAX(D10:K10)</f>
        <v>6.9809220389345974</v>
      </c>
      <c r="Q10" s="50"/>
    </row>
    <row r="11" spans="1:20" s="3" customFormat="1" ht="12" customHeight="1" x14ac:dyDescent="0.25">
      <c r="A11" s="39">
        <v>1001</v>
      </c>
      <c r="C11" s="14" t="s">
        <v>12</v>
      </c>
      <c r="D11" s="15">
        <f t="array" ref="D11">IFERROR((SUM(IF($A11=Tabla_Consulta_desde_saif[ifi],IF($Q$1=Tabla_Consulta_desde_saif[con_cod],IF('Reporte TC'!$A$7=Tabla_Consulta_desde_saif[tra_cod],Tabla_Consulta_desde_saif[Columna2]))))/SUM(IF($A11=Tabla_Consulta_desde_saif[ifi],IF($Q$1=Tabla_Consulta_desde_saif[con_cod],IF('Reporte TC'!$A$7=Tabla_Consulta_desde_saif[tra_cod],Tabla_Consulta_desde_saif[Columna1]))))),"")</f>
        <v>6.8518080107542403</v>
      </c>
      <c r="E11" s="16">
        <f t="array" ref="E11">IFERROR((SUM(IF($A11=Tabla_Consulta_desde_saif[ifi],IF($Q$1=Tabla_Consulta_desde_saif[con_cod],IF('Reporte TC'!$A$8=Tabla_Consulta_desde_saif[tra_cod],Tabla_Consulta_desde_saif[Columna2]))))/SUM(IF($A11=Tabla_Consulta_desde_saif[ifi],IF($Q$1=Tabla_Consulta_desde_saif[con_cod],IF('Reporte TC'!$A$8=Tabla_Consulta_desde_saif[tra_cod],Tabla_Consulta_desde_saif[Columna1]))))),"")</f>
        <v>6.9699999576698328</v>
      </c>
      <c r="F11" s="16">
        <f t="array" ref="F11">IFERROR((SUM(IF($A11=Tabla_Consulta_desde_saif[ifi],IF($Q$2=Tabla_Consulta_desde_saif[con_cod],IF('Reporte TC'!$A$7=Tabla_Consulta_desde_saif[tra_cod],Tabla_Consulta_desde_saif[Columna2]))))/SUM(IF($A11=Tabla_Consulta_desde_saif[ifi],IF($Q$2=Tabla_Consulta_desde_saif[con_cod],IF('Reporte TC'!$A$7=Tabla_Consulta_desde_saif[tra_cod],Tabla_Consulta_desde_saif[Columna1]))))),"")</f>
        <v>6.9599609596350156</v>
      </c>
      <c r="G11" s="16">
        <f t="array" ref="G11">IFERROR((SUM(IF($A11=Tabla_Consulta_desde_saif[ifi],IF($Q$2=Tabla_Consulta_desde_saif[con_cod],IF('Reporte TC'!$A$8=Tabla_Consulta_desde_saif[tra_cod],Tabla_Consulta_desde_saif[Columna2]))))/SUM(IF($A11=Tabla_Consulta_desde_saif[ifi],IF($Q$2=Tabla_Consulta_desde_saif[con_cod],IF('Reporte TC'!$A$8=Tabla_Consulta_desde_saif[tra_cod],Tabla_Consulta_desde_saif[Columna1]))))),"")</f>
        <v>6.962055685935332</v>
      </c>
      <c r="H11" s="16" t="str">
        <f t="array" ref="H11">IFERROR((SUM(IF($A11=Tabla_Consulta_desde_saif[ifi],IF($Q$3=Tabla_Consulta_desde_saif[con_cod],IF('Reporte TC'!$A$7=Tabla_Consulta_desde_saif[tra_cod],Tabla_Consulta_desde_saif[Columna2]))))/SUM(IF($A11=Tabla_Consulta_desde_saif[ifi],IF($Q$3=Tabla_Consulta_desde_saif[con_cod],IF('Reporte TC'!$A$7=Tabla_Consulta_desde_saif[tra_cod],Tabla_Consulta_desde_saif[Columna1]))))),"")</f>
        <v/>
      </c>
      <c r="I11" s="17" t="str">
        <f t="array" ref="I11">IFERROR((SUM(IF($A11=Tabla_Consulta_desde_saif[ifi],IF($Q$3=Tabla_Consulta_desde_saif[con_cod],IF('Reporte TC'!$A$8=Tabla_Consulta_desde_saif[tra_cod],Tabla_Consulta_desde_saif[Columna2]))))/SUM(IF($A11=Tabla_Consulta_desde_saif[ifi],IF($Q$3=Tabla_Consulta_desde_saif[con_cod],IF('Reporte TC'!$A$8=Tabla_Consulta_desde_saif[tra_cod],Tabla_Consulta_desde_saif[Columna1]))))),"")</f>
        <v/>
      </c>
      <c r="J11" s="18">
        <f t="array" ref="J11">IFERROR((SUM(IF($A11=Tabla_Consulta_desde_saif[ifi],IF(Tabla_Consulta_desde_saif[con_cod]=TRANSPOSE($Q$1:$Q$6),IF('Reporte TC'!$A$7=Tabla_Consulta_desde_saif[tra_cod],Tabla_Consulta_desde_saif[Columna2]))))/SUM(IF($A11=Tabla_Consulta_desde_saif[ifi],IF(Tabla_Consulta_desde_saif[con_cod]=TRANSPOSE($Q$1:$Q$6),IF('Reporte TC'!$A$7=Tabla_Consulta_desde_saif[tra_cod],Tabla_Consulta_desde_saif[Columna1]))))),"")</f>
        <v>6.942114816920423</v>
      </c>
      <c r="K11" s="17">
        <f t="array" ref="K11">IFERROR((SUM(IF($A11=Tabla_Consulta_desde_saif[ifi],IF(Tabla_Consulta_desde_saif[con_cod]=TRANSPOSE($Q$1:$Q$6),IF('Reporte TC'!$A$8=Tabla_Consulta_desde_saif[tra_cod],Tabla_Consulta_desde_saif[Columna2]))))/SUM(IF($A11=Tabla_Consulta_desde_saif[ifi],IF(Tabla_Consulta_desde_saif[con_cod]=TRANSPOSE($Q$1:$Q$6),IF('Reporte TC'!$A$8=Tabla_Consulta_desde_saif[tra_cod],Tabla_Consulta_desde_saif[Columna1]))))),"")</f>
        <v>6.9698007464177252</v>
      </c>
      <c r="L11" s="5"/>
      <c r="M11" s="63">
        <f>MAX(D11:K11)</f>
        <v>6.9699999576698328</v>
      </c>
      <c r="Q11" s="51"/>
    </row>
    <row r="12" spans="1:20" s="3" customFormat="1" ht="12" customHeight="1" x14ac:dyDescent="0.25">
      <c r="A12" s="39">
        <v>1003</v>
      </c>
      <c r="C12" s="19" t="s">
        <v>13</v>
      </c>
      <c r="D12" s="15">
        <f t="array" ref="D12">IFERROR((SUM(IF($A12=Tabla_Consulta_desde_saif[ifi],IF($Q$1=Tabla_Consulta_desde_saif[con_cod],IF('Reporte TC'!$A$7=Tabla_Consulta_desde_saif[tra_cod],Tabla_Consulta_desde_saif[Columna2]))))/SUM(IF($A12=Tabla_Consulta_desde_saif[ifi],IF($Q$1=Tabla_Consulta_desde_saif[con_cod],IF('Reporte TC'!$A$7=Tabla_Consulta_desde_saif[tra_cod],Tabla_Consulta_desde_saif[Columna1]))))),"")</f>
        <v>6.8500000000000005</v>
      </c>
      <c r="E12" s="16">
        <f t="array" ref="E12">IFERROR((SUM(IF($A12=Tabla_Consulta_desde_saif[ifi],IF($Q$1=Tabla_Consulta_desde_saif[con_cod],IF('Reporte TC'!$A$8=Tabla_Consulta_desde_saif[tra_cod],Tabla_Consulta_desde_saif[Columna2]))))/SUM(IF($A12=Tabla_Consulta_desde_saif[ifi],IF($Q$1=Tabla_Consulta_desde_saif[con_cod],IF('Reporte TC'!$A$8=Tabla_Consulta_desde_saif[tra_cod],Tabla_Consulta_desde_saif[Columna1]))))),"")</f>
        <v>6.9699999999999989</v>
      </c>
      <c r="F12" s="16" t="str">
        <f t="array" ref="F12">IFERROR((SUM(IF($A12=Tabla_Consulta_desde_saif[ifi],IF($Q$2=Tabla_Consulta_desde_saif[con_cod],IF('Reporte TC'!$A$7=Tabla_Consulta_desde_saif[tra_cod],Tabla_Consulta_desde_saif[Columna2]))))/SUM(IF($A12=Tabla_Consulta_desde_saif[ifi],IF($Q$2=Tabla_Consulta_desde_saif[con_cod],IF('Reporte TC'!$A$7=Tabla_Consulta_desde_saif[tra_cod],Tabla_Consulta_desde_saif[Columna1]))))),"")</f>
        <v/>
      </c>
      <c r="G12" s="16" t="str">
        <f t="array" ref="G12">IFERROR((SUM(IF($A12=Tabla_Consulta_desde_saif[ifi],IF($Q$2=Tabla_Consulta_desde_saif[con_cod],IF('Reporte TC'!$A$8=Tabla_Consulta_desde_saif[tra_cod],Tabla_Consulta_desde_saif[Columna2]))))/SUM(IF($A12=Tabla_Consulta_desde_saif[ifi],IF($Q$2=Tabla_Consulta_desde_saif[con_cod],IF('Reporte TC'!$A$8=Tabla_Consulta_desde_saif[tra_cod],Tabla_Consulta_desde_saif[Columna1]))))),"")</f>
        <v/>
      </c>
      <c r="H12" s="16" t="str">
        <f t="array" ref="H12">IFERROR((SUM(IF($A12=Tabla_Consulta_desde_saif[ifi],IF($Q$3=Tabla_Consulta_desde_saif[con_cod],IF('Reporte TC'!$A$7=Tabla_Consulta_desde_saif[tra_cod],Tabla_Consulta_desde_saif[Columna2]))))/SUM(IF($A12=Tabla_Consulta_desde_saif[ifi],IF($Q$3=Tabla_Consulta_desde_saif[con_cod],IF('Reporte TC'!$A$7=Tabla_Consulta_desde_saif[tra_cod],Tabla_Consulta_desde_saif[Columna1]))))),"")</f>
        <v/>
      </c>
      <c r="I12" s="17" t="str">
        <f t="array" ref="I12">IFERROR((SUM(IF($A12=Tabla_Consulta_desde_saif[ifi],IF($Q$3=Tabla_Consulta_desde_saif[con_cod],IF('Reporte TC'!$A$8=Tabla_Consulta_desde_saif[tra_cod],Tabla_Consulta_desde_saif[Columna2]))))/SUM(IF($A12=Tabla_Consulta_desde_saif[ifi],IF($Q$3=Tabla_Consulta_desde_saif[con_cod],IF('Reporte TC'!$A$8=Tabla_Consulta_desde_saif[tra_cod],Tabla_Consulta_desde_saif[Columna1]))))),"")</f>
        <v/>
      </c>
      <c r="J12" s="18">
        <f t="array" ref="J12">IFERROR((SUM(IF($A12=Tabla_Consulta_desde_saif[ifi],IF(Tabla_Consulta_desde_saif[con_cod]=TRANSPOSE($Q$1:$Q$6),IF('Reporte TC'!$A$7=Tabla_Consulta_desde_saif[tra_cod],Tabla_Consulta_desde_saif[Columna2]))))/SUM(IF($A12=Tabla_Consulta_desde_saif[ifi],IF(Tabla_Consulta_desde_saif[con_cod]=TRANSPOSE($Q$1:$Q$6),IF('Reporte TC'!$A$7=Tabla_Consulta_desde_saif[tra_cod],Tabla_Consulta_desde_saif[Columna1]))))),"")</f>
        <v>6.8500000000000005</v>
      </c>
      <c r="K12" s="17">
        <f t="array" ref="K12">IFERROR((SUM(IF($A12=Tabla_Consulta_desde_saif[ifi],IF(Tabla_Consulta_desde_saif[con_cod]=TRANSPOSE($Q$1:$Q$6),IF('Reporte TC'!$A$8=Tabla_Consulta_desde_saif[tra_cod],Tabla_Consulta_desde_saif[Columna2]))))/SUM(IF($A12=Tabla_Consulta_desde_saif[ifi],IF(Tabla_Consulta_desde_saif[con_cod]=TRANSPOSE($Q$1:$Q$6),IF('Reporte TC'!$A$8=Tabla_Consulta_desde_saif[tra_cod],Tabla_Consulta_desde_saif[Columna1]))))),"")</f>
        <v>6.9699999999999989</v>
      </c>
      <c r="L12" s="5"/>
      <c r="M12" s="63">
        <f t="shared" ref="M12:M78" si="0">MAX(D12:K12)</f>
        <v>6.9699999999999989</v>
      </c>
      <c r="Q12" s="51"/>
    </row>
    <row r="13" spans="1:20" s="3" customFormat="1" ht="12" customHeight="1" x14ac:dyDescent="0.25">
      <c r="A13" s="39">
        <v>1005</v>
      </c>
      <c r="C13" s="19" t="s">
        <v>14</v>
      </c>
      <c r="D13" s="15">
        <f t="array" ref="D13">IFERROR((SUM(IF($A13=Tabla_Consulta_desde_saif[ifi],IF($Q$1=Tabla_Consulta_desde_saif[con_cod],IF('Reporte TC'!$A$7=Tabla_Consulta_desde_saif[tra_cod],Tabla_Consulta_desde_saif[Columna2]))))/SUM(IF($A13=Tabla_Consulta_desde_saif[ifi],IF($Q$1=Tabla_Consulta_desde_saif[con_cod],IF('Reporte TC'!$A$7=Tabla_Consulta_desde_saif[tra_cod],Tabla_Consulta_desde_saif[Columna1]))))),"")</f>
        <v>6.85</v>
      </c>
      <c r="E13" s="16">
        <f t="array" ref="E13">IFERROR((SUM(IF($A13=Tabla_Consulta_desde_saif[ifi],IF($Q$1=Tabla_Consulta_desde_saif[con_cod],IF('Reporte TC'!$A$8=Tabla_Consulta_desde_saif[tra_cod],Tabla_Consulta_desde_saif[Columna2]))))/SUM(IF($A13=Tabla_Consulta_desde_saif[ifi],IF($Q$1=Tabla_Consulta_desde_saif[con_cod],IF('Reporte TC'!$A$8=Tabla_Consulta_desde_saif[tra_cod],Tabla_Consulta_desde_saif[Columna1]))))),"")</f>
        <v>6.97</v>
      </c>
      <c r="F13" s="16">
        <f t="array" ref="F13">IFERROR((SUM(IF($A13=Tabla_Consulta_desde_saif[ifi],IF($Q$2=Tabla_Consulta_desde_saif[con_cod],IF('Reporte TC'!$A$7=Tabla_Consulta_desde_saif[tra_cod],Tabla_Consulta_desde_saif[Columna2]))))/SUM(IF($A13=Tabla_Consulta_desde_saif[ifi],IF($Q$2=Tabla_Consulta_desde_saif[con_cod],IF('Reporte TC'!$A$7=Tabla_Consulta_desde_saif[tra_cod],Tabla_Consulta_desde_saif[Columna1]))))),"")</f>
        <v>6.9665988179376868</v>
      </c>
      <c r="G13" s="16">
        <f t="array" ref="G13">IFERROR((SUM(IF($A13=Tabla_Consulta_desde_saif[ifi],IF($Q$2=Tabla_Consulta_desde_saif[con_cod],IF('Reporte TC'!$A$8=Tabla_Consulta_desde_saif[tra_cod],Tabla_Consulta_desde_saif[Columna2]))))/SUM(IF($A13=Tabla_Consulta_desde_saif[ifi],IF($Q$2=Tabla_Consulta_desde_saif[con_cod],IF('Reporte TC'!$A$8=Tabla_Consulta_desde_saif[tra_cod],Tabla_Consulta_desde_saif[Columna1]))))),"")</f>
        <v>6.9633605921162722</v>
      </c>
      <c r="H13" s="16" t="str">
        <f t="array" ref="H13">IFERROR((SUM(IF($A13=Tabla_Consulta_desde_saif[ifi],IF($Q$3=Tabla_Consulta_desde_saif[con_cod],IF('Reporte TC'!$A$7=Tabla_Consulta_desde_saif[tra_cod],Tabla_Consulta_desde_saif[Columna2]))))/SUM(IF($A13=Tabla_Consulta_desde_saif[ifi],IF($Q$3=Tabla_Consulta_desde_saif[con_cod],IF('Reporte TC'!$A$7=Tabla_Consulta_desde_saif[tra_cod],Tabla_Consulta_desde_saif[Columna1]))))),"")</f>
        <v/>
      </c>
      <c r="I13" s="17" t="str">
        <f t="array" ref="I13">IFERROR((SUM(IF($A13=Tabla_Consulta_desde_saif[ifi],IF($Q$3=Tabla_Consulta_desde_saif[con_cod],IF('Reporte TC'!$A$8=Tabla_Consulta_desde_saif[tra_cod],Tabla_Consulta_desde_saif[Columna2]))))/SUM(IF($A13=Tabla_Consulta_desde_saif[ifi],IF($Q$3=Tabla_Consulta_desde_saif[con_cod],IF('Reporte TC'!$A$8=Tabla_Consulta_desde_saif[tra_cod],Tabla_Consulta_desde_saif[Columna1]))))),"")</f>
        <v/>
      </c>
      <c r="J13" s="18">
        <f t="array" ref="J13">IFERROR((SUM(IF($A13=Tabla_Consulta_desde_saif[ifi],IF(Tabla_Consulta_desde_saif[con_cod]=TRANSPOSE($Q$1:$Q$6),IF('Reporte TC'!$A$7=Tabla_Consulta_desde_saif[tra_cod],Tabla_Consulta_desde_saif[Columna2]))))/SUM(IF($A13=Tabla_Consulta_desde_saif[ifi],IF(Tabla_Consulta_desde_saif[con_cod]=TRANSPOSE($Q$1:$Q$6),IF('Reporte TC'!$A$7=Tabla_Consulta_desde_saif[tra_cod],Tabla_Consulta_desde_saif[Columna1]))))),"")</f>
        <v>6.9572784672070194</v>
      </c>
      <c r="K13" s="17">
        <f t="array" ref="K13">IFERROR((SUM(IF($A13=Tabla_Consulta_desde_saif[ifi],IF(Tabla_Consulta_desde_saif[con_cod]=TRANSPOSE($Q$1:$Q$6),IF('Reporte TC'!$A$8=Tabla_Consulta_desde_saif[tra_cod],Tabla_Consulta_desde_saif[Columna2]))))/SUM(IF($A13=Tabla_Consulta_desde_saif[ifi],IF(Tabla_Consulta_desde_saif[con_cod]=TRANSPOSE($Q$1:$Q$6),IF('Reporte TC'!$A$8=Tabla_Consulta_desde_saif[tra_cod],Tabla_Consulta_desde_saif[Columna1]))))),"")</f>
        <v>6.9640454132008163</v>
      </c>
      <c r="L13" s="5"/>
      <c r="M13" s="63">
        <f t="shared" si="0"/>
        <v>6.97</v>
      </c>
      <c r="O13" s="55"/>
      <c r="Q13" s="51"/>
    </row>
    <row r="14" spans="1:20" s="3" customFormat="1" ht="12" customHeight="1" x14ac:dyDescent="0.25">
      <c r="A14" s="39">
        <v>1007</v>
      </c>
      <c r="C14" s="20" t="s">
        <v>15</v>
      </c>
      <c r="D14" s="15">
        <f t="array" ref="D14">IFERROR((SUM(IF($A14=Tabla_Consulta_desde_saif[ifi],IF($Q$1=Tabla_Consulta_desde_saif[con_cod],IF('Reporte TC'!$A$7=Tabla_Consulta_desde_saif[tra_cod],Tabla_Consulta_desde_saif[Columna2]))))/SUM(IF($A14=Tabla_Consulta_desde_saif[ifi],IF($Q$1=Tabla_Consulta_desde_saif[con_cod],IF('Reporte TC'!$A$7=Tabla_Consulta_desde_saif[tra_cod],Tabla_Consulta_desde_saif[Columna1]))))),"")</f>
        <v>6.85</v>
      </c>
      <c r="E14" s="16">
        <f t="array" ref="E14">IFERROR((SUM(IF($A14=Tabla_Consulta_desde_saif[ifi],IF($Q$1=Tabla_Consulta_desde_saif[con_cod],IF('Reporte TC'!$A$8=Tabla_Consulta_desde_saif[tra_cod],Tabla_Consulta_desde_saif[Columna2]))))/SUM(IF($A14=Tabla_Consulta_desde_saif[ifi],IF($Q$1=Tabla_Consulta_desde_saif[con_cod],IF('Reporte TC'!$A$8=Tabla_Consulta_desde_saif[tra_cod],Tabla_Consulta_desde_saif[Columna1]))))),"")</f>
        <v>6.9700000000000006</v>
      </c>
      <c r="F14" s="16" t="str">
        <f t="array" ref="F14">IFERROR((SUM(IF($A14=Tabla_Consulta_desde_saif[ifi],IF($Q$2=Tabla_Consulta_desde_saif[con_cod],IF('Reporte TC'!$A$7=Tabla_Consulta_desde_saif[tra_cod],Tabla_Consulta_desde_saif[Columna2]))))/SUM(IF($A14=Tabla_Consulta_desde_saif[ifi],IF($Q$2=Tabla_Consulta_desde_saif[con_cod],IF('Reporte TC'!$A$7=Tabla_Consulta_desde_saif[tra_cod],Tabla_Consulta_desde_saif[Columna1]))))),"")</f>
        <v/>
      </c>
      <c r="G14" s="16">
        <f t="array" ref="G14">IFERROR((SUM(IF($A14=Tabla_Consulta_desde_saif[ifi],IF($Q$2=Tabla_Consulta_desde_saif[con_cod],IF('Reporte TC'!$A$8=Tabla_Consulta_desde_saif[tra_cod],Tabla_Consulta_desde_saif[Columna2]))))/SUM(IF($A14=Tabla_Consulta_desde_saif[ifi],IF($Q$2=Tabla_Consulta_desde_saif[con_cod],IF('Reporte TC'!$A$8=Tabla_Consulta_desde_saif[tra_cod],Tabla_Consulta_desde_saif[Columna1]))))),"")</f>
        <v>6.9624999999999995</v>
      </c>
      <c r="H14" s="16" t="str">
        <f t="array" ref="H14">IFERROR((SUM(IF($A14=Tabla_Consulta_desde_saif[ifi],IF($Q$3=Tabla_Consulta_desde_saif[con_cod],IF('Reporte TC'!$A$7=Tabla_Consulta_desde_saif[tra_cod],Tabla_Consulta_desde_saif[Columna2]))))/SUM(IF($A14=Tabla_Consulta_desde_saif[ifi],IF($Q$3=Tabla_Consulta_desde_saif[con_cod],IF('Reporte TC'!$A$7=Tabla_Consulta_desde_saif[tra_cod],Tabla_Consulta_desde_saif[Columna1]))))),"")</f>
        <v/>
      </c>
      <c r="I14" s="17" t="str">
        <f t="array" ref="I14">IFERROR((SUM(IF($A14=Tabla_Consulta_desde_saif[ifi],IF($Q$3=Tabla_Consulta_desde_saif[con_cod],IF('Reporte TC'!$A$8=Tabla_Consulta_desde_saif[tra_cod],Tabla_Consulta_desde_saif[Columna2]))))/SUM(IF($A14=Tabla_Consulta_desde_saif[ifi],IF($Q$3=Tabla_Consulta_desde_saif[con_cod],IF('Reporte TC'!$A$8=Tabla_Consulta_desde_saif[tra_cod],Tabla_Consulta_desde_saif[Columna1]))))),"")</f>
        <v/>
      </c>
      <c r="J14" s="18">
        <f t="array" ref="J14">IFERROR((SUM(IF($A14=Tabla_Consulta_desde_saif[ifi],IF(Tabla_Consulta_desde_saif[con_cod]=TRANSPOSE($Q$1:$Q$6),IF('Reporte TC'!$A$7=Tabla_Consulta_desde_saif[tra_cod],Tabla_Consulta_desde_saif[Columna2]))))/SUM(IF($A14=Tabla_Consulta_desde_saif[ifi],IF(Tabla_Consulta_desde_saif[con_cod]=TRANSPOSE($Q$1:$Q$6),IF('Reporte TC'!$A$7=Tabla_Consulta_desde_saif[tra_cod],Tabla_Consulta_desde_saif[Columna1]))))),"")</f>
        <v>6.85</v>
      </c>
      <c r="K14" s="17">
        <f t="array" ref="K14">IFERROR((SUM(IF($A14=Tabla_Consulta_desde_saif[ifi],IF(Tabla_Consulta_desde_saif[con_cod]=TRANSPOSE($Q$1:$Q$6),IF('Reporte TC'!$A$8=Tabla_Consulta_desde_saif[tra_cod],Tabla_Consulta_desde_saif[Columna2]))))/SUM(IF($A14=Tabla_Consulta_desde_saif[ifi],IF(Tabla_Consulta_desde_saif[con_cod]=TRANSPOSE($Q$1:$Q$6),IF('Reporte TC'!$A$8=Tabla_Consulta_desde_saif[tra_cod],Tabla_Consulta_desde_saif[Columna1]))))),"")</f>
        <v>6.9628266078785686</v>
      </c>
      <c r="L14" s="5"/>
      <c r="M14" s="63">
        <f t="shared" si="0"/>
        <v>6.9700000000000006</v>
      </c>
      <c r="O14" s="55"/>
      <c r="Q14" s="51"/>
    </row>
    <row r="15" spans="1:20" s="3" customFormat="1" ht="12" customHeight="1" x14ac:dyDescent="0.25">
      <c r="A15" s="39">
        <v>1008</v>
      </c>
      <c r="C15" s="19" t="s">
        <v>16</v>
      </c>
      <c r="D15" s="15">
        <f t="array" ref="D15">IFERROR((SUM(IF($A15=Tabla_Consulta_desde_saif[ifi],IF($Q$1=Tabla_Consulta_desde_saif[con_cod],IF('Reporte TC'!$A$7=Tabla_Consulta_desde_saif[tra_cod],Tabla_Consulta_desde_saif[Columna2]))))/SUM(IF($A15=Tabla_Consulta_desde_saif[ifi],IF($Q$1=Tabla_Consulta_desde_saif[con_cod],IF('Reporte TC'!$A$7=Tabla_Consulta_desde_saif[tra_cod],Tabla_Consulta_desde_saif[Columna1]))))),"")</f>
        <v>6.85</v>
      </c>
      <c r="E15" s="16">
        <f t="array" ref="E15">IFERROR((SUM(IF($A15=Tabla_Consulta_desde_saif[ifi],IF($Q$1=Tabla_Consulta_desde_saif[con_cod],IF('Reporte TC'!$A$8=Tabla_Consulta_desde_saif[tra_cod],Tabla_Consulta_desde_saif[Columna2]))))/SUM(IF($A15=Tabla_Consulta_desde_saif[ifi],IF($Q$1=Tabla_Consulta_desde_saif[con_cod],IF('Reporte TC'!$A$8=Tabla_Consulta_desde_saif[tra_cod],Tabla_Consulta_desde_saif[Columna1]))))),"")</f>
        <v>6.9700000000000006</v>
      </c>
      <c r="F15" s="16">
        <f t="array" ref="F15">IFERROR((SUM(IF($A15=Tabla_Consulta_desde_saif[ifi],IF($Q$2=Tabla_Consulta_desde_saif[con_cod],IF('Reporte TC'!$A$7=Tabla_Consulta_desde_saif[tra_cod],Tabla_Consulta_desde_saif[Columna2]))))/SUM(IF($A15=Tabla_Consulta_desde_saif[ifi],IF($Q$2=Tabla_Consulta_desde_saif[con_cod],IF('Reporte TC'!$A$7=Tabla_Consulta_desde_saif[tra_cod],Tabla_Consulta_desde_saif[Columna1]))))),"")</f>
        <v>6.92</v>
      </c>
      <c r="G15" s="16" t="str">
        <f t="array" ref="G15">IFERROR((SUM(IF($A15=Tabla_Consulta_desde_saif[ifi],IF($Q$2=Tabla_Consulta_desde_saif[con_cod],IF('Reporte TC'!$A$8=Tabla_Consulta_desde_saif[tra_cod],Tabla_Consulta_desde_saif[Columna2]))))/SUM(IF($A15=Tabla_Consulta_desde_saif[ifi],IF($Q$2=Tabla_Consulta_desde_saif[con_cod],IF('Reporte TC'!$A$8=Tabla_Consulta_desde_saif[tra_cod],Tabla_Consulta_desde_saif[Columna1]))))),"")</f>
        <v/>
      </c>
      <c r="H15" s="16" t="str">
        <f t="array" ref="H15">IFERROR((SUM(IF($A15=Tabla_Consulta_desde_saif[ifi],IF($Q$3=Tabla_Consulta_desde_saif[con_cod],IF('Reporte TC'!$A$7=Tabla_Consulta_desde_saif[tra_cod],Tabla_Consulta_desde_saif[Columna2]))))/SUM(IF($A15=Tabla_Consulta_desde_saif[ifi],IF($Q$3=Tabla_Consulta_desde_saif[con_cod],IF('Reporte TC'!$A$7=Tabla_Consulta_desde_saif[tra_cod],Tabla_Consulta_desde_saif[Columna1]))))),"")</f>
        <v/>
      </c>
      <c r="I15" s="17" t="str">
        <f t="array" ref="I15">IFERROR((SUM(IF($A15=Tabla_Consulta_desde_saif[ifi],IF($Q$3=Tabla_Consulta_desde_saif[con_cod],IF('Reporte TC'!$A$8=Tabla_Consulta_desde_saif[tra_cod],Tabla_Consulta_desde_saif[Columna2]))))/SUM(IF($A15=Tabla_Consulta_desde_saif[ifi],IF($Q$3=Tabla_Consulta_desde_saif[con_cod],IF('Reporte TC'!$A$8=Tabla_Consulta_desde_saif[tra_cod],Tabla_Consulta_desde_saif[Columna1]))))),"")</f>
        <v/>
      </c>
      <c r="J15" s="18">
        <f t="array" ref="J15">IFERROR((SUM(IF($A15=Tabla_Consulta_desde_saif[ifi],IF(Tabla_Consulta_desde_saif[con_cod]=TRANSPOSE($Q$1:$Q$6),IF('Reporte TC'!$A$7=Tabla_Consulta_desde_saif[tra_cod],Tabla_Consulta_desde_saif[Columna2]))))/SUM(IF($A15=Tabla_Consulta_desde_saif[ifi],IF(Tabla_Consulta_desde_saif[con_cod]=TRANSPOSE($Q$1:$Q$6),IF('Reporte TC'!$A$7=Tabla_Consulta_desde_saif[tra_cod],Tabla_Consulta_desde_saif[Columna1]))))),"")</f>
        <v>6.9155391634510917</v>
      </c>
      <c r="K15" s="17">
        <f t="array" ref="K15">IFERROR((SUM(IF($A15=Tabla_Consulta_desde_saif[ifi],IF(Tabla_Consulta_desde_saif[con_cod]=TRANSPOSE($Q$1:$Q$6),IF('Reporte TC'!$A$8=Tabla_Consulta_desde_saif[tra_cod],Tabla_Consulta_desde_saif[Columna2]))))/SUM(IF($A15=Tabla_Consulta_desde_saif[ifi],IF(Tabla_Consulta_desde_saif[con_cod]=TRANSPOSE($Q$1:$Q$6),IF('Reporte TC'!$A$8=Tabla_Consulta_desde_saif[tra_cod],Tabla_Consulta_desde_saif[Columna1]))))),"")</f>
        <v>6.9700000000000006</v>
      </c>
      <c r="L15" s="5"/>
      <c r="M15" s="63">
        <f t="shared" si="0"/>
        <v>6.9700000000000006</v>
      </c>
      <c r="N15" s="55"/>
      <c r="O15" s="55"/>
      <c r="P15" s="55"/>
      <c r="Q15" s="56"/>
      <c r="R15" s="55"/>
      <c r="S15" s="55"/>
      <c r="T15" s="55"/>
    </row>
    <row r="16" spans="1:20" s="3" customFormat="1" ht="12" customHeight="1" x14ac:dyDescent="0.25">
      <c r="A16" s="39">
        <v>1009</v>
      </c>
      <c r="C16" s="19" t="s">
        <v>17</v>
      </c>
      <c r="D16" s="15">
        <f t="array" ref="D16">IFERROR((SUM(IF($A16=Tabla_Consulta_desde_saif[ifi],IF($Q$1=Tabla_Consulta_desde_saif[con_cod],IF('Reporte TC'!$A$7=Tabla_Consulta_desde_saif[tra_cod],Tabla_Consulta_desde_saif[Columna2]))))/SUM(IF($A16=Tabla_Consulta_desde_saif[ifi],IF($Q$1=Tabla_Consulta_desde_saif[con_cod],IF('Reporte TC'!$A$7=Tabla_Consulta_desde_saif[tra_cod],Tabla_Consulta_desde_saif[Columna1]))))),"")</f>
        <v>6.8500509228470232</v>
      </c>
      <c r="E16" s="16">
        <f t="array" ref="E16">IFERROR((SUM(IF($A16=Tabla_Consulta_desde_saif[ifi],IF($Q$1=Tabla_Consulta_desde_saif[con_cod],IF('Reporte TC'!$A$8=Tabla_Consulta_desde_saif[tra_cod],Tabla_Consulta_desde_saif[Columna2]))))/SUM(IF($A16=Tabla_Consulta_desde_saif[ifi],IF($Q$1=Tabla_Consulta_desde_saif[con_cod],IF('Reporte TC'!$A$8=Tabla_Consulta_desde_saif[tra_cod],Tabla_Consulta_desde_saif[Columna1]))))),"")</f>
        <v>6.9697756779076183</v>
      </c>
      <c r="F16" s="16">
        <f t="array" ref="F16">IFERROR((SUM(IF($A16=Tabla_Consulta_desde_saif[ifi],IF($Q$2=Tabla_Consulta_desde_saif[con_cod],IF('Reporte TC'!$A$7=Tabla_Consulta_desde_saif[tra_cod],Tabla_Consulta_desde_saif[Columna2]))))/SUM(IF($A16=Tabla_Consulta_desde_saif[ifi],IF($Q$2=Tabla_Consulta_desde_saif[con_cod],IF('Reporte TC'!$A$7=Tabla_Consulta_desde_saif[tra_cod],Tabla_Consulta_desde_saif[Columna1]))))),"")</f>
        <v>6.9955521946545201</v>
      </c>
      <c r="G16" s="16">
        <f t="array" ref="G16">IFERROR((SUM(IF($A16=Tabla_Consulta_desde_saif[ifi],IF($Q$2=Tabla_Consulta_desde_saif[con_cod],IF('Reporte TC'!$A$8=Tabla_Consulta_desde_saif[tra_cod],Tabla_Consulta_desde_saif[Columna2]))))/SUM(IF($A16=Tabla_Consulta_desde_saif[ifi],IF($Q$2=Tabla_Consulta_desde_saif[con_cod],IF('Reporte TC'!$A$8=Tabla_Consulta_desde_saif[tra_cod],Tabla_Consulta_desde_saif[Columna1]))))),"")</f>
        <v>6.9641385285882444</v>
      </c>
      <c r="H16" s="16">
        <f t="array" ref="H16">IFERROR((SUM(IF($A16=Tabla_Consulta_desde_saif[ifi],IF($Q$3=Tabla_Consulta_desde_saif[con_cod],IF('Reporte TC'!$A$7=Tabla_Consulta_desde_saif[tra_cod],Tabla_Consulta_desde_saif[Columna2]))))/SUM(IF($A16=Tabla_Consulta_desde_saif[ifi],IF($Q$3=Tabla_Consulta_desde_saif[con_cod],IF('Reporte TC'!$A$7=Tabla_Consulta_desde_saif[tra_cod],Tabla_Consulta_desde_saif[Columna1]))))),"")</f>
        <v>6.85</v>
      </c>
      <c r="I16" s="17" t="str">
        <f t="array" ref="I16">IFERROR((SUM(IF($A16=Tabla_Consulta_desde_saif[ifi],IF($Q$3=Tabla_Consulta_desde_saif[con_cod],IF('Reporte TC'!$A$8=Tabla_Consulta_desde_saif[tra_cod],Tabla_Consulta_desde_saif[Columna2]))))/SUM(IF($A16=Tabla_Consulta_desde_saif[ifi],IF($Q$3=Tabla_Consulta_desde_saif[con_cod],IF('Reporte TC'!$A$8=Tabla_Consulta_desde_saif[tra_cod],Tabla_Consulta_desde_saif[Columna1]))))),"")</f>
        <v/>
      </c>
      <c r="J16" s="18">
        <f t="array" ref="J16">IFERROR((SUM(IF($A16=Tabla_Consulta_desde_saif[ifi],IF(Tabla_Consulta_desde_saif[con_cod]=TRANSPOSE($Q$1:$Q$6),IF('Reporte TC'!$A$7=Tabla_Consulta_desde_saif[tra_cod],Tabla_Consulta_desde_saif[Columna2]))))/SUM(IF($A16=Tabla_Consulta_desde_saif[ifi],IF(Tabla_Consulta_desde_saif[con_cod]=TRANSPOSE($Q$1:$Q$6),IF('Reporte TC'!$A$7=Tabla_Consulta_desde_saif[tra_cod],Tabla_Consulta_desde_saif[Columna1]))))),"")</f>
        <v>6.965976948495908</v>
      </c>
      <c r="K16" s="17">
        <f t="array" ref="K16">IFERROR((SUM(IF($A16=Tabla_Consulta_desde_saif[ifi],IF(Tabla_Consulta_desde_saif[con_cod]=TRANSPOSE($Q$1:$Q$6),IF('Reporte TC'!$A$8=Tabla_Consulta_desde_saif[tra_cod],Tabla_Consulta_desde_saif[Columna2]))))/SUM(IF($A16=Tabla_Consulta_desde_saif[ifi],IF(Tabla_Consulta_desde_saif[con_cod]=TRANSPOSE($Q$1:$Q$6),IF('Reporte TC'!$A$8=Tabla_Consulta_desde_saif[tra_cod],Tabla_Consulta_desde_saif[Columna1]))))),"")</f>
        <v>6.9665016462009932</v>
      </c>
      <c r="L16" s="5"/>
      <c r="M16" s="63">
        <f>MAX(D16:K16)</f>
        <v>6.9955521946545201</v>
      </c>
      <c r="N16" s="55"/>
      <c r="Q16" s="51"/>
    </row>
    <row r="17" spans="1:17" s="3" customFormat="1" ht="12" customHeight="1" x14ac:dyDescent="0.25">
      <c r="A17" s="39">
        <v>1014</v>
      </c>
      <c r="C17" s="19" t="s">
        <v>18</v>
      </c>
      <c r="D17" s="15">
        <f t="array" ref="D17">IFERROR((SUM(IF($A17=Tabla_Consulta_desde_saif[ifi],IF($Q$1=Tabla_Consulta_desde_saif[con_cod],IF('Reporte TC'!$A$7=Tabla_Consulta_desde_saif[tra_cod],Tabla_Consulta_desde_saif[Columna2]))))/SUM(IF($A17=Tabla_Consulta_desde_saif[ifi],IF($Q$1=Tabla_Consulta_desde_saif[con_cod],IF('Reporte TC'!$A$7=Tabla_Consulta_desde_saif[tra_cod],Tabla_Consulta_desde_saif[Columna1]))))),"")</f>
        <v>6.85</v>
      </c>
      <c r="E17" s="16">
        <f t="array" ref="E17">IFERROR((SUM(IF($A17=Tabla_Consulta_desde_saif[ifi],IF($Q$1=Tabla_Consulta_desde_saif[con_cod],IF('Reporte TC'!$A$8=Tabla_Consulta_desde_saif[tra_cod],Tabla_Consulta_desde_saif[Columna2]))))/SUM(IF($A17=Tabla_Consulta_desde_saif[ifi],IF($Q$1=Tabla_Consulta_desde_saif[con_cod],IF('Reporte TC'!$A$8=Tabla_Consulta_desde_saif[tra_cod],Tabla_Consulta_desde_saif[Columna1]))))),"")</f>
        <v>6.9699999999999989</v>
      </c>
      <c r="F17" s="16">
        <f t="array" ref="F17">IFERROR((SUM(IF($A17=Tabla_Consulta_desde_saif[ifi],IF($Q$2=Tabla_Consulta_desde_saif[con_cod],IF('Reporte TC'!$A$7=Tabla_Consulta_desde_saif[tra_cod],Tabla_Consulta_desde_saif[Columna2]))))/SUM(IF($A17=Tabla_Consulta_desde_saif[ifi],IF($Q$2=Tabla_Consulta_desde_saif[con_cod],IF('Reporte TC'!$A$7=Tabla_Consulta_desde_saif[tra_cod],Tabla_Consulta_desde_saif[Columna1]))))),"")</f>
        <v>6.9555398358512432</v>
      </c>
      <c r="G17" s="16">
        <f t="array" ref="G17">IFERROR((SUM(IF($A17=Tabla_Consulta_desde_saif[ifi],IF($Q$2=Tabla_Consulta_desde_saif[con_cod],IF('Reporte TC'!$A$8=Tabla_Consulta_desde_saif[tra_cod],Tabla_Consulta_desde_saif[Columna2]))))/SUM(IF($A17=Tabla_Consulta_desde_saif[ifi],IF($Q$2=Tabla_Consulta_desde_saif[con_cod],IF('Reporte TC'!$A$8=Tabla_Consulta_desde_saif[tra_cod],Tabla_Consulta_desde_saif[Columna1]))))),"")</f>
        <v>6.9603435425430815</v>
      </c>
      <c r="H17" s="16" t="str">
        <f t="array" ref="H17">IFERROR((SUM(IF($A17=Tabla_Consulta_desde_saif[ifi],IF($Q$3=Tabla_Consulta_desde_saif[con_cod],IF('Reporte TC'!$A$7=Tabla_Consulta_desde_saif[tra_cod],Tabla_Consulta_desde_saif[Columna2]))))/SUM(IF($A17=Tabla_Consulta_desde_saif[ifi],IF($Q$3=Tabla_Consulta_desde_saif[con_cod],IF('Reporte TC'!$A$7=Tabla_Consulta_desde_saif[tra_cod],Tabla_Consulta_desde_saif[Columna1]))))),"")</f>
        <v/>
      </c>
      <c r="I17" s="17" t="str">
        <f t="array" ref="I17">IFERROR((SUM(IF($A17=Tabla_Consulta_desde_saif[ifi],IF($Q$3=Tabla_Consulta_desde_saif[con_cod],IF('Reporte TC'!$A$8=Tabla_Consulta_desde_saif[tra_cod],Tabla_Consulta_desde_saif[Columna2]))))/SUM(IF($A17=Tabla_Consulta_desde_saif[ifi],IF($Q$3=Tabla_Consulta_desde_saif[con_cod],IF('Reporte TC'!$A$8=Tabla_Consulta_desde_saif[tra_cod],Tabla_Consulta_desde_saif[Columna1]))))),"")</f>
        <v/>
      </c>
      <c r="J17" s="18">
        <f t="array" ref="J17">IFERROR((SUM(IF($A17=Tabla_Consulta_desde_saif[ifi],IF(Tabla_Consulta_desde_saif[con_cod]=TRANSPOSE($Q$1:$Q$6),IF('Reporte TC'!$A$7=Tabla_Consulta_desde_saif[tra_cod],Tabla_Consulta_desde_saif[Columna2]))))/SUM(IF($A17=Tabla_Consulta_desde_saif[ifi],IF(Tabla_Consulta_desde_saif[con_cod]=TRANSPOSE($Q$1:$Q$6),IF('Reporte TC'!$A$7=Tabla_Consulta_desde_saif[tra_cod],Tabla_Consulta_desde_saif[Columna1]))))),"")</f>
        <v>6.943801841919206</v>
      </c>
      <c r="K17" s="17">
        <f t="array" ref="K17">IFERROR((SUM(IF($A17=Tabla_Consulta_desde_saif[ifi],IF(Tabla_Consulta_desde_saif[con_cod]=TRANSPOSE($Q$1:$Q$6),IF('Reporte TC'!$A$8=Tabla_Consulta_desde_saif[tra_cod],Tabla_Consulta_desde_saif[Columna2]))))/SUM(IF($A17=Tabla_Consulta_desde_saif[ifi],IF(Tabla_Consulta_desde_saif[con_cod]=TRANSPOSE($Q$1:$Q$6),IF('Reporte TC'!$A$8=Tabla_Consulta_desde_saif[tra_cod],Tabla_Consulta_desde_saif[Columna1]))))),"")</f>
        <v>6.966959724730529</v>
      </c>
      <c r="L17" s="5"/>
      <c r="M17" s="63">
        <f t="shared" si="0"/>
        <v>6.9699999999999989</v>
      </c>
      <c r="Q17" s="51"/>
    </row>
    <row r="18" spans="1:17" s="3" customFormat="1" ht="12" customHeight="1" x14ac:dyDescent="0.25">
      <c r="A18" s="39">
        <v>1016</v>
      </c>
      <c r="C18" s="19" t="s">
        <v>19</v>
      </c>
      <c r="D18" s="15">
        <f t="array" ref="D18">IFERROR((SUM(IF($A18=Tabla_Consulta_desde_saif[ifi],IF($Q$1=Tabla_Consulta_desde_saif[con_cod],IF('Reporte TC'!$A$7=Tabla_Consulta_desde_saif[tra_cod],Tabla_Consulta_desde_saif[Columna2]))))/SUM(IF($A18=Tabla_Consulta_desde_saif[ifi],IF($Q$1=Tabla_Consulta_desde_saif[con_cod],IF('Reporte TC'!$A$7=Tabla_Consulta_desde_saif[tra_cod],Tabla_Consulta_desde_saif[Columna1]))))),"")</f>
        <v>6.85</v>
      </c>
      <c r="E18" s="16">
        <f t="array" ref="E18">IFERROR((SUM(IF($A18=Tabla_Consulta_desde_saif[ifi],IF($Q$1=Tabla_Consulta_desde_saif[con_cod],IF('Reporte TC'!$A$8=Tabla_Consulta_desde_saif[tra_cod],Tabla_Consulta_desde_saif[Columna2]))))/SUM(IF($A18=Tabla_Consulta_desde_saif[ifi],IF($Q$1=Tabla_Consulta_desde_saif[con_cod],IF('Reporte TC'!$A$8=Tabla_Consulta_desde_saif[tra_cod],Tabla_Consulta_desde_saif[Columna1]))))),"")</f>
        <v>6.9700000000000006</v>
      </c>
      <c r="F18" s="16" t="str">
        <f t="array" ref="F18">IFERROR((SUM(IF($A18=Tabla_Consulta_desde_saif[ifi],IF($Q$2=Tabla_Consulta_desde_saif[con_cod],IF('Reporte TC'!$A$7=Tabla_Consulta_desde_saif[tra_cod],Tabla_Consulta_desde_saif[Columna2]))))/SUM(IF($A18=Tabla_Consulta_desde_saif[ifi],IF($Q$2=Tabla_Consulta_desde_saif[con_cod],IF('Reporte TC'!$A$7=Tabla_Consulta_desde_saif[tra_cod],Tabla_Consulta_desde_saif[Columna1]))))),"")</f>
        <v/>
      </c>
      <c r="G18" s="16" t="str">
        <f t="array" ref="G18">IFERROR((SUM(IF($A18=Tabla_Consulta_desde_saif[ifi],IF($Q$2=Tabla_Consulta_desde_saif[con_cod],IF('Reporte TC'!$A$8=Tabla_Consulta_desde_saif[tra_cod],Tabla_Consulta_desde_saif[Columna2]))))/SUM(IF($A18=Tabla_Consulta_desde_saif[ifi],IF($Q$2=Tabla_Consulta_desde_saif[con_cod],IF('Reporte TC'!$A$8=Tabla_Consulta_desde_saif[tra_cod],Tabla_Consulta_desde_saif[Columna1]))))),"")</f>
        <v/>
      </c>
      <c r="H18" s="16" t="str">
        <f t="array" ref="H18">IFERROR((SUM(IF($A18=Tabla_Consulta_desde_saif[ifi],IF($Q$3=Tabla_Consulta_desde_saif[con_cod],IF('Reporte TC'!$A$7=Tabla_Consulta_desde_saif[tra_cod],Tabla_Consulta_desde_saif[Columna2]))))/SUM(IF($A18=Tabla_Consulta_desde_saif[ifi],IF($Q$3=Tabla_Consulta_desde_saif[con_cod],IF('Reporte TC'!$A$7=Tabla_Consulta_desde_saif[tra_cod],Tabla_Consulta_desde_saif[Columna1]))))),"")</f>
        <v/>
      </c>
      <c r="I18" s="17" t="str">
        <f t="array" ref="I18">IFERROR((SUM(IF($A18=Tabla_Consulta_desde_saif[ifi],IF($Q$3=Tabla_Consulta_desde_saif[con_cod],IF('Reporte TC'!$A$8=Tabla_Consulta_desde_saif[tra_cod],Tabla_Consulta_desde_saif[Columna2]))))/SUM(IF($A18=Tabla_Consulta_desde_saif[ifi],IF($Q$3=Tabla_Consulta_desde_saif[con_cod],IF('Reporte TC'!$A$8=Tabla_Consulta_desde_saif[tra_cod],Tabla_Consulta_desde_saif[Columna1]))))),"")</f>
        <v/>
      </c>
      <c r="J18" s="18">
        <f t="array" ref="J18">IFERROR((SUM(IF($A18=Tabla_Consulta_desde_saif[ifi],IF(Tabla_Consulta_desde_saif[con_cod]=TRANSPOSE($Q$1:$Q$6),IF('Reporte TC'!$A$7=Tabla_Consulta_desde_saif[tra_cod],Tabla_Consulta_desde_saif[Columna2]))))/SUM(IF($A18=Tabla_Consulta_desde_saif[ifi],IF(Tabla_Consulta_desde_saif[con_cod]=TRANSPOSE($Q$1:$Q$6),IF('Reporte TC'!$A$7=Tabla_Consulta_desde_saif[tra_cod],Tabla_Consulta_desde_saif[Columna1]))))),"")</f>
        <v>6.85</v>
      </c>
      <c r="K18" s="17">
        <f t="array" ref="K18">IFERROR((SUM(IF($A18=Tabla_Consulta_desde_saif[ifi],IF(Tabla_Consulta_desde_saif[con_cod]=TRANSPOSE($Q$1:$Q$6),IF('Reporte TC'!$A$8=Tabla_Consulta_desde_saif[tra_cod],Tabla_Consulta_desde_saif[Columna2]))))/SUM(IF($A18=Tabla_Consulta_desde_saif[ifi],IF(Tabla_Consulta_desde_saif[con_cod]=TRANSPOSE($Q$1:$Q$6),IF('Reporte TC'!$A$8=Tabla_Consulta_desde_saif[tra_cod],Tabla_Consulta_desde_saif[Columna1]))))),"")</f>
        <v>6.9700000000000006</v>
      </c>
      <c r="L18" s="5"/>
      <c r="M18" s="63">
        <f t="shared" si="0"/>
        <v>6.9700000000000006</v>
      </c>
      <c r="Q18" s="51"/>
    </row>
    <row r="19" spans="1:17" s="3" customFormat="1" ht="12" customHeight="1" x14ac:dyDescent="0.25">
      <c r="A19" s="39">
        <v>1018</v>
      </c>
      <c r="C19" s="21" t="s">
        <v>20</v>
      </c>
      <c r="D19" s="15">
        <f t="array" ref="D19">IFERROR((SUM(IF($A19=Tabla_Consulta_desde_saif[ifi],IF($Q$1=Tabla_Consulta_desde_saif[con_cod],IF('Reporte TC'!$A$7=Tabla_Consulta_desde_saif[tra_cod],Tabla_Consulta_desde_saif[Columna2]))))/SUM(IF($A19=Tabla_Consulta_desde_saif[ifi],IF($Q$1=Tabla_Consulta_desde_saif[con_cod],IF('Reporte TC'!$A$7=Tabla_Consulta_desde_saif[tra_cod],Tabla_Consulta_desde_saif[Columna1]))))),"")</f>
        <v>6.8500000000000005</v>
      </c>
      <c r="E19" s="16">
        <f t="array" ref="E19">IFERROR((SUM(IF($A19=Tabla_Consulta_desde_saif[ifi],IF($Q$1=Tabla_Consulta_desde_saif[con_cod],IF('Reporte TC'!$A$8=Tabla_Consulta_desde_saif[tra_cod],Tabla_Consulta_desde_saif[Columna2]))))/SUM(IF($A19=Tabla_Consulta_desde_saif[ifi],IF($Q$1=Tabla_Consulta_desde_saif[con_cod],IF('Reporte TC'!$A$8=Tabla_Consulta_desde_saif[tra_cod],Tabla_Consulta_desde_saif[Columna1]))))),"")</f>
        <v>6.97</v>
      </c>
      <c r="F19" s="16">
        <f t="array" ref="F19">IFERROR((SUM(IF($A19=Tabla_Consulta_desde_saif[ifi],IF($Q$2=Tabla_Consulta_desde_saif[con_cod],IF('Reporte TC'!$A$7=Tabla_Consulta_desde_saif[tra_cod],Tabla_Consulta_desde_saif[Columna2]))))/SUM(IF($A19=Tabla_Consulta_desde_saif[ifi],IF($Q$2=Tabla_Consulta_desde_saif[con_cod],IF('Reporte TC'!$A$7=Tabla_Consulta_desde_saif[tra_cod],Tabla_Consulta_desde_saif[Columna1]))))),"")</f>
        <v>7.0151477441319559</v>
      </c>
      <c r="G19" s="16" t="str">
        <f t="array" ref="G19">IFERROR((SUM(IF($A19=Tabla_Consulta_desde_saif[ifi],IF($Q$2=Tabla_Consulta_desde_saif[con_cod],IF('Reporte TC'!$A$8=Tabla_Consulta_desde_saif[tra_cod],Tabla_Consulta_desde_saif[Columna2]))))/SUM(IF($A19=Tabla_Consulta_desde_saif[ifi],IF($Q$2=Tabla_Consulta_desde_saif[con_cod],IF('Reporte TC'!$A$8=Tabla_Consulta_desde_saif[tra_cod],Tabla_Consulta_desde_saif[Columna1]))))),"")</f>
        <v/>
      </c>
      <c r="H19" s="16" t="str">
        <f t="array" ref="H19">IFERROR((SUM(IF($A19=Tabla_Consulta_desde_saif[ifi],IF($Q$3=Tabla_Consulta_desde_saif[con_cod],IF('Reporte TC'!$A$7=Tabla_Consulta_desde_saif[tra_cod],Tabla_Consulta_desde_saif[Columna2]))))/SUM(IF($A19=Tabla_Consulta_desde_saif[ifi],IF($Q$3=Tabla_Consulta_desde_saif[con_cod],IF('Reporte TC'!$A$7=Tabla_Consulta_desde_saif[tra_cod],Tabla_Consulta_desde_saif[Columna1]))))),"")</f>
        <v/>
      </c>
      <c r="I19" s="17" t="str">
        <f t="array" ref="I19">IFERROR((SUM(IF($A19=Tabla_Consulta_desde_saif[ifi],IF($Q$3=Tabla_Consulta_desde_saif[con_cod],IF('Reporte TC'!$A$8=Tabla_Consulta_desde_saif[tra_cod],Tabla_Consulta_desde_saif[Columna2]))))/SUM(IF($A19=Tabla_Consulta_desde_saif[ifi],IF($Q$3=Tabla_Consulta_desde_saif[con_cod],IF('Reporte TC'!$A$8=Tabla_Consulta_desde_saif[tra_cod],Tabla_Consulta_desde_saif[Columna1]))))),"")</f>
        <v/>
      </c>
      <c r="J19" s="18">
        <f t="array" ref="J19">IFERROR((SUM(IF($A19=Tabla_Consulta_desde_saif[ifi],IF(Tabla_Consulta_desde_saif[con_cod]=TRANSPOSE($Q$1:$Q$6),IF('Reporte TC'!$A$7=Tabla_Consulta_desde_saif[tra_cod],Tabla_Consulta_desde_saif[Columna2]))))/SUM(IF($A19=Tabla_Consulta_desde_saif[ifi],IF(Tabla_Consulta_desde_saif[con_cod]=TRANSPOSE($Q$1:$Q$6),IF('Reporte TC'!$A$7=Tabla_Consulta_desde_saif[tra_cod],Tabla_Consulta_desde_saif[Columna1]))))),"")</f>
        <v>7.0137711484105294</v>
      </c>
      <c r="K19" s="17">
        <f t="array" ref="K19">IFERROR((SUM(IF($A19=Tabla_Consulta_desde_saif[ifi],IF(Tabla_Consulta_desde_saif[con_cod]=TRANSPOSE($Q$1:$Q$6),IF('Reporte TC'!$A$8=Tabla_Consulta_desde_saif[tra_cod],Tabla_Consulta_desde_saif[Columna2]))))/SUM(IF($A19=Tabla_Consulta_desde_saif[ifi],IF(Tabla_Consulta_desde_saif[con_cod]=TRANSPOSE($Q$1:$Q$6),IF('Reporte TC'!$A$8=Tabla_Consulta_desde_saif[tra_cod],Tabla_Consulta_desde_saif[Columna1]))))),"")</f>
        <v>6.97</v>
      </c>
      <c r="L19" s="5"/>
      <c r="M19" s="63">
        <f>MAX(D19:K19)</f>
        <v>7.0151477441319559</v>
      </c>
      <c r="N19" s="55"/>
      <c r="Q19" s="51"/>
    </row>
    <row r="20" spans="1:17" s="3" customFormat="1" ht="12" customHeight="1" thickBot="1" x14ac:dyDescent="0.3">
      <c r="A20" s="39">
        <v>1035</v>
      </c>
      <c r="C20" s="71" t="s">
        <v>44</v>
      </c>
      <c r="D20" s="73">
        <f t="array" ref="D20">IFERROR((SUM(IF($A20=Tabla_Consulta_desde_saif[ifi],IF($Q$1=Tabla_Consulta_desde_saif[con_cod],IF('Reporte TC'!$A$7=Tabla_Consulta_desde_saif[tra_cod],Tabla_Consulta_desde_saif[Columna2]))))/SUM(IF($A20=Tabla_Consulta_desde_saif[ifi],IF($Q$1=Tabla_Consulta_desde_saif[con_cod],IF('Reporte TC'!$A$7=Tabla_Consulta_desde_saif[tra_cod],Tabla_Consulta_desde_saif[Columna1]))))),"")</f>
        <v>6.85</v>
      </c>
      <c r="E20" s="74">
        <f t="array" ref="E20">IFERROR((SUM(IF($A20=Tabla_Consulta_desde_saif[ifi],IF($Q$1=Tabla_Consulta_desde_saif[con_cod],IF('Reporte TC'!$A$8=Tabla_Consulta_desde_saif[tra_cod],Tabla_Consulta_desde_saif[Columna2]))))/SUM(IF($A20=Tabla_Consulta_desde_saif[ifi],IF($Q$1=Tabla_Consulta_desde_saif[con_cod],IF('Reporte TC'!$A$8=Tabla_Consulta_desde_saif[tra_cod],Tabla_Consulta_desde_saif[Columna1]))))),"")</f>
        <v>6.9699999999999989</v>
      </c>
      <c r="F20" s="74">
        <f t="array" ref="F20">IFERROR((SUM(IF($A20=Tabla_Consulta_desde_saif[ifi],IF($Q$2=Tabla_Consulta_desde_saif[con_cod],IF('Reporte TC'!$A$7=Tabla_Consulta_desde_saif[tra_cod],Tabla_Consulta_desde_saif[Columna2]))))/SUM(IF($A20=Tabla_Consulta_desde_saif[ifi],IF($Q$2=Tabla_Consulta_desde_saif[con_cod],IF('Reporte TC'!$A$7=Tabla_Consulta_desde_saif[tra_cod],Tabla_Consulta_desde_saif[Columna1]))))),"")</f>
        <v>6.9467549668874176</v>
      </c>
      <c r="G20" s="74">
        <f t="array" ref="G20">IFERROR((SUM(IF($A20=Tabla_Consulta_desde_saif[ifi],IF($Q$2=Tabla_Consulta_desde_saif[con_cod],IF('Reporte TC'!$A$8=Tabla_Consulta_desde_saif[tra_cod],Tabla_Consulta_desde_saif[Columna2]))))/SUM(IF($A20=Tabla_Consulta_desde_saif[ifi],IF($Q$2=Tabla_Consulta_desde_saif[con_cod],IF('Reporte TC'!$A$8=Tabla_Consulta_desde_saif[tra_cod],Tabla_Consulta_desde_saif[Columna1]))))),"")</f>
        <v>6.968</v>
      </c>
      <c r="H20" s="74" t="str">
        <f t="array" ref="H20">IFERROR((SUM(IF($A20=Tabla_Consulta_desde_saif[ifi],IF($Q$3=Tabla_Consulta_desde_saif[con_cod],IF('Reporte TC'!$A$7=Tabla_Consulta_desde_saif[tra_cod],Tabla_Consulta_desde_saif[Columna2]))))/SUM(IF($A20=Tabla_Consulta_desde_saif[ifi],IF($Q$3=Tabla_Consulta_desde_saif[con_cod],IF('Reporte TC'!$A$7=Tabla_Consulta_desde_saif[tra_cod],Tabla_Consulta_desde_saif[Columna1]))))),"")</f>
        <v/>
      </c>
      <c r="I20" s="75" t="str">
        <f t="array" ref="I20">IFERROR((SUM(IF($A20=Tabla_Consulta_desde_saif[ifi],IF($Q$3=Tabla_Consulta_desde_saif[con_cod],IF('Reporte TC'!$A$8=Tabla_Consulta_desde_saif[tra_cod],Tabla_Consulta_desde_saif[Columna2]))))/SUM(IF($A20=Tabla_Consulta_desde_saif[ifi],IF($Q$3=Tabla_Consulta_desde_saif[con_cod],IF('Reporte TC'!$A$8=Tabla_Consulta_desde_saif[tra_cod],Tabla_Consulta_desde_saif[Columna1]))))),"")</f>
        <v/>
      </c>
      <c r="J20" s="76">
        <f t="array" ref="J20">IFERROR((SUM(IF($A20=Tabla_Consulta_desde_saif[ifi],IF(Tabla_Consulta_desde_saif[con_cod]=TRANSPOSE($Q$1:$Q$6),IF('Reporte TC'!$A$7=Tabla_Consulta_desde_saif[tra_cod],Tabla_Consulta_desde_saif[Columna2]))))/SUM(IF($A20=Tabla_Consulta_desde_saif[ifi],IF(Tabla_Consulta_desde_saif[con_cod]=TRANSPOSE($Q$1:$Q$6),IF('Reporte TC'!$A$7=Tabla_Consulta_desde_saif[tra_cod],Tabla_Consulta_desde_saif[Columna1]))))),"")</f>
        <v>6.8640679795069044</v>
      </c>
      <c r="K20" s="75">
        <f t="array" ref="K20">IFERROR((SUM(IF($A20=Tabla_Consulta_desde_saif[ifi],IF(Tabla_Consulta_desde_saif[con_cod]=TRANSPOSE($Q$1:$Q$6),IF('Reporte TC'!$A$8=Tabla_Consulta_desde_saif[tra_cod],Tabla_Consulta_desde_saif[Columna2]))))/SUM(IF($A20=Tabla_Consulta_desde_saif[ifi],IF(Tabla_Consulta_desde_saif[con_cod]=TRANSPOSE($Q$1:$Q$6),IF('Reporte TC'!$A$8=Tabla_Consulta_desde_saif[tra_cod],Tabla_Consulta_desde_saif[Columna1]))))),"")</f>
        <v>6.9685748686409896</v>
      </c>
      <c r="L20" s="5"/>
      <c r="M20" s="63">
        <f t="shared" ref="M20:M22" si="1">MAX(D20:K20)</f>
        <v>6.9699999999999989</v>
      </c>
      <c r="Q20" s="51"/>
    </row>
    <row r="21" spans="1:17" s="3" customFormat="1" ht="19.5" customHeight="1" thickBot="1" x14ac:dyDescent="0.3">
      <c r="B21" s="91"/>
      <c r="C21" s="131" t="s">
        <v>75</v>
      </c>
      <c r="D21" s="132"/>
      <c r="E21" s="132"/>
      <c r="F21" s="132"/>
      <c r="G21" s="132"/>
      <c r="H21" s="132"/>
      <c r="I21" s="132"/>
      <c r="J21" s="132"/>
      <c r="K21" s="133"/>
      <c r="L21" s="5"/>
      <c r="M21" s="63">
        <f t="shared" si="1"/>
        <v>0</v>
      </c>
      <c r="Q21" s="51"/>
    </row>
    <row r="22" spans="1:17" s="3" customFormat="1" ht="21.75" customHeight="1" thickBot="1" x14ac:dyDescent="0.3">
      <c r="A22" s="38" t="s">
        <v>780</v>
      </c>
      <c r="C22" s="101" t="s">
        <v>777</v>
      </c>
      <c r="D22" s="96">
        <f t="array" ref="D22">IFERROR((SUM(IF($A22=Tabla_Consulta_desde_saif[tipoentidad],IF('Reporte TC'!$A$7=Tabla_Consulta_desde_saif[tra_cod],IF($Q$1=Tabla_Consulta_desde_saif[con_cod],Tabla_Consulta_desde_saif[Columna2]))))/SUM(IF('Reporte TC'!$A22=Tabla_Consulta_desde_saif[tipoentidad],IF('Reporte TC'!$A$7=Tabla_Consulta_desde_saif[tra_cod],IF($Q$1=Tabla_Consulta_desde_saif[con_cod],Tabla_Consulta_desde_saif[Columna1]))))),"")</f>
        <v>6.8546395649185046</v>
      </c>
      <c r="E22" s="97">
        <f t="array" ref="E22">IFERROR((SUM(IF($A22=Tabla_Consulta_desde_saif[tipoentidad],IF('Reporte TC'!$A$8=Tabla_Consulta_desde_saif[tra_cod],IF($Q$1=Tabla_Consulta_desde_saif[con_cod],Tabla_Consulta_desde_saif[Columna2]))))/SUM(IF('Reporte TC'!$A22=Tabla_Consulta_desde_saif[tipoentidad],IF('Reporte TC'!$A$8=Tabla_Consulta_desde_saif[tra_cod],IF($Q$1=Tabla_Consulta_desde_saif[con_cod],Tabla_Consulta_desde_saif[Columna1]))))),"")</f>
        <v>6.9700000000000006</v>
      </c>
      <c r="F22" s="97">
        <f t="array" ref="F22">IFERROR((SUM(IF($A22=Tabla_Consulta_desde_saif[tipoentidad],IF('Reporte TC'!$A$7=Tabla_Consulta_desde_saif[tra_cod],IF($Q$2=Tabla_Consulta_desde_saif[con_cod],Tabla_Consulta_desde_saif[Columna2]))))/SUM(IF('Reporte TC'!$A22=Tabla_Consulta_desde_saif[tipoentidad],IF('Reporte TC'!$A$7=Tabla_Consulta_desde_saif[tra_cod],IF($Q$2=Tabla_Consulta_desde_saif[con_cod],Tabla_Consulta_desde_saif[Columna1]))))),"")</f>
        <v>7.09</v>
      </c>
      <c r="G22" s="97" t="str">
        <f t="array" ref="G22">IFERROR((SUM(IF($A22=Tabla_Consulta_desde_saif[tipoentidad],IF('Reporte TC'!$A$8=Tabla_Consulta_desde_saif[tra_cod],IF($Q$2=Tabla_Consulta_desde_saif[con_cod],Tabla_Consulta_desde_saif[Columna2]))))/SUM(IF('Reporte TC'!$A22=Tabla_Consulta_desde_saif[tipoentidad],IF('Reporte TC'!$A$8=Tabla_Consulta_desde_saif[tra_cod],IF($Q$2=Tabla_Consulta_desde_saif[con_cod],Tabla_Consulta_desde_saif[Columna1]))))),"")</f>
        <v/>
      </c>
      <c r="H22" s="97" t="str">
        <f t="array" ref="H22">IFERROR((SUM(IF($A22=Tabla_Consulta_desde_saif[tipoentidad],IF('Reporte TC'!$A$7=Tabla_Consulta_desde_saif[tra_cod],IF($Q$3=Tabla_Consulta_desde_saif[con_cod],Tabla_Consulta_desde_saif[Columna2]))))/SUM(IF('Reporte TC'!$A22=Tabla_Consulta_desde_saif[tipoentidad],IF('Reporte TC'!$A$7=Tabla_Consulta_desde_saif[tra_cod],IF($Q$3=Tabla_Consulta_desde_saif[con_cod],Tabla_Consulta_desde_saif[Columna1]))))),"")</f>
        <v/>
      </c>
      <c r="I22" s="98" t="str">
        <f t="array" ref="I22">IFERROR((SUM(IF($A22=Tabla_Consulta_desde_saif[tipoentidad],IF('Reporte TC'!$A$8=Tabla_Consulta_desde_saif[tra_cod],IF($Q$3=Tabla_Consulta_desde_saif[con_cod],Tabla_Consulta_desde_saif[Columna2]))))/SUM(IF('Reporte TC'!$A22=Tabla_Consulta_desde_saif[tipoentidad],IF('Reporte TC'!$A$8=Tabla_Consulta_desde_saif[tra_cod],IF($Q$3=Tabla_Consulta_desde_saif[con_cod],Tabla_Consulta_desde_saif[Columna1]))))),"")</f>
        <v/>
      </c>
      <c r="J22" s="99">
        <f t="array" ref="J22">IFERROR((SUM(IF($A22=Tabla_Consulta_desde_saif[tipoentidad],IF('Reporte TC'!$A$7=Tabla_Consulta_desde_saif[tra_cod],IF(Tabla_Consulta_desde_saif[con_cod]=TRANSPOSE($Q$1:$Q$6),Tabla_Consulta_desde_saif[Columna2]))))/SUM(IF('Reporte TC'!$A22=Tabla_Consulta_desde_saif[tipoentidad],IF('Reporte TC'!$A$7=Tabla_Consulta_desde_saif[tra_cod],IF(Tabla_Consulta_desde_saif[con_cod]=TRANSPOSE($Q$1:$Q$6),Tabla_Consulta_desde_saif[Columna1]))))),"")</f>
        <v>7.067566146607497</v>
      </c>
      <c r="K22" s="98">
        <f t="array" ref="K22">IFERROR((SUM(IF($A22=Tabla_Consulta_desde_saif[tipoentidad],IF('Reporte TC'!$A$8=Tabla_Consulta_desde_saif[tra_cod],IF(Tabla_Consulta_desde_saif[con_cod]=TRANSPOSE($Q$1:$Q$6),Tabla_Consulta_desde_saif[Columna2]))))/SUM(IF('Reporte TC'!$A22=Tabla_Consulta_desde_saif[tipoentidad],IF('Reporte TC'!$A$8=Tabla_Consulta_desde_saif[tra_cod],IF(Tabla_Consulta_desde_saif[con_cod]=TRANSPOSE($Q$1:$Q$6),Tabla_Consulta_desde_saif[Columna1]))))),"")</f>
        <v>6.9700000000000006</v>
      </c>
      <c r="L22" s="5"/>
      <c r="M22" s="63">
        <f t="shared" si="1"/>
        <v>7.09</v>
      </c>
      <c r="Q22" s="51"/>
    </row>
    <row r="23" spans="1:17" s="3" customFormat="1" ht="12" customHeight="1" x14ac:dyDescent="0.25">
      <c r="A23" s="39">
        <v>1017</v>
      </c>
      <c r="C23" s="19" t="s">
        <v>48</v>
      </c>
      <c r="D23" s="15">
        <f t="array" ref="D23">IFERROR((SUM(IF($A23=Tabla_Consulta_desde_saif[ifi],IF($Q$1=Tabla_Consulta_desde_saif[con_cod],IF('Reporte TC'!$A$7=Tabla_Consulta_desde_saif[tra_cod],Tabla_Consulta_desde_saif[Columna2]))))/SUM(IF($A23=Tabla_Consulta_desde_saif[ifi],IF($Q$1=Tabla_Consulta_desde_saif[con_cod],IF('Reporte TC'!$A$7=Tabla_Consulta_desde_saif[tra_cod],Tabla_Consulta_desde_saif[Columna1]))))),"")</f>
        <v>6.85</v>
      </c>
      <c r="E23" s="16">
        <f t="array" ref="E23">IFERROR((SUM(IF($A23=Tabla_Consulta_desde_saif[ifi],IF($Q$1=Tabla_Consulta_desde_saif[con_cod],IF('Reporte TC'!$A$8=Tabla_Consulta_desde_saif[tra_cod],Tabla_Consulta_desde_saif[Columna2]))))/SUM(IF($A23=Tabla_Consulta_desde_saif[ifi],IF($Q$1=Tabla_Consulta_desde_saif[con_cod],IF('Reporte TC'!$A$8=Tabla_Consulta_desde_saif[tra_cod],Tabla_Consulta_desde_saif[Columna1]))))),"")</f>
        <v>6.97</v>
      </c>
      <c r="F23" s="16" t="str">
        <f t="array" ref="F23">IFERROR((SUM(IF($A23=Tabla_Consulta_desde_saif[ifi],IF($Q$2=Tabla_Consulta_desde_saif[con_cod],IF('Reporte TC'!$A$7=Tabla_Consulta_desde_saif[tra_cod],Tabla_Consulta_desde_saif[Columna2]))))/SUM(IF($A23=Tabla_Consulta_desde_saif[ifi],IF($Q$2=Tabla_Consulta_desde_saif[con_cod],IF('Reporte TC'!$A$7=Tabla_Consulta_desde_saif[tra_cod],Tabla_Consulta_desde_saif[Columna1]))))),"")</f>
        <v/>
      </c>
      <c r="G23" s="16" t="str">
        <f t="array" ref="G23">IFERROR((SUM(IF($A23=Tabla_Consulta_desde_saif[ifi],IF($Q$2=Tabla_Consulta_desde_saif[con_cod],IF('Reporte TC'!$A$8=Tabla_Consulta_desde_saif[tra_cod],Tabla_Consulta_desde_saif[Columna2]))))/SUM(IF($A23=Tabla_Consulta_desde_saif[ifi],IF($Q$2=Tabla_Consulta_desde_saif[con_cod],IF('Reporte TC'!$A$8=Tabla_Consulta_desde_saif[tra_cod],Tabla_Consulta_desde_saif[Columna1]))))),"")</f>
        <v/>
      </c>
      <c r="H23" s="16" t="str">
        <f t="array" ref="H23">IFERROR((SUM(IF($A23=Tabla_Consulta_desde_saif[ifi],IF($Q$3=Tabla_Consulta_desde_saif[con_cod],IF('Reporte TC'!$A$7=Tabla_Consulta_desde_saif[tra_cod],Tabla_Consulta_desde_saif[Columna2]))))/SUM(IF($A23=Tabla_Consulta_desde_saif[ifi],IF($Q$3=Tabla_Consulta_desde_saif[con_cod],IF('Reporte TC'!$A$7=Tabla_Consulta_desde_saif[tra_cod],Tabla_Consulta_desde_saif[Columna1]))))),"")</f>
        <v/>
      </c>
      <c r="I23" s="17" t="str">
        <f t="array" ref="I23">IFERROR((SUM(IF($A23=Tabla_Consulta_desde_saif[ifi],IF($Q$3=Tabla_Consulta_desde_saif[con_cod],IF('Reporte TC'!$A$8=Tabla_Consulta_desde_saif[tra_cod],Tabla_Consulta_desde_saif[Columna2]))))/SUM(IF($A23=Tabla_Consulta_desde_saif[ifi],IF($Q$3=Tabla_Consulta_desde_saif[con_cod],IF('Reporte TC'!$A$8=Tabla_Consulta_desde_saif[tra_cod],Tabla_Consulta_desde_saif[Columna1]))))),"")</f>
        <v/>
      </c>
      <c r="J23" s="18">
        <f t="array" ref="J23">IFERROR((SUM(IF($A23=Tabla_Consulta_desde_saif[ifi],IF(Tabla_Consulta_desde_saif[con_cod]=TRANSPOSE($Q$1:$Q$6),IF('Reporte TC'!$A$7=Tabla_Consulta_desde_saif[tra_cod],Tabla_Consulta_desde_saif[Columna2]))))/SUM(IF($A23=Tabla_Consulta_desde_saif[ifi],IF(Tabla_Consulta_desde_saif[con_cod]=TRANSPOSE($Q$1:$Q$6),IF('Reporte TC'!$A$7=Tabla_Consulta_desde_saif[tra_cod],Tabla_Consulta_desde_saif[Columna1]))))),"")</f>
        <v>6.85</v>
      </c>
      <c r="K23" s="17">
        <f t="array" ref="K23">IFERROR((SUM(IF($A23=Tabla_Consulta_desde_saif[ifi],IF(Tabla_Consulta_desde_saif[con_cod]=TRANSPOSE($Q$1:$Q$6),IF('Reporte TC'!$A$8=Tabla_Consulta_desde_saif[tra_cod],Tabla_Consulta_desde_saif[Columna2]))))/SUM(IF($A23=Tabla_Consulta_desde_saif[ifi],IF(Tabla_Consulta_desde_saif[con_cod]=TRANSPOSE($Q$1:$Q$6),IF('Reporte TC'!$A$8=Tabla_Consulta_desde_saif[tra_cod],Tabla_Consulta_desde_saif[Columna1]))))),"")</f>
        <v>6.97</v>
      </c>
      <c r="L23" s="5"/>
      <c r="M23" s="63">
        <f>MAX(D23:K23)</f>
        <v>6.97</v>
      </c>
      <c r="Q23" s="51"/>
    </row>
    <row r="24" spans="1:17" s="3" customFormat="1" ht="12" customHeight="1" x14ac:dyDescent="0.25">
      <c r="A24" s="39">
        <v>1033</v>
      </c>
      <c r="B24" s="23"/>
      <c r="C24" s="24" t="s">
        <v>49</v>
      </c>
      <c r="D24" s="25">
        <f t="array" ref="D24">IFERROR((SUM(IF($A24=Tabla_Consulta_desde_saif[ifi],IF($Q$1=Tabla_Consulta_desde_saif[con_cod],IF('Reporte TC'!$A$7=Tabla_Consulta_desde_saif[tra_cod],Tabla_Consulta_desde_saif[Columna2]))))/SUM(IF($A24=Tabla_Consulta_desde_saif[ifi],IF($Q$1=Tabla_Consulta_desde_saif[con_cod],IF('Reporte TC'!$A$7=Tabla_Consulta_desde_saif[tra_cod],Tabla_Consulta_desde_saif[Columna1]))))),"")</f>
        <v>6.8500000000000005</v>
      </c>
      <c r="E24" s="26">
        <f t="array" ref="E24">IFERROR((SUM(IF($A24=Tabla_Consulta_desde_saif[ifi],IF($Q$1=Tabla_Consulta_desde_saif[con_cod],IF('Reporte TC'!$A$8=Tabla_Consulta_desde_saif[tra_cod],Tabla_Consulta_desde_saif[Columna2]))))/SUM(IF($A24=Tabla_Consulta_desde_saif[ifi],IF($Q$1=Tabla_Consulta_desde_saif[con_cod],IF('Reporte TC'!$A$8=Tabla_Consulta_desde_saif[tra_cod],Tabla_Consulta_desde_saif[Columna1]))))),"")</f>
        <v>6.97</v>
      </c>
      <c r="F24" s="26">
        <f t="array" ref="F24">IFERROR((SUM(IF($A24=Tabla_Consulta_desde_saif[ifi],IF($Q$2=Tabla_Consulta_desde_saif[con_cod],IF('Reporte TC'!$A$7=Tabla_Consulta_desde_saif[tra_cod],Tabla_Consulta_desde_saif[Columna2]))))/SUM(IF($A24=Tabla_Consulta_desde_saif[ifi],IF($Q$2=Tabla_Consulta_desde_saif[con_cod],IF('Reporte TC'!$A$7=Tabla_Consulta_desde_saif[tra_cod],Tabla_Consulta_desde_saif[Columna1]))))),"")</f>
        <v>7.09</v>
      </c>
      <c r="G24" s="26" t="str">
        <f t="array" ref="G24">IFERROR((SUM(IF($A24=Tabla_Consulta_desde_saif[ifi],IF($Q$2=Tabla_Consulta_desde_saif[con_cod],IF('Reporte TC'!$A$8=Tabla_Consulta_desde_saif[tra_cod],Tabla_Consulta_desde_saif[Columna2]))))/SUM(IF($A24=Tabla_Consulta_desde_saif[ifi],IF($Q$2=Tabla_Consulta_desde_saif[con_cod],IF('Reporte TC'!$A$8=Tabla_Consulta_desde_saif[tra_cod],Tabla_Consulta_desde_saif[Columna1]))))),"")</f>
        <v/>
      </c>
      <c r="H24" s="26" t="str">
        <f t="array" ref="H24">IFERROR((SUM(IF($A24=Tabla_Consulta_desde_saif[ifi],IF($Q$3=Tabla_Consulta_desde_saif[con_cod],IF('Reporte TC'!$A$7=Tabla_Consulta_desde_saif[tra_cod],Tabla_Consulta_desde_saif[Columna2]))))/SUM(IF($A24=Tabla_Consulta_desde_saif[ifi],IF($Q$3=Tabla_Consulta_desde_saif[con_cod],IF('Reporte TC'!$A$7=Tabla_Consulta_desde_saif[tra_cod],Tabla_Consulta_desde_saif[Columna1]))))),"")</f>
        <v/>
      </c>
      <c r="I24" s="27" t="str">
        <f t="array" ref="I24">IFERROR((SUM(IF($A24=Tabla_Consulta_desde_saif[ifi],IF($Q$3=Tabla_Consulta_desde_saif[con_cod],IF('Reporte TC'!$A$8=Tabla_Consulta_desde_saif[tra_cod],Tabla_Consulta_desde_saif[Columna2]))))/SUM(IF($A24=Tabla_Consulta_desde_saif[ifi],IF($Q$3=Tabla_Consulta_desde_saif[con_cod],IF('Reporte TC'!$A$8=Tabla_Consulta_desde_saif[tra_cod],Tabla_Consulta_desde_saif[Columna1]))))),"")</f>
        <v/>
      </c>
      <c r="J24" s="28">
        <f t="array" ref="J24">IFERROR((SUM(IF($A24=Tabla_Consulta_desde_saif[ifi],IF(Tabla_Consulta_desde_saif[con_cod]=TRANSPOSE($Q$1:$Q$6),IF('Reporte TC'!$A$7=Tabla_Consulta_desde_saif[tra_cod],Tabla_Consulta_desde_saif[Columna2]))))/SUM(IF($A24=Tabla_Consulta_desde_saif[ifi],IF(Tabla_Consulta_desde_saif[con_cod]=TRANSPOSE($Q$1:$Q$6),IF('Reporte TC'!$A$7=Tabla_Consulta_desde_saif[tra_cod],Tabla_Consulta_desde_saif[Columna1]))))),"")</f>
        <v>7.0821948219227879</v>
      </c>
      <c r="K24" s="27">
        <f t="array" ref="K24">IFERROR((SUM(IF($A24=Tabla_Consulta_desde_saif[ifi],IF(Tabla_Consulta_desde_saif[con_cod]=TRANSPOSE($Q$1:$Q$6),IF('Reporte TC'!$A$8=Tabla_Consulta_desde_saif[tra_cod],Tabla_Consulta_desde_saif[Columna2]))))/SUM(IF($A24=Tabla_Consulta_desde_saif[ifi],IF(Tabla_Consulta_desde_saif[con_cod]=TRANSPOSE($Q$1:$Q$6),IF('Reporte TC'!$A$8=Tabla_Consulta_desde_saif[tra_cod],Tabla_Consulta_desde_saif[Columna1]))))),"")</f>
        <v>6.97</v>
      </c>
      <c r="L24" s="5"/>
      <c r="M24" s="63">
        <f>MAX(D24:K24)</f>
        <v>7.09</v>
      </c>
      <c r="Q24" s="51"/>
    </row>
    <row r="25" spans="1:17" s="3" customFormat="1" ht="12" customHeight="1" x14ac:dyDescent="0.25">
      <c r="A25" s="39">
        <v>1034</v>
      </c>
      <c r="B25" s="23"/>
      <c r="C25" s="70" t="s">
        <v>47</v>
      </c>
      <c r="D25" s="25">
        <f t="array" ref="D25">IFERROR((SUM(IF($A25=Tabla_Consulta_desde_saif[ifi],IF($Q$1=Tabla_Consulta_desde_saif[con_cod],IF('Reporte TC'!$A$7=Tabla_Consulta_desde_saif[tra_cod],Tabla_Consulta_desde_saif[Columna2]))))/SUM(IF($A25=Tabla_Consulta_desde_saif[ifi],IF($Q$1=Tabla_Consulta_desde_saif[con_cod],IF('Reporte TC'!$A$7=Tabla_Consulta_desde_saif[tra_cod],Tabla_Consulta_desde_saif[Columna1]))))),"")</f>
        <v>6.87</v>
      </c>
      <c r="E25" s="26">
        <f t="array" ref="E25">IFERROR((SUM(IF($A25=Tabla_Consulta_desde_saif[ifi],IF($Q$1=Tabla_Consulta_desde_saif[con_cod],IF('Reporte TC'!$A$8=Tabla_Consulta_desde_saif[tra_cod],Tabla_Consulta_desde_saif[Columna2]))))/SUM(IF($A25=Tabla_Consulta_desde_saif[ifi],IF($Q$1=Tabla_Consulta_desde_saif[con_cod],IF('Reporte TC'!$A$8=Tabla_Consulta_desde_saif[tra_cod],Tabla_Consulta_desde_saif[Columna1]))))),"")</f>
        <v>6.9700000000000006</v>
      </c>
      <c r="F25" s="26" t="str">
        <f t="array" ref="F25">IFERROR((SUM(IF($A25=Tabla_Consulta_desde_saif[ifi],IF($Q$2=Tabla_Consulta_desde_saif[con_cod],IF('Reporte TC'!$A$7=Tabla_Consulta_desde_saif[tra_cod],Tabla_Consulta_desde_saif[Columna2]))))/SUM(IF($A25=Tabla_Consulta_desde_saif[ifi],IF($Q$2=Tabla_Consulta_desde_saif[con_cod],IF('Reporte TC'!$A$7=Tabla_Consulta_desde_saif[tra_cod],Tabla_Consulta_desde_saif[Columna1]))))),"")</f>
        <v/>
      </c>
      <c r="G25" s="68" t="str">
        <f t="array" ref="G25">IFERROR((SUM(IF($A25=Tabla_Consulta_desde_saif[ifi],IF($Q$2=Tabla_Consulta_desde_saif[con_cod],IF('Reporte TC'!$A$8=Tabla_Consulta_desde_saif[tra_cod],Tabla_Consulta_desde_saif[Columna2]))))/SUM(IF($A25=Tabla_Consulta_desde_saif[ifi],IF($Q$2=Tabla_Consulta_desde_saif[con_cod],IF('Reporte TC'!$A$8=Tabla_Consulta_desde_saif[tra_cod],Tabla_Consulta_desde_saif[Columna1]))))),"")</f>
        <v/>
      </c>
      <c r="H25" s="26" t="str">
        <f t="array" ref="H25">IFERROR((SUM(IF($A25=Tabla_Consulta_desde_saif[ifi],IF($Q$3=Tabla_Consulta_desde_saif[con_cod],IF('Reporte TC'!$A$7=Tabla_Consulta_desde_saif[tra_cod],Tabla_Consulta_desde_saif[Columna2]))))/SUM(IF($A25=Tabla_Consulta_desde_saif[ifi],IF($Q$3=Tabla_Consulta_desde_saif[con_cod],IF('Reporte TC'!$A$7=Tabla_Consulta_desde_saif[tra_cod],Tabla_Consulta_desde_saif[Columna1]))))),"")</f>
        <v/>
      </c>
      <c r="I25" s="27" t="str">
        <f t="array" ref="I25">IFERROR((SUM(IF($A25=Tabla_Consulta_desde_saif[ifi],IF($Q$3=Tabla_Consulta_desde_saif[con_cod],IF('Reporte TC'!$A$8=Tabla_Consulta_desde_saif[tra_cod],Tabla_Consulta_desde_saif[Columna2]))))/SUM(IF($A25=Tabla_Consulta_desde_saif[ifi],IF($Q$3=Tabla_Consulta_desde_saif[con_cod],IF('Reporte TC'!$A$8=Tabla_Consulta_desde_saif[tra_cod],Tabla_Consulta_desde_saif[Columna1]))))),"")</f>
        <v/>
      </c>
      <c r="J25" s="28">
        <f t="array" ref="J25">IFERROR((SUM(IF($A25=Tabla_Consulta_desde_saif[ifi],IF(Tabla_Consulta_desde_saif[con_cod]=TRANSPOSE($Q$1:$Q$6),IF('Reporte TC'!$A$7=Tabla_Consulta_desde_saif[tra_cod],Tabla_Consulta_desde_saif[Columna2]))))/SUM(IF($A25=Tabla_Consulta_desde_saif[ifi],IF(Tabla_Consulta_desde_saif[con_cod]=TRANSPOSE($Q$1:$Q$6),IF('Reporte TC'!$A$7=Tabla_Consulta_desde_saif[tra_cod],Tabla_Consulta_desde_saif[Columna1]))))),"")</f>
        <v>6.87</v>
      </c>
      <c r="K25" s="27">
        <f t="array" ref="K25">IFERROR((SUM(IF($A25=Tabla_Consulta_desde_saif[ifi],IF(Tabla_Consulta_desde_saif[con_cod]=TRANSPOSE($Q$1:$Q$6),IF('Reporte TC'!$A$8=Tabla_Consulta_desde_saif[tra_cod],Tabla_Consulta_desde_saif[Columna2]))))/SUM(IF($A25=Tabla_Consulta_desde_saif[ifi],IF(Tabla_Consulta_desde_saif[con_cod]=TRANSPOSE($Q$1:$Q$6),IF('Reporte TC'!$A$8=Tabla_Consulta_desde_saif[tra_cod],Tabla_Consulta_desde_saif[Columna1]))))),"")</f>
        <v>6.9700000000000006</v>
      </c>
      <c r="L25" s="5"/>
      <c r="M25" s="63">
        <f>MAX(D25:K25)</f>
        <v>6.9700000000000006</v>
      </c>
      <c r="Q25" s="51"/>
    </row>
    <row r="26" spans="1:17" s="3" customFormat="1" ht="12" customHeight="1" thickBot="1" x14ac:dyDescent="0.3">
      <c r="A26" s="40">
        <v>1036</v>
      </c>
      <c r="B26" s="6"/>
      <c r="C26" s="71" t="s">
        <v>46</v>
      </c>
      <c r="D26" s="15">
        <f t="array" ref="D26">IFERROR((SUM(IF($A26=Tabla_Consulta_desde_saif[ifi],IF($Q$1=Tabla_Consulta_desde_saif[con_cod],IF('Reporte TC'!$A$7=Tabla_Consulta_desde_saif[tra_cod],Tabla_Consulta_desde_saif[Columna2]))))/SUM(IF($A26=Tabla_Consulta_desde_saif[ifi],IF($Q$1=Tabla_Consulta_desde_saif[con_cod],IF('Reporte TC'!$A$7=Tabla_Consulta_desde_saif[tra_cod],Tabla_Consulta_desde_saif[Columna1]))))),"")</f>
        <v>6.85</v>
      </c>
      <c r="E26" s="16">
        <f t="array" ref="E26">IFERROR((SUM(IF($A26=Tabla_Consulta_desde_saif[ifi],IF($Q$1=Tabla_Consulta_desde_saif[con_cod],IF('Reporte TC'!$A$8=Tabla_Consulta_desde_saif[tra_cod],Tabla_Consulta_desde_saif[Columna2]))))/SUM(IF($A26=Tabla_Consulta_desde_saif[ifi],IF($Q$1=Tabla_Consulta_desde_saif[con_cod],IF('Reporte TC'!$A$8=Tabla_Consulta_desde_saif[tra_cod],Tabla_Consulta_desde_saif[Columna1]))))),"")</f>
        <v>6.9700000000000006</v>
      </c>
      <c r="F26" s="16" t="str">
        <f t="array" ref="F26">IFERROR((SUM(IF($A26=Tabla_Consulta_desde_saif[ifi],IF($Q$2=Tabla_Consulta_desde_saif[con_cod],IF('Reporte TC'!$A$7=Tabla_Consulta_desde_saif[tra_cod],Tabla_Consulta_desde_saif[Columna2]))))/SUM(IF($A26=Tabla_Consulta_desde_saif[ifi],IF($Q$2=Tabla_Consulta_desde_saif[con_cod],IF('Reporte TC'!$A$7=Tabla_Consulta_desde_saif[tra_cod],Tabla_Consulta_desde_saif[Columna1]))))),"")</f>
        <v/>
      </c>
      <c r="G26" s="16" t="str">
        <f t="array" ref="G26">IFERROR((SUM(IF($A26=Tabla_Consulta_desde_saif[ifi],IF($Q$2=Tabla_Consulta_desde_saif[con_cod],IF('Reporte TC'!$A$8=Tabla_Consulta_desde_saif[tra_cod],Tabla_Consulta_desde_saif[Columna2]))))/SUM(IF($A26=Tabla_Consulta_desde_saif[ifi],IF($Q$2=Tabla_Consulta_desde_saif[con_cod],IF('Reporte TC'!$A$8=Tabla_Consulta_desde_saif[tra_cod],Tabla_Consulta_desde_saif[Columna1]))))),"")</f>
        <v/>
      </c>
      <c r="H26" s="16" t="str">
        <f t="array" ref="H26">IFERROR((SUM(IF($A26=Tabla_Consulta_desde_saif[ifi],IF($Q$3=Tabla_Consulta_desde_saif[con_cod],IF('Reporte TC'!$A$7=Tabla_Consulta_desde_saif[tra_cod],Tabla_Consulta_desde_saif[Columna2]))))/SUM(IF($A26=Tabla_Consulta_desde_saif[ifi],IF($Q$3=Tabla_Consulta_desde_saif[con_cod],IF('Reporte TC'!$A$7=Tabla_Consulta_desde_saif[tra_cod],Tabla_Consulta_desde_saif[Columna1]))))),"")</f>
        <v/>
      </c>
      <c r="I26" s="17" t="str">
        <f t="array" ref="I26">IFERROR((SUM(IF($A26=Tabla_Consulta_desde_saif[ifi],IF($Q$3=Tabla_Consulta_desde_saif[con_cod],IF('Reporte TC'!$A$8=Tabla_Consulta_desde_saif[tra_cod],Tabla_Consulta_desde_saif[Columna2]))))/SUM(IF($A26=Tabla_Consulta_desde_saif[ifi],IF($Q$3=Tabla_Consulta_desde_saif[con_cod],IF('Reporte TC'!$A$8=Tabla_Consulta_desde_saif[tra_cod],Tabla_Consulta_desde_saif[Columna1]))))),"")</f>
        <v/>
      </c>
      <c r="J26" s="18">
        <f t="array" ref="J26">IFERROR((SUM(IF($A26=Tabla_Consulta_desde_saif[ifi],IF(Tabla_Consulta_desde_saif[con_cod]=TRANSPOSE($Q$1:$Q$6),IF('Reporte TC'!$A$7=Tabla_Consulta_desde_saif[tra_cod],Tabla_Consulta_desde_saif[Columna2]))))/SUM(IF($A26=Tabla_Consulta_desde_saif[ifi],IF(Tabla_Consulta_desde_saif[con_cod]=TRANSPOSE($Q$1:$Q$6),IF('Reporte TC'!$A$7=Tabla_Consulta_desde_saif[tra_cod],Tabla_Consulta_desde_saif[Columna1]))))),"")</f>
        <v>6.85</v>
      </c>
      <c r="K26" s="17">
        <f t="array" ref="K26">IFERROR((SUM(IF($A26=Tabla_Consulta_desde_saif[ifi],IF(Tabla_Consulta_desde_saif[con_cod]=TRANSPOSE($Q$1:$Q$6),IF('Reporte TC'!$A$8=Tabla_Consulta_desde_saif[tra_cod],Tabla_Consulta_desde_saif[Columna2]))))/SUM(IF($A26=Tabla_Consulta_desde_saif[ifi],IF(Tabla_Consulta_desde_saif[con_cod]=TRANSPOSE($Q$1:$Q$6),IF('Reporte TC'!$A$8=Tabla_Consulta_desde_saif[tra_cod],Tabla_Consulta_desde_saif[Columna1]))))),"")</f>
        <v>6.9700000000000006</v>
      </c>
      <c r="L26" s="5"/>
      <c r="M26" s="63">
        <f>MAX(D26:K26)</f>
        <v>6.9700000000000006</v>
      </c>
      <c r="N26" s="6"/>
      <c r="Q26" s="51"/>
    </row>
    <row r="27" spans="1:17" s="3" customFormat="1" ht="19.5" customHeight="1" thickBot="1" x14ac:dyDescent="0.3">
      <c r="A27" s="77" t="s">
        <v>778</v>
      </c>
      <c r="C27" s="101" t="s">
        <v>778</v>
      </c>
      <c r="D27" s="96">
        <f t="array" ref="D27">IFERROR((SUM(IF($A27=Tabla_Consulta_desde_saif[tipoentidad],IF('Reporte TC'!$A$7=Tabla_Consulta_desde_saif[tra_cod],IF($Q$1=Tabla_Consulta_desde_saif[con_cod],Tabla_Consulta_desde_saif[Columna2]))))/SUM(IF('Reporte TC'!$A27=Tabla_Consulta_desde_saif[tipoentidad],IF('Reporte TC'!$A$7=Tabla_Consulta_desde_saif[tra_cod],IF($Q$1=Tabla_Consulta_desde_saif[con_cod],Tabla_Consulta_desde_saif[Columna1]))))),"")</f>
        <v>6.8685173021711883</v>
      </c>
      <c r="E27" s="97">
        <f t="array" ref="E27">IFERROR((SUM(IF($A27=Tabla_Consulta_desde_saif[tipoentidad],IF('Reporte TC'!$A$8=Tabla_Consulta_desde_saif[tra_cod],IF($Q$1=Tabla_Consulta_desde_saif[con_cod],Tabla_Consulta_desde_saif[Columna2]))))/SUM(IF('Reporte TC'!$A27=Tabla_Consulta_desde_saif[tipoentidad],IF('Reporte TC'!$A$8=Tabla_Consulta_desde_saif[tra_cod],IF($Q$1=Tabla_Consulta_desde_saif[con_cod],Tabla_Consulta_desde_saif[Columna1]))))),"")</f>
        <v>6.9699999999999989</v>
      </c>
      <c r="F27" s="97">
        <f t="array" ref="F27">IFERROR((SUM(IF($A27=Tabla_Consulta_desde_saif[tipoentidad],IF('Reporte TC'!$A$7=Tabla_Consulta_desde_saif[tra_cod],IF($Q$2=Tabla_Consulta_desde_saif[con_cod],Tabla_Consulta_desde_saif[Columna2]))))/SUM(IF('Reporte TC'!$A27=Tabla_Consulta_desde_saif[tipoentidad],IF('Reporte TC'!$A$7=Tabla_Consulta_desde_saif[tra_cod],IF($Q$2=Tabla_Consulta_desde_saif[con_cod],Tabla_Consulta_desde_saif[Columna1]))))),"")</f>
        <v>6.9213958431790115</v>
      </c>
      <c r="G27" s="97" t="str">
        <f t="array" ref="G27">IFERROR((SUM(IF($A27=Tabla_Consulta_desde_saif[tipoentidad],IF('Reporte TC'!$A$8=Tabla_Consulta_desde_saif[tra_cod],IF($Q$2=Tabla_Consulta_desde_saif[con_cod],Tabla_Consulta_desde_saif[Columna2]))))/SUM(IF('Reporte TC'!$A27=Tabla_Consulta_desde_saif[tipoentidad],IF('Reporte TC'!$A$8=Tabla_Consulta_desde_saif[tra_cod],IF($Q$2=Tabla_Consulta_desde_saif[con_cod],Tabla_Consulta_desde_saif[Columna1]))))),"")</f>
        <v/>
      </c>
      <c r="H27" s="97" t="str">
        <f t="array" ref="H27">IFERROR((SUM(IF($A27=Tabla_Consulta_desde_saif[tipoentidad],IF('Reporte TC'!$A$7=Tabla_Consulta_desde_saif[tra_cod],IF($Q$3=Tabla_Consulta_desde_saif[con_cod],Tabla_Consulta_desde_saif[Columna2]))))/SUM(IF('Reporte TC'!$A27=Tabla_Consulta_desde_saif[tipoentidad],IF('Reporte TC'!$A$7=Tabla_Consulta_desde_saif[tra_cod],IF($Q$3=Tabla_Consulta_desde_saif[con_cod],Tabla_Consulta_desde_saif[Columna1]))))),"")</f>
        <v/>
      </c>
      <c r="I27" s="98" t="str">
        <f t="array" ref="I27">IFERROR((SUM(IF($A27=Tabla_Consulta_desde_saif[tipoentidad],IF('Reporte TC'!$A$8=Tabla_Consulta_desde_saif[tra_cod],IF($Q$3=Tabla_Consulta_desde_saif[con_cod],Tabla_Consulta_desde_saif[Columna2]))))/SUM(IF('Reporte TC'!$A27=Tabla_Consulta_desde_saif[tipoentidad],IF('Reporte TC'!$A$8=Tabla_Consulta_desde_saif[tra_cod],IF($Q$3=Tabla_Consulta_desde_saif[con_cod],Tabla_Consulta_desde_saif[Columna1]))))),"")</f>
        <v/>
      </c>
      <c r="J27" s="99">
        <f t="array" ref="J27">IFERROR((SUM(IF($A27=Tabla_Consulta_desde_saif[tipoentidad],IF('Reporte TC'!$A$7=Tabla_Consulta_desde_saif[tra_cod],IF(Tabla_Consulta_desde_saif[con_cod]=TRANSPOSE($Q$1:$Q$6),Tabla_Consulta_desde_saif[Columna2]))))/SUM(IF('Reporte TC'!$A27=Tabla_Consulta_desde_saif[tipoentidad],IF('Reporte TC'!$A$7=Tabla_Consulta_desde_saif[tra_cod],IF(Tabla_Consulta_desde_saif[con_cod]=TRANSPOSE($Q$1:$Q$6),Tabla_Consulta_desde_saif[Columna1]))))),"")</f>
        <v>6.8739729816583228</v>
      </c>
      <c r="K27" s="98">
        <f t="array" ref="K27">IFERROR((SUM(IF($A27=Tabla_Consulta_desde_saif[tipoentidad],IF('Reporte TC'!$A$8=Tabla_Consulta_desde_saif[tra_cod],IF(Tabla_Consulta_desde_saif[con_cod]=TRANSPOSE($Q$1:$Q$6),Tabla_Consulta_desde_saif[Columna2]))))/SUM(IF('Reporte TC'!$A27=Tabla_Consulta_desde_saif[tipoentidad],IF('Reporte TC'!$A$8=Tabla_Consulta_desde_saif[tra_cod],IF(Tabla_Consulta_desde_saif[con_cod]=TRANSPOSE($Q$1:$Q$6),Tabla_Consulta_desde_saif[Columna1]))))),"")</f>
        <v>6.9699999999999989</v>
      </c>
      <c r="L27" s="5"/>
      <c r="M27" s="63">
        <f t="shared" ref="M27:M76" si="2">MAX(D27:K27)</f>
        <v>6.9699999999999989</v>
      </c>
      <c r="Q27" s="51"/>
    </row>
    <row r="28" spans="1:17" s="3" customFormat="1" ht="12" customHeight="1" x14ac:dyDescent="0.25">
      <c r="A28" s="40">
        <v>74002</v>
      </c>
      <c r="B28" s="6"/>
      <c r="C28" s="19" t="s">
        <v>45</v>
      </c>
      <c r="D28" s="15">
        <f t="array" ref="D28">IFERROR((SUM(IF($A28=Tabla_Consulta_desde_saif[ifi],IF($Q$1=Tabla_Consulta_desde_saif[con_cod],IF('Reporte TC'!$A$7=Tabla_Consulta_desde_saif[tra_cod],Tabla_Consulta_desde_saif[Columna2]))))/SUM(IF($A28=Tabla_Consulta_desde_saif[ifi],IF($Q$1=Tabla_Consulta_desde_saif[con_cod],IF('Reporte TC'!$A$7=Tabla_Consulta_desde_saif[tra_cod],Tabla_Consulta_desde_saif[Columna1]))))),"")</f>
        <v>6.870000000000001</v>
      </c>
      <c r="E28" s="16">
        <f t="array" ref="E28">IFERROR((SUM(IF($A28=Tabla_Consulta_desde_saif[ifi],IF($Q$1=Tabla_Consulta_desde_saif[con_cod],IF('Reporte TC'!$A$8=Tabla_Consulta_desde_saif[tra_cod],Tabla_Consulta_desde_saif[Columna2]))))/SUM(IF($A28=Tabla_Consulta_desde_saif[ifi],IF($Q$1=Tabla_Consulta_desde_saif[con_cod],IF('Reporte TC'!$A$8=Tabla_Consulta_desde_saif[tra_cod],Tabla_Consulta_desde_saif[Columna1]))))),"")</f>
        <v>6.97</v>
      </c>
      <c r="F28" s="16">
        <f t="array" ref="F28">IFERROR((SUM(IF($A28=Tabla_Consulta_desde_saif[ifi],IF($Q$2=Tabla_Consulta_desde_saif[con_cod],IF('Reporte TC'!$A$7=Tabla_Consulta_desde_saif[tra_cod],Tabla_Consulta_desde_saif[Columna2]))))/SUM(IF($A28=Tabla_Consulta_desde_saif[ifi],IF($Q$2=Tabla_Consulta_desde_saif[con_cod],IF('Reporte TC'!$A$7=Tabla_Consulta_desde_saif[tra_cod],Tabla_Consulta_desde_saif[Columna1]))))),"")</f>
        <v>6.919999999999999</v>
      </c>
      <c r="G28" s="16" t="str">
        <f t="array" ref="G28">IFERROR((SUM(IF($A28=Tabla_Consulta_desde_saif[ifi],IF($Q$2=Tabla_Consulta_desde_saif[con_cod],IF('Reporte TC'!$A$8=Tabla_Consulta_desde_saif[tra_cod],Tabla_Consulta_desde_saif[Columna2]))))/SUM(IF($A28=Tabla_Consulta_desde_saif[ifi],IF($Q$2=Tabla_Consulta_desde_saif[con_cod],IF('Reporte TC'!$A$8=Tabla_Consulta_desde_saif[tra_cod],Tabla_Consulta_desde_saif[Columna1]))))),"")</f>
        <v/>
      </c>
      <c r="H28" s="16" t="str">
        <f t="array" ref="H28">IFERROR((SUM(IF($A28=Tabla_Consulta_desde_saif[ifi],IF($Q$3=Tabla_Consulta_desde_saif[con_cod],IF('Reporte TC'!$A$7=Tabla_Consulta_desde_saif[tra_cod],Tabla_Consulta_desde_saif[Columna2]))))/SUM(IF($A28=Tabla_Consulta_desde_saif[ifi],IF($Q$3=Tabla_Consulta_desde_saif[con_cod],IF('Reporte TC'!$A$7=Tabla_Consulta_desde_saif[tra_cod],Tabla_Consulta_desde_saif[Columna1]))))),"")</f>
        <v/>
      </c>
      <c r="I28" s="17" t="str">
        <f t="array" ref="I28">IFERROR((SUM(IF($A28=Tabla_Consulta_desde_saif[ifi],IF($Q$3=Tabla_Consulta_desde_saif[con_cod],IF('Reporte TC'!$A$8=Tabla_Consulta_desde_saif[tra_cod],Tabla_Consulta_desde_saif[Columna2]))))/SUM(IF($A28=Tabla_Consulta_desde_saif[ifi],IF($Q$3=Tabla_Consulta_desde_saif[con_cod],IF('Reporte TC'!$A$8=Tabla_Consulta_desde_saif[tra_cod],Tabla_Consulta_desde_saif[Columna1]))))),"")</f>
        <v/>
      </c>
      <c r="J28" s="18">
        <f t="array" ref="J28">IFERROR((SUM(IF($A28=Tabla_Consulta_desde_saif[ifi],IF(Tabla_Consulta_desde_saif[con_cod]=TRANSPOSE($Q$1:$Q$6),IF('Reporte TC'!$A$7=Tabla_Consulta_desde_saif[tra_cod],Tabla_Consulta_desde_saif[Columna2]))))/SUM(IF($A28=Tabla_Consulta_desde_saif[ifi],IF(Tabla_Consulta_desde_saif[con_cod]=TRANSPOSE($Q$1:$Q$6),IF('Reporte TC'!$A$7=Tabla_Consulta_desde_saif[tra_cod],Tabla_Consulta_desde_saif[Columna1]))))),"")</f>
        <v>6.8748292430150473</v>
      </c>
      <c r="K28" s="17">
        <f t="array" ref="K28">IFERROR((SUM(IF($A28=Tabla_Consulta_desde_saif[ifi],IF(Tabla_Consulta_desde_saif[con_cod]=TRANSPOSE($Q$1:$Q$6),IF('Reporte TC'!$A$8=Tabla_Consulta_desde_saif[tra_cod],Tabla_Consulta_desde_saif[Columna2]))))/SUM(IF($A28=Tabla_Consulta_desde_saif[ifi],IF(Tabla_Consulta_desde_saif[con_cod]=TRANSPOSE($Q$1:$Q$6),IF('Reporte TC'!$A$8=Tabla_Consulta_desde_saif[tra_cod],Tabla_Consulta_desde_saif[Columna1]))))),"")</f>
        <v>6.97</v>
      </c>
      <c r="L28" s="5"/>
      <c r="M28" s="63">
        <f t="shared" si="2"/>
        <v>6.97</v>
      </c>
      <c r="N28" s="6"/>
      <c r="Q28" s="51"/>
    </row>
    <row r="29" spans="1:17" s="3" customFormat="1" ht="12" customHeight="1" thickBot="1" x14ac:dyDescent="0.3">
      <c r="A29" s="40">
        <v>74003</v>
      </c>
      <c r="B29" s="6"/>
      <c r="C29" s="19" t="s">
        <v>781</v>
      </c>
      <c r="D29" s="15">
        <f t="array" ref="D29">IFERROR((SUM(IF($A29=Tabla_Consulta_desde_saif[ifi],IF($Q$1=Tabla_Consulta_desde_saif[con_cod],IF('Reporte TC'!$A$7=Tabla_Consulta_desde_saif[tra_cod],Tabla_Consulta_desde_saif[Columna2]))))/SUM(IF($A29=Tabla_Consulta_desde_saif[ifi],IF($Q$1=Tabla_Consulta_desde_saif[con_cod],IF('Reporte TC'!$A$7=Tabla_Consulta_desde_saif[tra_cod],Tabla_Consulta_desde_saif[Columna1]))))),"")</f>
        <v>6.8500000000000005</v>
      </c>
      <c r="E29" s="16">
        <f t="array" ref="E29">IFERROR((SUM(IF($A29=Tabla_Consulta_desde_saif[ifi],IF($Q$1=Tabla_Consulta_desde_saif[con_cod],IF('Reporte TC'!$A$8=Tabla_Consulta_desde_saif[tra_cod],Tabla_Consulta_desde_saif[Columna2]))))/SUM(IF($A29=Tabla_Consulta_desde_saif[ifi],IF($Q$1=Tabla_Consulta_desde_saif[con_cod],IF('Reporte TC'!$A$8=Tabla_Consulta_desde_saif[tra_cod],Tabla_Consulta_desde_saif[Columna1]))))),"")</f>
        <v>6.97</v>
      </c>
      <c r="F29" s="16">
        <f t="array" ref="F29">IFERROR((SUM(IF($A29=Tabla_Consulta_desde_saif[ifi],IF($Q$2=Tabla_Consulta_desde_saif[con_cod],IF('Reporte TC'!$A$7=Tabla_Consulta_desde_saif[tra_cod],Tabla_Consulta_desde_saif[Columna2]))))/SUM(IF($A29=Tabla_Consulta_desde_saif[ifi],IF($Q$2=Tabla_Consulta_desde_saif[con_cod],IF('Reporte TC'!$A$7=Tabla_Consulta_desde_saif[tra_cod],Tabla_Consulta_desde_saif[Columna1]))))),"")</f>
        <v>6.93</v>
      </c>
      <c r="G29" s="16" t="str">
        <f t="array" ref="G29">IFERROR((SUM(IF($A29=Tabla_Consulta_desde_saif[ifi],IF($Q$2=Tabla_Consulta_desde_saif[con_cod],IF('Reporte TC'!$A$8=Tabla_Consulta_desde_saif[tra_cod],Tabla_Consulta_desde_saif[Columna2]))))/SUM(IF($A29=Tabla_Consulta_desde_saif[ifi],IF($Q$2=Tabla_Consulta_desde_saif[con_cod],IF('Reporte TC'!$A$8=Tabla_Consulta_desde_saif[tra_cod],Tabla_Consulta_desde_saif[Columna1]))))),"")</f>
        <v/>
      </c>
      <c r="H29" s="16" t="str">
        <f t="array" ref="H29">IFERROR((SUM(IF($A29=Tabla_Consulta_desde_saif[ifi],IF($Q$3=Tabla_Consulta_desde_saif[con_cod],IF('Reporte TC'!$A$7=Tabla_Consulta_desde_saif[tra_cod],Tabla_Consulta_desde_saif[Columna2]))))/SUM(IF($A29=Tabla_Consulta_desde_saif[ifi],IF($Q$3=Tabla_Consulta_desde_saif[con_cod],IF('Reporte TC'!$A$7=Tabla_Consulta_desde_saif[tra_cod],Tabla_Consulta_desde_saif[Columna1]))))),"")</f>
        <v/>
      </c>
      <c r="I29" s="17" t="str">
        <f t="array" ref="I29">IFERROR((SUM(IF($A29=Tabla_Consulta_desde_saif[ifi],IF($Q$3=Tabla_Consulta_desde_saif[con_cod],IF('Reporte TC'!$A$8=Tabla_Consulta_desde_saif[tra_cod],Tabla_Consulta_desde_saif[Columna2]))))/SUM(IF($A29=Tabla_Consulta_desde_saif[ifi],IF($Q$3=Tabla_Consulta_desde_saif[con_cod],IF('Reporte TC'!$A$8=Tabla_Consulta_desde_saif[tra_cod],Tabla_Consulta_desde_saif[Columna1]))))),"")</f>
        <v/>
      </c>
      <c r="J29" s="18">
        <f t="array" ref="J29">IFERROR((SUM(IF($A29=Tabla_Consulta_desde_saif[ifi],IF(Tabla_Consulta_desde_saif[con_cod]=TRANSPOSE($Q$1:$Q$6),IF('Reporte TC'!$A$7=Tabla_Consulta_desde_saif[tra_cod],Tabla_Consulta_desde_saif[Columna2]))))/SUM(IF($A29=Tabla_Consulta_desde_saif[ifi],IF(Tabla_Consulta_desde_saif[con_cod]=TRANSPOSE($Q$1:$Q$6),IF('Reporte TC'!$A$7=Tabla_Consulta_desde_saif[tra_cod],Tabla_Consulta_desde_saif[Columna1]))))),"")</f>
        <v>6.8642434200486315</v>
      </c>
      <c r="K29" s="17">
        <f t="array" ref="K29">IFERROR((SUM(IF($A29=Tabla_Consulta_desde_saif[ifi],IF(Tabla_Consulta_desde_saif[con_cod]=TRANSPOSE($Q$1:$Q$6),IF('Reporte TC'!$A$8=Tabla_Consulta_desde_saif[tra_cod],Tabla_Consulta_desde_saif[Columna2]))))/SUM(IF($A29=Tabla_Consulta_desde_saif[ifi],IF(Tabla_Consulta_desde_saif[con_cod]=TRANSPOSE($Q$1:$Q$6),IF('Reporte TC'!$A$8=Tabla_Consulta_desde_saif[tra_cod],Tabla_Consulta_desde_saif[Columna1]))))),"")</f>
        <v>6.97</v>
      </c>
      <c r="L29" s="5"/>
      <c r="M29" s="63">
        <f t="shared" si="2"/>
        <v>6.97</v>
      </c>
      <c r="Q29" s="51"/>
    </row>
    <row r="30" spans="1:17" s="4" customFormat="1" ht="32.25" customHeight="1" thickBot="1" x14ac:dyDescent="0.3">
      <c r="A30" s="69" t="s">
        <v>723</v>
      </c>
      <c r="C30" s="100" t="s">
        <v>723</v>
      </c>
      <c r="D30" s="96">
        <f t="array" ref="D30">IFERROR((SUM(IF($A30=Tabla_Consulta_desde_saif[tipoentidad],IF('Reporte TC'!$A$7=Tabla_Consulta_desde_saif[tra_cod],IF($Q$1=Tabla_Consulta_desde_saif[con_cod],Tabla_Consulta_desde_saif[Columna2]))))/SUM(IF('Reporte TC'!$A30=Tabla_Consulta_desde_saif[tipoentidad],IF('Reporte TC'!$A$7=Tabla_Consulta_desde_saif[tra_cod],IF($Q$1=Tabla_Consulta_desde_saif[con_cod],Tabla_Consulta_desde_saif[Columna1]))))),"")</f>
        <v>6.8502825324626944</v>
      </c>
      <c r="E30" s="97">
        <f t="array" ref="E30">IFERROR((SUM(IF($A30=Tabla_Consulta_desde_saif[tipoentidad],IF('Reporte TC'!$A$8=Tabla_Consulta_desde_saif[tra_cod],IF($Q$1=Tabla_Consulta_desde_saif[con_cod],Tabla_Consulta_desde_saif[Columna2]))))/SUM(IF('Reporte TC'!$A30=Tabla_Consulta_desde_saif[tipoentidad],IF('Reporte TC'!$A$8=Tabla_Consulta_desde_saif[tra_cod],IF($Q$1=Tabla_Consulta_desde_saif[con_cod],Tabla_Consulta_desde_saif[Columna1]))))),"")</f>
        <v>6.97</v>
      </c>
      <c r="F30" s="97" t="str">
        <f t="array" ref="F30">IFERROR((SUM(IF($A30=Tabla_Consulta_desde_saif[tipoentidad],IF('Reporte TC'!$A$7=Tabla_Consulta_desde_saif[tra_cod],IF($Q$2=Tabla_Consulta_desde_saif[con_cod],Tabla_Consulta_desde_saif[Columna2]))))/SUM(IF('Reporte TC'!$A30=Tabla_Consulta_desde_saif[tipoentidad],IF('Reporte TC'!$A$7=Tabla_Consulta_desde_saif[tra_cod],IF($Q$2=Tabla_Consulta_desde_saif[con_cod],Tabla_Consulta_desde_saif[Columna1]))))),"")</f>
        <v/>
      </c>
      <c r="G30" s="97" t="str">
        <f t="array" ref="G30">IFERROR((SUM(IF($A30=Tabla_Consulta_desde_saif[tipoentidad],IF('Reporte TC'!$A$8=Tabla_Consulta_desde_saif[tra_cod],IF($Q$2=Tabla_Consulta_desde_saif[con_cod],Tabla_Consulta_desde_saif[Columna2]))))/SUM(IF('Reporte TC'!$A30=Tabla_Consulta_desde_saif[tipoentidad],IF('Reporte TC'!$A$8=Tabla_Consulta_desde_saif[tra_cod],IF($Q$2=Tabla_Consulta_desde_saif[con_cod],Tabla_Consulta_desde_saif[Columna1]))))),"")</f>
        <v/>
      </c>
      <c r="H30" s="97" t="str">
        <f t="array" ref="H30">IFERROR((SUM(IF($A30=Tabla_Consulta_desde_saif[tipoentidad],IF('Reporte TC'!$A$7=Tabla_Consulta_desde_saif[tra_cod],IF($Q$3=Tabla_Consulta_desde_saif[con_cod],Tabla_Consulta_desde_saif[Columna2]))))/SUM(IF('Reporte TC'!$A30=Tabla_Consulta_desde_saif[tipoentidad],IF('Reporte TC'!$A$7=Tabla_Consulta_desde_saif[tra_cod],IF($Q$3=Tabla_Consulta_desde_saif[con_cod],Tabla_Consulta_desde_saif[Columna1]))))),"")</f>
        <v/>
      </c>
      <c r="I30" s="98" t="str">
        <f t="array" ref="I30">IFERROR((SUM(IF($A30=Tabla_Consulta_desde_saif[tipoentidad],IF('Reporte TC'!$A$8=Tabla_Consulta_desde_saif[tra_cod],IF($Q$3=Tabla_Consulta_desde_saif[con_cod],Tabla_Consulta_desde_saif[Columna2]))))/SUM(IF('Reporte TC'!$A30=Tabla_Consulta_desde_saif[tipoentidad],IF('Reporte TC'!$A$8=Tabla_Consulta_desde_saif[tra_cod],IF($Q$3=Tabla_Consulta_desde_saif[con_cod],Tabla_Consulta_desde_saif[Columna1]))))),"")</f>
        <v/>
      </c>
      <c r="J30" s="99">
        <f t="array" ref="J30">IFERROR((SUM(IF($A30=Tabla_Consulta_desde_saif[tipoentidad],IF('Reporte TC'!$A$7=Tabla_Consulta_desde_saif[tra_cod],IF(Tabla_Consulta_desde_saif[con_cod]=TRANSPOSE($Q$1:$Q$6),Tabla_Consulta_desde_saif[Columna2]))))/SUM(IF('Reporte TC'!$A30=Tabla_Consulta_desde_saif[tipoentidad],IF('Reporte TC'!$A$7=Tabla_Consulta_desde_saif[tra_cod],IF(Tabla_Consulta_desde_saif[con_cod]=TRANSPOSE($Q$1:$Q$6),Tabla_Consulta_desde_saif[Columna1]))))),"")</f>
        <v>6.8502825324626944</v>
      </c>
      <c r="K30" s="98">
        <f t="array" ref="K30">IFERROR((SUM(IF($A30=Tabla_Consulta_desde_saif[tipoentidad],IF('Reporte TC'!$A$8=Tabla_Consulta_desde_saif[tra_cod],IF(Tabla_Consulta_desde_saif[con_cod]=TRANSPOSE($Q$1:$Q$6),Tabla_Consulta_desde_saif[Columna2]))))/SUM(IF('Reporte TC'!$A30=Tabla_Consulta_desde_saif[tipoentidad],IF('Reporte TC'!$A$8=Tabla_Consulta_desde_saif[tra_cod],IF(Tabla_Consulta_desde_saif[con_cod]=TRANSPOSE($Q$1:$Q$6),Tabla_Consulta_desde_saif[Columna1]))))),"")</f>
        <v>6.97</v>
      </c>
      <c r="L30" s="5"/>
      <c r="M30" s="63">
        <f t="shared" si="2"/>
        <v>6.97</v>
      </c>
      <c r="Q30" s="50"/>
    </row>
    <row r="31" spans="1:17" s="3" customFormat="1" ht="12" customHeight="1" x14ac:dyDescent="0.25">
      <c r="A31" s="40">
        <v>75001</v>
      </c>
      <c r="C31" s="14" t="s">
        <v>832</v>
      </c>
      <c r="D31" s="15">
        <f t="array" ref="D31">IFERROR((SUM(IF($A31=Tabla_Consulta_desde_saif[ifi],IF($Q$1=Tabla_Consulta_desde_saif[con_cod],IF('Reporte TC'!$A$7=Tabla_Consulta_desde_saif[tra_cod],Tabla_Consulta_desde_saif[Columna2]))))/SUM(IF($A31=Tabla_Consulta_desde_saif[ifi],IF($Q$1=Tabla_Consulta_desde_saif[con_cod],IF('Reporte TC'!$A$7=Tabla_Consulta_desde_saif[tra_cod],Tabla_Consulta_desde_saif[Columna1]))))),"")</f>
        <v>6.85</v>
      </c>
      <c r="E31" s="16">
        <f t="array" ref="E31">IFERROR((SUM(IF($A31=Tabla_Consulta_desde_saif[ifi],IF($Q$1=Tabla_Consulta_desde_saif[con_cod],IF('Reporte TC'!$A$8=Tabla_Consulta_desde_saif[tra_cod],Tabla_Consulta_desde_saif[Columna2]))))/SUM(IF($A31=Tabla_Consulta_desde_saif[ifi],IF($Q$1=Tabla_Consulta_desde_saif[con_cod],IF('Reporte TC'!$A$8=Tabla_Consulta_desde_saif[tra_cod],Tabla_Consulta_desde_saif[Columna1]))))),"")</f>
        <v>6.9700000000000006</v>
      </c>
      <c r="F31" s="16" t="str">
        <f t="array" ref="F31">IFERROR((SUM(IF($A31=Tabla_Consulta_desde_saif[ifi],IF($Q$2=Tabla_Consulta_desde_saif[con_cod],IF('Reporte TC'!$A$7=Tabla_Consulta_desde_saif[tra_cod],Tabla_Consulta_desde_saif[Columna2]))))/SUM(IF($A31=Tabla_Consulta_desde_saif[ifi],IF($Q$2=Tabla_Consulta_desde_saif[con_cod],IF('Reporte TC'!$A$7=Tabla_Consulta_desde_saif[tra_cod],Tabla_Consulta_desde_saif[Columna1]))))),"")</f>
        <v/>
      </c>
      <c r="G31" s="16" t="str">
        <f t="array" ref="G31">IFERROR((SUM(IF($A31=Tabla_Consulta_desde_saif[ifi],IF($Q$2=Tabla_Consulta_desde_saif[con_cod],IF('Reporte TC'!$A$8=Tabla_Consulta_desde_saif[tra_cod],Tabla_Consulta_desde_saif[Columna2]))))/SUM(IF($A31=Tabla_Consulta_desde_saif[ifi],IF($Q$2=Tabla_Consulta_desde_saif[con_cod],IF('Reporte TC'!$A$8=Tabla_Consulta_desde_saif[tra_cod],Tabla_Consulta_desde_saif[Columna1]))))),"")</f>
        <v/>
      </c>
      <c r="H31" s="16" t="str">
        <f t="array" ref="H31">IFERROR((SUM(IF($A31=Tabla_Consulta_desde_saif[ifi],IF($Q$3=Tabla_Consulta_desde_saif[con_cod],IF('Reporte TC'!$A$7=Tabla_Consulta_desde_saif[tra_cod],Tabla_Consulta_desde_saif[Columna2]))))/SUM(IF($A31=Tabla_Consulta_desde_saif[ifi],IF($Q$3=Tabla_Consulta_desde_saif[con_cod],IF('Reporte TC'!$A$7=Tabla_Consulta_desde_saif[tra_cod],Tabla_Consulta_desde_saif[Columna1]))))),"")</f>
        <v/>
      </c>
      <c r="I31" s="17" t="str">
        <f t="array" ref="I31">IFERROR((SUM(IF($A31=Tabla_Consulta_desde_saif[ifi],IF($Q$3=Tabla_Consulta_desde_saif[con_cod],IF('Reporte TC'!$A$8=Tabla_Consulta_desde_saif[tra_cod],Tabla_Consulta_desde_saif[Columna2]))))/SUM(IF($A31=Tabla_Consulta_desde_saif[ifi],IF($Q$3=Tabla_Consulta_desde_saif[con_cod],IF('Reporte TC'!$A$8=Tabla_Consulta_desde_saif[tra_cod],Tabla_Consulta_desde_saif[Columna1]))))),"")</f>
        <v/>
      </c>
      <c r="J31" s="18">
        <f t="array" ref="J31">IFERROR((SUM(IF($A31=Tabla_Consulta_desde_saif[ifi],IF(Tabla_Consulta_desde_saif[con_cod]=TRANSPOSE($Q$1:$Q$6),IF('Reporte TC'!$A$7=Tabla_Consulta_desde_saif[tra_cod],Tabla_Consulta_desde_saif[Columna2]))))/SUM(IF($A31=Tabla_Consulta_desde_saif[ifi],IF(Tabla_Consulta_desde_saif[con_cod]=TRANSPOSE($Q$1:$Q$6),IF('Reporte TC'!$A$7=Tabla_Consulta_desde_saif[tra_cod],Tabla_Consulta_desde_saif[Columna1]))))),"")</f>
        <v>6.85</v>
      </c>
      <c r="K31" s="17">
        <f t="array" ref="K31">IFERROR((SUM(IF($A31=Tabla_Consulta_desde_saif[ifi],IF(Tabla_Consulta_desde_saif[con_cod]=TRANSPOSE($Q$1:$Q$6),IF('Reporte TC'!$A$8=Tabla_Consulta_desde_saif[tra_cod],Tabla_Consulta_desde_saif[Columna2]))))/SUM(IF($A31=Tabla_Consulta_desde_saif[ifi],IF(Tabla_Consulta_desde_saif[con_cod]=TRANSPOSE($Q$1:$Q$6),IF('Reporte TC'!$A$8=Tabla_Consulta_desde_saif[tra_cod],Tabla_Consulta_desde_saif[Columna1]))))),"")</f>
        <v>6.9700000000000006</v>
      </c>
      <c r="L31" s="5"/>
      <c r="M31" s="63">
        <f t="shared" si="2"/>
        <v>6.9700000000000006</v>
      </c>
      <c r="Q31" s="51"/>
    </row>
    <row r="32" spans="1:17" s="3" customFormat="1" ht="12" customHeight="1" x14ac:dyDescent="0.25">
      <c r="A32" s="40">
        <v>75003</v>
      </c>
      <c r="C32" s="19" t="s">
        <v>833</v>
      </c>
      <c r="D32" s="15">
        <f t="array" ref="D32">IFERROR((SUM(IF($A32=Tabla_Consulta_desde_saif[ifi],IF($Q$1=Tabla_Consulta_desde_saif[con_cod],IF('Reporte TC'!$A$7=Tabla_Consulta_desde_saif[tra_cod],Tabla_Consulta_desde_saif[Columna2]))))/SUM(IF($A32=Tabla_Consulta_desde_saif[ifi],IF($Q$1=Tabla_Consulta_desde_saif[con_cod],IF('Reporte TC'!$A$7=Tabla_Consulta_desde_saif[tra_cod],Tabla_Consulta_desde_saif[Columna1]))))),"")</f>
        <v>6.85</v>
      </c>
      <c r="E32" s="16">
        <f t="array" ref="E32">IFERROR((SUM(IF($A32=Tabla_Consulta_desde_saif[ifi],IF($Q$1=Tabla_Consulta_desde_saif[con_cod],IF('Reporte TC'!$A$8=Tabla_Consulta_desde_saif[tra_cod],Tabla_Consulta_desde_saif[Columna2]))))/SUM(IF($A32=Tabla_Consulta_desde_saif[ifi],IF($Q$1=Tabla_Consulta_desde_saif[con_cod],IF('Reporte TC'!$A$8=Tabla_Consulta_desde_saif[tra_cod],Tabla_Consulta_desde_saif[Columna1]))))),"")</f>
        <v>6.97</v>
      </c>
      <c r="F32" s="16" t="str">
        <f t="array" ref="F32">IFERROR((SUM(IF($A32=Tabla_Consulta_desde_saif[ifi],IF($Q$2=Tabla_Consulta_desde_saif[con_cod],IF('Reporte TC'!$A$7=Tabla_Consulta_desde_saif[tra_cod],Tabla_Consulta_desde_saif[Columna2]))))/SUM(IF($A32=Tabla_Consulta_desde_saif[ifi],IF($Q$2=Tabla_Consulta_desde_saif[con_cod],IF('Reporte TC'!$A$7=Tabla_Consulta_desde_saif[tra_cod],Tabla_Consulta_desde_saif[Columna1]))))),"")</f>
        <v/>
      </c>
      <c r="G32" s="16" t="str">
        <f t="array" ref="G32">IFERROR((SUM(IF($A32=Tabla_Consulta_desde_saif[ifi],IF($Q$2=Tabla_Consulta_desde_saif[con_cod],IF('Reporte TC'!$A$8=Tabla_Consulta_desde_saif[tra_cod],Tabla_Consulta_desde_saif[Columna2]))))/SUM(IF($A32=Tabla_Consulta_desde_saif[ifi],IF($Q$2=Tabla_Consulta_desde_saif[con_cod],IF('Reporte TC'!$A$8=Tabla_Consulta_desde_saif[tra_cod],Tabla_Consulta_desde_saif[Columna1]))))),"")</f>
        <v/>
      </c>
      <c r="H32" s="16" t="str">
        <f t="array" ref="H32">IFERROR((SUM(IF($A32=Tabla_Consulta_desde_saif[ifi],IF($Q$3=Tabla_Consulta_desde_saif[con_cod],IF('Reporte TC'!$A$7=Tabla_Consulta_desde_saif[tra_cod],Tabla_Consulta_desde_saif[Columna2]))))/SUM(IF($A32=Tabla_Consulta_desde_saif[ifi],IF($Q$3=Tabla_Consulta_desde_saif[con_cod],IF('Reporte TC'!$A$7=Tabla_Consulta_desde_saif[tra_cod],Tabla_Consulta_desde_saif[Columna1]))))),"")</f>
        <v/>
      </c>
      <c r="I32" s="17" t="str">
        <f t="array" ref="I32">IFERROR((SUM(IF($A32=Tabla_Consulta_desde_saif[ifi],IF($Q$3=Tabla_Consulta_desde_saif[con_cod],IF('Reporte TC'!$A$8=Tabla_Consulta_desde_saif[tra_cod],Tabla_Consulta_desde_saif[Columna2]))))/SUM(IF($A32=Tabla_Consulta_desde_saif[ifi],IF($Q$3=Tabla_Consulta_desde_saif[con_cod],IF('Reporte TC'!$A$8=Tabla_Consulta_desde_saif[tra_cod],Tabla_Consulta_desde_saif[Columna1]))))),"")</f>
        <v/>
      </c>
      <c r="J32" s="18">
        <f t="array" ref="J32">IFERROR((SUM(IF($A32=Tabla_Consulta_desde_saif[ifi],IF(Tabla_Consulta_desde_saif[con_cod]=TRANSPOSE($Q$1:$Q$6),IF('Reporte TC'!$A$7=Tabla_Consulta_desde_saif[tra_cod],Tabla_Consulta_desde_saif[Columna2]))))/SUM(IF($A32=Tabla_Consulta_desde_saif[ifi],IF(Tabla_Consulta_desde_saif[con_cod]=TRANSPOSE($Q$1:$Q$6),IF('Reporte TC'!$A$7=Tabla_Consulta_desde_saif[tra_cod],Tabla_Consulta_desde_saif[Columna1]))))),"")</f>
        <v>6.85</v>
      </c>
      <c r="K32" s="17">
        <f t="array" ref="K32">IFERROR((SUM(IF($A32=Tabla_Consulta_desde_saif[ifi],IF(Tabla_Consulta_desde_saif[con_cod]=TRANSPOSE($Q$1:$Q$6),IF('Reporte TC'!$A$8=Tabla_Consulta_desde_saif[tra_cod],Tabla_Consulta_desde_saif[Columna2]))))/SUM(IF($A32=Tabla_Consulta_desde_saif[ifi],IF(Tabla_Consulta_desde_saif[con_cod]=TRANSPOSE($Q$1:$Q$6),IF('Reporte TC'!$A$8=Tabla_Consulta_desde_saif[tra_cod],Tabla_Consulta_desde_saif[Columna1]))))),"")</f>
        <v>6.97</v>
      </c>
      <c r="L32" s="5"/>
      <c r="M32" s="63">
        <f t="shared" si="2"/>
        <v>6.97</v>
      </c>
      <c r="Q32" s="51"/>
    </row>
    <row r="33" spans="1:17" s="3" customFormat="1" ht="12" customHeight="1" x14ac:dyDescent="0.25">
      <c r="A33" s="40">
        <v>75004</v>
      </c>
      <c r="C33" s="19" t="s">
        <v>834</v>
      </c>
      <c r="D33" s="15">
        <f t="array" ref="D33">IFERROR((SUM(IF($A33=Tabla_Consulta_desde_saif[ifi],IF($Q$1=Tabla_Consulta_desde_saif[con_cod],IF('Reporte TC'!$A$7=Tabla_Consulta_desde_saif[tra_cod],Tabla_Consulta_desde_saif[Columna2]))))/SUM(IF($A33=Tabla_Consulta_desde_saif[ifi],IF($Q$1=Tabla_Consulta_desde_saif[con_cod],IF('Reporte TC'!$A$7=Tabla_Consulta_desde_saif[tra_cod],Tabla_Consulta_desde_saif[Columna1]))))),"")</f>
        <v>6.8500000000000005</v>
      </c>
      <c r="E33" s="16">
        <f t="array" ref="E33">IFERROR((SUM(IF($A33=Tabla_Consulta_desde_saif[ifi],IF($Q$1=Tabla_Consulta_desde_saif[con_cod],IF('Reporte TC'!$A$8=Tabla_Consulta_desde_saif[tra_cod],Tabla_Consulta_desde_saif[Columna2]))))/SUM(IF($A33=Tabla_Consulta_desde_saif[ifi],IF($Q$1=Tabla_Consulta_desde_saif[con_cod],IF('Reporte TC'!$A$8=Tabla_Consulta_desde_saif[tra_cod],Tabla_Consulta_desde_saif[Columna1]))))),"")</f>
        <v>6.9700000000000006</v>
      </c>
      <c r="F33" s="16" t="str">
        <f t="array" ref="F33">IFERROR((SUM(IF($A33=Tabla_Consulta_desde_saif[ifi],IF($Q$2=Tabla_Consulta_desde_saif[con_cod],IF('Reporte TC'!$A$7=Tabla_Consulta_desde_saif[tra_cod],Tabla_Consulta_desde_saif[Columna2]))))/SUM(IF($A33=Tabla_Consulta_desde_saif[ifi],IF($Q$2=Tabla_Consulta_desde_saif[con_cod],IF('Reporte TC'!$A$7=Tabla_Consulta_desde_saif[tra_cod],Tabla_Consulta_desde_saif[Columna1]))))),"")</f>
        <v/>
      </c>
      <c r="G33" s="16" t="str">
        <f t="array" ref="G33">IFERROR((SUM(IF($A33=Tabla_Consulta_desde_saif[ifi],IF($Q$2=Tabla_Consulta_desde_saif[con_cod],IF('Reporte TC'!$A$8=Tabla_Consulta_desde_saif[tra_cod],Tabla_Consulta_desde_saif[Columna2]))))/SUM(IF($A33=Tabla_Consulta_desde_saif[ifi],IF($Q$2=Tabla_Consulta_desde_saif[con_cod],IF('Reporte TC'!$A$8=Tabla_Consulta_desde_saif[tra_cod],Tabla_Consulta_desde_saif[Columna1]))))),"")</f>
        <v/>
      </c>
      <c r="H33" s="16" t="str">
        <f t="array" ref="H33">IFERROR((SUM(IF($A33=Tabla_Consulta_desde_saif[ifi],IF($Q$3=Tabla_Consulta_desde_saif[con_cod],IF('Reporte TC'!$A$7=Tabla_Consulta_desde_saif[tra_cod],Tabla_Consulta_desde_saif[Columna2]))))/SUM(IF($A33=Tabla_Consulta_desde_saif[ifi],IF($Q$3=Tabla_Consulta_desde_saif[con_cod],IF('Reporte TC'!$A$7=Tabla_Consulta_desde_saif[tra_cod],Tabla_Consulta_desde_saif[Columna1]))))),"")</f>
        <v/>
      </c>
      <c r="I33" s="17" t="str">
        <f t="array" ref="I33">IFERROR((SUM(IF($A33=Tabla_Consulta_desde_saif[ifi],IF($Q$3=Tabla_Consulta_desde_saif[con_cod],IF('Reporte TC'!$A$8=Tabla_Consulta_desde_saif[tra_cod],Tabla_Consulta_desde_saif[Columna2]))))/SUM(IF($A33=Tabla_Consulta_desde_saif[ifi],IF($Q$3=Tabla_Consulta_desde_saif[con_cod],IF('Reporte TC'!$A$8=Tabla_Consulta_desde_saif[tra_cod],Tabla_Consulta_desde_saif[Columna1]))))),"")</f>
        <v/>
      </c>
      <c r="J33" s="18">
        <f t="array" ref="J33">IFERROR((SUM(IF($A33=Tabla_Consulta_desde_saif[ifi],IF(Tabla_Consulta_desde_saif[con_cod]=TRANSPOSE($Q$1:$Q$6),IF('Reporte TC'!$A$7=Tabla_Consulta_desde_saif[tra_cod],Tabla_Consulta_desde_saif[Columna2]))))/SUM(IF($A33=Tabla_Consulta_desde_saif[ifi],IF(Tabla_Consulta_desde_saif[con_cod]=TRANSPOSE($Q$1:$Q$6),IF('Reporte TC'!$A$7=Tabla_Consulta_desde_saif[tra_cod],Tabla_Consulta_desde_saif[Columna1]))))),"")</f>
        <v>6.8500000000000005</v>
      </c>
      <c r="K33" s="17">
        <f t="array" ref="K33">IFERROR((SUM(IF($A33=Tabla_Consulta_desde_saif[ifi],IF(Tabla_Consulta_desde_saif[con_cod]=TRANSPOSE($Q$1:$Q$6),IF('Reporte TC'!$A$8=Tabla_Consulta_desde_saif[tra_cod],Tabla_Consulta_desde_saif[Columna2]))))/SUM(IF($A33=Tabla_Consulta_desde_saif[ifi],IF(Tabla_Consulta_desde_saif[con_cod]=TRANSPOSE($Q$1:$Q$6),IF('Reporte TC'!$A$8=Tabla_Consulta_desde_saif[tra_cod],Tabla_Consulta_desde_saif[Columna1]))))),"")</f>
        <v>6.9700000000000006</v>
      </c>
      <c r="L33" s="5"/>
      <c r="M33" s="63">
        <f t="shared" si="2"/>
        <v>6.9700000000000006</v>
      </c>
      <c r="Q33" s="51"/>
    </row>
    <row r="34" spans="1:17" s="3" customFormat="1" ht="12" customHeight="1" x14ac:dyDescent="0.25">
      <c r="A34" s="40">
        <v>75005</v>
      </c>
      <c r="C34" s="19" t="s">
        <v>775</v>
      </c>
      <c r="D34" s="15">
        <f t="array" ref="D34">IFERROR((SUM(IF($A34=Tabla_Consulta_desde_saif[ifi],IF($Q$1=Tabla_Consulta_desde_saif[con_cod],IF('Reporte TC'!$A$7=Tabla_Consulta_desde_saif[tra_cod],Tabla_Consulta_desde_saif[Columna2]))))/SUM(IF($A34=Tabla_Consulta_desde_saif[ifi],IF($Q$1=Tabla_Consulta_desde_saif[con_cod],IF('Reporte TC'!$A$7=Tabla_Consulta_desde_saif[tra_cod],Tabla_Consulta_desde_saif[Columna1]))))),"")</f>
        <v>6.85</v>
      </c>
      <c r="E34" s="16">
        <f t="array" ref="E34">IFERROR((SUM(IF($A34=Tabla_Consulta_desde_saif[ifi],IF($Q$1=Tabla_Consulta_desde_saif[con_cod],IF('Reporte TC'!$A$8=Tabla_Consulta_desde_saif[tra_cod],Tabla_Consulta_desde_saif[Columna2]))))/SUM(IF($A34=Tabla_Consulta_desde_saif[ifi],IF($Q$1=Tabla_Consulta_desde_saif[con_cod],IF('Reporte TC'!$A$8=Tabla_Consulta_desde_saif[tra_cod],Tabla_Consulta_desde_saif[Columna1]))))),"")</f>
        <v>6.9700000000000006</v>
      </c>
      <c r="F34" s="16" t="str">
        <f t="array" ref="F34">IFERROR((SUM(IF($A34=Tabla_Consulta_desde_saif[ifi],IF($Q$2=Tabla_Consulta_desde_saif[con_cod],IF('Reporte TC'!$A$7=Tabla_Consulta_desde_saif[tra_cod],Tabla_Consulta_desde_saif[Columna2]))))/SUM(IF($A34=Tabla_Consulta_desde_saif[ifi],IF($Q$2=Tabla_Consulta_desde_saif[con_cod],IF('Reporte TC'!$A$7=Tabla_Consulta_desde_saif[tra_cod],Tabla_Consulta_desde_saif[Columna1]))))),"")</f>
        <v/>
      </c>
      <c r="G34" s="16" t="str">
        <f t="array" ref="G34">IFERROR((SUM(IF($A34=Tabla_Consulta_desde_saif[ifi],IF($Q$2=Tabla_Consulta_desde_saif[con_cod],IF('Reporte TC'!$A$8=Tabla_Consulta_desde_saif[tra_cod],Tabla_Consulta_desde_saif[Columna2]))))/SUM(IF($A34=Tabla_Consulta_desde_saif[ifi],IF($Q$2=Tabla_Consulta_desde_saif[con_cod],IF('Reporte TC'!$A$8=Tabla_Consulta_desde_saif[tra_cod],Tabla_Consulta_desde_saif[Columna1]))))),"")</f>
        <v/>
      </c>
      <c r="H34" s="16" t="str">
        <f t="array" ref="H34">IFERROR((SUM(IF($A34=Tabla_Consulta_desde_saif[ifi],IF($Q$3=Tabla_Consulta_desde_saif[con_cod],IF('Reporte TC'!$A$7=Tabla_Consulta_desde_saif[tra_cod],Tabla_Consulta_desde_saif[Columna2]))))/SUM(IF($A34=Tabla_Consulta_desde_saif[ifi],IF($Q$3=Tabla_Consulta_desde_saif[con_cod],IF('Reporte TC'!$A$7=Tabla_Consulta_desde_saif[tra_cod],Tabla_Consulta_desde_saif[Columna1]))))),"")</f>
        <v/>
      </c>
      <c r="I34" s="17" t="str">
        <f t="array" ref="I34">IFERROR((SUM(IF($A34=Tabla_Consulta_desde_saif[ifi],IF($Q$3=Tabla_Consulta_desde_saif[con_cod],IF('Reporte TC'!$A$8=Tabla_Consulta_desde_saif[tra_cod],Tabla_Consulta_desde_saif[Columna2]))))/SUM(IF($A34=Tabla_Consulta_desde_saif[ifi],IF($Q$3=Tabla_Consulta_desde_saif[con_cod],IF('Reporte TC'!$A$8=Tabla_Consulta_desde_saif[tra_cod],Tabla_Consulta_desde_saif[Columna1]))))),"")</f>
        <v/>
      </c>
      <c r="J34" s="18">
        <f t="array" ref="J34">IFERROR((SUM(IF($A34=Tabla_Consulta_desde_saif[ifi],IF(Tabla_Consulta_desde_saif[con_cod]=TRANSPOSE($Q$1:$Q$6),IF('Reporte TC'!$A$7=Tabla_Consulta_desde_saif[tra_cod],Tabla_Consulta_desde_saif[Columna2]))))/SUM(IF($A34=Tabla_Consulta_desde_saif[ifi],IF(Tabla_Consulta_desde_saif[con_cod]=TRANSPOSE($Q$1:$Q$6),IF('Reporte TC'!$A$7=Tabla_Consulta_desde_saif[tra_cod],Tabla_Consulta_desde_saif[Columna1]))))),"")</f>
        <v>6.85</v>
      </c>
      <c r="K34" s="17">
        <f t="array" ref="K34">IFERROR((SUM(IF($A34=Tabla_Consulta_desde_saif[ifi],IF(Tabla_Consulta_desde_saif[con_cod]=TRANSPOSE($Q$1:$Q$6),IF('Reporte TC'!$A$8=Tabla_Consulta_desde_saif[tra_cod],Tabla_Consulta_desde_saif[Columna2]))))/SUM(IF($A34=Tabla_Consulta_desde_saif[ifi],IF(Tabla_Consulta_desde_saif[con_cod]=TRANSPOSE($Q$1:$Q$6),IF('Reporte TC'!$A$8=Tabla_Consulta_desde_saif[tra_cod],Tabla_Consulta_desde_saif[Columna1]))))),"")</f>
        <v>6.9700000000000006</v>
      </c>
      <c r="L34" s="5"/>
      <c r="M34" s="63">
        <f t="shared" si="2"/>
        <v>6.9700000000000006</v>
      </c>
      <c r="Q34" s="51"/>
    </row>
    <row r="35" spans="1:17" s="3" customFormat="1" ht="12" customHeight="1" x14ac:dyDescent="0.25">
      <c r="A35" s="40">
        <v>75006</v>
      </c>
      <c r="C35" s="19" t="s">
        <v>98</v>
      </c>
      <c r="D35" s="15" t="str">
        <f t="array" ref="D35">IFERROR((SUM(IF($A35=Tabla_Consulta_desde_saif[ifi],IF($Q$1=Tabla_Consulta_desde_saif[con_cod],IF('Reporte TC'!$A$7=Tabla_Consulta_desde_saif[tra_cod],Tabla_Consulta_desde_saif[Columna2]))))/SUM(IF($A35=Tabla_Consulta_desde_saif[ifi],IF($Q$1=Tabla_Consulta_desde_saif[con_cod],IF('Reporte TC'!$A$7=Tabla_Consulta_desde_saif[tra_cod],Tabla_Consulta_desde_saif[Columna1]))))),"")</f>
        <v/>
      </c>
      <c r="E35" s="16">
        <f t="array" ref="E35">IFERROR((SUM(IF($A35=Tabla_Consulta_desde_saif[ifi],IF($Q$1=Tabla_Consulta_desde_saif[con_cod],IF('Reporte TC'!$A$8=Tabla_Consulta_desde_saif[tra_cod],Tabla_Consulta_desde_saif[Columna2]))))/SUM(IF($A35=Tabla_Consulta_desde_saif[ifi],IF($Q$1=Tabla_Consulta_desde_saif[con_cod],IF('Reporte TC'!$A$8=Tabla_Consulta_desde_saif[tra_cod],Tabla_Consulta_desde_saif[Columna1]))))),"")</f>
        <v>6.97</v>
      </c>
      <c r="F35" s="16" t="str">
        <f t="array" ref="F35">IFERROR((SUM(IF($A35=Tabla_Consulta_desde_saif[ifi],IF($Q$2=Tabla_Consulta_desde_saif[con_cod],IF('Reporte TC'!$A$7=Tabla_Consulta_desde_saif[tra_cod],Tabla_Consulta_desde_saif[Columna2]))))/SUM(IF($A35=Tabla_Consulta_desde_saif[ifi],IF($Q$2=Tabla_Consulta_desde_saif[con_cod],IF('Reporte TC'!$A$7=Tabla_Consulta_desde_saif[tra_cod],Tabla_Consulta_desde_saif[Columna1]))))),"")</f>
        <v/>
      </c>
      <c r="G35" s="16" t="str">
        <f t="array" ref="G35">IFERROR((SUM(IF($A35=Tabla_Consulta_desde_saif[ifi],IF($Q$2=Tabla_Consulta_desde_saif[con_cod],IF('Reporte TC'!$A$8=Tabla_Consulta_desde_saif[tra_cod],Tabla_Consulta_desde_saif[Columna2]))))/SUM(IF($A35=Tabla_Consulta_desde_saif[ifi],IF($Q$2=Tabla_Consulta_desde_saif[con_cod],IF('Reporte TC'!$A$8=Tabla_Consulta_desde_saif[tra_cod],Tabla_Consulta_desde_saif[Columna1]))))),"")</f>
        <v/>
      </c>
      <c r="H35" s="16" t="str">
        <f t="array" ref="H35">IFERROR((SUM(IF($A35=Tabla_Consulta_desde_saif[ifi],IF($Q$3=Tabla_Consulta_desde_saif[con_cod],IF('Reporte TC'!$A$7=Tabla_Consulta_desde_saif[tra_cod],Tabla_Consulta_desde_saif[Columna2]))))/SUM(IF($A35=Tabla_Consulta_desde_saif[ifi],IF($Q$3=Tabla_Consulta_desde_saif[con_cod],IF('Reporte TC'!$A$7=Tabla_Consulta_desde_saif[tra_cod],Tabla_Consulta_desde_saif[Columna1]))))),"")</f>
        <v/>
      </c>
      <c r="I35" s="17" t="str">
        <f t="array" ref="I35">IFERROR((SUM(IF($A35=Tabla_Consulta_desde_saif[ifi],IF($Q$3=Tabla_Consulta_desde_saif[con_cod],IF('Reporte TC'!$A$8=Tabla_Consulta_desde_saif[tra_cod],Tabla_Consulta_desde_saif[Columna2]))))/SUM(IF($A35=Tabla_Consulta_desde_saif[ifi],IF($Q$3=Tabla_Consulta_desde_saif[con_cod],IF('Reporte TC'!$A$8=Tabla_Consulta_desde_saif[tra_cod],Tabla_Consulta_desde_saif[Columna1]))))),"")</f>
        <v/>
      </c>
      <c r="J35" s="18" t="str">
        <f t="array" ref="J35">IFERROR((SUM(IF($A35=Tabla_Consulta_desde_saif[ifi],IF(Tabla_Consulta_desde_saif[con_cod]=TRANSPOSE($Q$1:$Q$6),IF('Reporte TC'!$A$7=Tabla_Consulta_desde_saif[tra_cod],Tabla_Consulta_desde_saif[Columna2]))))/SUM(IF($A35=Tabla_Consulta_desde_saif[ifi],IF(Tabla_Consulta_desde_saif[con_cod]=TRANSPOSE($Q$1:$Q$6),IF('Reporte TC'!$A$7=Tabla_Consulta_desde_saif[tra_cod],Tabla_Consulta_desde_saif[Columna1]))))),"")</f>
        <v/>
      </c>
      <c r="K35" s="17">
        <f t="array" ref="K35">IFERROR((SUM(IF($A35=Tabla_Consulta_desde_saif[ifi],IF(Tabla_Consulta_desde_saif[con_cod]=TRANSPOSE($Q$1:$Q$6),IF('Reporte TC'!$A$8=Tabla_Consulta_desde_saif[tra_cod],Tabla_Consulta_desde_saif[Columna2]))))/SUM(IF($A35=Tabla_Consulta_desde_saif[ifi],IF(Tabla_Consulta_desde_saif[con_cod]=TRANSPOSE($Q$1:$Q$6),IF('Reporte TC'!$A$8=Tabla_Consulta_desde_saif[tra_cod],Tabla_Consulta_desde_saif[Columna1]))))),"")</f>
        <v>6.97</v>
      </c>
      <c r="L35" s="5"/>
      <c r="M35" s="63">
        <f t="shared" si="2"/>
        <v>6.97</v>
      </c>
      <c r="Q35" s="51"/>
    </row>
    <row r="36" spans="1:17" s="3" customFormat="1" ht="12" customHeight="1" x14ac:dyDescent="0.25">
      <c r="A36" s="40">
        <v>75008</v>
      </c>
      <c r="C36" s="19" t="s">
        <v>22</v>
      </c>
      <c r="D36" s="15">
        <f t="array" ref="D36">IFERROR((SUM(IF($A36=Tabla_Consulta_desde_saif[ifi],IF($Q$1=Tabla_Consulta_desde_saif[con_cod],IF('Reporte TC'!$A$7=Tabla_Consulta_desde_saif[tra_cod],Tabla_Consulta_desde_saif[Columna2]))))/SUM(IF($A36=Tabla_Consulta_desde_saif[ifi],IF($Q$1=Tabla_Consulta_desde_saif[con_cod],IF('Reporte TC'!$A$7=Tabla_Consulta_desde_saif[tra_cod],Tabla_Consulta_desde_saif[Columna1]))))),"")</f>
        <v>6.8599999999999994</v>
      </c>
      <c r="E36" s="16">
        <f t="array" ref="E36">IFERROR((SUM(IF($A36=Tabla_Consulta_desde_saif[ifi],IF($Q$1=Tabla_Consulta_desde_saif[con_cod],IF('Reporte TC'!$A$8=Tabla_Consulta_desde_saif[tra_cod],Tabla_Consulta_desde_saif[Columna2]))))/SUM(IF($A36=Tabla_Consulta_desde_saif[ifi],IF($Q$1=Tabla_Consulta_desde_saif[con_cod],IF('Reporte TC'!$A$8=Tabla_Consulta_desde_saif[tra_cod],Tabla_Consulta_desde_saif[Columna1]))))),"")</f>
        <v>6.97</v>
      </c>
      <c r="F36" s="16" t="str">
        <f t="array" ref="F36">IFERROR((SUM(IF($A36=Tabla_Consulta_desde_saif[ifi],IF($Q$2=Tabla_Consulta_desde_saif[con_cod],IF('Reporte TC'!$A$7=Tabla_Consulta_desde_saif[tra_cod],Tabla_Consulta_desde_saif[Columna2]))))/SUM(IF($A36=Tabla_Consulta_desde_saif[ifi],IF($Q$2=Tabla_Consulta_desde_saif[con_cod],IF('Reporte TC'!$A$7=Tabla_Consulta_desde_saif[tra_cod],Tabla_Consulta_desde_saif[Columna1]))))),"")</f>
        <v/>
      </c>
      <c r="G36" s="16" t="str">
        <f t="array" ref="G36">IFERROR((SUM(IF($A36=Tabla_Consulta_desde_saif[ifi],IF($Q$2=Tabla_Consulta_desde_saif[con_cod],IF('Reporte TC'!$A$8=Tabla_Consulta_desde_saif[tra_cod],Tabla_Consulta_desde_saif[Columna2]))))/SUM(IF($A36=Tabla_Consulta_desde_saif[ifi],IF($Q$2=Tabla_Consulta_desde_saif[con_cod],IF('Reporte TC'!$A$8=Tabla_Consulta_desde_saif[tra_cod],Tabla_Consulta_desde_saif[Columna1]))))),"")</f>
        <v/>
      </c>
      <c r="H36" s="16" t="str">
        <f t="array" ref="H36">IFERROR((SUM(IF($A36=Tabla_Consulta_desde_saif[ifi],IF($Q$3=Tabla_Consulta_desde_saif[con_cod],IF('Reporte TC'!$A$7=Tabla_Consulta_desde_saif[tra_cod],Tabla_Consulta_desde_saif[Columna2]))))/SUM(IF($A36=Tabla_Consulta_desde_saif[ifi],IF($Q$3=Tabla_Consulta_desde_saif[con_cod],IF('Reporte TC'!$A$7=Tabla_Consulta_desde_saif[tra_cod],Tabla_Consulta_desde_saif[Columna1]))))),"")</f>
        <v/>
      </c>
      <c r="I36" s="17" t="str">
        <f t="array" ref="I36">IFERROR((SUM(IF($A36=Tabla_Consulta_desde_saif[ifi],IF($Q$3=Tabla_Consulta_desde_saif[con_cod],IF('Reporte TC'!$A$8=Tabla_Consulta_desde_saif[tra_cod],Tabla_Consulta_desde_saif[Columna2]))))/SUM(IF($A36=Tabla_Consulta_desde_saif[ifi],IF($Q$3=Tabla_Consulta_desde_saif[con_cod],IF('Reporte TC'!$A$8=Tabla_Consulta_desde_saif[tra_cod],Tabla_Consulta_desde_saif[Columna1]))))),"")</f>
        <v/>
      </c>
      <c r="J36" s="18">
        <f t="array" ref="J36">IFERROR((SUM(IF($A36=Tabla_Consulta_desde_saif[ifi],IF(Tabla_Consulta_desde_saif[con_cod]=TRANSPOSE($Q$1:$Q$6),IF('Reporte TC'!$A$7=Tabla_Consulta_desde_saif[tra_cod],Tabla_Consulta_desde_saif[Columna2]))))/SUM(IF($A36=Tabla_Consulta_desde_saif[ifi],IF(Tabla_Consulta_desde_saif[con_cod]=TRANSPOSE($Q$1:$Q$6),IF('Reporte TC'!$A$7=Tabla_Consulta_desde_saif[tra_cod],Tabla_Consulta_desde_saif[Columna1]))))),"")</f>
        <v>6.8599999999999994</v>
      </c>
      <c r="K36" s="17">
        <f t="array" ref="K36">IFERROR((SUM(IF($A36=Tabla_Consulta_desde_saif[ifi],IF(Tabla_Consulta_desde_saif[con_cod]=TRANSPOSE($Q$1:$Q$6),IF('Reporte TC'!$A$8=Tabla_Consulta_desde_saif[tra_cod],Tabla_Consulta_desde_saif[Columna2]))))/SUM(IF($A36=Tabla_Consulta_desde_saif[ifi],IF(Tabla_Consulta_desde_saif[con_cod]=TRANSPOSE($Q$1:$Q$6),IF('Reporte TC'!$A$8=Tabla_Consulta_desde_saif[tra_cod],Tabla_Consulta_desde_saif[Columna1]))))),"")</f>
        <v>6.97</v>
      </c>
      <c r="L36" s="5"/>
      <c r="M36" s="63">
        <f t="shared" si="2"/>
        <v>6.97</v>
      </c>
      <c r="Q36" s="51"/>
    </row>
    <row r="37" spans="1:17" s="3" customFormat="1" ht="12" customHeight="1" thickBot="1" x14ac:dyDescent="0.3">
      <c r="A37" s="40">
        <v>75007</v>
      </c>
      <c r="C37" s="21" t="s">
        <v>23</v>
      </c>
      <c r="D37" s="15">
        <f t="array" ref="D37">IFERROR((SUM(IF($A37=Tabla_Consulta_desde_saif[ifi],IF($Q$1=Tabla_Consulta_desde_saif[con_cod],IF('Reporte TC'!$A$7=Tabla_Consulta_desde_saif[tra_cod],Tabla_Consulta_desde_saif[Columna2]))))/SUM(IF($A37=Tabla_Consulta_desde_saif[ifi],IF($Q$1=Tabla_Consulta_desde_saif[con_cod],IF('Reporte TC'!$A$7=Tabla_Consulta_desde_saif[tra_cod],Tabla_Consulta_desde_saif[Columna1]))))),"")</f>
        <v>6.85</v>
      </c>
      <c r="E37" s="16">
        <f t="array" ref="E37">IFERROR((SUM(IF($A37=Tabla_Consulta_desde_saif[ifi],IF($Q$1=Tabla_Consulta_desde_saif[con_cod],IF('Reporte TC'!$A$8=Tabla_Consulta_desde_saif[tra_cod],Tabla_Consulta_desde_saif[Columna2]))))/SUM(IF($A37=Tabla_Consulta_desde_saif[ifi],IF($Q$1=Tabla_Consulta_desde_saif[con_cod],IF('Reporte TC'!$A$8=Tabla_Consulta_desde_saif[tra_cod],Tabla_Consulta_desde_saif[Columna1]))))),"")</f>
        <v>6.9700000000000006</v>
      </c>
      <c r="F37" s="16" t="str">
        <f t="array" ref="F37">IFERROR((SUM(IF($A37=Tabla_Consulta_desde_saif[ifi],IF($Q$2=Tabla_Consulta_desde_saif[con_cod],IF('Reporte TC'!$A$7=Tabla_Consulta_desde_saif[tra_cod],Tabla_Consulta_desde_saif[Columna2]))))/SUM(IF($A37=Tabla_Consulta_desde_saif[ifi],IF($Q$2=Tabla_Consulta_desde_saif[con_cod],IF('Reporte TC'!$A$7=Tabla_Consulta_desde_saif[tra_cod],Tabla_Consulta_desde_saif[Columna1]))))),"")</f>
        <v/>
      </c>
      <c r="G37" s="16" t="str">
        <f t="array" ref="G37">IFERROR((SUM(IF($A37=Tabla_Consulta_desde_saif[ifi],IF($Q$2=Tabla_Consulta_desde_saif[con_cod],IF('Reporte TC'!$A$8=Tabla_Consulta_desde_saif[tra_cod],Tabla_Consulta_desde_saif[Columna2]))))/SUM(IF($A37=Tabla_Consulta_desde_saif[ifi],IF($Q$2=Tabla_Consulta_desde_saif[con_cod],IF('Reporte TC'!$A$8=Tabla_Consulta_desde_saif[tra_cod],Tabla_Consulta_desde_saif[Columna1]))))),"")</f>
        <v/>
      </c>
      <c r="H37" s="16" t="str">
        <f t="array" ref="H37">IFERROR((SUM(IF($A37=Tabla_Consulta_desde_saif[ifi],IF($Q$3=Tabla_Consulta_desde_saif[con_cod],IF('Reporte TC'!$A$7=Tabla_Consulta_desde_saif[tra_cod],Tabla_Consulta_desde_saif[Columna2]))))/SUM(IF($A37=Tabla_Consulta_desde_saif[ifi],IF($Q$3=Tabla_Consulta_desde_saif[con_cod],IF('Reporte TC'!$A$7=Tabla_Consulta_desde_saif[tra_cod],Tabla_Consulta_desde_saif[Columna1]))))),"")</f>
        <v/>
      </c>
      <c r="I37" s="17" t="str">
        <f t="array" ref="I37">IFERROR((SUM(IF($A37=Tabla_Consulta_desde_saif[ifi],IF($Q$3=Tabla_Consulta_desde_saif[con_cod],IF('Reporte TC'!$A$8=Tabla_Consulta_desde_saif[tra_cod],Tabla_Consulta_desde_saif[Columna2]))))/SUM(IF($A37=Tabla_Consulta_desde_saif[ifi],IF($Q$3=Tabla_Consulta_desde_saif[con_cod],IF('Reporte TC'!$A$8=Tabla_Consulta_desde_saif[tra_cod],Tabla_Consulta_desde_saif[Columna1]))))),"")</f>
        <v/>
      </c>
      <c r="J37" s="18">
        <f t="array" ref="J37">IFERROR((SUM(IF($A37=Tabla_Consulta_desde_saif[ifi],IF(Tabla_Consulta_desde_saif[con_cod]=TRANSPOSE($Q$1:$Q$6),IF('Reporte TC'!$A$7=Tabla_Consulta_desde_saif[tra_cod],Tabla_Consulta_desde_saif[Columna2]))))/SUM(IF($A37=Tabla_Consulta_desde_saif[ifi],IF(Tabla_Consulta_desde_saif[con_cod]=TRANSPOSE($Q$1:$Q$6),IF('Reporte TC'!$A$7=Tabla_Consulta_desde_saif[tra_cod],Tabla_Consulta_desde_saif[Columna1]))))),"")</f>
        <v>6.85</v>
      </c>
      <c r="K37" s="17">
        <f t="array" ref="K37">IFERROR((SUM(IF($A37=Tabla_Consulta_desde_saif[ifi],IF(Tabla_Consulta_desde_saif[con_cod]=TRANSPOSE($Q$1:$Q$6),IF('Reporte TC'!$A$8=Tabla_Consulta_desde_saif[tra_cod],Tabla_Consulta_desde_saif[Columna2]))))/SUM(IF($A37=Tabla_Consulta_desde_saif[ifi],IF(Tabla_Consulta_desde_saif[con_cod]=TRANSPOSE($Q$1:$Q$6),IF('Reporte TC'!$A$8=Tabla_Consulta_desde_saif[tra_cod],Tabla_Consulta_desde_saif[Columna1]))))),"")</f>
        <v>6.9700000000000006</v>
      </c>
      <c r="L37" s="5"/>
      <c r="M37" s="63">
        <f t="shared" si="2"/>
        <v>6.9700000000000006</v>
      </c>
      <c r="Q37" s="51"/>
    </row>
    <row r="38" spans="1:17" s="4" customFormat="1" ht="14.25" customHeight="1" thickBot="1" x14ac:dyDescent="0.3">
      <c r="A38" s="38" t="s">
        <v>9</v>
      </c>
      <c r="C38" s="100" t="s">
        <v>9</v>
      </c>
      <c r="D38" s="96">
        <f t="array" ref="D38">IFERROR((SUM(IF($A38=Tabla_Consulta_desde_saif[tipoentidad],IF('Reporte TC'!$A$7=Tabla_Consulta_desde_saif[tra_cod],IF($Q$1=Tabla_Consulta_desde_saif[con_cod],Tabla_Consulta_desde_saif[Columna2]))))/SUM(IF('Reporte TC'!$A38=Tabla_Consulta_desde_saif[tipoentidad],IF('Reporte TC'!$A$7=Tabla_Consulta_desde_saif[tra_cod],IF($Q$1=Tabla_Consulta_desde_saif[con_cod],Tabla_Consulta_desde_saif[Columna1]))))),"")</f>
        <v>6.8689693166156545</v>
      </c>
      <c r="E38" s="97">
        <f t="array" ref="E38">IFERROR((SUM(IF($A38=Tabla_Consulta_desde_saif[tipoentidad],IF('Reporte TC'!$A$8=Tabla_Consulta_desde_saif[tra_cod],IF($Q$1=Tabla_Consulta_desde_saif[con_cod],Tabla_Consulta_desde_saif[Columna2]))))/SUM(IF('Reporte TC'!$A38=Tabla_Consulta_desde_saif[tipoentidad],IF('Reporte TC'!$A$8=Tabla_Consulta_desde_saif[tra_cod],IF($Q$1=Tabla_Consulta_desde_saif[con_cod],Tabla_Consulta_desde_saif[Columna1]))))),"")</f>
        <v>6.9699555974368623</v>
      </c>
      <c r="F38" s="97">
        <f t="array" ref="F38">IFERROR((SUM(IF($A38=Tabla_Consulta_desde_saif[tipoentidad],IF('Reporte TC'!$A$7=Tabla_Consulta_desde_saif[tra_cod],IF($Q$2=Tabla_Consulta_desde_saif[con_cod],Tabla_Consulta_desde_saif[Columna2]))))/SUM(IF('Reporte TC'!$A38=Tabla_Consulta_desde_saif[tipoentidad],IF('Reporte TC'!$A$7=Tabla_Consulta_desde_saif[tra_cod],IF($Q$2=Tabla_Consulta_desde_saif[con_cod],Tabla_Consulta_desde_saif[Columna1]))))),"")</f>
        <v>6.9</v>
      </c>
      <c r="G38" s="97" t="str">
        <f t="array" ref="G38">IFERROR((SUM(IF($A38=Tabla_Consulta_desde_saif[tipoentidad],IF('Reporte TC'!$A$8=Tabla_Consulta_desde_saif[tra_cod],IF($Q$2=Tabla_Consulta_desde_saif[con_cod],Tabla_Consulta_desde_saif[Columna2]))))/SUM(IF('Reporte TC'!$A38=Tabla_Consulta_desde_saif[tipoentidad],IF('Reporte TC'!$A$8=Tabla_Consulta_desde_saif[tra_cod],IF($Q$2=Tabla_Consulta_desde_saif[con_cod],Tabla_Consulta_desde_saif[Columna1]))))),"")</f>
        <v/>
      </c>
      <c r="H38" s="97" t="str">
        <f t="array" ref="H38">IFERROR((SUM(IF($A38=Tabla_Consulta_desde_saif[tipoentidad],IF('Reporte TC'!$A$7=Tabla_Consulta_desde_saif[tra_cod],IF($Q$3=Tabla_Consulta_desde_saif[con_cod],Tabla_Consulta_desde_saif[Columna2]))))/SUM(IF('Reporte TC'!$A38=Tabla_Consulta_desde_saif[tipoentidad],IF('Reporte TC'!$A$7=Tabla_Consulta_desde_saif[tra_cod],IF($Q$3=Tabla_Consulta_desde_saif[con_cod],Tabla_Consulta_desde_saif[Columna1]))))),"")</f>
        <v/>
      </c>
      <c r="I38" s="98">
        <f t="array" ref="I38">IFERROR((SUM(IF($A38=Tabla_Consulta_desde_saif[tipoentidad],IF('Reporte TC'!$A$8=Tabla_Consulta_desde_saif[tra_cod],IF($Q$3=Tabla_Consulta_desde_saif[con_cod],Tabla_Consulta_desde_saif[Columna2]))))/SUM(IF('Reporte TC'!$A38=Tabla_Consulta_desde_saif[tipoentidad],IF('Reporte TC'!$A$8=Tabla_Consulta_desde_saif[tra_cod],IF($Q$3=Tabla_Consulta_desde_saif[con_cod],Tabla_Consulta_desde_saif[Columna1]))))),"")</f>
        <v>6.85</v>
      </c>
      <c r="J38" s="99">
        <f t="array" ref="J38">IFERROR((SUM(IF($A38=Tabla_Consulta_desde_saif[tipoentidad],IF('Reporte TC'!$A$7=Tabla_Consulta_desde_saif[tra_cod],IF(Tabla_Consulta_desde_saif[con_cod]=TRANSPOSE($Q$1:$Q$6),Tabla_Consulta_desde_saif[Columna2]))))/SUM(IF('Reporte TC'!$A38=Tabla_Consulta_desde_saif[tipoentidad],IF('Reporte TC'!$A$7=Tabla_Consulta_desde_saif[tra_cod],IF(Tabla_Consulta_desde_saif[con_cod]=TRANSPOSE($Q$1:$Q$6),Tabla_Consulta_desde_saif[Columna1]))))),"")</f>
        <v>6.8690674040323385</v>
      </c>
      <c r="K38" s="98">
        <f t="array" ref="K38">IFERROR((SUM(IF($A38=Tabla_Consulta_desde_saif[tipoentidad],IF('Reporte TC'!$A$8=Tabla_Consulta_desde_saif[tra_cod],IF(Tabla_Consulta_desde_saif[con_cod]=TRANSPOSE($Q$1:$Q$6),Tabla_Consulta_desde_saif[Columna2]))))/SUM(IF('Reporte TC'!$A38=Tabla_Consulta_desde_saif[tipoentidad],IF('Reporte TC'!$A$8=Tabla_Consulta_desde_saif[tra_cod],IF(Tabla_Consulta_desde_saif[con_cod]=TRANSPOSE($Q$1:$Q$6),Tabla_Consulta_desde_saif[Columna1]))))),"")</f>
        <v>6.9486972398210076</v>
      </c>
      <c r="L38" s="5"/>
      <c r="M38" s="63">
        <f t="shared" si="2"/>
        <v>6.9699555974368623</v>
      </c>
      <c r="Q38" s="50"/>
    </row>
    <row r="39" spans="1:17" s="3" customFormat="1" ht="12" customHeight="1" x14ac:dyDescent="0.25">
      <c r="A39" s="40">
        <v>3001</v>
      </c>
      <c r="C39" s="14" t="s">
        <v>24</v>
      </c>
      <c r="D39" s="15">
        <f t="array" ref="D39">IFERROR((SUM(IF($A39=Tabla_Consulta_desde_saif[ifi],IF($Q$1=Tabla_Consulta_desde_saif[con_cod],IF('Reporte TC'!$A$7=Tabla_Consulta_desde_saif[tra_cod],Tabla_Consulta_desde_saif[Columna2]))))/SUM(IF($A39=Tabla_Consulta_desde_saif[ifi],IF($Q$1=Tabla_Consulta_desde_saif[con_cod],IF('Reporte TC'!$A$7=Tabla_Consulta_desde_saif[tra_cod],Tabla_Consulta_desde_saif[Columna1]))))),"")</f>
        <v>6.85</v>
      </c>
      <c r="E39" s="16">
        <f t="array" ref="E39">IFERROR((SUM(IF($A39=Tabla_Consulta_desde_saif[ifi],IF($Q$1=Tabla_Consulta_desde_saif[con_cod],IF('Reporte TC'!$A$8=Tabla_Consulta_desde_saif[tra_cod],Tabla_Consulta_desde_saif[Columna2]))))/SUM(IF($A39=Tabla_Consulta_desde_saif[ifi],IF($Q$1=Tabla_Consulta_desde_saif[con_cod],IF('Reporte TC'!$A$8=Tabla_Consulta_desde_saif[tra_cod],Tabla_Consulta_desde_saif[Columna1]))))),"")</f>
        <v>6.97</v>
      </c>
      <c r="F39" s="16" t="str">
        <f t="array" ref="F39">IFERROR((SUM(IF($A39=Tabla_Consulta_desde_saif[ifi],IF($Q$2=Tabla_Consulta_desde_saif[con_cod],IF('Reporte TC'!$A$7=Tabla_Consulta_desde_saif[tra_cod],Tabla_Consulta_desde_saif[Columna2]))))/SUM(IF($A39=Tabla_Consulta_desde_saif[ifi],IF($Q$2=Tabla_Consulta_desde_saif[con_cod],IF('Reporte TC'!$A$7=Tabla_Consulta_desde_saif[tra_cod],Tabla_Consulta_desde_saif[Columna1]))))),"")</f>
        <v/>
      </c>
      <c r="G39" s="16" t="str">
        <f t="array" ref="G39">IFERROR((SUM(IF($A39=Tabla_Consulta_desde_saif[ifi],IF($Q$2=Tabla_Consulta_desde_saif[con_cod],IF('Reporte TC'!$A$8=Tabla_Consulta_desde_saif[tra_cod],Tabla_Consulta_desde_saif[Columna2]))))/SUM(IF($A39=Tabla_Consulta_desde_saif[ifi],IF($Q$2=Tabla_Consulta_desde_saif[con_cod],IF('Reporte TC'!$A$8=Tabla_Consulta_desde_saif[tra_cod],Tabla_Consulta_desde_saif[Columna1]))))),"")</f>
        <v/>
      </c>
      <c r="H39" s="16" t="str">
        <f t="array" ref="H39">IFERROR((SUM(IF($A39=Tabla_Consulta_desde_saif[ifi],IF($Q$3=Tabla_Consulta_desde_saif[con_cod],IF('Reporte TC'!$A$7=Tabla_Consulta_desde_saif[tra_cod],Tabla_Consulta_desde_saif[Columna2]))))/SUM(IF($A39=Tabla_Consulta_desde_saif[ifi],IF($Q$3=Tabla_Consulta_desde_saif[con_cod],IF('Reporte TC'!$A$7=Tabla_Consulta_desde_saif[tra_cod],Tabla_Consulta_desde_saif[Columna1]))))),"")</f>
        <v/>
      </c>
      <c r="I39" s="17" t="str">
        <f t="array" ref="I39">IFERROR((SUM(IF($A39=Tabla_Consulta_desde_saif[ifi],IF($Q$3=Tabla_Consulta_desde_saif[con_cod],IF('Reporte TC'!$A$8=Tabla_Consulta_desde_saif[tra_cod],Tabla_Consulta_desde_saif[Columna2]))))/SUM(IF($A39=Tabla_Consulta_desde_saif[ifi],IF($Q$3=Tabla_Consulta_desde_saif[con_cod],IF('Reporte TC'!$A$8=Tabla_Consulta_desde_saif[tra_cod],Tabla_Consulta_desde_saif[Columna1]))))),"")</f>
        <v/>
      </c>
      <c r="J39" s="18">
        <f t="array" ref="J39">IFERROR((SUM(IF($A39=Tabla_Consulta_desde_saif[ifi],IF(Tabla_Consulta_desde_saif[con_cod]=TRANSPOSE($Q$1:$Q$6),IF('Reporte TC'!$A$7=Tabla_Consulta_desde_saif[tra_cod],Tabla_Consulta_desde_saif[Columna2]))))/SUM(IF($A39=Tabla_Consulta_desde_saif[ifi],IF(Tabla_Consulta_desde_saif[con_cod]=TRANSPOSE($Q$1:$Q$6),IF('Reporte TC'!$A$7=Tabla_Consulta_desde_saif[tra_cod],Tabla_Consulta_desde_saif[Columna1]))))),"")</f>
        <v>6.85</v>
      </c>
      <c r="K39" s="17">
        <f t="array" ref="K39">IFERROR((SUM(IF($A39=Tabla_Consulta_desde_saif[ifi],IF(Tabla_Consulta_desde_saif[con_cod]=TRANSPOSE($Q$1:$Q$6),IF('Reporte TC'!$A$8=Tabla_Consulta_desde_saif[tra_cod],Tabla_Consulta_desde_saif[Columna2]))))/SUM(IF($A39=Tabla_Consulta_desde_saif[ifi],IF(Tabla_Consulta_desde_saif[con_cod]=TRANSPOSE($Q$1:$Q$6),IF('Reporte TC'!$A$8=Tabla_Consulta_desde_saif[tra_cod],Tabla_Consulta_desde_saif[Columna1]))))),"")</f>
        <v>6.97</v>
      </c>
      <c r="L39" s="5"/>
      <c r="M39" s="63">
        <f t="shared" si="2"/>
        <v>6.97</v>
      </c>
      <c r="Q39" s="51"/>
    </row>
    <row r="40" spans="1:17" s="3" customFormat="1" ht="12" customHeight="1" x14ac:dyDescent="0.25">
      <c r="A40" s="40">
        <v>3002</v>
      </c>
      <c r="C40" s="19" t="s">
        <v>25</v>
      </c>
      <c r="D40" s="15">
        <f t="array" ref="D40">IFERROR((SUM(IF($A40=Tabla_Consulta_desde_saif[ifi],IF($Q$1=Tabla_Consulta_desde_saif[con_cod],IF('Reporte TC'!$A$7=Tabla_Consulta_desde_saif[tra_cod],Tabla_Consulta_desde_saif[Columna2]))))/SUM(IF($A40=Tabla_Consulta_desde_saif[ifi],IF($Q$1=Tabla_Consulta_desde_saif[con_cod],IF('Reporte TC'!$A$7=Tabla_Consulta_desde_saif[tra_cod],Tabla_Consulta_desde_saif[Columna1]))))),"")</f>
        <v>6.9</v>
      </c>
      <c r="E40" s="16">
        <f t="array" ref="E40">IFERROR((SUM(IF($A40=Tabla_Consulta_desde_saif[ifi],IF($Q$1=Tabla_Consulta_desde_saif[con_cod],IF('Reporte TC'!$A$8=Tabla_Consulta_desde_saif[tra_cod],Tabla_Consulta_desde_saif[Columna2]))))/SUM(IF($A40=Tabla_Consulta_desde_saif[ifi],IF($Q$1=Tabla_Consulta_desde_saif[con_cod],IF('Reporte TC'!$A$8=Tabla_Consulta_desde_saif[tra_cod],Tabla_Consulta_desde_saif[Columna1]))))),"")</f>
        <v>6.97</v>
      </c>
      <c r="F40" s="16" t="str">
        <f t="array" ref="F40">IFERROR((SUM(IF($A40=Tabla_Consulta_desde_saif[ifi],IF($Q$2=Tabla_Consulta_desde_saif[con_cod],IF('Reporte TC'!$A$7=Tabla_Consulta_desde_saif[tra_cod],Tabla_Consulta_desde_saif[Columna2]))))/SUM(IF($A40=Tabla_Consulta_desde_saif[ifi],IF($Q$2=Tabla_Consulta_desde_saif[con_cod],IF('Reporte TC'!$A$7=Tabla_Consulta_desde_saif[tra_cod],Tabla_Consulta_desde_saif[Columna1]))))),"")</f>
        <v/>
      </c>
      <c r="G40" s="16" t="str">
        <f t="array" ref="G40">IFERROR((SUM(IF($A40=Tabla_Consulta_desde_saif[ifi],IF($Q$2=Tabla_Consulta_desde_saif[con_cod],IF('Reporte TC'!$A$8=Tabla_Consulta_desde_saif[tra_cod],Tabla_Consulta_desde_saif[Columna2]))))/SUM(IF($A40=Tabla_Consulta_desde_saif[ifi],IF($Q$2=Tabla_Consulta_desde_saif[con_cod],IF('Reporte TC'!$A$8=Tabla_Consulta_desde_saif[tra_cod],Tabla_Consulta_desde_saif[Columna1]))))),"")</f>
        <v/>
      </c>
      <c r="H40" s="16" t="str">
        <f t="array" ref="H40">IFERROR((SUM(IF($A40=Tabla_Consulta_desde_saif[ifi],IF($Q$3=Tabla_Consulta_desde_saif[con_cod],IF('Reporte TC'!$A$7=Tabla_Consulta_desde_saif[tra_cod],Tabla_Consulta_desde_saif[Columna2]))))/SUM(IF($A40=Tabla_Consulta_desde_saif[ifi],IF($Q$3=Tabla_Consulta_desde_saif[con_cod],IF('Reporte TC'!$A$7=Tabla_Consulta_desde_saif[tra_cod],Tabla_Consulta_desde_saif[Columna1]))))),"")</f>
        <v/>
      </c>
      <c r="I40" s="17" t="str">
        <f t="array" ref="I40">IFERROR((SUM(IF($A40=Tabla_Consulta_desde_saif[ifi],IF($Q$3=Tabla_Consulta_desde_saif[con_cod],IF('Reporte TC'!$A$8=Tabla_Consulta_desde_saif[tra_cod],Tabla_Consulta_desde_saif[Columna2]))))/SUM(IF($A40=Tabla_Consulta_desde_saif[ifi],IF($Q$3=Tabla_Consulta_desde_saif[con_cod],IF('Reporte TC'!$A$8=Tabla_Consulta_desde_saif[tra_cod],Tabla_Consulta_desde_saif[Columna1]))))),"")</f>
        <v/>
      </c>
      <c r="J40" s="18">
        <f t="array" ref="J40">IFERROR((SUM(IF($A40=Tabla_Consulta_desde_saif[ifi],IF(Tabla_Consulta_desde_saif[con_cod]=TRANSPOSE($Q$1:$Q$6),IF('Reporte TC'!$A$7=Tabla_Consulta_desde_saif[tra_cod],Tabla_Consulta_desde_saif[Columna2]))))/SUM(IF($A40=Tabla_Consulta_desde_saif[ifi],IF(Tabla_Consulta_desde_saif[con_cod]=TRANSPOSE($Q$1:$Q$6),IF('Reporte TC'!$A$7=Tabla_Consulta_desde_saif[tra_cod],Tabla_Consulta_desde_saif[Columna1]))))),"")</f>
        <v>6.9</v>
      </c>
      <c r="K40" s="17">
        <f t="array" ref="K40">IFERROR((SUM(IF($A40=Tabla_Consulta_desde_saif[ifi],IF(Tabla_Consulta_desde_saif[con_cod]=TRANSPOSE($Q$1:$Q$6),IF('Reporte TC'!$A$8=Tabla_Consulta_desde_saif[tra_cod],Tabla_Consulta_desde_saif[Columna2]))))/SUM(IF($A40=Tabla_Consulta_desde_saif[ifi],IF(Tabla_Consulta_desde_saif[con_cod]=TRANSPOSE($Q$1:$Q$6),IF('Reporte TC'!$A$8=Tabla_Consulta_desde_saif[tra_cod],Tabla_Consulta_desde_saif[Columna1]))))),"")</f>
        <v>6.97</v>
      </c>
      <c r="L40" s="5"/>
      <c r="M40" s="63">
        <f t="shared" si="2"/>
        <v>6.97</v>
      </c>
      <c r="Q40" s="51"/>
    </row>
    <row r="41" spans="1:17" s="3" customFormat="1" ht="12" customHeight="1" x14ac:dyDescent="0.25">
      <c r="A41" s="40">
        <v>3003</v>
      </c>
      <c r="C41" s="19" t="s">
        <v>26</v>
      </c>
      <c r="D41" s="15">
        <f t="array" ref="D41">IFERROR((SUM(IF($A41=Tabla_Consulta_desde_saif[ifi],IF($Q$1=Tabla_Consulta_desde_saif[con_cod],IF('Reporte TC'!$A$7=Tabla_Consulta_desde_saif[tra_cod],Tabla_Consulta_desde_saif[Columna2]))))/SUM(IF($A41=Tabla_Consulta_desde_saif[ifi],IF($Q$1=Tabla_Consulta_desde_saif[con_cod],IF('Reporte TC'!$A$7=Tabla_Consulta_desde_saif[tra_cod],Tabla_Consulta_desde_saif[Columna1]))))),"")</f>
        <v>6.8599999999999994</v>
      </c>
      <c r="E41" s="16">
        <f t="array" ref="E41">IFERROR((SUM(IF($A41=Tabla_Consulta_desde_saif[ifi],IF($Q$1=Tabla_Consulta_desde_saif[con_cod],IF('Reporte TC'!$A$8=Tabla_Consulta_desde_saif[tra_cod],Tabla_Consulta_desde_saif[Columna2]))))/SUM(IF($A41=Tabla_Consulta_desde_saif[ifi],IF($Q$1=Tabla_Consulta_desde_saif[con_cod],IF('Reporte TC'!$A$8=Tabla_Consulta_desde_saif[tra_cod],Tabla_Consulta_desde_saif[Columna1]))))),"")</f>
        <v>6.9700000000000006</v>
      </c>
      <c r="F41" s="16" t="str">
        <f t="array" ref="F41">IFERROR((SUM(IF($A41=Tabla_Consulta_desde_saif[ifi],IF($Q$2=Tabla_Consulta_desde_saif[con_cod],IF('Reporte TC'!$A$7=Tabla_Consulta_desde_saif[tra_cod],Tabla_Consulta_desde_saif[Columna2]))))/SUM(IF($A41=Tabla_Consulta_desde_saif[ifi],IF($Q$2=Tabla_Consulta_desde_saif[con_cod],IF('Reporte TC'!$A$7=Tabla_Consulta_desde_saif[tra_cod],Tabla_Consulta_desde_saif[Columna1]))))),"")</f>
        <v/>
      </c>
      <c r="G41" s="16" t="str">
        <f t="array" ref="G41">IFERROR((SUM(IF($A41=Tabla_Consulta_desde_saif[ifi],IF($Q$2=Tabla_Consulta_desde_saif[con_cod],IF('Reporte TC'!$A$8=Tabla_Consulta_desde_saif[tra_cod],Tabla_Consulta_desde_saif[Columna2]))))/SUM(IF($A41=Tabla_Consulta_desde_saif[ifi],IF($Q$2=Tabla_Consulta_desde_saif[con_cod],IF('Reporte TC'!$A$8=Tabla_Consulta_desde_saif[tra_cod],Tabla_Consulta_desde_saif[Columna1]))))),"")</f>
        <v/>
      </c>
      <c r="H41" s="16" t="str">
        <f t="array" ref="H41">IFERROR((SUM(IF($A41=Tabla_Consulta_desde_saif[ifi],IF($Q$3=Tabla_Consulta_desde_saif[con_cod],IF('Reporte TC'!$A$7=Tabla_Consulta_desde_saif[tra_cod],Tabla_Consulta_desde_saif[Columna2]))))/SUM(IF($A41=Tabla_Consulta_desde_saif[ifi],IF($Q$3=Tabla_Consulta_desde_saif[con_cod],IF('Reporte TC'!$A$7=Tabla_Consulta_desde_saif[tra_cod],Tabla_Consulta_desde_saif[Columna1]))))),"")</f>
        <v/>
      </c>
      <c r="I41" s="17" t="str">
        <f t="array" ref="I41">IFERROR((SUM(IF($A41=Tabla_Consulta_desde_saif[ifi],IF($Q$3=Tabla_Consulta_desde_saif[con_cod],IF('Reporte TC'!$A$8=Tabla_Consulta_desde_saif[tra_cod],Tabla_Consulta_desde_saif[Columna2]))))/SUM(IF($A41=Tabla_Consulta_desde_saif[ifi],IF($Q$3=Tabla_Consulta_desde_saif[con_cod],IF('Reporte TC'!$A$8=Tabla_Consulta_desde_saif[tra_cod],Tabla_Consulta_desde_saif[Columna1]))))),"")</f>
        <v/>
      </c>
      <c r="J41" s="18">
        <f t="array" ref="J41">IFERROR((SUM(IF($A41=Tabla_Consulta_desde_saif[ifi],IF(Tabla_Consulta_desde_saif[con_cod]=TRANSPOSE($Q$1:$Q$6),IF('Reporte TC'!$A$7=Tabla_Consulta_desde_saif[tra_cod],Tabla_Consulta_desde_saif[Columna2]))))/SUM(IF($A41=Tabla_Consulta_desde_saif[ifi],IF(Tabla_Consulta_desde_saif[con_cod]=TRANSPOSE($Q$1:$Q$6),IF('Reporte TC'!$A$7=Tabla_Consulta_desde_saif[tra_cod],Tabla_Consulta_desde_saif[Columna1]))))),"")</f>
        <v>6.8599999999999994</v>
      </c>
      <c r="K41" s="17">
        <f t="array" ref="K41">IFERROR((SUM(IF($A41=Tabla_Consulta_desde_saif[ifi],IF(Tabla_Consulta_desde_saif[con_cod]=TRANSPOSE($Q$1:$Q$6),IF('Reporte TC'!$A$8=Tabla_Consulta_desde_saif[tra_cod],Tabla_Consulta_desde_saif[Columna2]))))/SUM(IF($A41=Tabla_Consulta_desde_saif[ifi],IF(Tabla_Consulta_desde_saif[con_cod]=TRANSPOSE($Q$1:$Q$6),IF('Reporte TC'!$A$8=Tabla_Consulta_desde_saif[tra_cod],Tabla_Consulta_desde_saif[Columna1]))))),"")</f>
        <v>6.9700000000000006</v>
      </c>
      <c r="L41" s="5"/>
      <c r="M41" s="63">
        <f t="shared" si="2"/>
        <v>6.9700000000000006</v>
      </c>
      <c r="Q41" s="51"/>
    </row>
    <row r="42" spans="1:17" s="3" customFormat="1" ht="12" customHeight="1" x14ac:dyDescent="0.25">
      <c r="A42" s="40">
        <v>3004</v>
      </c>
      <c r="C42" s="19" t="s">
        <v>50</v>
      </c>
      <c r="D42" s="15">
        <f t="array" ref="D42">IFERROR((SUM(IF($A42=Tabla_Consulta_desde_saif[ifi],IF($Q$1=Tabla_Consulta_desde_saif[con_cod],IF('Reporte TC'!$A$7=Tabla_Consulta_desde_saif[tra_cod],Tabla_Consulta_desde_saif[Columna2]))))/SUM(IF($A42=Tabla_Consulta_desde_saif[ifi],IF($Q$1=Tabla_Consulta_desde_saif[con_cod],IF('Reporte TC'!$A$7=Tabla_Consulta_desde_saif[tra_cod],Tabla_Consulta_desde_saif[Columna1]))))),"")</f>
        <v>6.85</v>
      </c>
      <c r="E42" s="16">
        <f t="array" ref="E42">IFERROR((SUM(IF($A42=Tabla_Consulta_desde_saif[ifi],IF($Q$1=Tabla_Consulta_desde_saif[con_cod],IF('Reporte TC'!$A$8=Tabla_Consulta_desde_saif[tra_cod],Tabla_Consulta_desde_saif[Columna2]))))/SUM(IF($A42=Tabla_Consulta_desde_saif[ifi],IF($Q$1=Tabla_Consulta_desde_saif[con_cod],IF('Reporte TC'!$A$8=Tabla_Consulta_desde_saif[tra_cod],Tabla_Consulta_desde_saif[Columna1]))))),"")</f>
        <v>6.97</v>
      </c>
      <c r="F42" s="16" t="str">
        <f t="array" ref="F42">IFERROR((SUM(IF($A42=Tabla_Consulta_desde_saif[ifi],IF($Q$2=Tabla_Consulta_desde_saif[con_cod],IF('Reporte TC'!$A$7=Tabla_Consulta_desde_saif[tra_cod],Tabla_Consulta_desde_saif[Columna2]))))/SUM(IF($A42=Tabla_Consulta_desde_saif[ifi],IF($Q$2=Tabla_Consulta_desde_saif[con_cod],IF('Reporte TC'!$A$7=Tabla_Consulta_desde_saif[tra_cod],Tabla_Consulta_desde_saif[Columna1]))))),"")</f>
        <v/>
      </c>
      <c r="G42" s="16" t="str">
        <f t="array" ref="G42">IFERROR((SUM(IF($A42=Tabla_Consulta_desde_saif[ifi],IF($Q$2=Tabla_Consulta_desde_saif[con_cod],IF('Reporte TC'!$A$8=Tabla_Consulta_desde_saif[tra_cod],Tabla_Consulta_desde_saif[Columna2]))))/SUM(IF($A42=Tabla_Consulta_desde_saif[ifi],IF($Q$2=Tabla_Consulta_desde_saif[con_cod],IF('Reporte TC'!$A$8=Tabla_Consulta_desde_saif[tra_cod],Tabla_Consulta_desde_saif[Columna1]))))),"")</f>
        <v/>
      </c>
      <c r="H42" s="16" t="str">
        <f t="array" ref="H42">IFERROR((SUM(IF($A42=Tabla_Consulta_desde_saif[ifi],IF($Q$3=Tabla_Consulta_desde_saif[con_cod],IF('Reporte TC'!$A$7=Tabla_Consulta_desde_saif[tra_cod],Tabla_Consulta_desde_saif[Columna2]))))/SUM(IF($A42=Tabla_Consulta_desde_saif[ifi],IF($Q$3=Tabla_Consulta_desde_saif[con_cod],IF('Reporte TC'!$A$7=Tabla_Consulta_desde_saif[tra_cod],Tabla_Consulta_desde_saif[Columna1]))))),"")</f>
        <v/>
      </c>
      <c r="I42" s="17" t="str">
        <f t="array" ref="I42">IFERROR((SUM(IF($A42=Tabla_Consulta_desde_saif[ifi],IF($Q$3=Tabla_Consulta_desde_saif[con_cod],IF('Reporte TC'!$A$8=Tabla_Consulta_desde_saif[tra_cod],Tabla_Consulta_desde_saif[Columna2]))))/SUM(IF($A42=Tabla_Consulta_desde_saif[ifi],IF($Q$3=Tabla_Consulta_desde_saif[con_cod],IF('Reporte TC'!$A$8=Tabla_Consulta_desde_saif[tra_cod],Tabla_Consulta_desde_saif[Columna1]))))),"")</f>
        <v/>
      </c>
      <c r="J42" s="18">
        <f t="array" ref="J42">IFERROR((SUM(IF($A42=Tabla_Consulta_desde_saif[ifi],IF(Tabla_Consulta_desde_saif[con_cod]=TRANSPOSE($Q$1:$Q$6),IF('Reporte TC'!$A$7=Tabla_Consulta_desde_saif[tra_cod],Tabla_Consulta_desde_saif[Columna2]))))/SUM(IF($A42=Tabla_Consulta_desde_saif[ifi],IF(Tabla_Consulta_desde_saif[con_cod]=TRANSPOSE($Q$1:$Q$6),IF('Reporte TC'!$A$7=Tabla_Consulta_desde_saif[tra_cod],Tabla_Consulta_desde_saif[Columna1]))))),"")</f>
        <v>6.85</v>
      </c>
      <c r="K42" s="17">
        <f t="array" ref="K42">IFERROR((SUM(IF($A42=Tabla_Consulta_desde_saif[ifi],IF(Tabla_Consulta_desde_saif[con_cod]=TRANSPOSE($Q$1:$Q$6),IF('Reporte TC'!$A$8=Tabla_Consulta_desde_saif[tra_cod],Tabla_Consulta_desde_saif[Columna2]))))/SUM(IF($A42=Tabla_Consulta_desde_saif[ifi],IF(Tabla_Consulta_desde_saif[con_cod]=TRANSPOSE($Q$1:$Q$6),IF('Reporte TC'!$A$8=Tabla_Consulta_desde_saif[tra_cod],Tabla_Consulta_desde_saif[Columna1]))))),"")</f>
        <v>6.97</v>
      </c>
      <c r="L42" s="5"/>
      <c r="M42" s="63">
        <f t="shared" si="2"/>
        <v>6.97</v>
      </c>
      <c r="Q42" s="51"/>
    </row>
    <row r="43" spans="1:17" s="3" customFormat="1" ht="12" customHeight="1" x14ac:dyDescent="0.25">
      <c r="A43" s="40">
        <v>3005</v>
      </c>
      <c r="C43" s="19" t="s">
        <v>27</v>
      </c>
      <c r="D43" s="15">
        <f t="array" ref="D43">IFERROR((SUM(IF($A43=Tabla_Consulta_desde_saif[ifi],IF($Q$1=Tabla_Consulta_desde_saif[con_cod],IF('Reporte TC'!$A$7=Tabla_Consulta_desde_saif[tra_cod],Tabla_Consulta_desde_saif[Columna2]))))/SUM(IF($A43=Tabla_Consulta_desde_saif[ifi],IF($Q$1=Tabla_Consulta_desde_saif[con_cod],IF('Reporte TC'!$A$7=Tabla_Consulta_desde_saif[tra_cod],Tabla_Consulta_desde_saif[Columna1]))))),"")</f>
        <v>6.85</v>
      </c>
      <c r="E43" s="16">
        <f t="array" ref="E43">IFERROR((SUM(IF($A43=Tabla_Consulta_desde_saif[ifi],IF($Q$1=Tabla_Consulta_desde_saif[con_cod],IF('Reporte TC'!$A$8=Tabla_Consulta_desde_saif[tra_cod],Tabla_Consulta_desde_saif[Columna2]))))/SUM(IF($A43=Tabla_Consulta_desde_saif[ifi],IF($Q$1=Tabla_Consulta_desde_saif[con_cod],IF('Reporte TC'!$A$8=Tabla_Consulta_desde_saif[tra_cod],Tabla_Consulta_desde_saif[Columna1]))))),"")</f>
        <v>6.97</v>
      </c>
      <c r="F43" s="16" t="str">
        <f t="array" ref="F43">IFERROR((SUM(IF($A43=Tabla_Consulta_desde_saif[ifi],IF($Q$2=Tabla_Consulta_desde_saif[con_cod],IF('Reporte TC'!$A$7=Tabla_Consulta_desde_saif[tra_cod],Tabla_Consulta_desde_saif[Columna2]))))/SUM(IF($A43=Tabla_Consulta_desde_saif[ifi],IF($Q$2=Tabla_Consulta_desde_saif[con_cod],IF('Reporte TC'!$A$7=Tabla_Consulta_desde_saif[tra_cod],Tabla_Consulta_desde_saif[Columna1]))))),"")</f>
        <v/>
      </c>
      <c r="G43" s="16" t="str">
        <f t="array" ref="G43">IFERROR((SUM(IF($A43=Tabla_Consulta_desde_saif[ifi],IF($Q$2=Tabla_Consulta_desde_saif[con_cod],IF('Reporte TC'!$A$8=Tabla_Consulta_desde_saif[tra_cod],Tabla_Consulta_desde_saif[Columna2]))))/SUM(IF($A43=Tabla_Consulta_desde_saif[ifi],IF($Q$2=Tabla_Consulta_desde_saif[con_cod],IF('Reporte TC'!$A$8=Tabla_Consulta_desde_saif[tra_cod],Tabla_Consulta_desde_saif[Columna1]))))),"")</f>
        <v/>
      </c>
      <c r="H43" s="16" t="str">
        <f t="array" ref="H43">IFERROR((SUM(IF($A43=Tabla_Consulta_desde_saif[ifi],IF($Q$3=Tabla_Consulta_desde_saif[con_cod],IF('Reporte TC'!$A$7=Tabla_Consulta_desde_saif[tra_cod],Tabla_Consulta_desde_saif[Columna2]))))/SUM(IF($A43=Tabla_Consulta_desde_saif[ifi],IF($Q$3=Tabla_Consulta_desde_saif[con_cod],IF('Reporte TC'!$A$7=Tabla_Consulta_desde_saif[tra_cod],Tabla_Consulta_desde_saif[Columna1]))))),"")</f>
        <v/>
      </c>
      <c r="I43" s="17" t="str">
        <f t="array" ref="I43">IFERROR((SUM(IF($A43=Tabla_Consulta_desde_saif[ifi],IF($Q$3=Tabla_Consulta_desde_saif[con_cod],IF('Reporte TC'!$A$8=Tabla_Consulta_desde_saif[tra_cod],Tabla_Consulta_desde_saif[Columna2]))))/SUM(IF($A43=Tabla_Consulta_desde_saif[ifi],IF($Q$3=Tabla_Consulta_desde_saif[con_cod],IF('Reporte TC'!$A$8=Tabla_Consulta_desde_saif[tra_cod],Tabla_Consulta_desde_saif[Columna1]))))),"")</f>
        <v/>
      </c>
      <c r="J43" s="18">
        <f t="array" ref="J43">IFERROR((SUM(IF($A43=Tabla_Consulta_desde_saif[ifi],IF(Tabla_Consulta_desde_saif[con_cod]=TRANSPOSE($Q$1:$Q$6),IF('Reporte TC'!$A$7=Tabla_Consulta_desde_saif[tra_cod],Tabla_Consulta_desde_saif[Columna2]))))/SUM(IF($A43=Tabla_Consulta_desde_saif[ifi],IF(Tabla_Consulta_desde_saif[con_cod]=TRANSPOSE($Q$1:$Q$6),IF('Reporte TC'!$A$7=Tabla_Consulta_desde_saif[tra_cod],Tabla_Consulta_desde_saif[Columna1]))))),"")</f>
        <v>6.85</v>
      </c>
      <c r="K43" s="17">
        <f t="array" ref="K43">IFERROR((SUM(IF($A43=Tabla_Consulta_desde_saif[ifi],IF(Tabla_Consulta_desde_saif[con_cod]=TRANSPOSE($Q$1:$Q$6),IF('Reporte TC'!$A$8=Tabla_Consulta_desde_saif[tra_cod],Tabla_Consulta_desde_saif[Columna2]))))/SUM(IF($A43=Tabla_Consulta_desde_saif[ifi],IF(Tabla_Consulta_desde_saif[con_cod]=TRANSPOSE($Q$1:$Q$6),IF('Reporte TC'!$A$8=Tabla_Consulta_desde_saif[tra_cod],Tabla_Consulta_desde_saif[Columna1]))))),"")</f>
        <v>6.97</v>
      </c>
      <c r="L43" s="5"/>
      <c r="M43" s="63">
        <f t="shared" si="2"/>
        <v>6.97</v>
      </c>
      <c r="Q43" s="51"/>
    </row>
    <row r="44" spans="1:17" s="3" customFormat="1" ht="12" customHeight="1" x14ac:dyDescent="0.25">
      <c r="A44" s="40">
        <v>3006</v>
      </c>
      <c r="C44" s="19" t="s">
        <v>28</v>
      </c>
      <c r="D44" s="15">
        <f t="array" ref="D44">IFERROR((SUM(IF($A44=Tabla_Consulta_desde_saif[ifi],IF($Q$1=Tabla_Consulta_desde_saif[con_cod],IF('Reporte TC'!$A$7=Tabla_Consulta_desde_saif[tra_cod],Tabla_Consulta_desde_saif[Columna2]))))/SUM(IF($A44=Tabla_Consulta_desde_saif[ifi],IF($Q$1=Tabla_Consulta_desde_saif[con_cod],IF('Reporte TC'!$A$7=Tabla_Consulta_desde_saif[tra_cod],Tabla_Consulta_desde_saif[Columna1]))))),"")</f>
        <v>6.88</v>
      </c>
      <c r="E44" s="16">
        <f t="array" ref="E44">IFERROR((SUM(IF($A44=Tabla_Consulta_desde_saif[ifi],IF($Q$1=Tabla_Consulta_desde_saif[con_cod],IF('Reporte TC'!$A$8=Tabla_Consulta_desde_saif[tra_cod],Tabla_Consulta_desde_saif[Columna2]))))/SUM(IF($A44=Tabla_Consulta_desde_saif[ifi],IF($Q$1=Tabla_Consulta_desde_saif[con_cod],IF('Reporte TC'!$A$8=Tabla_Consulta_desde_saif[tra_cod],Tabla_Consulta_desde_saif[Columna1]))))),"")</f>
        <v>6.97</v>
      </c>
      <c r="F44" s="16" t="str">
        <f t="array" ref="F44">IFERROR((SUM(IF($A44=Tabla_Consulta_desde_saif[ifi],IF($Q$2=Tabla_Consulta_desde_saif[con_cod],IF('Reporte TC'!$A$7=Tabla_Consulta_desde_saif[tra_cod],Tabla_Consulta_desde_saif[Columna2]))))/SUM(IF($A44=Tabla_Consulta_desde_saif[ifi],IF($Q$2=Tabla_Consulta_desde_saif[con_cod],IF('Reporte TC'!$A$7=Tabla_Consulta_desde_saif[tra_cod],Tabla_Consulta_desde_saif[Columna1]))))),"")</f>
        <v/>
      </c>
      <c r="G44" s="16" t="str">
        <f t="array" ref="G44">IFERROR((SUM(IF($A44=Tabla_Consulta_desde_saif[ifi],IF($Q$2=Tabla_Consulta_desde_saif[con_cod],IF('Reporte TC'!$A$8=Tabla_Consulta_desde_saif[tra_cod],Tabla_Consulta_desde_saif[Columna2]))))/SUM(IF($A44=Tabla_Consulta_desde_saif[ifi],IF($Q$2=Tabla_Consulta_desde_saif[con_cod],IF('Reporte TC'!$A$8=Tabla_Consulta_desde_saif[tra_cod],Tabla_Consulta_desde_saif[Columna1]))))),"")</f>
        <v/>
      </c>
      <c r="H44" s="16" t="str">
        <f t="array" ref="H44">IFERROR((SUM(IF($A44=Tabla_Consulta_desde_saif[ifi],IF($Q$3=Tabla_Consulta_desde_saif[con_cod],IF('Reporte TC'!$A$7=Tabla_Consulta_desde_saif[tra_cod],Tabla_Consulta_desde_saif[Columna2]))))/SUM(IF($A44=Tabla_Consulta_desde_saif[ifi],IF($Q$3=Tabla_Consulta_desde_saif[con_cod],IF('Reporte TC'!$A$7=Tabla_Consulta_desde_saif[tra_cod],Tabla_Consulta_desde_saif[Columna1]))))),"")</f>
        <v/>
      </c>
      <c r="I44" s="17" t="str">
        <f t="array" ref="I44">IFERROR((SUM(IF($A44=Tabla_Consulta_desde_saif[ifi],IF($Q$3=Tabla_Consulta_desde_saif[con_cod],IF('Reporte TC'!$A$8=Tabla_Consulta_desde_saif[tra_cod],Tabla_Consulta_desde_saif[Columna2]))))/SUM(IF($A44=Tabla_Consulta_desde_saif[ifi],IF($Q$3=Tabla_Consulta_desde_saif[con_cod],IF('Reporte TC'!$A$8=Tabla_Consulta_desde_saif[tra_cod],Tabla_Consulta_desde_saif[Columna1]))))),"")</f>
        <v/>
      </c>
      <c r="J44" s="18">
        <f t="array" ref="J44">IFERROR((SUM(IF($A44=Tabla_Consulta_desde_saif[ifi],IF(Tabla_Consulta_desde_saif[con_cod]=TRANSPOSE($Q$1:$Q$6),IF('Reporte TC'!$A$7=Tabla_Consulta_desde_saif[tra_cod],Tabla_Consulta_desde_saif[Columna2]))))/SUM(IF($A44=Tabla_Consulta_desde_saif[ifi],IF(Tabla_Consulta_desde_saif[con_cod]=TRANSPOSE($Q$1:$Q$6),IF('Reporte TC'!$A$7=Tabla_Consulta_desde_saif[tra_cod],Tabla_Consulta_desde_saif[Columna1]))))),"")</f>
        <v>6.88</v>
      </c>
      <c r="K44" s="17">
        <f t="array" ref="K44">IFERROR((SUM(IF($A44=Tabla_Consulta_desde_saif[ifi],IF(Tabla_Consulta_desde_saif[con_cod]=TRANSPOSE($Q$1:$Q$6),IF('Reporte TC'!$A$8=Tabla_Consulta_desde_saif[tra_cod],Tabla_Consulta_desde_saif[Columna2]))))/SUM(IF($A44=Tabla_Consulta_desde_saif[ifi],IF(Tabla_Consulta_desde_saif[con_cod]=TRANSPOSE($Q$1:$Q$6),IF('Reporte TC'!$A$8=Tabla_Consulta_desde_saif[tra_cod],Tabla_Consulta_desde_saif[Columna1]))))),"")</f>
        <v>6.97</v>
      </c>
      <c r="L44" s="5"/>
      <c r="M44" s="63">
        <f t="shared" si="2"/>
        <v>6.97</v>
      </c>
      <c r="Q44" s="51"/>
    </row>
    <row r="45" spans="1:17" s="3" customFormat="1" ht="12" customHeight="1" x14ac:dyDescent="0.25">
      <c r="A45" s="40">
        <v>3007</v>
      </c>
      <c r="C45" s="19" t="s">
        <v>776</v>
      </c>
      <c r="D45" s="15">
        <f t="array" ref="D45">IFERROR((SUM(IF($A45=Tabla_Consulta_desde_saif[ifi],IF($Q$1=Tabla_Consulta_desde_saif[con_cod],IF('Reporte TC'!$A$7=Tabla_Consulta_desde_saif[tra_cod],Tabla_Consulta_desde_saif[Columna2]))))/SUM(IF($A45=Tabla_Consulta_desde_saif[ifi],IF($Q$1=Tabla_Consulta_desde_saif[con_cod],IF('Reporte TC'!$A$7=Tabla_Consulta_desde_saif[tra_cod],Tabla_Consulta_desde_saif[Columna1]))))),"")</f>
        <v>6.8599999999999994</v>
      </c>
      <c r="E45" s="16">
        <f t="array" ref="E45">IFERROR((SUM(IF($A45=Tabla_Consulta_desde_saif[ifi],IF($Q$1=Tabla_Consulta_desde_saif[con_cod],IF('Reporte TC'!$A$8=Tabla_Consulta_desde_saif[tra_cod],Tabla_Consulta_desde_saif[Columna2]))))/SUM(IF($A45=Tabla_Consulta_desde_saif[ifi],IF($Q$1=Tabla_Consulta_desde_saif[con_cod],IF('Reporte TC'!$A$8=Tabla_Consulta_desde_saif[tra_cod],Tabla_Consulta_desde_saif[Columna1]))))),"")</f>
        <v>6.9700000000000006</v>
      </c>
      <c r="F45" s="16" t="str">
        <f t="array" ref="F45">IFERROR((SUM(IF($A45=Tabla_Consulta_desde_saif[ifi],IF($Q$2=Tabla_Consulta_desde_saif[con_cod],IF('Reporte TC'!$A$7=Tabla_Consulta_desde_saif[tra_cod],Tabla_Consulta_desde_saif[Columna2]))))/SUM(IF($A45=Tabla_Consulta_desde_saif[ifi],IF($Q$2=Tabla_Consulta_desde_saif[con_cod],IF('Reporte TC'!$A$7=Tabla_Consulta_desde_saif[tra_cod],Tabla_Consulta_desde_saif[Columna1]))))),"")</f>
        <v/>
      </c>
      <c r="G45" s="16" t="str">
        <f t="array" ref="G45">IFERROR((SUM(IF($A45=Tabla_Consulta_desde_saif[ifi],IF($Q$2=Tabla_Consulta_desde_saif[con_cod],IF('Reporte TC'!$A$8=Tabla_Consulta_desde_saif[tra_cod],Tabla_Consulta_desde_saif[Columna2]))))/SUM(IF($A45=Tabla_Consulta_desde_saif[ifi],IF($Q$2=Tabla_Consulta_desde_saif[con_cod],IF('Reporte TC'!$A$8=Tabla_Consulta_desde_saif[tra_cod],Tabla_Consulta_desde_saif[Columna1]))))),"")</f>
        <v/>
      </c>
      <c r="H45" s="16" t="str">
        <f t="array" ref="H45">IFERROR((SUM(IF($A45=Tabla_Consulta_desde_saif[ifi],IF($Q$3=Tabla_Consulta_desde_saif[con_cod],IF('Reporte TC'!$A$7=Tabla_Consulta_desde_saif[tra_cod],Tabla_Consulta_desde_saif[Columna2]))))/SUM(IF($A45=Tabla_Consulta_desde_saif[ifi],IF($Q$3=Tabla_Consulta_desde_saif[con_cod],IF('Reporte TC'!$A$7=Tabla_Consulta_desde_saif[tra_cod],Tabla_Consulta_desde_saif[Columna1]))))),"")</f>
        <v/>
      </c>
      <c r="I45" s="17" t="str">
        <f t="array" ref="I45">IFERROR((SUM(IF($A45=Tabla_Consulta_desde_saif[ifi],IF($Q$3=Tabla_Consulta_desde_saif[con_cod],IF('Reporte TC'!$A$8=Tabla_Consulta_desde_saif[tra_cod],Tabla_Consulta_desde_saif[Columna2]))))/SUM(IF($A45=Tabla_Consulta_desde_saif[ifi],IF($Q$3=Tabla_Consulta_desde_saif[con_cod],IF('Reporte TC'!$A$8=Tabla_Consulta_desde_saif[tra_cod],Tabla_Consulta_desde_saif[Columna1]))))),"")</f>
        <v/>
      </c>
      <c r="J45" s="18">
        <f t="array" ref="J45">IFERROR((SUM(IF($A45=Tabla_Consulta_desde_saif[ifi],IF(Tabla_Consulta_desde_saif[con_cod]=TRANSPOSE($Q$1:$Q$6),IF('Reporte TC'!$A$7=Tabla_Consulta_desde_saif[tra_cod],Tabla_Consulta_desde_saif[Columna2]))))/SUM(IF($A45=Tabla_Consulta_desde_saif[ifi],IF(Tabla_Consulta_desde_saif[con_cod]=TRANSPOSE($Q$1:$Q$6),IF('Reporte TC'!$A$7=Tabla_Consulta_desde_saif[tra_cod],Tabla_Consulta_desde_saif[Columna1]))))),"")</f>
        <v>6.8599999999999994</v>
      </c>
      <c r="K45" s="17">
        <f t="array" ref="K45">IFERROR((SUM(IF($A45=Tabla_Consulta_desde_saif[ifi],IF(Tabla_Consulta_desde_saif[con_cod]=TRANSPOSE($Q$1:$Q$6),IF('Reporte TC'!$A$8=Tabla_Consulta_desde_saif[tra_cod],Tabla_Consulta_desde_saif[Columna2]))))/SUM(IF($A45=Tabla_Consulta_desde_saif[ifi],IF(Tabla_Consulta_desde_saif[con_cod]=TRANSPOSE($Q$1:$Q$6),IF('Reporte TC'!$A$8=Tabla_Consulta_desde_saif[tra_cod],Tabla_Consulta_desde_saif[Columna1]))))),"")</f>
        <v>6.9700000000000006</v>
      </c>
      <c r="L45" s="5"/>
      <c r="M45" s="63">
        <f t="shared" si="2"/>
        <v>6.9700000000000006</v>
      </c>
      <c r="Q45" s="51"/>
    </row>
    <row r="46" spans="1:17" s="3" customFormat="1" ht="12" customHeight="1" x14ac:dyDescent="0.25">
      <c r="A46" s="40">
        <v>3010</v>
      </c>
      <c r="C46" s="19" t="s">
        <v>29</v>
      </c>
      <c r="D46" s="15">
        <f t="array" ref="D46">IFERROR((SUM(IF($A46=Tabla_Consulta_desde_saif[ifi],IF($Q$1=Tabla_Consulta_desde_saif[con_cod],IF('Reporte TC'!$A$7=Tabla_Consulta_desde_saif[tra_cod],Tabla_Consulta_desde_saif[Columna2]))))/SUM(IF($A46=Tabla_Consulta_desde_saif[ifi],IF($Q$1=Tabla_Consulta_desde_saif[con_cod],IF('Reporte TC'!$A$7=Tabla_Consulta_desde_saif[tra_cod],Tabla_Consulta_desde_saif[Columna1]))))),"")</f>
        <v>6.8500000000000005</v>
      </c>
      <c r="E46" s="16">
        <f t="array" ref="E46">IFERROR((SUM(IF($A46=Tabla_Consulta_desde_saif[ifi],IF($Q$1=Tabla_Consulta_desde_saif[con_cod],IF('Reporte TC'!$A$8=Tabla_Consulta_desde_saif[tra_cod],Tabla_Consulta_desde_saif[Columna2]))))/SUM(IF($A46=Tabla_Consulta_desde_saif[ifi],IF($Q$1=Tabla_Consulta_desde_saif[con_cod],IF('Reporte TC'!$A$8=Tabla_Consulta_desde_saif[tra_cod],Tabla_Consulta_desde_saif[Columna1]))))),"")</f>
        <v>6.97</v>
      </c>
      <c r="F46" s="16" t="str">
        <f t="array" ref="F46">IFERROR((SUM(IF($A46=Tabla_Consulta_desde_saif[ifi],IF($Q$2=Tabla_Consulta_desde_saif[con_cod],IF('Reporte TC'!$A$7=Tabla_Consulta_desde_saif[tra_cod],Tabla_Consulta_desde_saif[Columna2]))))/SUM(IF($A46=Tabla_Consulta_desde_saif[ifi],IF($Q$2=Tabla_Consulta_desde_saif[con_cod],IF('Reporte TC'!$A$7=Tabla_Consulta_desde_saif[tra_cod],Tabla_Consulta_desde_saif[Columna1]))))),"")</f>
        <v/>
      </c>
      <c r="G46" s="16" t="str">
        <f t="array" ref="G46">IFERROR((SUM(IF($A46=Tabla_Consulta_desde_saif[ifi],IF($Q$2=Tabla_Consulta_desde_saif[con_cod],IF('Reporte TC'!$A$8=Tabla_Consulta_desde_saif[tra_cod],Tabla_Consulta_desde_saif[Columna2]))))/SUM(IF($A46=Tabla_Consulta_desde_saif[ifi],IF($Q$2=Tabla_Consulta_desde_saif[con_cod],IF('Reporte TC'!$A$8=Tabla_Consulta_desde_saif[tra_cod],Tabla_Consulta_desde_saif[Columna1]))))),"")</f>
        <v/>
      </c>
      <c r="H46" s="16" t="str">
        <f t="array" ref="H46">IFERROR((SUM(IF($A46=Tabla_Consulta_desde_saif[ifi],IF($Q$3=Tabla_Consulta_desde_saif[con_cod],IF('Reporte TC'!$A$7=Tabla_Consulta_desde_saif[tra_cod],Tabla_Consulta_desde_saif[Columna2]))))/SUM(IF($A46=Tabla_Consulta_desde_saif[ifi],IF($Q$3=Tabla_Consulta_desde_saif[con_cod],IF('Reporte TC'!$A$7=Tabla_Consulta_desde_saif[tra_cod],Tabla_Consulta_desde_saif[Columna1]))))),"")</f>
        <v/>
      </c>
      <c r="I46" s="17" t="str">
        <f t="array" ref="I46">IFERROR((SUM(IF($A46=Tabla_Consulta_desde_saif[ifi],IF($Q$3=Tabla_Consulta_desde_saif[con_cod],IF('Reporte TC'!$A$8=Tabla_Consulta_desde_saif[tra_cod],Tabla_Consulta_desde_saif[Columna2]))))/SUM(IF($A46=Tabla_Consulta_desde_saif[ifi],IF($Q$3=Tabla_Consulta_desde_saif[con_cod],IF('Reporte TC'!$A$8=Tabla_Consulta_desde_saif[tra_cod],Tabla_Consulta_desde_saif[Columna1]))))),"")</f>
        <v/>
      </c>
      <c r="J46" s="18">
        <f t="array" ref="J46">IFERROR((SUM(IF($A46=Tabla_Consulta_desde_saif[ifi],IF(Tabla_Consulta_desde_saif[con_cod]=TRANSPOSE($Q$1:$Q$6),IF('Reporte TC'!$A$7=Tabla_Consulta_desde_saif[tra_cod],Tabla_Consulta_desde_saif[Columna2]))))/SUM(IF($A46=Tabla_Consulta_desde_saif[ifi],IF(Tabla_Consulta_desde_saif[con_cod]=TRANSPOSE($Q$1:$Q$6),IF('Reporte TC'!$A$7=Tabla_Consulta_desde_saif[tra_cod],Tabla_Consulta_desde_saif[Columna1]))))),"")</f>
        <v>6.8500000000000005</v>
      </c>
      <c r="K46" s="17">
        <f t="array" ref="K46">IFERROR((SUM(IF($A46=Tabla_Consulta_desde_saif[ifi],IF(Tabla_Consulta_desde_saif[con_cod]=TRANSPOSE($Q$1:$Q$6),IF('Reporte TC'!$A$8=Tabla_Consulta_desde_saif[tra_cod],Tabla_Consulta_desde_saif[Columna2]))))/SUM(IF($A46=Tabla_Consulta_desde_saif[ifi],IF(Tabla_Consulta_desde_saif[con_cod]=TRANSPOSE($Q$1:$Q$6),IF('Reporte TC'!$A$8=Tabla_Consulta_desde_saif[tra_cod],Tabla_Consulta_desde_saif[Columna1]))))),"")</f>
        <v>6.97</v>
      </c>
      <c r="L46" s="5"/>
      <c r="M46" s="63">
        <f t="shared" si="2"/>
        <v>6.97</v>
      </c>
      <c r="Q46" s="51"/>
    </row>
    <row r="47" spans="1:17" s="3" customFormat="1" ht="12" customHeight="1" x14ac:dyDescent="0.25">
      <c r="A47" s="40">
        <v>3011</v>
      </c>
      <c r="C47" s="19" t="s">
        <v>30</v>
      </c>
      <c r="D47" s="15">
        <f t="array" ref="D47">IFERROR((SUM(IF($A47=Tabla_Consulta_desde_saif[ifi],IF($Q$1=Tabla_Consulta_desde_saif[con_cod],IF('Reporte TC'!$A$7=Tabla_Consulta_desde_saif[tra_cod],Tabla_Consulta_desde_saif[Columna2]))))/SUM(IF($A47=Tabla_Consulta_desde_saif[ifi],IF($Q$1=Tabla_Consulta_desde_saif[con_cod],IF('Reporte TC'!$A$7=Tabla_Consulta_desde_saif[tra_cod],Tabla_Consulta_desde_saif[Columna1]))))),"")</f>
        <v>6.86</v>
      </c>
      <c r="E47" s="16">
        <f t="array" ref="E47">IFERROR((SUM(IF($A47=Tabla_Consulta_desde_saif[ifi],IF($Q$1=Tabla_Consulta_desde_saif[con_cod],IF('Reporte TC'!$A$8=Tabla_Consulta_desde_saif[tra_cod],Tabla_Consulta_desde_saif[Columna2]))))/SUM(IF($A47=Tabla_Consulta_desde_saif[ifi],IF($Q$1=Tabla_Consulta_desde_saif[con_cod],IF('Reporte TC'!$A$8=Tabla_Consulta_desde_saif[tra_cod],Tabla_Consulta_desde_saif[Columna1]))))),"")</f>
        <v>6.97</v>
      </c>
      <c r="F47" s="16" t="str">
        <f t="array" ref="F47">IFERROR((SUM(IF($A47=Tabla_Consulta_desde_saif[ifi],IF($Q$2=Tabla_Consulta_desde_saif[con_cod],IF('Reporte TC'!$A$7=Tabla_Consulta_desde_saif[tra_cod],Tabla_Consulta_desde_saif[Columna2]))))/SUM(IF($A47=Tabla_Consulta_desde_saif[ifi],IF($Q$2=Tabla_Consulta_desde_saif[con_cod],IF('Reporte TC'!$A$7=Tabla_Consulta_desde_saif[tra_cod],Tabla_Consulta_desde_saif[Columna1]))))),"")</f>
        <v/>
      </c>
      <c r="G47" s="16" t="str">
        <f t="array" ref="G47">IFERROR((SUM(IF($A47=Tabla_Consulta_desde_saif[ifi],IF($Q$2=Tabla_Consulta_desde_saif[con_cod],IF('Reporte TC'!$A$8=Tabla_Consulta_desde_saif[tra_cod],Tabla_Consulta_desde_saif[Columna2]))))/SUM(IF($A47=Tabla_Consulta_desde_saif[ifi],IF($Q$2=Tabla_Consulta_desde_saif[con_cod],IF('Reporte TC'!$A$8=Tabla_Consulta_desde_saif[tra_cod],Tabla_Consulta_desde_saif[Columna1]))))),"")</f>
        <v/>
      </c>
      <c r="H47" s="16" t="str">
        <f t="array" ref="H47">IFERROR((SUM(IF($A47=Tabla_Consulta_desde_saif[ifi],IF($Q$3=Tabla_Consulta_desde_saif[con_cod],IF('Reporte TC'!$A$7=Tabla_Consulta_desde_saif[tra_cod],Tabla_Consulta_desde_saif[Columna2]))))/SUM(IF($A47=Tabla_Consulta_desde_saif[ifi],IF($Q$3=Tabla_Consulta_desde_saif[con_cod],IF('Reporte TC'!$A$7=Tabla_Consulta_desde_saif[tra_cod],Tabla_Consulta_desde_saif[Columna1]))))),"")</f>
        <v/>
      </c>
      <c r="I47" s="17" t="str">
        <f t="array" ref="I47">IFERROR((SUM(IF($A47=Tabla_Consulta_desde_saif[ifi],IF($Q$3=Tabla_Consulta_desde_saif[con_cod],IF('Reporte TC'!$A$8=Tabla_Consulta_desde_saif[tra_cod],Tabla_Consulta_desde_saif[Columna2]))))/SUM(IF($A47=Tabla_Consulta_desde_saif[ifi],IF($Q$3=Tabla_Consulta_desde_saif[con_cod],IF('Reporte TC'!$A$8=Tabla_Consulta_desde_saif[tra_cod],Tabla_Consulta_desde_saif[Columna1]))))),"")</f>
        <v/>
      </c>
      <c r="J47" s="18">
        <f t="array" ref="J47">IFERROR((SUM(IF($A47=Tabla_Consulta_desde_saif[ifi],IF(Tabla_Consulta_desde_saif[con_cod]=TRANSPOSE($Q$1:$Q$6),IF('Reporte TC'!$A$7=Tabla_Consulta_desde_saif[tra_cod],Tabla_Consulta_desde_saif[Columna2]))))/SUM(IF($A47=Tabla_Consulta_desde_saif[ifi],IF(Tabla_Consulta_desde_saif[con_cod]=TRANSPOSE($Q$1:$Q$6),IF('Reporte TC'!$A$7=Tabla_Consulta_desde_saif[tra_cod],Tabla_Consulta_desde_saif[Columna1]))))),"")</f>
        <v>6.86</v>
      </c>
      <c r="K47" s="17">
        <f t="array" ref="K47">IFERROR((SUM(IF($A47=Tabla_Consulta_desde_saif[ifi],IF(Tabla_Consulta_desde_saif[con_cod]=TRANSPOSE($Q$1:$Q$6),IF('Reporte TC'!$A$8=Tabla_Consulta_desde_saif[tra_cod],Tabla_Consulta_desde_saif[Columna2]))))/SUM(IF($A47=Tabla_Consulta_desde_saif[ifi],IF(Tabla_Consulta_desde_saif[con_cod]=TRANSPOSE($Q$1:$Q$6),IF('Reporte TC'!$A$8=Tabla_Consulta_desde_saif[tra_cod],Tabla_Consulta_desde_saif[Columna1]))))),"")</f>
        <v>6.97</v>
      </c>
      <c r="L47" s="5"/>
      <c r="M47" s="63">
        <f t="shared" si="2"/>
        <v>6.97</v>
      </c>
      <c r="Q47" s="51"/>
    </row>
    <row r="48" spans="1:17" s="3" customFormat="1" ht="12" customHeight="1" x14ac:dyDescent="0.25">
      <c r="A48" s="40">
        <v>3012</v>
      </c>
      <c r="C48" s="19" t="s">
        <v>31</v>
      </c>
      <c r="D48" s="15">
        <f t="array" ref="D48">IFERROR((SUM(IF($A48=Tabla_Consulta_desde_saif[ifi],IF($Q$1=Tabla_Consulta_desde_saif[con_cod],IF('Reporte TC'!$A$7=Tabla_Consulta_desde_saif[tra_cod],Tabla_Consulta_desde_saif[Columna2]))))/SUM(IF($A48=Tabla_Consulta_desde_saif[ifi],IF($Q$1=Tabla_Consulta_desde_saif[con_cod],IF('Reporte TC'!$A$7=Tabla_Consulta_desde_saif[tra_cod],Tabla_Consulta_desde_saif[Columna1]))))),"")</f>
        <v>6.85</v>
      </c>
      <c r="E48" s="16">
        <f t="array" ref="E48">IFERROR((SUM(IF($A48=Tabla_Consulta_desde_saif[ifi],IF($Q$1=Tabla_Consulta_desde_saif[con_cod],IF('Reporte TC'!$A$8=Tabla_Consulta_desde_saif[tra_cod],Tabla_Consulta_desde_saif[Columna2]))))/SUM(IF($A48=Tabla_Consulta_desde_saif[ifi],IF($Q$1=Tabla_Consulta_desde_saif[con_cod],IF('Reporte TC'!$A$8=Tabla_Consulta_desde_saif[tra_cod],Tabla_Consulta_desde_saif[Columna1]))))),"")</f>
        <v>6.97</v>
      </c>
      <c r="F48" s="16" t="str">
        <f t="array" ref="F48">IFERROR((SUM(IF($A48=Tabla_Consulta_desde_saif[ifi],IF($Q$2=Tabla_Consulta_desde_saif[con_cod],IF('Reporte TC'!$A$7=Tabla_Consulta_desde_saif[tra_cod],Tabla_Consulta_desde_saif[Columna2]))))/SUM(IF($A48=Tabla_Consulta_desde_saif[ifi],IF($Q$2=Tabla_Consulta_desde_saif[con_cod],IF('Reporte TC'!$A$7=Tabla_Consulta_desde_saif[tra_cod],Tabla_Consulta_desde_saif[Columna1]))))),"")</f>
        <v/>
      </c>
      <c r="G48" s="16" t="str">
        <f t="array" ref="G48">IFERROR((SUM(IF($A48=Tabla_Consulta_desde_saif[ifi],IF($Q$2=Tabla_Consulta_desde_saif[con_cod],IF('Reporte TC'!$A$8=Tabla_Consulta_desde_saif[tra_cod],Tabla_Consulta_desde_saif[Columna2]))))/SUM(IF($A48=Tabla_Consulta_desde_saif[ifi],IF($Q$2=Tabla_Consulta_desde_saif[con_cod],IF('Reporte TC'!$A$8=Tabla_Consulta_desde_saif[tra_cod],Tabla_Consulta_desde_saif[Columna1]))))),"")</f>
        <v/>
      </c>
      <c r="H48" s="16" t="str">
        <f t="array" ref="H48">IFERROR((SUM(IF($A48=Tabla_Consulta_desde_saif[ifi],IF($Q$3=Tabla_Consulta_desde_saif[con_cod],IF('Reporte TC'!$A$7=Tabla_Consulta_desde_saif[tra_cod],Tabla_Consulta_desde_saif[Columna2]))))/SUM(IF($A48=Tabla_Consulta_desde_saif[ifi],IF($Q$3=Tabla_Consulta_desde_saif[con_cod],IF('Reporte TC'!$A$7=Tabla_Consulta_desde_saif[tra_cod],Tabla_Consulta_desde_saif[Columna1]))))),"")</f>
        <v/>
      </c>
      <c r="I48" s="17">
        <f t="array" ref="I48">IFERROR((SUM(IF($A48=Tabla_Consulta_desde_saif[ifi],IF($Q$3=Tabla_Consulta_desde_saif[con_cod],IF('Reporte TC'!$A$8=Tabla_Consulta_desde_saif[tra_cod],Tabla_Consulta_desde_saif[Columna2]))))/SUM(IF($A48=Tabla_Consulta_desde_saif[ifi],IF($Q$3=Tabla_Consulta_desde_saif[con_cod],IF('Reporte TC'!$A$8=Tabla_Consulta_desde_saif[tra_cod],Tabla_Consulta_desde_saif[Columna1]))))),"")</f>
        <v>6.85</v>
      </c>
      <c r="J48" s="18">
        <f t="array" ref="J48">IFERROR((SUM(IF($A48=Tabla_Consulta_desde_saif[ifi],IF(Tabla_Consulta_desde_saif[con_cod]=TRANSPOSE($Q$1:$Q$6),IF('Reporte TC'!$A$7=Tabla_Consulta_desde_saif[tra_cod],Tabla_Consulta_desde_saif[Columna2]))))/SUM(IF($A48=Tabla_Consulta_desde_saif[ifi],IF(Tabla_Consulta_desde_saif[con_cod]=TRANSPOSE($Q$1:$Q$6),IF('Reporte TC'!$A$7=Tabla_Consulta_desde_saif[tra_cod],Tabla_Consulta_desde_saif[Columna1]))))),"")</f>
        <v>6.85</v>
      </c>
      <c r="K48" s="17">
        <f t="array" ref="K48">IFERROR((SUM(IF($A48=Tabla_Consulta_desde_saif[ifi],IF(Tabla_Consulta_desde_saif[con_cod]=TRANSPOSE($Q$1:$Q$6),IF('Reporte TC'!$A$8=Tabla_Consulta_desde_saif[tra_cod],Tabla_Consulta_desde_saif[Columna2]))))/SUM(IF($A48=Tabla_Consulta_desde_saif[ifi],IF(Tabla_Consulta_desde_saif[con_cod]=TRANSPOSE($Q$1:$Q$6),IF('Reporte TC'!$A$8=Tabla_Consulta_desde_saif[tra_cod],Tabla_Consulta_desde_saif[Columna1]))))),"")</f>
        <v>6.8612572653739576</v>
      </c>
      <c r="L48" s="5"/>
      <c r="M48" s="63">
        <f t="shared" si="2"/>
        <v>6.97</v>
      </c>
      <c r="Q48" s="51"/>
    </row>
    <row r="49" spans="1:17" s="3" customFormat="1" ht="12" customHeight="1" x14ac:dyDescent="0.25">
      <c r="A49" s="40">
        <v>3015</v>
      </c>
      <c r="C49" s="19" t="s">
        <v>32</v>
      </c>
      <c r="D49" s="15">
        <f t="array" ref="D49">IFERROR((SUM(IF($A49=Tabla_Consulta_desde_saif[ifi],IF($Q$1=Tabla_Consulta_desde_saif[con_cod],IF('Reporte TC'!$A$7=Tabla_Consulta_desde_saif[tra_cod],Tabla_Consulta_desde_saif[Columna2]))))/SUM(IF($A49=Tabla_Consulta_desde_saif[ifi],IF($Q$1=Tabla_Consulta_desde_saif[con_cod],IF('Reporte TC'!$A$7=Tabla_Consulta_desde_saif[tra_cod],Tabla_Consulta_desde_saif[Columna1]))))),"")</f>
        <v>6.8500000000000005</v>
      </c>
      <c r="E49" s="16">
        <f t="array" ref="E49">IFERROR((SUM(IF($A49=Tabla_Consulta_desde_saif[ifi],IF($Q$1=Tabla_Consulta_desde_saif[con_cod],IF('Reporte TC'!$A$8=Tabla_Consulta_desde_saif[tra_cod],Tabla_Consulta_desde_saif[Columna2]))))/SUM(IF($A49=Tabla_Consulta_desde_saif[ifi],IF($Q$1=Tabla_Consulta_desde_saif[con_cod],IF('Reporte TC'!$A$8=Tabla_Consulta_desde_saif[tra_cod],Tabla_Consulta_desde_saif[Columna1]))))),"")</f>
        <v>6.97</v>
      </c>
      <c r="F49" s="16" t="str">
        <f t="array" ref="F49">IFERROR((SUM(IF($A49=Tabla_Consulta_desde_saif[ifi],IF($Q$2=Tabla_Consulta_desde_saif[con_cod],IF('Reporte TC'!$A$7=Tabla_Consulta_desde_saif[tra_cod],Tabla_Consulta_desde_saif[Columna2]))))/SUM(IF($A49=Tabla_Consulta_desde_saif[ifi],IF($Q$2=Tabla_Consulta_desde_saif[con_cod],IF('Reporte TC'!$A$7=Tabla_Consulta_desde_saif[tra_cod],Tabla_Consulta_desde_saif[Columna1]))))),"")</f>
        <v/>
      </c>
      <c r="G49" s="16" t="str">
        <f t="array" ref="G49">IFERROR((SUM(IF($A49=Tabla_Consulta_desde_saif[ifi],IF($Q$2=Tabla_Consulta_desde_saif[con_cod],IF('Reporte TC'!$A$8=Tabla_Consulta_desde_saif[tra_cod],Tabla_Consulta_desde_saif[Columna2]))))/SUM(IF($A49=Tabla_Consulta_desde_saif[ifi],IF($Q$2=Tabla_Consulta_desde_saif[con_cod],IF('Reporte TC'!$A$8=Tabla_Consulta_desde_saif[tra_cod],Tabla_Consulta_desde_saif[Columna1]))))),"")</f>
        <v/>
      </c>
      <c r="H49" s="16" t="str">
        <f t="array" ref="H49">IFERROR((SUM(IF($A49=Tabla_Consulta_desde_saif[ifi],IF($Q$3=Tabla_Consulta_desde_saif[con_cod],IF('Reporte TC'!$A$7=Tabla_Consulta_desde_saif[tra_cod],Tabla_Consulta_desde_saif[Columna2]))))/SUM(IF($A49=Tabla_Consulta_desde_saif[ifi],IF($Q$3=Tabla_Consulta_desde_saif[con_cod],IF('Reporte TC'!$A$7=Tabla_Consulta_desde_saif[tra_cod],Tabla_Consulta_desde_saif[Columna1]))))),"")</f>
        <v/>
      </c>
      <c r="I49" s="17" t="str">
        <f t="array" ref="I49">IFERROR((SUM(IF($A49=Tabla_Consulta_desde_saif[ifi],IF($Q$3=Tabla_Consulta_desde_saif[con_cod],IF('Reporte TC'!$A$8=Tabla_Consulta_desde_saif[tra_cod],Tabla_Consulta_desde_saif[Columna2]))))/SUM(IF($A49=Tabla_Consulta_desde_saif[ifi],IF($Q$3=Tabla_Consulta_desde_saif[con_cod],IF('Reporte TC'!$A$8=Tabla_Consulta_desde_saif[tra_cod],Tabla_Consulta_desde_saif[Columna1]))))),"")</f>
        <v/>
      </c>
      <c r="J49" s="18">
        <f t="array" ref="J49">IFERROR((SUM(IF($A49=Tabla_Consulta_desde_saif[ifi],IF(Tabla_Consulta_desde_saif[con_cod]=TRANSPOSE($Q$1:$Q$6),IF('Reporte TC'!$A$7=Tabla_Consulta_desde_saif[tra_cod],Tabla_Consulta_desde_saif[Columna2]))))/SUM(IF($A49=Tabla_Consulta_desde_saif[ifi],IF(Tabla_Consulta_desde_saif[con_cod]=TRANSPOSE($Q$1:$Q$6),IF('Reporte TC'!$A$7=Tabla_Consulta_desde_saif[tra_cod],Tabla_Consulta_desde_saif[Columna1]))))),"")</f>
        <v>6.8500000000000005</v>
      </c>
      <c r="K49" s="17">
        <f t="array" ref="K49">IFERROR((SUM(IF($A49=Tabla_Consulta_desde_saif[ifi],IF(Tabla_Consulta_desde_saif[con_cod]=TRANSPOSE($Q$1:$Q$6),IF('Reporte TC'!$A$8=Tabla_Consulta_desde_saif[tra_cod],Tabla_Consulta_desde_saif[Columna2]))))/SUM(IF($A49=Tabla_Consulta_desde_saif[ifi],IF(Tabla_Consulta_desde_saif[con_cod]=TRANSPOSE($Q$1:$Q$6),IF('Reporte TC'!$A$8=Tabla_Consulta_desde_saif[tra_cod],Tabla_Consulta_desde_saif[Columna1]))))),"")</f>
        <v>6.97</v>
      </c>
      <c r="L49" s="5"/>
      <c r="M49" s="63">
        <f t="shared" si="2"/>
        <v>6.97</v>
      </c>
      <c r="Q49" s="51"/>
    </row>
    <row r="50" spans="1:17" s="3" customFormat="1" ht="12" customHeight="1" x14ac:dyDescent="0.25">
      <c r="A50" s="40">
        <v>3016</v>
      </c>
      <c r="C50" s="19" t="s">
        <v>33</v>
      </c>
      <c r="D50" s="15">
        <f t="array" ref="D50">IFERROR((SUM(IF($A50=Tabla_Consulta_desde_saif[ifi],IF($Q$1=Tabla_Consulta_desde_saif[con_cod],IF('Reporte TC'!$A$7=Tabla_Consulta_desde_saif[tra_cod],Tabla_Consulta_desde_saif[Columna2]))))/SUM(IF($A50=Tabla_Consulta_desde_saif[ifi],IF($Q$1=Tabla_Consulta_desde_saif[con_cod],IF('Reporte TC'!$A$7=Tabla_Consulta_desde_saif[tra_cod],Tabla_Consulta_desde_saif[Columna1]))))),"")</f>
        <v>6.85</v>
      </c>
      <c r="E50" s="16" t="str">
        <f t="array" ref="E50">IFERROR((SUM(IF($A50=Tabla_Consulta_desde_saif[ifi],IF($Q$1=Tabla_Consulta_desde_saif[con_cod],IF('Reporte TC'!$A$8=Tabla_Consulta_desde_saif[tra_cod],Tabla_Consulta_desde_saif[Columna2]))))/SUM(IF($A50=Tabla_Consulta_desde_saif[ifi],IF($Q$1=Tabla_Consulta_desde_saif[con_cod],IF('Reporte TC'!$A$8=Tabla_Consulta_desde_saif[tra_cod],Tabla_Consulta_desde_saif[Columna1]))))),"")</f>
        <v/>
      </c>
      <c r="F50" s="16" t="str">
        <f t="array" ref="F50">IFERROR((SUM(IF($A50=Tabla_Consulta_desde_saif[ifi],IF($Q$2=Tabla_Consulta_desde_saif[con_cod],IF('Reporte TC'!$A$7=Tabla_Consulta_desde_saif[tra_cod],Tabla_Consulta_desde_saif[Columna2]))))/SUM(IF($A50=Tabla_Consulta_desde_saif[ifi],IF($Q$2=Tabla_Consulta_desde_saif[con_cod],IF('Reporte TC'!$A$7=Tabla_Consulta_desde_saif[tra_cod],Tabla_Consulta_desde_saif[Columna1]))))),"")</f>
        <v/>
      </c>
      <c r="G50" s="16" t="str">
        <f t="array" ref="G50">IFERROR((SUM(IF($A50=Tabla_Consulta_desde_saif[ifi],IF($Q$2=Tabla_Consulta_desde_saif[con_cod],IF('Reporte TC'!$A$8=Tabla_Consulta_desde_saif[tra_cod],Tabla_Consulta_desde_saif[Columna2]))))/SUM(IF($A50=Tabla_Consulta_desde_saif[ifi],IF($Q$2=Tabla_Consulta_desde_saif[con_cod],IF('Reporte TC'!$A$8=Tabla_Consulta_desde_saif[tra_cod],Tabla_Consulta_desde_saif[Columna1]))))),"")</f>
        <v/>
      </c>
      <c r="H50" s="16" t="str">
        <f t="array" ref="H50">IFERROR((SUM(IF($A50=Tabla_Consulta_desde_saif[ifi],IF($Q$3=Tabla_Consulta_desde_saif[con_cod],IF('Reporte TC'!$A$7=Tabla_Consulta_desde_saif[tra_cod],Tabla_Consulta_desde_saif[Columna2]))))/SUM(IF($A50=Tabla_Consulta_desde_saif[ifi],IF($Q$3=Tabla_Consulta_desde_saif[con_cod],IF('Reporte TC'!$A$7=Tabla_Consulta_desde_saif[tra_cod],Tabla_Consulta_desde_saif[Columna1]))))),"")</f>
        <v/>
      </c>
      <c r="I50" s="17" t="str">
        <f t="array" ref="I50">IFERROR((SUM(IF($A50=Tabla_Consulta_desde_saif[ifi],IF($Q$3=Tabla_Consulta_desde_saif[con_cod],IF('Reporte TC'!$A$8=Tabla_Consulta_desde_saif[tra_cod],Tabla_Consulta_desde_saif[Columna2]))))/SUM(IF($A50=Tabla_Consulta_desde_saif[ifi],IF($Q$3=Tabla_Consulta_desde_saif[con_cod],IF('Reporte TC'!$A$8=Tabla_Consulta_desde_saif[tra_cod],Tabla_Consulta_desde_saif[Columna1]))))),"")</f>
        <v/>
      </c>
      <c r="J50" s="18">
        <f t="array" ref="J50">IFERROR((SUM(IF($A50=Tabla_Consulta_desde_saif[ifi],IF(Tabla_Consulta_desde_saif[con_cod]=TRANSPOSE($Q$1:$Q$6),IF('Reporte TC'!$A$7=Tabla_Consulta_desde_saif[tra_cod],Tabla_Consulta_desde_saif[Columna2]))))/SUM(IF($A50=Tabla_Consulta_desde_saif[ifi],IF(Tabla_Consulta_desde_saif[con_cod]=TRANSPOSE($Q$1:$Q$6),IF('Reporte TC'!$A$7=Tabla_Consulta_desde_saif[tra_cod],Tabla_Consulta_desde_saif[Columna1]))))),"")</f>
        <v>6.85</v>
      </c>
      <c r="K50" s="17" t="str">
        <f t="array" ref="K50">IFERROR((SUM(IF($A50=Tabla_Consulta_desde_saif[ifi],IF(Tabla_Consulta_desde_saif[con_cod]=TRANSPOSE($Q$1:$Q$6),IF('Reporte TC'!$A$8=Tabla_Consulta_desde_saif[tra_cod],Tabla_Consulta_desde_saif[Columna2]))))/SUM(IF($A50=Tabla_Consulta_desde_saif[ifi],IF(Tabla_Consulta_desde_saif[con_cod]=TRANSPOSE($Q$1:$Q$6),IF('Reporte TC'!$A$8=Tabla_Consulta_desde_saif[tra_cod],Tabla_Consulta_desde_saif[Columna1]))))),"")</f>
        <v/>
      </c>
      <c r="L50" s="5"/>
      <c r="M50" s="63">
        <f t="shared" si="2"/>
        <v>6.85</v>
      </c>
      <c r="Q50" s="51"/>
    </row>
    <row r="51" spans="1:17" s="3" customFormat="1" ht="12" customHeight="1" x14ac:dyDescent="0.25">
      <c r="A51" s="40">
        <v>3021</v>
      </c>
      <c r="C51" s="19" t="s">
        <v>34</v>
      </c>
      <c r="D51" s="15">
        <f t="array" ref="D51">IFERROR((SUM(IF($A51=Tabla_Consulta_desde_saif[ifi],IF($Q$1=Tabla_Consulta_desde_saif[con_cod],IF('Reporte TC'!$A$7=Tabla_Consulta_desde_saif[tra_cod],Tabla_Consulta_desde_saif[Columna2]))))/SUM(IF($A51=Tabla_Consulta_desde_saif[ifi],IF($Q$1=Tabla_Consulta_desde_saif[con_cod],IF('Reporte TC'!$A$7=Tabla_Consulta_desde_saif[tra_cod],Tabla_Consulta_desde_saif[Columna1]))))),"")</f>
        <v>6.85</v>
      </c>
      <c r="E51" s="16">
        <f t="array" ref="E51">IFERROR((SUM(IF($A51=Tabla_Consulta_desde_saif[ifi],IF($Q$1=Tabla_Consulta_desde_saif[con_cod],IF('Reporte TC'!$A$8=Tabla_Consulta_desde_saif[tra_cod],Tabla_Consulta_desde_saif[Columna2]))))/SUM(IF($A51=Tabla_Consulta_desde_saif[ifi],IF($Q$1=Tabla_Consulta_desde_saif[con_cod],IF('Reporte TC'!$A$8=Tabla_Consulta_desde_saif[tra_cod],Tabla_Consulta_desde_saif[Columna1]))))),"")</f>
        <v>6.97</v>
      </c>
      <c r="F51" s="16" t="str">
        <f t="array" ref="F51">IFERROR((SUM(IF($A51=Tabla_Consulta_desde_saif[ifi],IF($Q$2=Tabla_Consulta_desde_saif[con_cod],IF('Reporte TC'!$A$7=Tabla_Consulta_desde_saif[tra_cod],Tabla_Consulta_desde_saif[Columna2]))))/SUM(IF($A51=Tabla_Consulta_desde_saif[ifi],IF($Q$2=Tabla_Consulta_desde_saif[con_cod],IF('Reporte TC'!$A$7=Tabla_Consulta_desde_saif[tra_cod],Tabla_Consulta_desde_saif[Columna1]))))),"")</f>
        <v/>
      </c>
      <c r="G51" s="16" t="str">
        <f t="array" ref="G51">IFERROR((SUM(IF($A51=Tabla_Consulta_desde_saif[ifi],IF($Q$2=Tabla_Consulta_desde_saif[con_cod],IF('Reporte TC'!$A$8=Tabla_Consulta_desde_saif[tra_cod],Tabla_Consulta_desde_saif[Columna2]))))/SUM(IF($A51=Tabla_Consulta_desde_saif[ifi],IF($Q$2=Tabla_Consulta_desde_saif[con_cod],IF('Reporte TC'!$A$8=Tabla_Consulta_desde_saif[tra_cod],Tabla_Consulta_desde_saif[Columna1]))))),"")</f>
        <v/>
      </c>
      <c r="H51" s="16" t="str">
        <f t="array" ref="H51">IFERROR((SUM(IF($A51=Tabla_Consulta_desde_saif[ifi],IF($Q$3=Tabla_Consulta_desde_saif[con_cod],IF('Reporte TC'!$A$7=Tabla_Consulta_desde_saif[tra_cod],Tabla_Consulta_desde_saif[Columna2]))))/SUM(IF($A51=Tabla_Consulta_desde_saif[ifi],IF($Q$3=Tabla_Consulta_desde_saif[con_cod],IF('Reporte TC'!$A$7=Tabla_Consulta_desde_saif[tra_cod],Tabla_Consulta_desde_saif[Columna1]))))),"")</f>
        <v/>
      </c>
      <c r="I51" s="17" t="str">
        <f t="array" ref="I51">IFERROR((SUM(IF($A51=Tabla_Consulta_desde_saif[ifi],IF($Q$3=Tabla_Consulta_desde_saif[con_cod],IF('Reporte TC'!$A$8=Tabla_Consulta_desde_saif[tra_cod],Tabla_Consulta_desde_saif[Columna2]))))/SUM(IF($A51=Tabla_Consulta_desde_saif[ifi],IF($Q$3=Tabla_Consulta_desde_saif[con_cod],IF('Reporte TC'!$A$8=Tabla_Consulta_desde_saif[tra_cod],Tabla_Consulta_desde_saif[Columna1]))))),"")</f>
        <v/>
      </c>
      <c r="J51" s="18">
        <f t="array" ref="J51">IFERROR((SUM(IF($A51=Tabla_Consulta_desde_saif[ifi],IF(Tabla_Consulta_desde_saif[con_cod]=TRANSPOSE($Q$1:$Q$6),IF('Reporte TC'!$A$7=Tabla_Consulta_desde_saif[tra_cod],Tabla_Consulta_desde_saif[Columna2]))))/SUM(IF($A51=Tabla_Consulta_desde_saif[ifi],IF(Tabla_Consulta_desde_saif[con_cod]=TRANSPOSE($Q$1:$Q$6),IF('Reporte TC'!$A$7=Tabla_Consulta_desde_saif[tra_cod],Tabla_Consulta_desde_saif[Columna1]))))),"")</f>
        <v>6.85</v>
      </c>
      <c r="K51" s="17">
        <f t="array" ref="K51">IFERROR((SUM(IF($A51=Tabla_Consulta_desde_saif[ifi],IF(Tabla_Consulta_desde_saif[con_cod]=TRANSPOSE($Q$1:$Q$6),IF('Reporte TC'!$A$8=Tabla_Consulta_desde_saif[tra_cod],Tabla_Consulta_desde_saif[Columna2]))))/SUM(IF($A51=Tabla_Consulta_desde_saif[ifi],IF(Tabla_Consulta_desde_saif[con_cod]=TRANSPOSE($Q$1:$Q$6),IF('Reporte TC'!$A$8=Tabla_Consulta_desde_saif[tra_cod],Tabla_Consulta_desde_saif[Columna1]))))),"")</f>
        <v>6.97</v>
      </c>
      <c r="L51" s="5"/>
      <c r="M51" s="63">
        <f t="shared" si="2"/>
        <v>6.97</v>
      </c>
      <c r="Q51" s="51"/>
    </row>
    <row r="52" spans="1:17" s="3" customFormat="1" ht="12" customHeight="1" x14ac:dyDescent="0.25">
      <c r="A52" s="40">
        <v>3022</v>
      </c>
      <c r="C52" s="19" t="s">
        <v>35</v>
      </c>
      <c r="D52" s="15">
        <f t="array" ref="D52">IFERROR((SUM(IF($A52=Tabla_Consulta_desde_saif[ifi],IF($Q$1=Tabla_Consulta_desde_saif[con_cod],IF('Reporte TC'!$A$7=Tabla_Consulta_desde_saif[tra_cod],Tabla_Consulta_desde_saif[Columna2]))))/SUM(IF($A52=Tabla_Consulta_desde_saif[ifi],IF($Q$1=Tabla_Consulta_desde_saif[con_cod],IF('Reporte TC'!$A$7=Tabla_Consulta_desde_saif[tra_cod],Tabla_Consulta_desde_saif[Columna1]))))),"")</f>
        <v>6.85</v>
      </c>
      <c r="E52" s="16">
        <f t="array" ref="E52">IFERROR((SUM(IF($A52=Tabla_Consulta_desde_saif[ifi],IF($Q$1=Tabla_Consulta_desde_saif[con_cod],IF('Reporte TC'!$A$8=Tabla_Consulta_desde_saif[tra_cod],Tabla_Consulta_desde_saif[Columna2]))))/SUM(IF($A52=Tabla_Consulta_desde_saif[ifi],IF($Q$1=Tabla_Consulta_desde_saif[con_cod],IF('Reporte TC'!$A$8=Tabla_Consulta_desde_saif[tra_cod],Tabla_Consulta_desde_saif[Columna1]))))),"")</f>
        <v>6.97</v>
      </c>
      <c r="F52" s="16" t="str">
        <f t="array" ref="F52">IFERROR((SUM(IF($A52=Tabla_Consulta_desde_saif[ifi],IF($Q$2=Tabla_Consulta_desde_saif[con_cod],IF('Reporte TC'!$A$7=Tabla_Consulta_desde_saif[tra_cod],Tabla_Consulta_desde_saif[Columna2]))))/SUM(IF($A52=Tabla_Consulta_desde_saif[ifi],IF($Q$2=Tabla_Consulta_desde_saif[con_cod],IF('Reporte TC'!$A$7=Tabla_Consulta_desde_saif[tra_cod],Tabla_Consulta_desde_saif[Columna1]))))),"")</f>
        <v/>
      </c>
      <c r="G52" s="16" t="str">
        <f t="array" ref="G52">IFERROR((SUM(IF($A52=Tabla_Consulta_desde_saif[ifi],IF($Q$2=Tabla_Consulta_desde_saif[con_cod],IF('Reporte TC'!$A$8=Tabla_Consulta_desde_saif[tra_cod],Tabla_Consulta_desde_saif[Columna2]))))/SUM(IF($A52=Tabla_Consulta_desde_saif[ifi],IF($Q$2=Tabla_Consulta_desde_saif[con_cod],IF('Reporte TC'!$A$8=Tabla_Consulta_desde_saif[tra_cod],Tabla_Consulta_desde_saif[Columna1]))))),"")</f>
        <v/>
      </c>
      <c r="H52" s="16" t="str">
        <f t="array" ref="H52">IFERROR((SUM(IF($A52=Tabla_Consulta_desde_saif[ifi],IF($Q$3=Tabla_Consulta_desde_saif[con_cod],IF('Reporte TC'!$A$7=Tabla_Consulta_desde_saif[tra_cod],Tabla_Consulta_desde_saif[Columna2]))))/SUM(IF($A52=Tabla_Consulta_desde_saif[ifi],IF($Q$3=Tabla_Consulta_desde_saif[con_cod],IF('Reporte TC'!$A$7=Tabla_Consulta_desde_saif[tra_cod],Tabla_Consulta_desde_saif[Columna1]))))),"")</f>
        <v/>
      </c>
      <c r="I52" s="17" t="str">
        <f t="array" ref="I52">IFERROR((SUM(IF($A52=Tabla_Consulta_desde_saif[ifi],IF($Q$3=Tabla_Consulta_desde_saif[con_cod],IF('Reporte TC'!$A$8=Tabla_Consulta_desde_saif[tra_cod],Tabla_Consulta_desde_saif[Columna2]))))/SUM(IF($A52=Tabla_Consulta_desde_saif[ifi],IF($Q$3=Tabla_Consulta_desde_saif[con_cod],IF('Reporte TC'!$A$8=Tabla_Consulta_desde_saif[tra_cod],Tabla_Consulta_desde_saif[Columna1]))))),"")</f>
        <v/>
      </c>
      <c r="J52" s="18">
        <f t="array" ref="J52">IFERROR((SUM(IF($A52=Tabla_Consulta_desde_saif[ifi],IF(Tabla_Consulta_desde_saif[con_cod]=TRANSPOSE($Q$1:$Q$6),IF('Reporte TC'!$A$7=Tabla_Consulta_desde_saif[tra_cod],Tabla_Consulta_desde_saif[Columna2]))))/SUM(IF($A52=Tabla_Consulta_desde_saif[ifi],IF(Tabla_Consulta_desde_saif[con_cod]=TRANSPOSE($Q$1:$Q$6),IF('Reporte TC'!$A$7=Tabla_Consulta_desde_saif[tra_cod],Tabla_Consulta_desde_saif[Columna1]))))),"")</f>
        <v>6.85</v>
      </c>
      <c r="K52" s="17">
        <f t="array" ref="K52">IFERROR((SUM(IF($A52=Tabla_Consulta_desde_saif[ifi],IF(Tabla_Consulta_desde_saif[con_cod]=TRANSPOSE($Q$1:$Q$6),IF('Reporte TC'!$A$8=Tabla_Consulta_desde_saif[tra_cod],Tabla_Consulta_desde_saif[Columna2]))))/SUM(IF($A52=Tabla_Consulta_desde_saif[ifi],IF(Tabla_Consulta_desde_saif[con_cod]=TRANSPOSE($Q$1:$Q$6),IF('Reporte TC'!$A$8=Tabla_Consulta_desde_saif[tra_cod],Tabla_Consulta_desde_saif[Columna1]))))),"")</f>
        <v>6.97</v>
      </c>
      <c r="L52" s="5"/>
      <c r="M52" s="63">
        <f t="shared" si="2"/>
        <v>6.97</v>
      </c>
      <c r="Q52" s="51"/>
    </row>
    <row r="53" spans="1:17" s="3" customFormat="1" ht="12" customHeight="1" x14ac:dyDescent="0.25">
      <c r="A53" s="40">
        <v>3024</v>
      </c>
      <c r="C53" s="20" t="s">
        <v>36</v>
      </c>
      <c r="D53" s="15">
        <f t="array" ref="D53">IFERROR((SUM(IF($A53=Tabla_Consulta_desde_saif[ifi],IF($Q$1=Tabla_Consulta_desde_saif[con_cod],IF('Reporte TC'!$A$7=Tabla_Consulta_desde_saif[tra_cod],Tabla_Consulta_desde_saif[Columna2]))))/SUM(IF($A53=Tabla_Consulta_desde_saif[ifi],IF($Q$1=Tabla_Consulta_desde_saif[con_cod],IF('Reporte TC'!$A$7=Tabla_Consulta_desde_saif[tra_cod],Tabla_Consulta_desde_saif[Columna1]))))),"")</f>
        <v>6.85</v>
      </c>
      <c r="E53" s="16">
        <f t="array" ref="E53">IFERROR((SUM(IF($A53=Tabla_Consulta_desde_saif[ifi],IF($Q$1=Tabla_Consulta_desde_saif[con_cod],IF('Reporte TC'!$A$8=Tabla_Consulta_desde_saif[tra_cod],Tabla_Consulta_desde_saif[Columna2]))))/SUM(IF($A53=Tabla_Consulta_desde_saif[ifi],IF($Q$1=Tabla_Consulta_desde_saif[con_cod],IF('Reporte TC'!$A$8=Tabla_Consulta_desde_saif[tra_cod],Tabla_Consulta_desde_saif[Columna1]))))),"")</f>
        <v>6.97</v>
      </c>
      <c r="F53" s="16" t="str">
        <f t="array" ref="F53">IFERROR((SUM(IF($A53=Tabla_Consulta_desde_saif[ifi],IF($Q$2=Tabla_Consulta_desde_saif[con_cod],IF('Reporte TC'!$A$7=Tabla_Consulta_desde_saif[tra_cod],Tabla_Consulta_desde_saif[Columna2]))))/SUM(IF($A53=Tabla_Consulta_desde_saif[ifi],IF($Q$2=Tabla_Consulta_desde_saif[con_cod],IF('Reporte TC'!$A$7=Tabla_Consulta_desde_saif[tra_cod],Tabla_Consulta_desde_saif[Columna1]))))),"")</f>
        <v/>
      </c>
      <c r="G53" s="16" t="str">
        <f t="array" ref="G53">IFERROR((SUM(IF($A53=Tabla_Consulta_desde_saif[ifi],IF($Q$2=Tabla_Consulta_desde_saif[con_cod],IF('Reporte TC'!$A$8=Tabla_Consulta_desde_saif[tra_cod],Tabla_Consulta_desde_saif[Columna2]))))/SUM(IF($A53=Tabla_Consulta_desde_saif[ifi],IF($Q$2=Tabla_Consulta_desde_saif[con_cod],IF('Reporte TC'!$A$8=Tabla_Consulta_desde_saif[tra_cod],Tabla_Consulta_desde_saif[Columna1]))))),"")</f>
        <v/>
      </c>
      <c r="H53" s="16" t="str">
        <f t="array" ref="H53">IFERROR((SUM(IF($A53=Tabla_Consulta_desde_saif[ifi],IF($Q$3=Tabla_Consulta_desde_saif[con_cod],IF('Reporte TC'!$A$7=Tabla_Consulta_desde_saif[tra_cod],Tabla_Consulta_desde_saif[Columna2]))))/SUM(IF($A53=Tabla_Consulta_desde_saif[ifi],IF($Q$3=Tabla_Consulta_desde_saif[con_cod],IF('Reporte TC'!$A$7=Tabla_Consulta_desde_saif[tra_cod],Tabla_Consulta_desde_saif[Columna1]))))),"")</f>
        <v/>
      </c>
      <c r="I53" s="17" t="str">
        <f t="array" ref="I53">IFERROR((SUM(IF($A53=Tabla_Consulta_desde_saif[ifi],IF($Q$3=Tabla_Consulta_desde_saif[con_cod],IF('Reporte TC'!$A$8=Tabla_Consulta_desde_saif[tra_cod],Tabla_Consulta_desde_saif[Columna2]))))/SUM(IF($A53=Tabla_Consulta_desde_saif[ifi],IF($Q$3=Tabla_Consulta_desde_saif[con_cod],IF('Reporte TC'!$A$8=Tabla_Consulta_desde_saif[tra_cod],Tabla_Consulta_desde_saif[Columna1]))))),"")</f>
        <v/>
      </c>
      <c r="J53" s="18">
        <f t="array" ref="J53">IFERROR((SUM(IF($A53=Tabla_Consulta_desde_saif[ifi],IF(Tabla_Consulta_desde_saif[con_cod]=TRANSPOSE($Q$1:$Q$6),IF('Reporte TC'!$A$7=Tabla_Consulta_desde_saif[tra_cod],Tabla_Consulta_desde_saif[Columna2]))))/SUM(IF($A53=Tabla_Consulta_desde_saif[ifi],IF(Tabla_Consulta_desde_saif[con_cod]=TRANSPOSE($Q$1:$Q$6),IF('Reporte TC'!$A$7=Tabla_Consulta_desde_saif[tra_cod],Tabla_Consulta_desde_saif[Columna1]))))),"")</f>
        <v>6.85</v>
      </c>
      <c r="K53" s="17">
        <f t="array" ref="K53">IFERROR((SUM(IF($A53=Tabla_Consulta_desde_saif[ifi],IF(Tabla_Consulta_desde_saif[con_cod]=TRANSPOSE($Q$1:$Q$6),IF('Reporte TC'!$A$8=Tabla_Consulta_desde_saif[tra_cod],Tabla_Consulta_desde_saif[Columna2]))))/SUM(IF($A53=Tabla_Consulta_desde_saif[ifi],IF(Tabla_Consulta_desde_saif[con_cod]=TRANSPOSE($Q$1:$Q$6),IF('Reporte TC'!$A$8=Tabla_Consulta_desde_saif[tra_cod],Tabla_Consulta_desde_saif[Columna1]))))),"")</f>
        <v>6.97</v>
      </c>
      <c r="L53" s="5"/>
      <c r="M53" s="63">
        <f t="shared" si="2"/>
        <v>6.97</v>
      </c>
      <c r="Q53" s="51"/>
    </row>
    <row r="54" spans="1:17" s="3" customFormat="1" ht="12" customHeight="1" x14ac:dyDescent="0.25">
      <c r="A54" s="40">
        <v>3025</v>
      </c>
      <c r="C54" s="20" t="s">
        <v>37</v>
      </c>
      <c r="D54" s="15">
        <f t="array" ref="D54">IFERROR((SUM(IF($A54=Tabla_Consulta_desde_saif[ifi],IF($Q$1=Tabla_Consulta_desde_saif[con_cod],IF('Reporte TC'!$A$7=Tabla_Consulta_desde_saif[tra_cod],Tabla_Consulta_desde_saif[Columna2]))))/SUM(IF($A54=Tabla_Consulta_desde_saif[ifi],IF($Q$1=Tabla_Consulta_desde_saif[con_cod],IF('Reporte TC'!$A$7=Tabla_Consulta_desde_saif[tra_cod],Tabla_Consulta_desde_saif[Columna1]))))),"")</f>
        <v>6.8500000000000005</v>
      </c>
      <c r="E54" s="16">
        <f t="array" ref="E54">IFERROR((SUM(IF($A54=Tabla_Consulta_desde_saif[ifi],IF($Q$1=Tabla_Consulta_desde_saif[con_cod],IF('Reporte TC'!$A$8=Tabla_Consulta_desde_saif[tra_cod],Tabla_Consulta_desde_saif[Columna2]))))/SUM(IF($A54=Tabla_Consulta_desde_saif[ifi],IF($Q$1=Tabla_Consulta_desde_saif[con_cod],IF('Reporte TC'!$A$8=Tabla_Consulta_desde_saif[tra_cod],Tabla_Consulta_desde_saif[Columna1]))))),"")</f>
        <v>6.96</v>
      </c>
      <c r="F54" s="16" t="str">
        <f t="array" ref="F54">IFERROR((SUM(IF($A54=Tabla_Consulta_desde_saif[ifi],IF($Q$2=Tabla_Consulta_desde_saif[con_cod],IF('Reporte TC'!$A$7=Tabla_Consulta_desde_saif[tra_cod],Tabla_Consulta_desde_saif[Columna2]))))/SUM(IF($A54=Tabla_Consulta_desde_saif[ifi],IF($Q$2=Tabla_Consulta_desde_saif[con_cod],IF('Reporte TC'!$A$7=Tabla_Consulta_desde_saif[tra_cod],Tabla_Consulta_desde_saif[Columna1]))))),"")</f>
        <v/>
      </c>
      <c r="G54" s="16" t="str">
        <f t="array" ref="G54">IFERROR((SUM(IF($A54=Tabla_Consulta_desde_saif[ifi],IF($Q$2=Tabla_Consulta_desde_saif[con_cod],IF('Reporte TC'!$A$8=Tabla_Consulta_desde_saif[tra_cod],Tabla_Consulta_desde_saif[Columna2]))))/SUM(IF($A54=Tabla_Consulta_desde_saif[ifi],IF($Q$2=Tabla_Consulta_desde_saif[con_cod],IF('Reporte TC'!$A$8=Tabla_Consulta_desde_saif[tra_cod],Tabla_Consulta_desde_saif[Columna1]))))),"")</f>
        <v/>
      </c>
      <c r="H54" s="16" t="str">
        <f t="array" ref="H54">IFERROR((SUM(IF($A54=Tabla_Consulta_desde_saif[ifi],IF($Q$3=Tabla_Consulta_desde_saif[con_cod],IF('Reporte TC'!$A$7=Tabla_Consulta_desde_saif[tra_cod],Tabla_Consulta_desde_saif[Columna2]))))/SUM(IF($A54=Tabla_Consulta_desde_saif[ifi],IF($Q$3=Tabla_Consulta_desde_saif[con_cod],IF('Reporte TC'!$A$7=Tabla_Consulta_desde_saif[tra_cod],Tabla_Consulta_desde_saif[Columna1]))))),"")</f>
        <v/>
      </c>
      <c r="I54" s="17" t="str">
        <f t="array" ref="I54">IFERROR((SUM(IF($A54=Tabla_Consulta_desde_saif[ifi],IF($Q$3=Tabla_Consulta_desde_saif[con_cod],IF('Reporte TC'!$A$8=Tabla_Consulta_desde_saif[tra_cod],Tabla_Consulta_desde_saif[Columna2]))))/SUM(IF($A54=Tabla_Consulta_desde_saif[ifi],IF($Q$3=Tabla_Consulta_desde_saif[con_cod],IF('Reporte TC'!$A$8=Tabla_Consulta_desde_saif[tra_cod],Tabla_Consulta_desde_saif[Columna1]))))),"")</f>
        <v/>
      </c>
      <c r="J54" s="18">
        <f t="array" ref="J54">IFERROR((SUM(IF($A54=Tabla_Consulta_desde_saif[ifi],IF(Tabla_Consulta_desde_saif[con_cod]=TRANSPOSE($Q$1:$Q$6),IF('Reporte TC'!$A$7=Tabla_Consulta_desde_saif[tra_cod],Tabla_Consulta_desde_saif[Columna2]))))/SUM(IF($A54=Tabla_Consulta_desde_saif[ifi],IF(Tabla_Consulta_desde_saif[con_cod]=TRANSPOSE($Q$1:$Q$6),IF('Reporte TC'!$A$7=Tabla_Consulta_desde_saif[tra_cod],Tabla_Consulta_desde_saif[Columna1]))))),"")</f>
        <v>6.8500000000000005</v>
      </c>
      <c r="K54" s="17">
        <f t="array" ref="K54">IFERROR((SUM(IF($A54=Tabla_Consulta_desde_saif[ifi],IF(Tabla_Consulta_desde_saif[con_cod]=TRANSPOSE($Q$1:$Q$6),IF('Reporte TC'!$A$8=Tabla_Consulta_desde_saif[tra_cod],Tabla_Consulta_desde_saif[Columna2]))))/SUM(IF($A54=Tabla_Consulta_desde_saif[ifi],IF(Tabla_Consulta_desde_saif[con_cod]=TRANSPOSE($Q$1:$Q$6),IF('Reporte TC'!$A$8=Tabla_Consulta_desde_saif[tra_cod],Tabla_Consulta_desde_saif[Columna1]))))),"")</f>
        <v>6.96</v>
      </c>
      <c r="L54" s="5"/>
      <c r="M54" s="63">
        <f t="shared" si="2"/>
        <v>6.96</v>
      </c>
      <c r="Q54" s="51"/>
    </row>
    <row r="55" spans="1:17" s="3" customFormat="1" ht="12" customHeight="1" x14ac:dyDescent="0.25">
      <c r="A55" s="40">
        <v>3026</v>
      </c>
      <c r="C55" s="20" t="s">
        <v>38</v>
      </c>
      <c r="D55" s="15">
        <f t="array" ref="D55">IFERROR((SUM(IF($A55=Tabla_Consulta_desde_saif[ifi],IF($Q$1=Tabla_Consulta_desde_saif[con_cod],IF('Reporte TC'!$A$7=Tabla_Consulta_desde_saif[tra_cod],Tabla_Consulta_desde_saif[Columna2]))))/SUM(IF($A55=Tabla_Consulta_desde_saif[ifi],IF($Q$1=Tabla_Consulta_desde_saif[con_cod],IF('Reporte TC'!$A$7=Tabla_Consulta_desde_saif[tra_cod],Tabla_Consulta_desde_saif[Columna1]))))),"")</f>
        <v>6.85</v>
      </c>
      <c r="E55" s="16">
        <f t="array" ref="E55">IFERROR((SUM(IF($A55=Tabla_Consulta_desde_saif[ifi],IF($Q$1=Tabla_Consulta_desde_saif[con_cod],IF('Reporte TC'!$A$8=Tabla_Consulta_desde_saif[tra_cod],Tabla_Consulta_desde_saif[Columna2]))))/SUM(IF($A55=Tabla_Consulta_desde_saif[ifi],IF($Q$1=Tabla_Consulta_desde_saif[con_cod],IF('Reporte TC'!$A$8=Tabla_Consulta_desde_saif[tra_cod],Tabla_Consulta_desde_saif[Columna1]))))),"")</f>
        <v>6.9700000000000006</v>
      </c>
      <c r="F55" s="16" t="str">
        <f t="array" ref="F55">IFERROR((SUM(IF($A55=Tabla_Consulta_desde_saif[ifi],IF($Q$2=Tabla_Consulta_desde_saif[con_cod],IF('Reporte TC'!$A$7=Tabla_Consulta_desde_saif[tra_cod],Tabla_Consulta_desde_saif[Columna2]))))/SUM(IF($A55=Tabla_Consulta_desde_saif[ifi],IF($Q$2=Tabla_Consulta_desde_saif[con_cod],IF('Reporte TC'!$A$7=Tabla_Consulta_desde_saif[tra_cod],Tabla_Consulta_desde_saif[Columna1]))))),"")</f>
        <v/>
      </c>
      <c r="G55" s="16" t="str">
        <f t="array" ref="G55">IFERROR((SUM(IF($A55=Tabla_Consulta_desde_saif[ifi],IF($Q$2=Tabla_Consulta_desde_saif[con_cod],IF('Reporte TC'!$A$8=Tabla_Consulta_desde_saif[tra_cod],Tabla_Consulta_desde_saif[Columna2]))))/SUM(IF($A55=Tabla_Consulta_desde_saif[ifi],IF($Q$2=Tabla_Consulta_desde_saif[con_cod],IF('Reporte TC'!$A$8=Tabla_Consulta_desde_saif[tra_cod],Tabla_Consulta_desde_saif[Columna1]))))),"")</f>
        <v/>
      </c>
      <c r="H55" s="16" t="str">
        <f t="array" ref="H55">IFERROR((SUM(IF($A55=Tabla_Consulta_desde_saif[ifi],IF($Q$3=Tabla_Consulta_desde_saif[con_cod],IF('Reporte TC'!$A$7=Tabla_Consulta_desde_saif[tra_cod],Tabla_Consulta_desde_saif[Columna2]))))/SUM(IF($A55=Tabla_Consulta_desde_saif[ifi],IF($Q$3=Tabla_Consulta_desde_saif[con_cod],IF('Reporte TC'!$A$7=Tabla_Consulta_desde_saif[tra_cod],Tabla_Consulta_desde_saif[Columna1]))))),"")</f>
        <v/>
      </c>
      <c r="I55" s="17" t="str">
        <f t="array" ref="I55">IFERROR((SUM(IF($A55=Tabla_Consulta_desde_saif[ifi],IF($Q$3=Tabla_Consulta_desde_saif[con_cod],IF('Reporte TC'!$A$8=Tabla_Consulta_desde_saif[tra_cod],Tabla_Consulta_desde_saif[Columna2]))))/SUM(IF($A55=Tabla_Consulta_desde_saif[ifi],IF($Q$3=Tabla_Consulta_desde_saif[con_cod],IF('Reporte TC'!$A$8=Tabla_Consulta_desde_saif[tra_cod],Tabla_Consulta_desde_saif[Columna1]))))),"")</f>
        <v/>
      </c>
      <c r="J55" s="18">
        <f t="array" ref="J55">IFERROR((SUM(IF($A55=Tabla_Consulta_desde_saif[ifi],IF(Tabla_Consulta_desde_saif[con_cod]=TRANSPOSE($Q$1:$Q$6),IF('Reporte TC'!$A$7=Tabla_Consulta_desde_saif[tra_cod],Tabla_Consulta_desde_saif[Columna2]))))/SUM(IF($A55=Tabla_Consulta_desde_saif[ifi],IF(Tabla_Consulta_desde_saif[con_cod]=TRANSPOSE($Q$1:$Q$6),IF('Reporte TC'!$A$7=Tabla_Consulta_desde_saif[tra_cod],Tabla_Consulta_desde_saif[Columna1]))))),"")</f>
        <v>6.85</v>
      </c>
      <c r="K55" s="17">
        <f t="array" ref="K55">IFERROR((SUM(IF($A55=Tabla_Consulta_desde_saif[ifi],IF(Tabla_Consulta_desde_saif[con_cod]=TRANSPOSE($Q$1:$Q$6),IF('Reporte TC'!$A$8=Tabla_Consulta_desde_saif[tra_cod],Tabla_Consulta_desde_saif[Columna2]))))/SUM(IF($A55=Tabla_Consulta_desde_saif[ifi],IF(Tabla_Consulta_desde_saif[con_cod]=TRANSPOSE($Q$1:$Q$6),IF('Reporte TC'!$A$8=Tabla_Consulta_desde_saif[tra_cod],Tabla_Consulta_desde_saif[Columna1]))))),"")</f>
        <v>6.9700000000000006</v>
      </c>
      <c r="L55" s="5"/>
      <c r="M55" s="63">
        <f t="shared" si="2"/>
        <v>6.9700000000000006</v>
      </c>
      <c r="Q55" s="51"/>
    </row>
    <row r="56" spans="1:17" s="3" customFormat="1" ht="12" customHeight="1" x14ac:dyDescent="0.25">
      <c r="A56" s="40">
        <v>3027</v>
      </c>
      <c r="C56" s="20" t="s">
        <v>39</v>
      </c>
      <c r="D56" s="15">
        <f t="array" ref="D56">IFERROR((SUM(IF($A56=Tabla_Consulta_desde_saif[ifi],IF($Q$1=Tabla_Consulta_desde_saif[con_cod],IF('Reporte TC'!$A$7=Tabla_Consulta_desde_saif[tra_cod],Tabla_Consulta_desde_saif[Columna2]))))/SUM(IF($A56=Tabla_Consulta_desde_saif[ifi],IF($Q$1=Tabla_Consulta_desde_saif[con_cod],IF('Reporte TC'!$A$7=Tabla_Consulta_desde_saif[tra_cod],Tabla_Consulta_desde_saif[Columna1]))))),"")</f>
        <v>6.8500000000000005</v>
      </c>
      <c r="E56" s="16">
        <f t="array" ref="E56">IFERROR((SUM(IF($A56=Tabla_Consulta_desde_saif[ifi],IF($Q$1=Tabla_Consulta_desde_saif[con_cod],IF('Reporte TC'!$A$8=Tabla_Consulta_desde_saif[tra_cod],Tabla_Consulta_desde_saif[Columna2]))))/SUM(IF($A56=Tabla_Consulta_desde_saif[ifi],IF($Q$1=Tabla_Consulta_desde_saif[con_cod],IF('Reporte TC'!$A$8=Tabla_Consulta_desde_saif[tra_cod],Tabla_Consulta_desde_saif[Columna1]))))),"")</f>
        <v>6.97</v>
      </c>
      <c r="F56" s="16" t="str">
        <f t="array" ref="F56">IFERROR((SUM(IF($A56=Tabla_Consulta_desde_saif[ifi],IF($Q$2=Tabla_Consulta_desde_saif[con_cod],IF('Reporte TC'!$A$7=Tabla_Consulta_desde_saif[tra_cod],Tabla_Consulta_desde_saif[Columna2]))))/SUM(IF($A56=Tabla_Consulta_desde_saif[ifi],IF($Q$2=Tabla_Consulta_desde_saif[con_cod],IF('Reporte TC'!$A$7=Tabla_Consulta_desde_saif[tra_cod],Tabla_Consulta_desde_saif[Columna1]))))),"")</f>
        <v/>
      </c>
      <c r="G56" s="16" t="str">
        <f t="array" ref="G56">IFERROR((SUM(IF($A56=Tabla_Consulta_desde_saif[ifi],IF($Q$2=Tabla_Consulta_desde_saif[con_cod],IF('Reporte TC'!$A$8=Tabla_Consulta_desde_saif[tra_cod],Tabla_Consulta_desde_saif[Columna2]))))/SUM(IF($A56=Tabla_Consulta_desde_saif[ifi],IF($Q$2=Tabla_Consulta_desde_saif[con_cod],IF('Reporte TC'!$A$8=Tabla_Consulta_desde_saif[tra_cod],Tabla_Consulta_desde_saif[Columna1]))))),"")</f>
        <v/>
      </c>
      <c r="H56" s="16" t="str">
        <f t="array" ref="H56">IFERROR((SUM(IF($A56=Tabla_Consulta_desde_saif[ifi],IF($Q$3=Tabla_Consulta_desde_saif[con_cod],IF('Reporte TC'!$A$7=Tabla_Consulta_desde_saif[tra_cod],Tabla_Consulta_desde_saif[Columna2]))))/SUM(IF($A56=Tabla_Consulta_desde_saif[ifi],IF($Q$3=Tabla_Consulta_desde_saif[con_cod],IF('Reporte TC'!$A$7=Tabla_Consulta_desde_saif[tra_cod],Tabla_Consulta_desde_saif[Columna1]))))),"")</f>
        <v/>
      </c>
      <c r="I56" s="17" t="str">
        <f t="array" ref="I56">IFERROR((SUM(IF($A56=Tabla_Consulta_desde_saif[ifi],IF($Q$3=Tabla_Consulta_desde_saif[con_cod],IF('Reporte TC'!$A$8=Tabla_Consulta_desde_saif[tra_cod],Tabla_Consulta_desde_saif[Columna2]))))/SUM(IF($A56=Tabla_Consulta_desde_saif[ifi],IF($Q$3=Tabla_Consulta_desde_saif[con_cod],IF('Reporte TC'!$A$8=Tabla_Consulta_desde_saif[tra_cod],Tabla_Consulta_desde_saif[Columna1]))))),"")</f>
        <v/>
      </c>
      <c r="J56" s="18">
        <f t="array" ref="J56">IFERROR((SUM(IF($A56=Tabla_Consulta_desde_saif[ifi],IF(Tabla_Consulta_desde_saif[con_cod]=TRANSPOSE($Q$1:$Q$6),IF('Reporte TC'!$A$7=Tabla_Consulta_desde_saif[tra_cod],Tabla_Consulta_desde_saif[Columna2]))))/SUM(IF($A56=Tabla_Consulta_desde_saif[ifi],IF(Tabla_Consulta_desde_saif[con_cod]=TRANSPOSE($Q$1:$Q$6),IF('Reporte TC'!$A$7=Tabla_Consulta_desde_saif[tra_cod],Tabla_Consulta_desde_saif[Columna1]))))),"")</f>
        <v>6.8500000000000005</v>
      </c>
      <c r="K56" s="17">
        <f t="array" ref="K56">IFERROR((SUM(IF($A56=Tabla_Consulta_desde_saif[ifi],IF(Tabla_Consulta_desde_saif[con_cod]=TRANSPOSE($Q$1:$Q$6),IF('Reporte TC'!$A$8=Tabla_Consulta_desde_saif[tra_cod],Tabla_Consulta_desde_saif[Columna2]))))/SUM(IF($A56=Tabla_Consulta_desde_saif[ifi],IF(Tabla_Consulta_desde_saif[con_cod]=TRANSPOSE($Q$1:$Q$6),IF('Reporte TC'!$A$8=Tabla_Consulta_desde_saif[tra_cod],Tabla_Consulta_desde_saif[Columna1]))))),"")</f>
        <v>6.97</v>
      </c>
      <c r="L56" s="5"/>
      <c r="M56" s="63">
        <f t="shared" si="2"/>
        <v>6.97</v>
      </c>
      <c r="Q56" s="51"/>
    </row>
    <row r="57" spans="1:17" s="3" customFormat="1" ht="12" customHeight="1" x14ac:dyDescent="0.25">
      <c r="A57" s="40">
        <v>3028</v>
      </c>
      <c r="C57" s="20" t="s">
        <v>40</v>
      </c>
      <c r="D57" s="15">
        <f t="array" ref="D57">IFERROR((SUM(IF($A57=Tabla_Consulta_desde_saif[ifi],IF($Q$1=Tabla_Consulta_desde_saif[con_cod],IF('Reporte TC'!$A$7=Tabla_Consulta_desde_saif[tra_cod],Tabla_Consulta_desde_saif[Columna2]))))/SUM(IF($A57=Tabla_Consulta_desde_saif[ifi],IF($Q$1=Tabla_Consulta_desde_saif[con_cod],IF('Reporte TC'!$A$7=Tabla_Consulta_desde_saif[tra_cod],Tabla_Consulta_desde_saif[Columna1]))))),"")</f>
        <v>6.85</v>
      </c>
      <c r="E57" s="16">
        <f t="array" ref="E57">IFERROR((SUM(IF($A57=Tabla_Consulta_desde_saif[ifi],IF($Q$1=Tabla_Consulta_desde_saif[con_cod],IF('Reporte TC'!$A$8=Tabla_Consulta_desde_saif[tra_cod],Tabla_Consulta_desde_saif[Columna2]))))/SUM(IF($A57=Tabla_Consulta_desde_saif[ifi],IF($Q$1=Tabla_Consulta_desde_saif[con_cod],IF('Reporte TC'!$A$8=Tabla_Consulta_desde_saif[tra_cod],Tabla_Consulta_desde_saif[Columna1]))))),"")</f>
        <v>6.97</v>
      </c>
      <c r="F57" s="16" t="str">
        <f t="array" ref="F57">IFERROR((SUM(IF($A57=Tabla_Consulta_desde_saif[ifi],IF($Q$2=Tabla_Consulta_desde_saif[con_cod],IF('Reporte TC'!$A$7=Tabla_Consulta_desde_saif[tra_cod],Tabla_Consulta_desde_saif[Columna2]))))/SUM(IF($A57=Tabla_Consulta_desde_saif[ifi],IF($Q$2=Tabla_Consulta_desde_saif[con_cod],IF('Reporte TC'!$A$7=Tabla_Consulta_desde_saif[tra_cod],Tabla_Consulta_desde_saif[Columna1]))))),"")</f>
        <v/>
      </c>
      <c r="G57" s="16" t="str">
        <f t="array" ref="G57">IFERROR((SUM(IF($A57=Tabla_Consulta_desde_saif[ifi],IF($Q$2=Tabla_Consulta_desde_saif[con_cod],IF('Reporte TC'!$A$8=Tabla_Consulta_desde_saif[tra_cod],Tabla_Consulta_desde_saif[Columna2]))))/SUM(IF($A57=Tabla_Consulta_desde_saif[ifi],IF($Q$2=Tabla_Consulta_desde_saif[con_cod],IF('Reporte TC'!$A$8=Tabla_Consulta_desde_saif[tra_cod],Tabla_Consulta_desde_saif[Columna1]))))),"")</f>
        <v/>
      </c>
      <c r="H57" s="16" t="str">
        <f t="array" ref="H57">IFERROR((SUM(IF($A57=Tabla_Consulta_desde_saif[ifi],IF($Q$3=Tabla_Consulta_desde_saif[con_cod],IF('Reporte TC'!$A$7=Tabla_Consulta_desde_saif[tra_cod],Tabla_Consulta_desde_saif[Columna2]))))/SUM(IF($A57=Tabla_Consulta_desde_saif[ifi],IF($Q$3=Tabla_Consulta_desde_saif[con_cod],IF('Reporte TC'!$A$7=Tabla_Consulta_desde_saif[tra_cod],Tabla_Consulta_desde_saif[Columna1]))))),"")</f>
        <v/>
      </c>
      <c r="I57" s="17" t="str">
        <f t="array" ref="I57">IFERROR((SUM(IF($A57=Tabla_Consulta_desde_saif[ifi],IF($Q$3=Tabla_Consulta_desde_saif[con_cod],IF('Reporte TC'!$A$8=Tabla_Consulta_desde_saif[tra_cod],Tabla_Consulta_desde_saif[Columna2]))))/SUM(IF($A57=Tabla_Consulta_desde_saif[ifi],IF($Q$3=Tabla_Consulta_desde_saif[con_cod],IF('Reporte TC'!$A$8=Tabla_Consulta_desde_saif[tra_cod],Tabla_Consulta_desde_saif[Columna1]))))),"")</f>
        <v/>
      </c>
      <c r="J57" s="18">
        <f t="array" ref="J57">IFERROR((SUM(IF($A57=Tabla_Consulta_desde_saif[ifi],IF(Tabla_Consulta_desde_saif[con_cod]=TRANSPOSE($Q$1:$Q$6),IF('Reporte TC'!$A$7=Tabla_Consulta_desde_saif[tra_cod],Tabla_Consulta_desde_saif[Columna2]))))/SUM(IF($A57=Tabla_Consulta_desde_saif[ifi],IF(Tabla_Consulta_desde_saif[con_cod]=TRANSPOSE($Q$1:$Q$6),IF('Reporte TC'!$A$7=Tabla_Consulta_desde_saif[tra_cod],Tabla_Consulta_desde_saif[Columna1]))))),"")</f>
        <v>6.85</v>
      </c>
      <c r="K57" s="17">
        <f t="array" ref="K57">IFERROR((SUM(IF($A57=Tabla_Consulta_desde_saif[ifi],IF(Tabla_Consulta_desde_saif[con_cod]=TRANSPOSE($Q$1:$Q$6),IF('Reporte TC'!$A$8=Tabla_Consulta_desde_saif[tra_cod],Tabla_Consulta_desde_saif[Columna2]))))/SUM(IF($A57=Tabla_Consulta_desde_saif[ifi],IF(Tabla_Consulta_desde_saif[con_cod]=TRANSPOSE($Q$1:$Q$6),IF('Reporte TC'!$A$8=Tabla_Consulta_desde_saif[tra_cod],Tabla_Consulta_desde_saif[Columna1]))))),"")</f>
        <v>6.97</v>
      </c>
      <c r="L57" s="5"/>
      <c r="M57" s="63">
        <f t="shared" si="2"/>
        <v>6.97</v>
      </c>
      <c r="Q57" s="51"/>
    </row>
    <row r="58" spans="1:17" s="3" customFormat="1" ht="12" customHeight="1" x14ac:dyDescent="0.25">
      <c r="A58" s="40">
        <v>3029</v>
      </c>
      <c r="C58" s="79" t="s">
        <v>786</v>
      </c>
      <c r="D58" s="15">
        <f t="array" ref="D58">IFERROR((SUM(IF($A58=Tabla_Consulta_desde_saif[ifi],IF($Q$1=Tabla_Consulta_desde_saif[con_cod],IF('Reporte TC'!$A$7=Tabla_Consulta_desde_saif[tra_cod],Tabla_Consulta_desde_saif[Columna2]))))/SUM(IF($A58=Tabla_Consulta_desde_saif[ifi],IF($Q$1=Tabla_Consulta_desde_saif[con_cod],IF('Reporte TC'!$A$7=Tabla_Consulta_desde_saif[tra_cod],Tabla_Consulta_desde_saif[Columna1]))))),"")</f>
        <v>6.85</v>
      </c>
      <c r="E58" s="16">
        <f t="array" ref="E58">IFERROR((SUM(IF($A58=Tabla_Consulta_desde_saif[ifi],IF($Q$1=Tabla_Consulta_desde_saif[con_cod],IF('Reporte TC'!$A$8=Tabla_Consulta_desde_saif[tra_cod],Tabla_Consulta_desde_saif[Columna2]))))/SUM(IF($A58=Tabla_Consulta_desde_saif[ifi],IF($Q$1=Tabla_Consulta_desde_saif[con_cod],IF('Reporte TC'!$A$8=Tabla_Consulta_desde_saif[tra_cod],Tabla_Consulta_desde_saif[Columna1]))))),"")</f>
        <v>6.97</v>
      </c>
      <c r="F58" s="16" t="str">
        <f t="array" ref="F58">IFERROR((SUM(IF($A58=Tabla_Consulta_desde_saif[ifi],IF($Q$2=Tabla_Consulta_desde_saif[con_cod],IF('Reporte TC'!$A$7=Tabla_Consulta_desde_saif[tra_cod],Tabla_Consulta_desde_saif[Columna2]))))/SUM(IF($A58=Tabla_Consulta_desde_saif[ifi],IF($Q$2=Tabla_Consulta_desde_saif[con_cod],IF('Reporte TC'!$A$7=Tabla_Consulta_desde_saif[tra_cod],Tabla_Consulta_desde_saif[Columna1]))))),"")</f>
        <v/>
      </c>
      <c r="G58" s="16" t="str">
        <f t="array" ref="G58">IFERROR((SUM(IF($A58=Tabla_Consulta_desde_saif[ifi],IF($Q$2=Tabla_Consulta_desde_saif[con_cod],IF('Reporte TC'!$A$8=Tabla_Consulta_desde_saif[tra_cod],Tabla_Consulta_desde_saif[Columna2]))))/SUM(IF($A58=Tabla_Consulta_desde_saif[ifi],IF($Q$2=Tabla_Consulta_desde_saif[con_cod],IF('Reporte TC'!$A$8=Tabla_Consulta_desde_saif[tra_cod],Tabla_Consulta_desde_saif[Columna1]))))),"")</f>
        <v/>
      </c>
      <c r="H58" s="16" t="str">
        <f t="array" ref="H58">IFERROR((SUM(IF($A58=Tabla_Consulta_desde_saif[ifi],IF($Q$3=Tabla_Consulta_desde_saif[con_cod],IF('Reporte TC'!$A$7=Tabla_Consulta_desde_saif[tra_cod],Tabla_Consulta_desde_saif[Columna2]))))/SUM(IF($A58=Tabla_Consulta_desde_saif[ifi],IF($Q$3=Tabla_Consulta_desde_saif[con_cod],IF('Reporte TC'!$A$7=Tabla_Consulta_desde_saif[tra_cod],Tabla_Consulta_desde_saif[Columna1]))))),"")</f>
        <v/>
      </c>
      <c r="I58" s="17" t="str">
        <f t="array" ref="I58">IFERROR((SUM(IF($A58=Tabla_Consulta_desde_saif[ifi],IF($Q$3=Tabla_Consulta_desde_saif[con_cod],IF('Reporte TC'!$A$8=Tabla_Consulta_desde_saif[tra_cod],Tabla_Consulta_desde_saif[Columna2]))))/SUM(IF($A58=Tabla_Consulta_desde_saif[ifi],IF($Q$3=Tabla_Consulta_desde_saif[con_cod],IF('Reporte TC'!$A$8=Tabla_Consulta_desde_saif[tra_cod],Tabla_Consulta_desde_saif[Columna1]))))),"")</f>
        <v/>
      </c>
      <c r="J58" s="18">
        <f t="array" ref="J58">IFERROR((SUM(IF($A58=Tabla_Consulta_desde_saif[ifi],IF(Tabla_Consulta_desde_saif[con_cod]=TRANSPOSE($Q$1:$Q$6),IF('Reporte TC'!$A$7=Tabla_Consulta_desde_saif[tra_cod],Tabla_Consulta_desde_saif[Columna2]))))/SUM(IF($A58=Tabla_Consulta_desde_saif[ifi],IF(Tabla_Consulta_desde_saif[con_cod]=TRANSPOSE($Q$1:$Q$6),IF('Reporte TC'!$A$7=Tabla_Consulta_desde_saif[tra_cod],Tabla_Consulta_desde_saif[Columna1]))))),"")</f>
        <v>6.85</v>
      </c>
      <c r="K58" s="17">
        <f t="array" ref="K58">IFERROR((SUM(IF($A58=Tabla_Consulta_desde_saif[ifi],IF(Tabla_Consulta_desde_saif[con_cod]=TRANSPOSE($Q$1:$Q$6),IF('Reporte TC'!$A$8=Tabla_Consulta_desde_saif[tra_cod],Tabla_Consulta_desde_saif[Columna2]))))/SUM(IF($A58=Tabla_Consulta_desde_saif[ifi],IF(Tabla_Consulta_desde_saif[con_cod]=TRANSPOSE($Q$1:$Q$6),IF('Reporte TC'!$A$8=Tabla_Consulta_desde_saif[tra_cod],Tabla_Consulta_desde_saif[Columna1]))))),"")</f>
        <v>6.97</v>
      </c>
      <c r="L58" s="5"/>
      <c r="M58" s="63">
        <f t="shared" si="2"/>
        <v>6.97</v>
      </c>
      <c r="Q58" s="51"/>
    </row>
    <row r="59" spans="1:17" s="3" customFormat="1" ht="12" customHeight="1" x14ac:dyDescent="0.25">
      <c r="A59" s="40">
        <v>3030</v>
      </c>
      <c r="C59" s="80" t="s">
        <v>1236</v>
      </c>
      <c r="D59" s="15">
        <f t="array" ref="D59">IFERROR((SUM(IF($A59=Tabla_Consulta_desde_saif[ifi],IF($Q$1=Tabla_Consulta_desde_saif[con_cod],IF('Reporte TC'!$A$7=Tabla_Consulta_desde_saif[tra_cod],Tabla_Consulta_desde_saif[Columna2]))))/SUM(IF($A59=Tabla_Consulta_desde_saif[ifi],IF($Q$1=Tabla_Consulta_desde_saif[con_cod],IF('Reporte TC'!$A$7=Tabla_Consulta_desde_saif[tra_cod],Tabla_Consulta_desde_saif[Columna1]))))),"")</f>
        <v>6.85</v>
      </c>
      <c r="E59" s="16">
        <f t="array" ref="E59">IFERROR((SUM(IF($A59=Tabla_Consulta_desde_saif[ifi],IF($Q$1=Tabla_Consulta_desde_saif[con_cod],IF('Reporte TC'!$A$8=Tabla_Consulta_desde_saif[tra_cod],Tabla_Consulta_desde_saif[Columna2]))))/SUM(IF($A59=Tabla_Consulta_desde_saif[ifi],IF($Q$1=Tabla_Consulta_desde_saif[con_cod],IF('Reporte TC'!$A$8=Tabla_Consulta_desde_saif[tra_cod],Tabla_Consulta_desde_saif[Columna1]))))),"")</f>
        <v>6.97</v>
      </c>
      <c r="F59" s="16" t="str">
        <f t="array" ref="F59">IFERROR((SUM(IF($A59=Tabla_Consulta_desde_saif[ifi],IF($Q$2=Tabla_Consulta_desde_saif[con_cod],IF('Reporte TC'!$A$7=Tabla_Consulta_desde_saif[tra_cod],Tabla_Consulta_desde_saif[Columna2]))))/SUM(IF($A59=Tabla_Consulta_desde_saif[ifi],IF($Q$2=Tabla_Consulta_desde_saif[con_cod],IF('Reporte TC'!$A$7=Tabla_Consulta_desde_saif[tra_cod],Tabla_Consulta_desde_saif[Columna1]))))),"")</f>
        <v/>
      </c>
      <c r="G59" s="16" t="str">
        <f t="array" ref="G59">IFERROR((SUM(IF($A59=Tabla_Consulta_desde_saif[ifi],IF($Q$2=Tabla_Consulta_desde_saif[con_cod],IF('Reporte TC'!$A$8=Tabla_Consulta_desde_saif[tra_cod],Tabla_Consulta_desde_saif[Columna2]))))/SUM(IF($A59=Tabla_Consulta_desde_saif[ifi],IF($Q$2=Tabla_Consulta_desde_saif[con_cod],IF('Reporte TC'!$A$8=Tabla_Consulta_desde_saif[tra_cod],Tabla_Consulta_desde_saif[Columna1]))))),"")</f>
        <v/>
      </c>
      <c r="H59" s="16" t="str">
        <f t="array" ref="H59">IFERROR((SUM(IF($A59=Tabla_Consulta_desde_saif[ifi],IF($Q$3=Tabla_Consulta_desde_saif[con_cod],IF('Reporte TC'!$A$7=Tabla_Consulta_desde_saif[tra_cod],Tabla_Consulta_desde_saif[Columna2]))))/SUM(IF($A59=Tabla_Consulta_desde_saif[ifi],IF($Q$3=Tabla_Consulta_desde_saif[con_cod],IF('Reporte TC'!$A$7=Tabla_Consulta_desde_saif[tra_cod],Tabla_Consulta_desde_saif[Columna1]))))),"")</f>
        <v/>
      </c>
      <c r="I59" s="17" t="str">
        <f t="array" ref="I59">IFERROR((SUM(IF($A59=Tabla_Consulta_desde_saif[ifi],IF($Q$3=Tabla_Consulta_desde_saif[con_cod],IF('Reporte TC'!$A$8=Tabla_Consulta_desde_saif[tra_cod],Tabla_Consulta_desde_saif[Columna2]))))/SUM(IF($A59=Tabla_Consulta_desde_saif[ifi],IF($Q$3=Tabla_Consulta_desde_saif[con_cod],IF('Reporte TC'!$A$8=Tabla_Consulta_desde_saif[tra_cod],Tabla_Consulta_desde_saif[Columna1]))))),"")</f>
        <v/>
      </c>
      <c r="J59" s="18">
        <f t="array" ref="J59">IFERROR((SUM(IF($A59=Tabla_Consulta_desde_saif[ifi],IF(Tabla_Consulta_desde_saif[con_cod]=TRANSPOSE($Q$1:$Q$6),IF('Reporte TC'!$A$7=Tabla_Consulta_desde_saif[tra_cod],Tabla_Consulta_desde_saif[Columna2]))))/SUM(IF($A59=Tabla_Consulta_desde_saif[ifi],IF(Tabla_Consulta_desde_saif[con_cod]=TRANSPOSE($Q$1:$Q$6),IF('Reporte TC'!$A$7=Tabla_Consulta_desde_saif[tra_cod],Tabla_Consulta_desde_saif[Columna1]))))),"")</f>
        <v>6.85</v>
      </c>
      <c r="K59" s="17">
        <f t="array" ref="K59">IFERROR((SUM(IF($A59=Tabla_Consulta_desde_saif[ifi],IF(Tabla_Consulta_desde_saif[con_cod]=TRANSPOSE($Q$1:$Q$6),IF('Reporte TC'!$A$8=Tabla_Consulta_desde_saif[tra_cod],Tabla_Consulta_desde_saif[Columna2]))))/SUM(IF($A59=Tabla_Consulta_desde_saif[ifi],IF(Tabla_Consulta_desde_saif[con_cod]=TRANSPOSE($Q$1:$Q$6),IF('Reporte TC'!$A$8=Tabla_Consulta_desde_saif[tra_cod],Tabla_Consulta_desde_saif[Columna1]))))),"")</f>
        <v>6.97</v>
      </c>
      <c r="L59" s="5"/>
      <c r="M59" s="63">
        <f t="shared" si="2"/>
        <v>6.97</v>
      </c>
      <c r="Q59" s="51"/>
    </row>
    <row r="60" spans="1:17" s="3" customFormat="1" ht="12" customHeight="1" x14ac:dyDescent="0.25">
      <c r="A60" s="40">
        <v>3031</v>
      </c>
      <c r="C60" s="78" t="s">
        <v>41</v>
      </c>
      <c r="D60" s="15">
        <f t="array" ref="D60">IFERROR((SUM(IF($A60=Tabla_Consulta_desde_saif[ifi],IF($Q$1=Tabla_Consulta_desde_saif[con_cod],IF('Reporte TC'!$A$7=Tabla_Consulta_desde_saif[tra_cod],Tabla_Consulta_desde_saif[Columna2]))))/SUM(IF($A60=Tabla_Consulta_desde_saif[ifi],IF($Q$1=Tabla_Consulta_desde_saif[con_cod],IF('Reporte TC'!$A$7=Tabla_Consulta_desde_saif[tra_cod],Tabla_Consulta_desde_saif[Columna1]))))),"")</f>
        <v>6.85</v>
      </c>
      <c r="E60" s="16">
        <f t="array" ref="E60">IFERROR((SUM(IF($A60=Tabla_Consulta_desde_saif[ifi],IF($Q$1=Tabla_Consulta_desde_saif[con_cod],IF('Reporte TC'!$A$8=Tabla_Consulta_desde_saif[tra_cod],Tabla_Consulta_desde_saif[Columna2]))))/SUM(IF($A60=Tabla_Consulta_desde_saif[ifi],IF($Q$1=Tabla_Consulta_desde_saif[con_cod],IF('Reporte TC'!$A$8=Tabla_Consulta_desde_saif[tra_cod],Tabla_Consulta_desde_saif[Columna1]))))),"")</f>
        <v>6.9699999999999989</v>
      </c>
      <c r="F60" s="16" t="str">
        <f t="array" ref="F60">IFERROR((SUM(IF($A60=Tabla_Consulta_desde_saif[ifi],IF($Q$2=Tabla_Consulta_desde_saif[con_cod],IF('Reporte TC'!$A$7=Tabla_Consulta_desde_saif[tra_cod],Tabla_Consulta_desde_saif[Columna2]))))/SUM(IF($A60=Tabla_Consulta_desde_saif[ifi],IF($Q$2=Tabla_Consulta_desde_saif[con_cod],IF('Reporte TC'!$A$7=Tabla_Consulta_desde_saif[tra_cod],Tabla_Consulta_desde_saif[Columna1]))))),"")</f>
        <v/>
      </c>
      <c r="G60" s="16" t="str">
        <f t="array" ref="G60">IFERROR((SUM(IF($A60=Tabla_Consulta_desde_saif[ifi],IF($Q$2=Tabla_Consulta_desde_saif[con_cod],IF('Reporte TC'!$A$8=Tabla_Consulta_desde_saif[tra_cod],Tabla_Consulta_desde_saif[Columna2]))))/SUM(IF($A60=Tabla_Consulta_desde_saif[ifi],IF($Q$2=Tabla_Consulta_desde_saif[con_cod],IF('Reporte TC'!$A$8=Tabla_Consulta_desde_saif[tra_cod],Tabla_Consulta_desde_saif[Columna1]))))),"")</f>
        <v/>
      </c>
      <c r="H60" s="16" t="str">
        <f t="array" ref="H60">IFERROR((SUM(IF($A60=Tabla_Consulta_desde_saif[ifi],IF($Q$3=Tabla_Consulta_desde_saif[con_cod],IF('Reporte TC'!$A$7=Tabla_Consulta_desde_saif[tra_cod],Tabla_Consulta_desde_saif[Columna2]))))/SUM(IF($A60=Tabla_Consulta_desde_saif[ifi],IF($Q$3=Tabla_Consulta_desde_saif[con_cod],IF('Reporte TC'!$A$7=Tabla_Consulta_desde_saif[tra_cod],Tabla_Consulta_desde_saif[Columna1]))))),"")</f>
        <v/>
      </c>
      <c r="I60" s="17" t="str">
        <f t="array" ref="I60">IFERROR((SUM(IF($A60=Tabla_Consulta_desde_saif[ifi],IF($Q$3=Tabla_Consulta_desde_saif[con_cod],IF('Reporte TC'!$A$8=Tabla_Consulta_desde_saif[tra_cod],Tabla_Consulta_desde_saif[Columna2]))))/SUM(IF($A60=Tabla_Consulta_desde_saif[ifi],IF($Q$3=Tabla_Consulta_desde_saif[con_cod],IF('Reporte TC'!$A$8=Tabla_Consulta_desde_saif[tra_cod],Tabla_Consulta_desde_saif[Columna1]))))),"")</f>
        <v/>
      </c>
      <c r="J60" s="18">
        <f t="array" ref="J60">IFERROR((SUM(IF($A60=Tabla_Consulta_desde_saif[ifi],IF(Tabla_Consulta_desde_saif[con_cod]=TRANSPOSE($Q$1:$Q$6),IF('Reporte TC'!$A$7=Tabla_Consulta_desde_saif[tra_cod],Tabla_Consulta_desde_saif[Columna2]))))/SUM(IF($A60=Tabla_Consulta_desde_saif[ifi],IF(Tabla_Consulta_desde_saif[con_cod]=TRANSPOSE($Q$1:$Q$6),IF('Reporte TC'!$A$7=Tabla_Consulta_desde_saif[tra_cod],Tabla_Consulta_desde_saif[Columna1]))))),"")</f>
        <v>6.85</v>
      </c>
      <c r="K60" s="17">
        <f t="array" ref="K60">IFERROR((SUM(IF($A60=Tabla_Consulta_desde_saif[ifi],IF(Tabla_Consulta_desde_saif[con_cod]=TRANSPOSE($Q$1:$Q$6),IF('Reporte TC'!$A$8=Tabla_Consulta_desde_saif[tra_cod],Tabla_Consulta_desde_saif[Columna2]))))/SUM(IF($A60=Tabla_Consulta_desde_saif[ifi],IF(Tabla_Consulta_desde_saif[con_cod]=TRANSPOSE($Q$1:$Q$6),IF('Reporte TC'!$A$8=Tabla_Consulta_desde_saif[tra_cod],Tabla_Consulta_desde_saif[Columna1]))))),"")</f>
        <v>6.9699999999999989</v>
      </c>
      <c r="L60" s="5"/>
      <c r="M60" s="63">
        <f t="shared" si="2"/>
        <v>6.9699999999999989</v>
      </c>
      <c r="Q60" s="51"/>
    </row>
    <row r="61" spans="1:17" s="3" customFormat="1" ht="12" customHeight="1" x14ac:dyDescent="0.25">
      <c r="A61" s="40">
        <v>3033</v>
      </c>
      <c r="C61" s="80" t="s">
        <v>787</v>
      </c>
      <c r="D61" s="15">
        <f t="array" ref="D61">IFERROR((SUM(IF($A61=Tabla_Consulta_desde_saif[ifi],IF($Q$1=Tabla_Consulta_desde_saif[con_cod],IF('Reporte TC'!$A$7=Tabla_Consulta_desde_saif[tra_cod],Tabla_Consulta_desde_saif[Columna2]))))/SUM(IF($A61=Tabla_Consulta_desde_saif[ifi],IF($Q$1=Tabla_Consulta_desde_saif[con_cod],IF('Reporte TC'!$A$7=Tabla_Consulta_desde_saif[tra_cod],Tabla_Consulta_desde_saif[Columna1]))))),"")</f>
        <v>6.85</v>
      </c>
      <c r="E61" s="16">
        <f t="array" ref="E61">IFERROR((SUM(IF($A61=Tabla_Consulta_desde_saif[ifi],IF($Q$1=Tabla_Consulta_desde_saif[con_cod],IF('Reporte TC'!$A$8=Tabla_Consulta_desde_saif[tra_cod],Tabla_Consulta_desde_saif[Columna2]))))/SUM(IF($A61=Tabla_Consulta_desde_saif[ifi],IF($Q$1=Tabla_Consulta_desde_saif[con_cod],IF('Reporte TC'!$A$8=Tabla_Consulta_desde_saif[tra_cod],Tabla_Consulta_desde_saif[Columna1]))))),"")</f>
        <v>6.97</v>
      </c>
      <c r="F61" s="16" t="str">
        <f t="array" ref="F61">IFERROR((SUM(IF($A61=Tabla_Consulta_desde_saif[ifi],IF($Q$2=Tabla_Consulta_desde_saif[con_cod],IF('Reporte TC'!$A$7=Tabla_Consulta_desde_saif[tra_cod],Tabla_Consulta_desde_saif[Columna2]))))/SUM(IF($A61=Tabla_Consulta_desde_saif[ifi],IF($Q$2=Tabla_Consulta_desde_saif[con_cod],IF('Reporte TC'!$A$7=Tabla_Consulta_desde_saif[tra_cod],Tabla_Consulta_desde_saif[Columna1]))))),"")</f>
        <v/>
      </c>
      <c r="G61" s="16" t="str">
        <f t="array" ref="G61">IFERROR((SUM(IF($A61=Tabla_Consulta_desde_saif[ifi],IF($Q$2=Tabla_Consulta_desde_saif[con_cod],IF('Reporte TC'!$A$8=Tabla_Consulta_desde_saif[tra_cod],Tabla_Consulta_desde_saif[Columna2]))))/SUM(IF($A61=Tabla_Consulta_desde_saif[ifi],IF($Q$2=Tabla_Consulta_desde_saif[con_cod],IF('Reporte TC'!$A$8=Tabla_Consulta_desde_saif[tra_cod],Tabla_Consulta_desde_saif[Columna1]))))),"")</f>
        <v/>
      </c>
      <c r="H61" s="16" t="str">
        <f t="array" ref="H61">IFERROR((SUM(IF($A61=Tabla_Consulta_desde_saif[ifi],IF($Q$3=Tabla_Consulta_desde_saif[con_cod],IF('Reporte TC'!$A$7=Tabla_Consulta_desde_saif[tra_cod],Tabla_Consulta_desde_saif[Columna2]))))/SUM(IF($A61=Tabla_Consulta_desde_saif[ifi],IF($Q$3=Tabla_Consulta_desde_saif[con_cod],IF('Reporte TC'!$A$7=Tabla_Consulta_desde_saif[tra_cod],Tabla_Consulta_desde_saif[Columna1]))))),"")</f>
        <v/>
      </c>
      <c r="I61" s="17" t="str">
        <f t="array" ref="I61">IFERROR((SUM(IF($A61=Tabla_Consulta_desde_saif[ifi],IF($Q$3=Tabla_Consulta_desde_saif[con_cod],IF('Reporte TC'!$A$8=Tabla_Consulta_desde_saif[tra_cod],Tabla_Consulta_desde_saif[Columna2]))))/SUM(IF($A61=Tabla_Consulta_desde_saif[ifi],IF($Q$3=Tabla_Consulta_desde_saif[con_cod],IF('Reporte TC'!$A$8=Tabla_Consulta_desde_saif[tra_cod],Tabla_Consulta_desde_saif[Columna1]))))),"")</f>
        <v/>
      </c>
      <c r="J61" s="18">
        <f t="array" ref="J61">IFERROR((SUM(IF($A61=Tabla_Consulta_desde_saif[ifi],IF(Tabla_Consulta_desde_saif[con_cod]=TRANSPOSE($Q$1:$Q$6),IF('Reporte TC'!$A$7=Tabla_Consulta_desde_saif[tra_cod],Tabla_Consulta_desde_saif[Columna2]))))/SUM(IF($A61=Tabla_Consulta_desde_saif[ifi],IF(Tabla_Consulta_desde_saif[con_cod]=TRANSPOSE($Q$1:$Q$6),IF('Reporte TC'!$A$7=Tabla_Consulta_desde_saif[tra_cod],Tabla_Consulta_desde_saif[Columna1]))))),"")</f>
        <v>6.85</v>
      </c>
      <c r="K61" s="17">
        <f t="array" ref="K61">IFERROR((SUM(IF($A61=Tabla_Consulta_desde_saif[ifi],IF(Tabla_Consulta_desde_saif[con_cod]=TRANSPOSE($Q$1:$Q$6),IF('Reporte TC'!$A$8=Tabla_Consulta_desde_saif[tra_cod],Tabla_Consulta_desde_saif[Columna2]))))/SUM(IF($A61=Tabla_Consulta_desde_saif[ifi],IF(Tabla_Consulta_desde_saif[con_cod]=TRANSPOSE($Q$1:$Q$6),IF('Reporte TC'!$A$8=Tabla_Consulta_desde_saif[tra_cod],Tabla_Consulta_desde_saif[Columna1]))))),"")</f>
        <v>6.97</v>
      </c>
      <c r="L61" s="5"/>
      <c r="M61" s="63">
        <f t="shared" si="2"/>
        <v>6.97</v>
      </c>
      <c r="Q61" s="51"/>
    </row>
    <row r="62" spans="1:17" s="4" customFormat="1" ht="12" customHeight="1" x14ac:dyDescent="0.25">
      <c r="A62" s="40">
        <v>3034</v>
      </c>
      <c r="C62" s="14" t="s">
        <v>42</v>
      </c>
      <c r="D62" s="15">
        <f t="array" ref="D62">IFERROR((SUM(IF($A62=Tabla_Consulta_desde_saif[ifi],IF($Q$1=Tabla_Consulta_desde_saif[con_cod],IF('Reporte TC'!$A$7=Tabla_Consulta_desde_saif[tra_cod],Tabla_Consulta_desde_saif[Columna2]))))/SUM(IF($A62=Tabla_Consulta_desde_saif[ifi],IF($Q$1=Tabla_Consulta_desde_saif[con_cod],IF('Reporte TC'!$A$7=Tabla_Consulta_desde_saif[tra_cod],Tabla_Consulta_desde_saif[Columna1]))))),"")</f>
        <v>6.8499999999999988</v>
      </c>
      <c r="E62" s="16" t="str">
        <f t="array" ref="E62">IFERROR((SUM(IF($A62=Tabla_Consulta_desde_saif[ifi],IF($Q$1=Tabla_Consulta_desde_saif[con_cod],IF('Reporte TC'!$A$8=Tabla_Consulta_desde_saif[tra_cod],Tabla_Consulta_desde_saif[Columna2]))))/SUM(IF($A62=Tabla_Consulta_desde_saif[ifi],IF($Q$1=Tabla_Consulta_desde_saif[con_cod],IF('Reporte TC'!$A$8=Tabla_Consulta_desde_saif[tra_cod],Tabla_Consulta_desde_saif[Columna1]))))),"")</f>
        <v/>
      </c>
      <c r="F62" s="16" t="str">
        <f t="array" ref="F62">IFERROR((SUM(IF($A62=Tabla_Consulta_desde_saif[ifi],IF($Q$2=Tabla_Consulta_desde_saif[con_cod],IF('Reporte TC'!$A$7=Tabla_Consulta_desde_saif[tra_cod],Tabla_Consulta_desde_saif[Columna2]))))/SUM(IF($A62=Tabla_Consulta_desde_saif[ifi],IF($Q$2=Tabla_Consulta_desde_saif[con_cod],IF('Reporte TC'!$A$7=Tabla_Consulta_desde_saif[tra_cod],Tabla_Consulta_desde_saif[Columna1]))))),"")</f>
        <v/>
      </c>
      <c r="G62" s="16" t="str">
        <f t="array" ref="G62">IFERROR((SUM(IF($A62=Tabla_Consulta_desde_saif[ifi],IF($Q$2=Tabla_Consulta_desde_saif[con_cod],IF('Reporte TC'!$A$8=Tabla_Consulta_desde_saif[tra_cod],Tabla_Consulta_desde_saif[Columna2]))))/SUM(IF($A62=Tabla_Consulta_desde_saif[ifi],IF($Q$2=Tabla_Consulta_desde_saif[con_cod],IF('Reporte TC'!$A$8=Tabla_Consulta_desde_saif[tra_cod],Tabla_Consulta_desde_saif[Columna1]))))),"")</f>
        <v/>
      </c>
      <c r="H62" s="16" t="str">
        <f t="array" ref="H62">IFERROR((SUM(IF($A62=Tabla_Consulta_desde_saif[ifi],IF($Q$3=Tabla_Consulta_desde_saif[con_cod],IF('Reporte TC'!$A$7=Tabla_Consulta_desde_saif[tra_cod],Tabla_Consulta_desde_saif[Columna2]))))/SUM(IF($A62=Tabla_Consulta_desde_saif[ifi],IF($Q$3=Tabla_Consulta_desde_saif[con_cod],IF('Reporte TC'!$A$7=Tabla_Consulta_desde_saif[tra_cod],Tabla_Consulta_desde_saif[Columna1]))))),"")</f>
        <v/>
      </c>
      <c r="I62" s="17" t="str">
        <f t="array" ref="I62">IFERROR((SUM(IF($A62=Tabla_Consulta_desde_saif[ifi],IF($Q$3=Tabla_Consulta_desde_saif[con_cod],IF('Reporte TC'!$A$8=Tabla_Consulta_desde_saif[tra_cod],Tabla_Consulta_desde_saif[Columna2]))))/SUM(IF($A62=Tabla_Consulta_desde_saif[ifi],IF($Q$3=Tabla_Consulta_desde_saif[con_cod],IF('Reporte TC'!$A$8=Tabla_Consulta_desde_saif[tra_cod],Tabla_Consulta_desde_saif[Columna1]))))),"")</f>
        <v/>
      </c>
      <c r="J62" s="18">
        <f t="array" ref="J62">IFERROR((SUM(IF($A62=Tabla_Consulta_desde_saif[ifi],IF(Tabla_Consulta_desde_saif[con_cod]=TRANSPOSE($Q$1:$Q$6),IF('Reporte TC'!$A$7=Tabla_Consulta_desde_saif[tra_cod],Tabla_Consulta_desde_saif[Columna2]))))/SUM(IF($A62=Tabla_Consulta_desde_saif[ifi],IF(Tabla_Consulta_desde_saif[con_cod]=TRANSPOSE($Q$1:$Q$6),IF('Reporte TC'!$A$7=Tabla_Consulta_desde_saif[tra_cod],Tabla_Consulta_desde_saif[Columna1]))))),"")</f>
        <v>6.8499999999999988</v>
      </c>
      <c r="K62" s="17" t="str">
        <f t="array" ref="K62">IFERROR((SUM(IF($A62=Tabla_Consulta_desde_saif[ifi],IF(Tabla_Consulta_desde_saif[con_cod]=TRANSPOSE($Q$1:$Q$6),IF('Reporte TC'!$A$8=Tabla_Consulta_desde_saif[tra_cod],Tabla_Consulta_desde_saif[Columna2]))))/SUM(IF($A62=Tabla_Consulta_desde_saif[ifi],IF(Tabla_Consulta_desde_saif[con_cod]=TRANSPOSE($Q$1:$Q$6),IF('Reporte TC'!$A$8=Tabla_Consulta_desde_saif[tra_cod],Tabla_Consulta_desde_saif[Columna1]))))),"")</f>
        <v/>
      </c>
      <c r="L62" s="5"/>
      <c r="M62" s="63">
        <f t="shared" si="2"/>
        <v>6.8499999999999988</v>
      </c>
      <c r="Q62" s="50"/>
    </row>
    <row r="63" spans="1:17" s="4" customFormat="1" ht="12" customHeight="1" x14ac:dyDescent="0.25">
      <c r="A63" s="40">
        <v>3036</v>
      </c>
      <c r="C63" s="21" t="s">
        <v>43</v>
      </c>
      <c r="D63" s="15">
        <f t="array" ref="D63">IFERROR((SUM(IF($A63=Tabla_Consulta_desde_saif[ifi],IF($Q$1=Tabla_Consulta_desde_saif[con_cod],IF('Reporte TC'!$A$7=Tabla_Consulta_desde_saif[tra_cod],Tabla_Consulta_desde_saif[Columna2]))))/SUM(IF($A63=Tabla_Consulta_desde_saif[ifi],IF($Q$1=Tabla_Consulta_desde_saif[con_cod],IF('Reporte TC'!$A$7=Tabla_Consulta_desde_saif[tra_cod],Tabla_Consulta_desde_saif[Columna1]))))),"")</f>
        <v>6.85</v>
      </c>
      <c r="E63" s="16">
        <f t="array" ref="E63">IFERROR((SUM(IF($A63=Tabla_Consulta_desde_saif[ifi],IF($Q$1=Tabla_Consulta_desde_saif[con_cod],IF('Reporte TC'!$A$8=Tabla_Consulta_desde_saif[tra_cod],Tabla_Consulta_desde_saif[Columna2]))))/SUM(IF($A63=Tabla_Consulta_desde_saif[ifi],IF($Q$1=Tabla_Consulta_desde_saif[con_cod],IF('Reporte TC'!$A$8=Tabla_Consulta_desde_saif[tra_cod],Tabla_Consulta_desde_saif[Columna1]))))),"")</f>
        <v>6.9699999999999989</v>
      </c>
      <c r="F63" s="16" t="str">
        <f t="array" ref="F63">IFERROR((SUM(IF($A63=Tabla_Consulta_desde_saif[ifi],IF($Q$2=Tabla_Consulta_desde_saif[con_cod],IF('Reporte TC'!$A$7=Tabla_Consulta_desde_saif[tra_cod],Tabla_Consulta_desde_saif[Columna2]))))/SUM(IF($A63=Tabla_Consulta_desde_saif[ifi],IF($Q$2=Tabla_Consulta_desde_saif[con_cod],IF('Reporte TC'!$A$7=Tabla_Consulta_desde_saif[tra_cod],Tabla_Consulta_desde_saif[Columna1]))))),"")</f>
        <v/>
      </c>
      <c r="G63" s="16" t="str">
        <f t="array" ref="G63">IFERROR((SUM(IF($A63=Tabla_Consulta_desde_saif[ifi],IF($Q$2=Tabla_Consulta_desde_saif[con_cod],IF('Reporte TC'!$A$8=Tabla_Consulta_desde_saif[tra_cod],Tabla_Consulta_desde_saif[Columna2]))))/SUM(IF($A63=Tabla_Consulta_desde_saif[ifi],IF($Q$2=Tabla_Consulta_desde_saif[con_cod],IF('Reporte TC'!$A$8=Tabla_Consulta_desde_saif[tra_cod],Tabla_Consulta_desde_saif[Columna1]))))),"")</f>
        <v/>
      </c>
      <c r="H63" s="16" t="str">
        <f t="array" ref="H63">IFERROR((SUM(IF($A63=Tabla_Consulta_desde_saif[ifi],IF($Q$3=Tabla_Consulta_desde_saif[con_cod],IF('Reporte TC'!$A$7=Tabla_Consulta_desde_saif[tra_cod],Tabla_Consulta_desde_saif[Columna2]))))/SUM(IF($A63=Tabla_Consulta_desde_saif[ifi],IF($Q$3=Tabla_Consulta_desde_saif[con_cod],IF('Reporte TC'!$A$7=Tabla_Consulta_desde_saif[tra_cod],Tabla_Consulta_desde_saif[Columna1]))))),"")</f>
        <v/>
      </c>
      <c r="I63" s="17" t="str">
        <f t="array" ref="I63">IFERROR((SUM(IF($A63=Tabla_Consulta_desde_saif[ifi],IF($Q$3=Tabla_Consulta_desde_saif[con_cod],IF('Reporte TC'!$A$8=Tabla_Consulta_desde_saif[tra_cod],Tabla_Consulta_desde_saif[Columna2]))))/SUM(IF($A63=Tabla_Consulta_desde_saif[ifi],IF($Q$3=Tabla_Consulta_desde_saif[con_cod],IF('Reporte TC'!$A$8=Tabla_Consulta_desde_saif[tra_cod],Tabla_Consulta_desde_saif[Columna1]))))),"")</f>
        <v/>
      </c>
      <c r="J63" s="18">
        <f t="array" ref="J63">IFERROR((SUM(IF($A63=Tabla_Consulta_desde_saif[ifi],IF(Tabla_Consulta_desde_saif[con_cod]=TRANSPOSE($Q$1:$Q$6),IF('Reporte TC'!$A$7=Tabla_Consulta_desde_saif[tra_cod],Tabla_Consulta_desde_saif[Columna2]))))/SUM(IF($A63=Tabla_Consulta_desde_saif[ifi],IF(Tabla_Consulta_desde_saif[con_cod]=TRANSPOSE($Q$1:$Q$6),IF('Reporte TC'!$A$7=Tabla_Consulta_desde_saif[tra_cod],Tabla_Consulta_desde_saif[Columna1]))))),"")</f>
        <v>6.85</v>
      </c>
      <c r="K63" s="17">
        <f t="array" ref="K63">IFERROR((SUM(IF($A63=Tabla_Consulta_desde_saif[ifi],IF(Tabla_Consulta_desde_saif[con_cod]=TRANSPOSE($Q$1:$Q$6),IF('Reporte TC'!$A$8=Tabla_Consulta_desde_saif[tra_cod],Tabla_Consulta_desde_saif[Columna2]))))/SUM(IF($A63=Tabla_Consulta_desde_saif[ifi],IF(Tabla_Consulta_desde_saif[con_cod]=TRANSPOSE($Q$1:$Q$6),IF('Reporte TC'!$A$8=Tabla_Consulta_desde_saif[tra_cod],Tabla_Consulta_desde_saif[Columna1]))))),"")</f>
        <v>6.9699999999999989</v>
      </c>
      <c r="L63" s="5"/>
      <c r="M63" s="63">
        <f t="shared" si="2"/>
        <v>6.9699999999999989</v>
      </c>
      <c r="Q63" s="50"/>
    </row>
    <row r="64" spans="1:17" s="4" customFormat="1" ht="12" customHeight="1" x14ac:dyDescent="0.25">
      <c r="A64" s="40">
        <v>3043</v>
      </c>
      <c r="B64" s="3"/>
      <c r="C64" s="21" t="s">
        <v>788</v>
      </c>
      <c r="D64" s="15">
        <f t="array" ref="D64">IFERROR((SUM(IF($A64=Tabla_Consulta_desde_saif[ifi],IF($Q$1=Tabla_Consulta_desde_saif[con_cod],IF('Reporte TC'!$A$7=Tabla_Consulta_desde_saif[tra_cod],Tabla_Consulta_desde_saif[Columna2]))))/SUM(IF($A64=Tabla_Consulta_desde_saif[ifi],IF($Q$1=Tabla_Consulta_desde_saif[con_cod],IF('Reporte TC'!$A$7=Tabla_Consulta_desde_saif[tra_cod],Tabla_Consulta_desde_saif[Columna1]))))),"")</f>
        <v>6.85</v>
      </c>
      <c r="E64" s="16" t="str">
        <f t="array" ref="E64">IFERROR((SUM(IF($A64=Tabla_Consulta_desde_saif[ifi],IF($Q$1=Tabla_Consulta_desde_saif[con_cod],IF('Reporte TC'!$A$8=Tabla_Consulta_desde_saif[tra_cod],Tabla_Consulta_desde_saif[Columna2]))))/SUM(IF($A64=Tabla_Consulta_desde_saif[ifi],IF($Q$1=Tabla_Consulta_desde_saif[con_cod],IF('Reporte TC'!$A$8=Tabla_Consulta_desde_saif[tra_cod],Tabla_Consulta_desde_saif[Columna1]))))),"")</f>
        <v/>
      </c>
      <c r="F64" s="16" t="str">
        <f t="array" ref="F64">IFERROR((SUM(IF($A64=Tabla_Consulta_desde_saif[ifi],IF($Q$2=Tabla_Consulta_desde_saif[con_cod],IF('Reporte TC'!$A$7=Tabla_Consulta_desde_saif[tra_cod],Tabla_Consulta_desde_saif[Columna2]))))/SUM(IF($A64=Tabla_Consulta_desde_saif[ifi],IF($Q$2=Tabla_Consulta_desde_saif[con_cod],IF('Reporte TC'!$A$7=Tabla_Consulta_desde_saif[tra_cod],Tabla_Consulta_desde_saif[Columna1]))))),"")</f>
        <v/>
      </c>
      <c r="G64" s="16" t="str">
        <f t="array" ref="G64">IFERROR((SUM(IF($A64=Tabla_Consulta_desde_saif[ifi],IF($Q$2=Tabla_Consulta_desde_saif[con_cod],IF('Reporte TC'!$A$8=Tabla_Consulta_desde_saif[tra_cod],Tabla_Consulta_desde_saif[Columna2]))))/SUM(IF($A64=Tabla_Consulta_desde_saif[ifi],IF($Q$2=Tabla_Consulta_desde_saif[con_cod],IF('Reporte TC'!$A$8=Tabla_Consulta_desde_saif[tra_cod],Tabla_Consulta_desde_saif[Columna1]))))),"")</f>
        <v/>
      </c>
      <c r="H64" s="16" t="str">
        <f t="array" ref="H64">IFERROR((SUM(IF($A64=Tabla_Consulta_desde_saif[ifi],IF($Q$3=Tabla_Consulta_desde_saif[con_cod],IF('Reporte TC'!$A$7=Tabla_Consulta_desde_saif[tra_cod],Tabla_Consulta_desde_saif[Columna2]))))/SUM(IF($A64=Tabla_Consulta_desde_saif[ifi],IF($Q$3=Tabla_Consulta_desde_saif[con_cod],IF('Reporte TC'!$A$7=Tabla_Consulta_desde_saif[tra_cod],Tabla_Consulta_desde_saif[Columna1]))))),"")</f>
        <v/>
      </c>
      <c r="I64" s="17" t="str">
        <f t="array" ref="I64">IFERROR((SUM(IF($A64=Tabla_Consulta_desde_saif[ifi],IF($Q$3=Tabla_Consulta_desde_saif[con_cod],IF('Reporte TC'!$A$8=Tabla_Consulta_desde_saif[tra_cod],Tabla_Consulta_desde_saif[Columna2]))))/SUM(IF($A64=Tabla_Consulta_desde_saif[ifi],IF($Q$3=Tabla_Consulta_desde_saif[con_cod],IF('Reporte TC'!$A$8=Tabla_Consulta_desde_saif[tra_cod],Tabla_Consulta_desde_saif[Columna1]))))),"")</f>
        <v/>
      </c>
      <c r="J64" s="18">
        <f t="array" ref="J64">IFERROR((SUM(IF($A64=Tabla_Consulta_desde_saif[ifi],IF(Tabla_Consulta_desde_saif[con_cod]=TRANSPOSE($Q$1:$Q$6),IF('Reporte TC'!$A$7=Tabla_Consulta_desde_saif[tra_cod],Tabla_Consulta_desde_saif[Columna2]))))/SUM(IF($A64=Tabla_Consulta_desde_saif[ifi],IF(Tabla_Consulta_desde_saif[con_cod]=TRANSPOSE($Q$1:$Q$6),IF('Reporte TC'!$A$7=Tabla_Consulta_desde_saif[tra_cod],Tabla_Consulta_desde_saif[Columna1]))))),"")</f>
        <v>6.85</v>
      </c>
      <c r="K64" s="17" t="str">
        <f t="array" ref="K64">IFERROR((SUM(IF($A64=Tabla_Consulta_desde_saif[ifi],IF(Tabla_Consulta_desde_saif[con_cod]=TRANSPOSE($Q$1:$Q$6),IF('Reporte TC'!$A$8=Tabla_Consulta_desde_saif[tra_cod],Tabla_Consulta_desde_saif[Columna2]))))/SUM(IF($A64=Tabla_Consulta_desde_saif[ifi],IF(Tabla_Consulta_desde_saif[con_cod]=TRANSPOSE($Q$1:$Q$6),IF('Reporte TC'!$A$8=Tabla_Consulta_desde_saif[tra_cod],Tabla_Consulta_desde_saif[Columna1]))))),"")</f>
        <v/>
      </c>
      <c r="L64" s="5"/>
      <c r="M64" s="63">
        <f t="shared" si="2"/>
        <v>6.85</v>
      </c>
      <c r="N64" s="3"/>
      <c r="O64" s="3"/>
      <c r="Q64" s="50"/>
    </row>
    <row r="65" spans="1:17" s="4" customFormat="1" ht="12" customHeight="1" x14ac:dyDescent="0.25">
      <c r="A65" s="40">
        <v>3044</v>
      </c>
      <c r="B65" s="3"/>
      <c r="C65" s="21" t="s">
        <v>785</v>
      </c>
      <c r="D65" s="15">
        <f t="array" ref="D65">IFERROR((SUM(IF($A65=Tabla_Consulta_desde_saif[ifi],IF($Q$1=Tabla_Consulta_desde_saif[con_cod],IF('Reporte TC'!$A$7=Tabla_Consulta_desde_saif[tra_cod],Tabla_Consulta_desde_saif[Columna2]))))/SUM(IF($A65=Tabla_Consulta_desde_saif[ifi],IF($Q$1=Tabla_Consulta_desde_saif[con_cod],IF('Reporte TC'!$A$7=Tabla_Consulta_desde_saif[tra_cod],Tabla_Consulta_desde_saif[Columna1]))))),"")</f>
        <v>6.85</v>
      </c>
      <c r="E65" s="16">
        <f t="array" ref="E65">IFERROR((SUM(IF($A65=Tabla_Consulta_desde_saif[ifi],IF($Q$1=Tabla_Consulta_desde_saif[con_cod],IF('Reporte TC'!$A$8=Tabla_Consulta_desde_saif[tra_cod],Tabla_Consulta_desde_saif[Columna2]))))/SUM(IF($A65=Tabla_Consulta_desde_saif[ifi],IF($Q$1=Tabla_Consulta_desde_saif[con_cod],IF('Reporte TC'!$A$8=Tabla_Consulta_desde_saif[tra_cod],Tabla_Consulta_desde_saif[Columna1]))))),"")</f>
        <v>6.97</v>
      </c>
      <c r="F65" s="16" t="str">
        <f t="array" ref="F65">IFERROR((SUM(IF($A65=Tabla_Consulta_desde_saif[ifi],IF($Q$2=Tabla_Consulta_desde_saif[con_cod],IF('Reporte TC'!$A$7=Tabla_Consulta_desde_saif[tra_cod],Tabla_Consulta_desde_saif[Columna2]))))/SUM(IF($A65=Tabla_Consulta_desde_saif[ifi],IF($Q$2=Tabla_Consulta_desde_saif[con_cod],IF('Reporte TC'!$A$7=Tabla_Consulta_desde_saif[tra_cod],Tabla_Consulta_desde_saif[Columna1]))))),"")</f>
        <v/>
      </c>
      <c r="G65" s="16" t="str">
        <f t="array" ref="G65">IFERROR((SUM(IF($A65=Tabla_Consulta_desde_saif[ifi],IF($Q$2=Tabla_Consulta_desde_saif[con_cod],IF('Reporte TC'!$A$8=Tabla_Consulta_desde_saif[tra_cod],Tabla_Consulta_desde_saif[Columna2]))))/SUM(IF($A65=Tabla_Consulta_desde_saif[ifi],IF($Q$2=Tabla_Consulta_desde_saif[con_cod],IF('Reporte TC'!$A$8=Tabla_Consulta_desde_saif[tra_cod],Tabla_Consulta_desde_saif[Columna1]))))),"")</f>
        <v/>
      </c>
      <c r="H65" s="16" t="str">
        <f t="array" ref="H65">IFERROR((SUM(IF($A65=Tabla_Consulta_desde_saif[ifi],IF($Q$3=Tabla_Consulta_desde_saif[con_cod],IF('Reporte TC'!$A$7=Tabla_Consulta_desde_saif[tra_cod],Tabla_Consulta_desde_saif[Columna2]))))/SUM(IF($A65=Tabla_Consulta_desde_saif[ifi],IF($Q$3=Tabla_Consulta_desde_saif[con_cod],IF('Reporte TC'!$A$7=Tabla_Consulta_desde_saif[tra_cod],Tabla_Consulta_desde_saif[Columna1]))))),"")</f>
        <v/>
      </c>
      <c r="I65" s="17" t="str">
        <f t="array" ref="I65">IFERROR((SUM(IF($A65=Tabla_Consulta_desde_saif[ifi],IF($Q$3=Tabla_Consulta_desde_saif[con_cod],IF('Reporte TC'!$A$8=Tabla_Consulta_desde_saif[tra_cod],Tabla_Consulta_desde_saif[Columna2]))))/SUM(IF($A65=Tabla_Consulta_desde_saif[ifi],IF($Q$3=Tabla_Consulta_desde_saif[con_cod],IF('Reporte TC'!$A$8=Tabla_Consulta_desde_saif[tra_cod],Tabla_Consulta_desde_saif[Columna1]))))),"")</f>
        <v/>
      </c>
      <c r="J65" s="18">
        <f t="array" ref="J65">IFERROR((SUM(IF($A65=Tabla_Consulta_desde_saif[ifi],IF(Tabla_Consulta_desde_saif[con_cod]=TRANSPOSE($Q$1:$Q$6),IF('Reporte TC'!$A$7=Tabla_Consulta_desde_saif[tra_cod],Tabla_Consulta_desde_saif[Columna2]))))/SUM(IF($A65=Tabla_Consulta_desde_saif[ifi],IF(Tabla_Consulta_desde_saif[con_cod]=TRANSPOSE($Q$1:$Q$6),IF('Reporte TC'!$A$7=Tabla_Consulta_desde_saif[tra_cod],Tabla_Consulta_desde_saif[Columna1]))))),"")</f>
        <v>6.85</v>
      </c>
      <c r="K65" s="17">
        <f t="array" ref="K65">IFERROR((SUM(IF($A65=Tabla_Consulta_desde_saif[ifi],IF(Tabla_Consulta_desde_saif[con_cod]=TRANSPOSE($Q$1:$Q$6),IF('Reporte TC'!$A$8=Tabla_Consulta_desde_saif[tra_cod],Tabla_Consulta_desde_saif[Columna2]))))/SUM(IF($A65=Tabla_Consulta_desde_saif[ifi],IF(Tabla_Consulta_desde_saif[con_cod]=TRANSPOSE($Q$1:$Q$6),IF('Reporte TC'!$A$8=Tabla_Consulta_desde_saif[tra_cod],Tabla_Consulta_desde_saif[Columna1]))))),"")</f>
        <v>6.97</v>
      </c>
      <c r="L65" s="5"/>
      <c r="M65" s="63">
        <f t="shared" ref="M65" si="3">MAX(D65:K65)</f>
        <v>6.97</v>
      </c>
      <c r="N65" s="3"/>
      <c r="O65" s="3"/>
      <c r="Q65" s="50"/>
    </row>
    <row r="66" spans="1:17" s="4" customFormat="1" ht="12" customHeight="1" x14ac:dyDescent="0.25">
      <c r="A66" s="40">
        <v>3046</v>
      </c>
      <c r="B66" s="3"/>
      <c r="C66" s="21" t="s">
        <v>831</v>
      </c>
      <c r="D66" s="15">
        <f t="array" ref="D66">IFERROR((SUM(IF($A66=Tabla_Consulta_desde_saif[ifi],IF($Q$1=Tabla_Consulta_desde_saif[con_cod],IF('Reporte TC'!$A$7=Tabla_Consulta_desde_saif[tra_cod],Tabla_Consulta_desde_saif[Columna2]))))/SUM(IF($A66=Tabla_Consulta_desde_saif[ifi],IF($Q$1=Tabla_Consulta_desde_saif[con_cod],IF('Reporte TC'!$A$7=Tabla_Consulta_desde_saif[tra_cod],Tabla_Consulta_desde_saif[Columna1]))))),"")</f>
        <v>6.89</v>
      </c>
      <c r="E66" s="16" t="str">
        <f t="array" ref="E66">IFERROR((SUM(IF($A66=Tabla_Consulta_desde_saif[ifi],IF($Q$1=Tabla_Consulta_desde_saif[con_cod],IF('Reporte TC'!$A$8=Tabla_Consulta_desde_saif[tra_cod],Tabla_Consulta_desde_saif[Columna2]))))/SUM(IF($A66=Tabla_Consulta_desde_saif[ifi],IF($Q$1=Tabla_Consulta_desde_saif[con_cod],IF('Reporte TC'!$A$8=Tabla_Consulta_desde_saif[tra_cod],Tabla_Consulta_desde_saif[Columna1]))))),"")</f>
        <v/>
      </c>
      <c r="F66" s="16">
        <f t="array" ref="F66">IFERROR((SUM(IF($A66=Tabla_Consulta_desde_saif[ifi],IF($Q$2=Tabla_Consulta_desde_saif[con_cod],IF('Reporte TC'!$A$7=Tabla_Consulta_desde_saif[tra_cod],Tabla_Consulta_desde_saif[Columna2]))))/SUM(IF($A66=Tabla_Consulta_desde_saif[ifi],IF($Q$2=Tabla_Consulta_desde_saif[con_cod],IF('Reporte TC'!$A$7=Tabla_Consulta_desde_saif[tra_cod],Tabla_Consulta_desde_saif[Columna1]))))),"")</f>
        <v>6.9</v>
      </c>
      <c r="G66" s="16" t="str">
        <f t="array" ref="G66">IFERROR((SUM(IF($A66=Tabla_Consulta_desde_saif[ifi],IF($Q$2=Tabla_Consulta_desde_saif[con_cod],IF('Reporte TC'!$A$8=Tabla_Consulta_desde_saif[tra_cod],Tabla_Consulta_desde_saif[Columna2]))))/SUM(IF($A66=Tabla_Consulta_desde_saif[ifi],IF($Q$2=Tabla_Consulta_desde_saif[con_cod],IF('Reporte TC'!$A$8=Tabla_Consulta_desde_saif[tra_cod],Tabla_Consulta_desde_saif[Columna1]))))),"")</f>
        <v/>
      </c>
      <c r="H66" s="16" t="str">
        <f t="array" ref="H66">IFERROR((SUM(IF($A66=Tabla_Consulta_desde_saif[ifi],IF($Q$3=Tabla_Consulta_desde_saif[con_cod],IF('Reporte TC'!$A$7=Tabla_Consulta_desde_saif[tra_cod],Tabla_Consulta_desde_saif[Columna2]))))/SUM(IF($A66=Tabla_Consulta_desde_saif[ifi],IF($Q$3=Tabla_Consulta_desde_saif[con_cod],IF('Reporte TC'!$A$7=Tabla_Consulta_desde_saif[tra_cod],Tabla_Consulta_desde_saif[Columna1]))))),"")</f>
        <v/>
      </c>
      <c r="I66" s="17" t="str">
        <f t="array" ref="I66">IFERROR((SUM(IF($A66=Tabla_Consulta_desde_saif[ifi],IF($Q$3=Tabla_Consulta_desde_saif[con_cod],IF('Reporte TC'!$A$8=Tabla_Consulta_desde_saif[tra_cod],Tabla_Consulta_desde_saif[Columna2]))))/SUM(IF($A66=Tabla_Consulta_desde_saif[ifi],IF($Q$3=Tabla_Consulta_desde_saif[con_cod],IF('Reporte TC'!$A$8=Tabla_Consulta_desde_saif[tra_cod],Tabla_Consulta_desde_saif[Columna1]))))),"")</f>
        <v/>
      </c>
      <c r="J66" s="18">
        <f t="array" ref="J66">IFERROR((SUM(IF($A66=Tabla_Consulta_desde_saif[ifi],IF(Tabla_Consulta_desde_saif[con_cod]=TRANSPOSE($Q$1:$Q$6),IF('Reporte TC'!$A$7=Tabla_Consulta_desde_saif[tra_cod],Tabla_Consulta_desde_saif[Columna2]))))/SUM(IF($A66=Tabla_Consulta_desde_saif[ifi],IF(Tabla_Consulta_desde_saif[con_cod]=TRANSPOSE($Q$1:$Q$6),IF('Reporte TC'!$A$7=Tabla_Consulta_desde_saif[tra_cod],Tabla_Consulta_desde_saif[Columna1]))))),"")</f>
        <v>6.8920000000000003</v>
      </c>
      <c r="K66" s="17" t="str">
        <f t="array" ref="K66">IFERROR((SUM(IF($A66=Tabla_Consulta_desde_saif[ifi],IF(Tabla_Consulta_desde_saif[con_cod]=TRANSPOSE($Q$1:$Q$6),IF('Reporte TC'!$A$8=Tabla_Consulta_desde_saif[tra_cod],Tabla_Consulta_desde_saif[Columna2]))))/SUM(IF($A66=Tabla_Consulta_desde_saif[ifi],IF(Tabla_Consulta_desde_saif[con_cod]=TRANSPOSE($Q$1:$Q$6),IF('Reporte TC'!$A$8=Tabla_Consulta_desde_saif[tra_cod],Tabla_Consulta_desde_saif[Columna1]))))),"")</f>
        <v/>
      </c>
      <c r="L66" s="5"/>
      <c r="M66" s="63">
        <f t="shared" ref="M66" si="4">MAX(D66:K66)</f>
        <v>6.9</v>
      </c>
      <c r="N66" s="3"/>
      <c r="O66" s="3"/>
      <c r="Q66" s="50"/>
    </row>
    <row r="67" spans="1:17" s="4" customFormat="1" ht="12" customHeight="1" thickBot="1" x14ac:dyDescent="0.3">
      <c r="A67" s="40">
        <v>3047</v>
      </c>
      <c r="B67" s="3"/>
      <c r="C67" s="21" t="s">
        <v>21</v>
      </c>
      <c r="D67" s="15">
        <f t="array" ref="D67">IFERROR((SUM(IF($A67=Tabla_Consulta_desde_saif[ifi],IF($Q$1=Tabla_Consulta_desde_saif[con_cod],IF('Reporte TC'!$A$7=Tabla_Consulta_desde_saif[tra_cod],Tabla_Consulta_desde_saif[Columna2]))))/SUM(IF($A67=Tabla_Consulta_desde_saif[ifi],IF($Q$1=Tabla_Consulta_desde_saif[con_cod],IF('Reporte TC'!$A$7=Tabla_Consulta_desde_saif[tra_cod],Tabla_Consulta_desde_saif[Columna1]))))),"")</f>
        <v>6.86</v>
      </c>
      <c r="E67" s="16">
        <f t="array" ref="E67">IFERROR((SUM(IF($A67=Tabla_Consulta_desde_saif[ifi],IF($Q$1=Tabla_Consulta_desde_saif[con_cod],IF('Reporte TC'!$A$8=Tabla_Consulta_desde_saif[tra_cod],Tabla_Consulta_desde_saif[Columna2]))))/SUM(IF($A67=Tabla_Consulta_desde_saif[ifi],IF($Q$1=Tabla_Consulta_desde_saif[con_cod],IF('Reporte TC'!$A$8=Tabla_Consulta_desde_saif[tra_cod],Tabla_Consulta_desde_saif[Columna1]))))),"")</f>
        <v>6.97</v>
      </c>
      <c r="F67" s="16" t="str">
        <f t="array" ref="F67">IFERROR((SUM(IF($A67=Tabla_Consulta_desde_saif[ifi],IF($Q$2=Tabla_Consulta_desde_saif[con_cod],IF('Reporte TC'!$A$7=Tabla_Consulta_desde_saif[tra_cod],Tabla_Consulta_desde_saif[Columna2]))))/SUM(IF($A67=Tabla_Consulta_desde_saif[ifi],IF($Q$2=Tabla_Consulta_desde_saif[con_cod],IF('Reporte TC'!$A$7=Tabla_Consulta_desde_saif[tra_cod],Tabla_Consulta_desde_saif[Columna1]))))),"")</f>
        <v/>
      </c>
      <c r="G67" s="16" t="str">
        <f t="array" ref="G67">IFERROR((SUM(IF($A67=Tabla_Consulta_desde_saif[ifi],IF($Q$2=Tabla_Consulta_desde_saif[con_cod],IF('Reporte TC'!$A$8=Tabla_Consulta_desde_saif[tra_cod],Tabla_Consulta_desde_saif[Columna2]))))/SUM(IF($A67=Tabla_Consulta_desde_saif[ifi],IF($Q$2=Tabla_Consulta_desde_saif[con_cod],IF('Reporte TC'!$A$8=Tabla_Consulta_desde_saif[tra_cod],Tabla_Consulta_desde_saif[Columna1]))))),"")</f>
        <v/>
      </c>
      <c r="H67" s="16" t="str">
        <f t="array" ref="H67">IFERROR((SUM(IF($A67=Tabla_Consulta_desde_saif[ifi],IF($Q$3=Tabla_Consulta_desde_saif[con_cod],IF('Reporte TC'!$A$7=Tabla_Consulta_desde_saif[tra_cod],Tabla_Consulta_desde_saif[Columna2]))))/SUM(IF($A67=Tabla_Consulta_desde_saif[ifi],IF($Q$3=Tabla_Consulta_desde_saif[con_cod],IF('Reporte TC'!$A$7=Tabla_Consulta_desde_saif[tra_cod],Tabla_Consulta_desde_saif[Columna1]))))),"")</f>
        <v/>
      </c>
      <c r="I67" s="17" t="str">
        <f t="array" ref="I67">IFERROR((SUM(IF($A67=Tabla_Consulta_desde_saif[ifi],IF($Q$3=Tabla_Consulta_desde_saif[con_cod],IF('Reporte TC'!$A$8=Tabla_Consulta_desde_saif[tra_cod],Tabla_Consulta_desde_saif[Columna2]))))/SUM(IF($A67=Tabla_Consulta_desde_saif[ifi],IF($Q$3=Tabla_Consulta_desde_saif[con_cod],IF('Reporte TC'!$A$8=Tabla_Consulta_desde_saif[tra_cod],Tabla_Consulta_desde_saif[Columna1]))))),"")</f>
        <v/>
      </c>
      <c r="J67" s="18">
        <f t="array" ref="J67">IFERROR((SUM(IF($A67=Tabla_Consulta_desde_saif[ifi],IF(Tabla_Consulta_desde_saif[con_cod]=TRANSPOSE($Q$1:$Q$6),IF('Reporte TC'!$A$7=Tabla_Consulta_desde_saif[tra_cod],Tabla_Consulta_desde_saif[Columna2]))))/SUM(IF($A67=Tabla_Consulta_desde_saif[ifi],IF(Tabla_Consulta_desde_saif[con_cod]=TRANSPOSE($Q$1:$Q$6),IF('Reporte TC'!$A$7=Tabla_Consulta_desde_saif[tra_cod],Tabla_Consulta_desde_saif[Columna1]))))),"")</f>
        <v>6.86</v>
      </c>
      <c r="K67" s="17">
        <f t="array" ref="K67">IFERROR((SUM(IF($A67=Tabla_Consulta_desde_saif[ifi],IF(Tabla_Consulta_desde_saif[con_cod]=TRANSPOSE($Q$1:$Q$6),IF('Reporte TC'!$A$8=Tabla_Consulta_desde_saif[tra_cod],Tabla_Consulta_desde_saif[Columna2]))))/SUM(IF($A67=Tabla_Consulta_desde_saif[ifi],IF(Tabla_Consulta_desde_saif[con_cod]=TRANSPOSE($Q$1:$Q$6),IF('Reporte TC'!$A$8=Tabla_Consulta_desde_saif[tra_cod],Tabla_Consulta_desde_saif[Columna1]))))),"")</f>
        <v>6.97</v>
      </c>
      <c r="L67" s="5"/>
      <c r="M67" s="63">
        <f t="shared" ref="M67" si="5">MAX(D67:K67)</f>
        <v>6.97</v>
      </c>
      <c r="N67" s="3"/>
      <c r="O67" s="3"/>
      <c r="Q67" s="50"/>
    </row>
    <row r="68" spans="1:17" s="3" customFormat="1" ht="12" customHeight="1" thickBot="1" x14ac:dyDescent="0.3">
      <c r="A68" s="40">
        <v>3048</v>
      </c>
      <c r="C68" s="21" t="s">
        <v>1237</v>
      </c>
      <c r="D68" s="15">
        <f t="array" ref="D68">IFERROR((SUM(IF($A68=Tabla_Consulta_desde_saif[ifi],IF($Q$1=Tabla_Consulta_desde_saif[con_cod],IF('Reporte TC'!$A$7=Tabla_Consulta_desde_saif[tra_cod],Tabla_Consulta_desde_saif[Columna2]))))/SUM(IF($A68=Tabla_Consulta_desde_saif[ifi],IF($Q$1=Tabla_Consulta_desde_saif[con_cod],IF('Reporte TC'!$A$7=Tabla_Consulta_desde_saif[tra_cod],Tabla_Consulta_desde_saif[Columna1]))))),"")</f>
        <v>6.86</v>
      </c>
      <c r="E68" s="16">
        <f t="array" ref="E68">IFERROR((SUM(IF($A68=Tabla_Consulta_desde_saif[ifi],IF($Q$1=Tabla_Consulta_desde_saif[con_cod],IF('Reporte TC'!$A$8=Tabla_Consulta_desde_saif[tra_cod],Tabla_Consulta_desde_saif[Columna2]))))/SUM(IF($A68=Tabla_Consulta_desde_saif[ifi],IF($Q$1=Tabla_Consulta_desde_saif[con_cod],IF('Reporte TC'!$A$8=Tabla_Consulta_desde_saif[tra_cod],Tabla_Consulta_desde_saif[Columna1]))))),"")</f>
        <v>6.97</v>
      </c>
      <c r="F68" s="84" t="str">
        <f t="array" ref="F68">IFERROR((SUM(IF($A68=Tabla_Consulta_desde_saif[ifi],IF($Q$2=Tabla_Consulta_desde_saif[con_cod],IF('Reporte TC'!$A$7=Tabla_Consulta_desde_saif[tra_cod],Tabla_Consulta_desde_saif[Columna2]))))/SUM(IF($A68=Tabla_Consulta_desde_saif[ifi],IF($Q$2=Tabla_Consulta_desde_saif[con_cod],IF('Reporte TC'!$A$7=Tabla_Consulta_desde_saif[tra_cod],Tabla_Consulta_desde_saif[Columna1]))))),"")</f>
        <v/>
      </c>
      <c r="G68" s="84" t="str">
        <f t="array" ref="G68">IFERROR((SUM(IF($A68=Tabla_Consulta_desde_saif[ifi],IF($Q$2=Tabla_Consulta_desde_saif[con_cod],IF('Reporte TC'!$A$8=Tabla_Consulta_desde_saif[tra_cod],Tabla_Consulta_desde_saif[Columna2]))))/SUM(IF($A68=Tabla_Consulta_desde_saif[ifi],IF($Q$2=Tabla_Consulta_desde_saif[con_cod],IF('Reporte TC'!$A$8=Tabla_Consulta_desde_saif[tra_cod],Tabla_Consulta_desde_saif[Columna1]))))),"")</f>
        <v/>
      </c>
      <c r="H68" s="84" t="str">
        <f t="array" ref="H68">IFERROR((SUM(IF($A68=Tabla_Consulta_desde_saif[ifi],IF($Q$3=Tabla_Consulta_desde_saif[con_cod],IF('Reporte TC'!$A$7=Tabla_Consulta_desde_saif[tra_cod],Tabla_Consulta_desde_saif[Columna2]))))/SUM(IF($A68=Tabla_Consulta_desde_saif[ifi],IF($Q$3=Tabla_Consulta_desde_saif[con_cod],IF('Reporte TC'!$A$7=Tabla_Consulta_desde_saif[tra_cod],Tabla_Consulta_desde_saif[Columna1]))))),"")</f>
        <v/>
      </c>
      <c r="I68" s="85" t="str">
        <f t="array" ref="I68">IFERROR((SUM(IF($A68=Tabla_Consulta_desde_saif[ifi],IF($Q$3=Tabla_Consulta_desde_saif[con_cod],IF('Reporte TC'!$A$8=Tabla_Consulta_desde_saif[tra_cod],Tabla_Consulta_desde_saif[Columna2]))))/SUM(IF($A68=Tabla_Consulta_desde_saif[ifi],IF($Q$3=Tabla_Consulta_desde_saif[con_cod],IF('Reporte TC'!$A$8=Tabla_Consulta_desde_saif[tra_cod],Tabla_Consulta_desde_saif[Columna1]))))),"")</f>
        <v/>
      </c>
      <c r="J68" s="86">
        <f t="array" ref="J68">IFERROR((SUM(IF($A68=Tabla_Consulta_desde_saif[ifi],IF(Tabla_Consulta_desde_saif[con_cod]=TRANSPOSE($Q$1:$Q$6),IF('Reporte TC'!$A$7=Tabla_Consulta_desde_saif[tra_cod],Tabla_Consulta_desde_saif[Columna2]))))/SUM(IF($A68=Tabla_Consulta_desde_saif[ifi],IF(Tabla_Consulta_desde_saif[con_cod]=TRANSPOSE($Q$1:$Q$6),IF('Reporte TC'!$A$7=Tabla_Consulta_desde_saif[tra_cod],Tabla_Consulta_desde_saif[Columna1]))))),"")</f>
        <v>6.86</v>
      </c>
      <c r="K68" s="85">
        <f t="array" ref="K68">IFERROR((SUM(IF($A68=Tabla_Consulta_desde_saif[ifi],IF(Tabla_Consulta_desde_saif[con_cod]=TRANSPOSE($Q$1:$Q$6),IF('Reporte TC'!$A$8=Tabla_Consulta_desde_saif[tra_cod],Tabla_Consulta_desde_saif[Columna2]))))/SUM(IF($A68=Tabla_Consulta_desde_saif[ifi],IF(Tabla_Consulta_desde_saif[con_cod]=TRANSPOSE($Q$1:$Q$6),IF('Reporte TC'!$A$8=Tabla_Consulta_desde_saif[tra_cod],Tabla_Consulta_desde_saif[Columna1]))))),"")</f>
        <v>6.97</v>
      </c>
      <c r="L68" s="5"/>
      <c r="M68" s="63">
        <f t="shared" si="2"/>
        <v>6.97</v>
      </c>
      <c r="Q68" s="51"/>
    </row>
    <row r="69" spans="1:17" s="3" customFormat="1" ht="42" customHeight="1" thickBot="1" x14ac:dyDescent="0.3">
      <c r="A69" s="93" t="s">
        <v>820</v>
      </c>
      <c r="C69" s="100" t="s">
        <v>820</v>
      </c>
      <c r="D69" s="96">
        <f t="array" ref="D69">IFERROR((SUM(IF($A69=Tabla_Consulta_desde_saif[tipoentidad],IF('Reporte TC'!$A$7=Tabla_Consulta_desde_saif[tra_cod],IF($Q$1=Tabla_Consulta_desde_saif[con_cod],Tabla_Consulta_desde_saif[Columna2]))))/SUM(IF('Reporte TC'!$A69=Tabla_Consulta_desde_saif[tipoentidad],IF('Reporte TC'!$A$7=Tabla_Consulta_desde_saif[tra_cod],IF($Q$1=Tabla_Consulta_desde_saif[con_cod],Tabla_Consulta_desde_saif[Columna1]))))),"")</f>
        <v>6.8500000000000014</v>
      </c>
      <c r="E69" s="97">
        <f t="array" ref="E69">IFERROR((SUM(IF($A69=Tabla_Consulta_desde_saif[tipoentidad],IF('Reporte TC'!$A$8=Tabla_Consulta_desde_saif[tra_cod],IF($Q$1=Tabla_Consulta_desde_saif[con_cod],Tabla_Consulta_desde_saif[Columna2]))))/SUM(IF('Reporte TC'!$A69=Tabla_Consulta_desde_saif[tipoentidad],IF('Reporte TC'!$A$8=Tabla_Consulta_desde_saif[tra_cod],IF($Q$1=Tabla_Consulta_desde_saif[con_cod],Tabla_Consulta_desde_saif[Columna1]))))),"")</f>
        <v>6.97</v>
      </c>
      <c r="F69" s="97">
        <f t="array" ref="F69">IFERROR((SUM(IF($A69=Tabla_Consulta_desde_saif[tipoentidad],IF('Reporte TC'!$A$7=Tabla_Consulta_desde_saif[tra_cod],IF($Q$2=Tabla_Consulta_desde_saif[con_cod],Tabla_Consulta_desde_saif[Columna2]))))/SUM(IF('Reporte TC'!$A69=Tabla_Consulta_desde_saif[tipoentidad],IF('Reporte TC'!$A$7=Tabla_Consulta_desde_saif[tra_cod],IF($Q$2=Tabla_Consulta_desde_saif[con_cod],Tabla_Consulta_desde_saif[Columna1]))))),"")</f>
        <v>6.8976923076923073</v>
      </c>
      <c r="G69" s="97" t="str">
        <f t="array" ref="G69">IFERROR((SUM(IF($A69=Tabla_Consulta_desde_saif[tipoentidad],IF('Reporte TC'!$A$8=Tabla_Consulta_desde_saif[tra_cod],IF($Q$2=Tabla_Consulta_desde_saif[con_cod],Tabla_Consulta_desde_saif[Columna2]))))/SUM(IF('Reporte TC'!$A69=Tabla_Consulta_desde_saif[tipoentidad],IF('Reporte TC'!$A$8=Tabla_Consulta_desde_saif[tra_cod],IF($Q$2=Tabla_Consulta_desde_saif[con_cod],Tabla_Consulta_desde_saif[Columna1]))))),"")</f>
        <v/>
      </c>
      <c r="H69" s="97" t="str">
        <f t="array" ref="H69">IFERROR((SUM(IF($A69=Tabla_Consulta_desde_saif[tipoentidad],IF('Reporte TC'!$A$7=Tabla_Consulta_desde_saif[tra_cod],IF($Q$3=Tabla_Consulta_desde_saif[con_cod],Tabla_Consulta_desde_saif[Columna2]))))/SUM(IF('Reporte TC'!$A69=Tabla_Consulta_desde_saif[tipoentidad],IF('Reporte TC'!$A$7=Tabla_Consulta_desde_saif[tra_cod],IF($Q$3=Tabla_Consulta_desde_saif[con_cod],Tabla_Consulta_desde_saif[Columna1]))))),"")</f>
        <v/>
      </c>
      <c r="I69" s="98" t="str">
        <f t="array" ref="I69">IFERROR((SUM(IF($A69=Tabla_Consulta_desde_saif[tipoentidad],IF('Reporte TC'!$A$8=Tabla_Consulta_desde_saif[tra_cod],IF($Q$3=Tabla_Consulta_desde_saif[con_cod],Tabla_Consulta_desde_saif[Columna2]))))/SUM(IF('Reporte TC'!$A69=Tabla_Consulta_desde_saif[tipoentidad],IF('Reporte TC'!$A$8=Tabla_Consulta_desde_saif[tra_cod],IF($Q$3=Tabla_Consulta_desde_saif[con_cod],Tabla_Consulta_desde_saif[Columna1]))))),"")</f>
        <v/>
      </c>
      <c r="J69" s="99">
        <f t="array" ref="J69">IFERROR((SUM(IF($A69=Tabla_Consulta_desde_saif[tipoentidad],IF('Reporte TC'!$A$7=Tabla_Consulta_desde_saif[tra_cod],IF(Tabla_Consulta_desde_saif[con_cod]=TRANSPOSE($Q$1:$Q$6),Tabla_Consulta_desde_saif[Columna2]))))/SUM(IF('Reporte TC'!$A69=Tabla_Consulta_desde_saif[tipoentidad],IF('Reporte TC'!$A$7=Tabla_Consulta_desde_saif[tra_cod],IF(Tabla_Consulta_desde_saif[con_cod]=TRANSPOSE($Q$1:$Q$6),Tabla_Consulta_desde_saif[Columna1]))))),"")</f>
        <v>6.8530253790853681</v>
      </c>
      <c r="K69" s="98">
        <f t="array" ref="K69">IFERROR((SUM(IF($A69=Tabla_Consulta_desde_saif[tipoentidad],IF('Reporte TC'!$A$8=Tabla_Consulta_desde_saif[tra_cod],IF(Tabla_Consulta_desde_saif[con_cod]=TRANSPOSE($Q$1:$Q$6),Tabla_Consulta_desde_saif[Columna2]))))/SUM(IF('Reporte TC'!$A69=Tabla_Consulta_desde_saif[tipoentidad],IF('Reporte TC'!$A$8=Tabla_Consulta_desde_saif[tra_cod],IF(Tabla_Consulta_desde_saif[con_cod]=TRANSPOSE($Q$1:$Q$6),Tabla_Consulta_desde_saif[Columna1]))))),"")</f>
        <v>6.97</v>
      </c>
      <c r="L69" s="5"/>
      <c r="M69" s="63"/>
      <c r="Q69" s="51"/>
    </row>
    <row r="70" spans="1:17" s="3" customFormat="1" ht="12" customHeight="1" x14ac:dyDescent="0.25">
      <c r="A70" s="40">
        <v>27002</v>
      </c>
      <c r="C70" s="21" t="s">
        <v>821</v>
      </c>
      <c r="D70" s="15">
        <f t="array" ref="D70">IFERROR((SUM(IF($A70=Tabla_Consulta_desde_saif[ifi],IF($Q$1=Tabla_Consulta_desde_saif[con_cod],IF('Reporte TC'!$A$7=Tabla_Consulta_desde_saif[tra_cod],Tabla_Consulta_desde_saif[Columna2]))))/SUM(IF($A70=Tabla_Consulta_desde_saif[ifi],IF($Q$1=Tabla_Consulta_desde_saif[con_cod],IF('Reporte TC'!$A$7=Tabla_Consulta_desde_saif[tra_cod],Tabla_Consulta_desde_saif[Columna1]))))),"")</f>
        <v>6.8500000000000005</v>
      </c>
      <c r="E70" s="16">
        <f t="array" ref="E70">IFERROR((SUM(IF($A70=Tabla_Consulta_desde_saif[ifi],IF($Q$1=Tabla_Consulta_desde_saif[con_cod],IF('Reporte TC'!$A$8=Tabla_Consulta_desde_saif[tra_cod],Tabla_Consulta_desde_saif[Columna2]))))/SUM(IF($A70=Tabla_Consulta_desde_saif[ifi],IF($Q$1=Tabla_Consulta_desde_saif[con_cod],IF('Reporte TC'!$A$8=Tabla_Consulta_desde_saif[tra_cod],Tabla_Consulta_desde_saif[Columna1]))))),"")</f>
        <v>6.97</v>
      </c>
      <c r="F70" s="16" t="str">
        <f t="array" ref="F70">IFERROR((SUM(IF($A70=Tabla_Consulta_desde_saif[ifi],IF($Q$2=Tabla_Consulta_desde_saif[con_cod],IF('Reporte TC'!$A$7=Tabla_Consulta_desde_saif[tra_cod],Tabla_Consulta_desde_saif[Columna2]))))/SUM(IF($A70=Tabla_Consulta_desde_saif[ifi],IF($Q$2=Tabla_Consulta_desde_saif[con_cod],IF('Reporte TC'!$A$7=Tabla_Consulta_desde_saif[tra_cod],Tabla_Consulta_desde_saif[Columna1]))))),"")</f>
        <v/>
      </c>
      <c r="G70" s="16" t="str">
        <f t="array" ref="G70">IFERROR((SUM(IF($A70=Tabla_Consulta_desde_saif[ifi],IF($Q$2=Tabla_Consulta_desde_saif[con_cod],IF('Reporte TC'!$A$8=Tabla_Consulta_desde_saif[tra_cod],Tabla_Consulta_desde_saif[Columna2]))))/SUM(IF($A70=Tabla_Consulta_desde_saif[ifi],IF($Q$2=Tabla_Consulta_desde_saif[con_cod],IF('Reporte TC'!$A$8=Tabla_Consulta_desde_saif[tra_cod],Tabla_Consulta_desde_saif[Columna1]))))),"")</f>
        <v/>
      </c>
      <c r="H70" s="16" t="str">
        <f t="array" ref="H70">IFERROR((SUM(IF($A70=Tabla_Consulta_desde_saif[ifi],IF($Q$3=Tabla_Consulta_desde_saif[con_cod],IF('Reporte TC'!$A$7=Tabla_Consulta_desde_saif[tra_cod],Tabla_Consulta_desde_saif[Columna2]))))/SUM(IF($A70=Tabla_Consulta_desde_saif[ifi],IF($Q$3=Tabla_Consulta_desde_saif[con_cod],IF('Reporte TC'!$A$7=Tabla_Consulta_desde_saif[tra_cod],Tabla_Consulta_desde_saif[Columna1]))))),"")</f>
        <v/>
      </c>
      <c r="I70" s="17" t="str">
        <f t="array" ref="I70">IFERROR((SUM(IF($A70=Tabla_Consulta_desde_saif[ifi],IF($Q$3=Tabla_Consulta_desde_saif[con_cod],IF('Reporte TC'!$A$8=Tabla_Consulta_desde_saif[tra_cod],Tabla_Consulta_desde_saif[Columna2]))))/SUM(IF($A70=Tabla_Consulta_desde_saif[ifi],IF($Q$3=Tabla_Consulta_desde_saif[con_cod],IF('Reporte TC'!$A$8=Tabla_Consulta_desde_saif[tra_cod],Tabla_Consulta_desde_saif[Columna1]))))),"")</f>
        <v/>
      </c>
      <c r="J70" s="18">
        <f t="array" ref="J70">IFERROR((SUM(IF($A70=Tabla_Consulta_desde_saif[ifi],IF(Tabla_Consulta_desde_saif[con_cod]=TRANSPOSE($Q$1:$Q$6),IF('Reporte TC'!$A$7=Tabla_Consulta_desde_saif[tra_cod],Tabla_Consulta_desde_saif[Columna2]))))/SUM(IF($A70=Tabla_Consulta_desde_saif[ifi],IF(Tabla_Consulta_desde_saif[con_cod]=TRANSPOSE($Q$1:$Q$6),IF('Reporte TC'!$A$7=Tabla_Consulta_desde_saif[tra_cod],Tabla_Consulta_desde_saif[Columna1]))))),"")</f>
        <v>6.8500000000000005</v>
      </c>
      <c r="K70" s="17">
        <f t="array" ref="K70">IFERROR((SUM(IF($A70=Tabla_Consulta_desde_saif[ifi],IF(Tabla_Consulta_desde_saif[con_cod]=TRANSPOSE($Q$1:$Q$6),IF('Reporte TC'!$A$8=Tabla_Consulta_desde_saif[tra_cod],Tabla_Consulta_desde_saif[Columna2]))))/SUM(IF($A70=Tabla_Consulta_desde_saif[ifi],IF(Tabla_Consulta_desde_saif[con_cod]=TRANSPOSE($Q$1:$Q$6),IF('Reporte TC'!$A$8=Tabla_Consulta_desde_saif[tra_cod],Tabla_Consulta_desde_saif[Columna1]))))),"")</f>
        <v>6.97</v>
      </c>
      <c r="L70" s="5"/>
      <c r="M70" s="63">
        <f t="shared" si="2"/>
        <v>6.97</v>
      </c>
      <c r="Q70" s="51"/>
    </row>
    <row r="71" spans="1:17" s="3" customFormat="1" ht="12" customHeight="1" x14ac:dyDescent="0.25">
      <c r="A71" s="40">
        <v>27003</v>
      </c>
      <c r="C71" s="21" t="s">
        <v>822</v>
      </c>
      <c r="D71" s="15">
        <f t="array" ref="D71">IFERROR((SUM(IF($A71=Tabla_Consulta_desde_saif[ifi],IF($Q$1=Tabla_Consulta_desde_saif[con_cod],IF('Reporte TC'!$A$7=Tabla_Consulta_desde_saif[tra_cod],Tabla_Consulta_desde_saif[Columna2]))))/SUM(IF($A71=Tabla_Consulta_desde_saif[ifi],IF($Q$1=Tabla_Consulta_desde_saif[con_cod],IF('Reporte TC'!$A$7=Tabla_Consulta_desde_saif[tra_cod],Tabla_Consulta_desde_saif[Columna1]))))),"")</f>
        <v>6.8500000000000005</v>
      </c>
      <c r="E71" s="16">
        <f t="array" ref="E71">IFERROR((SUM(IF($A71=Tabla_Consulta_desde_saif[ifi],IF($Q$1=Tabla_Consulta_desde_saif[con_cod],IF('Reporte TC'!$A$8=Tabla_Consulta_desde_saif[tra_cod],Tabla_Consulta_desde_saif[Columna2]))))/SUM(IF($A71=Tabla_Consulta_desde_saif[ifi],IF($Q$1=Tabla_Consulta_desde_saif[con_cod],IF('Reporte TC'!$A$8=Tabla_Consulta_desde_saif[tra_cod],Tabla_Consulta_desde_saif[Columna1]))))),"")</f>
        <v>6.97</v>
      </c>
      <c r="F71" s="16" t="str">
        <f t="array" ref="F71">IFERROR((SUM(IF($A71=Tabla_Consulta_desde_saif[ifi],IF($Q$2=Tabla_Consulta_desde_saif[con_cod],IF('Reporte TC'!$A$7=Tabla_Consulta_desde_saif[tra_cod],Tabla_Consulta_desde_saif[Columna2]))))/SUM(IF($A71=Tabla_Consulta_desde_saif[ifi],IF($Q$2=Tabla_Consulta_desde_saif[con_cod],IF('Reporte TC'!$A$7=Tabla_Consulta_desde_saif[tra_cod],Tabla_Consulta_desde_saif[Columna1]))))),"")</f>
        <v/>
      </c>
      <c r="G71" s="16" t="str">
        <f t="array" ref="G71">IFERROR((SUM(IF($A71=Tabla_Consulta_desde_saif[ifi],IF($Q$2=Tabla_Consulta_desde_saif[con_cod],IF('Reporte TC'!$A$8=Tabla_Consulta_desde_saif[tra_cod],Tabla_Consulta_desde_saif[Columna2]))))/SUM(IF($A71=Tabla_Consulta_desde_saif[ifi],IF($Q$2=Tabla_Consulta_desde_saif[con_cod],IF('Reporte TC'!$A$8=Tabla_Consulta_desde_saif[tra_cod],Tabla_Consulta_desde_saif[Columna1]))))),"")</f>
        <v/>
      </c>
      <c r="H71" s="16" t="str">
        <f t="array" ref="H71">IFERROR((SUM(IF($A71=Tabla_Consulta_desde_saif[ifi],IF($Q$3=Tabla_Consulta_desde_saif[con_cod],IF('Reporte TC'!$A$7=Tabla_Consulta_desde_saif[tra_cod],Tabla_Consulta_desde_saif[Columna2]))))/SUM(IF($A71=Tabla_Consulta_desde_saif[ifi],IF($Q$3=Tabla_Consulta_desde_saif[con_cod],IF('Reporte TC'!$A$7=Tabla_Consulta_desde_saif[tra_cod],Tabla_Consulta_desde_saif[Columna1]))))),"")</f>
        <v/>
      </c>
      <c r="I71" s="17" t="str">
        <f t="array" ref="I71">IFERROR((SUM(IF($A71=Tabla_Consulta_desde_saif[ifi],IF($Q$3=Tabla_Consulta_desde_saif[con_cod],IF('Reporte TC'!$A$8=Tabla_Consulta_desde_saif[tra_cod],Tabla_Consulta_desde_saif[Columna2]))))/SUM(IF($A71=Tabla_Consulta_desde_saif[ifi],IF($Q$3=Tabla_Consulta_desde_saif[con_cod],IF('Reporte TC'!$A$8=Tabla_Consulta_desde_saif[tra_cod],Tabla_Consulta_desde_saif[Columna1]))))),"")</f>
        <v/>
      </c>
      <c r="J71" s="18">
        <f t="array" ref="J71">IFERROR((SUM(IF($A71=Tabla_Consulta_desde_saif[ifi],IF(Tabla_Consulta_desde_saif[con_cod]=TRANSPOSE($Q$1:$Q$6),IF('Reporte TC'!$A$7=Tabla_Consulta_desde_saif[tra_cod],Tabla_Consulta_desde_saif[Columna2]))))/SUM(IF($A71=Tabla_Consulta_desde_saif[ifi],IF(Tabla_Consulta_desde_saif[con_cod]=TRANSPOSE($Q$1:$Q$6),IF('Reporte TC'!$A$7=Tabla_Consulta_desde_saif[tra_cod],Tabla_Consulta_desde_saif[Columna1]))))),"")</f>
        <v>6.8500000000000005</v>
      </c>
      <c r="K71" s="17">
        <f t="array" ref="K71">IFERROR((SUM(IF($A71=Tabla_Consulta_desde_saif[ifi],IF(Tabla_Consulta_desde_saif[con_cod]=TRANSPOSE($Q$1:$Q$6),IF('Reporte TC'!$A$8=Tabla_Consulta_desde_saif[tra_cod],Tabla_Consulta_desde_saif[Columna2]))))/SUM(IF($A71=Tabla_Consulta_desde_saif[ifi],IF(Tabla_Consulta_desde_saif[con_cod]=TRANSPOSE($Q$1:$Q$6),IF('Reporte TC'!$A$8=Tabla_Consulta_desde_saif[tra_cod],Tabla_Consulta_desde_saif[Columna1]))))),"")</f>
        <v>6.97</v>
      </c>
      <c r="L71" s="5"/>
      <c r="M71" s="63">
        <f t="shared" si="2"/>
        <v>6.97</v>
      </c>
      <c r="Q71" s="51"/>
    </row>
    <row r="72" spans="1:17" s="3" customFormat="1" ht="12" customHeight="1" x14ac:dyDescent="0.25">
      <c r="A72" s="40">
        <v>27004</v>
      </c>
      <c r="C72" s="21" t="s">
        <v>823</v>
      </c>
      <c r="D72" s="15">
        <f t="array" ref="D72">IFERROR((SUM(IF($A72=Tabla_Consulta_desde_saif[ifi],IF($Q$1=Tabla_Consulta_desde_saif[con_cod],IF('Reporte TC'!$A$7=Tabla_Consulta_desde_saif[tra_cod],Tabla_Consulta_desde_saif[Columna2]))))/SUM(IF($A72=Tabla_Consulta_desde_saif[ifi],IF($Q$1=Tabla_Consulta_desde_saif[con_cod],IF('Reporte TC'!$A$7=Tabla_Consulta_desde_saif[tra_cod],Tabla_Consulta_desde_saif[Columna1]))))),"")</f>
        <v>6.85</v>
      </c>
      <c r="E72" s="16">
        <f t="array" ref="E72">IFERROR((SUM(IF($A72=Tabla_Consulta_desde_saif[ifi],IF($Q$1=Tabla_Consulta_desde_saif[con_cod],IF('Reporte TC'!$A$8=Tabla_Consulta_desde_saif[tra_cod],Tabla_Consulta_desde_saif[Columna2]))))/SUM(IF($A72=Tabla_Consulta_desde_saif[ifi],IF($Q$1=Tabla_Consulta_desde_saif[con_cod],IF('Reporte TC'!$A$8=Tabla_Consulta_desde_saif[tra_cod],Tabla_Consulta_desde_saif[Columna1]))))),"")</f>
        <v>6.97</v>
      </c>
      <c r="F72" s="16" t="str">
        <f t="array" ref="F72">IFERROR((SUM(IF($A72=Tabla_Consulta_desde_saif[ifi],IF($Q$2=Tabla_Consulta_desde_saif[con_cod],IF('Reporte TC'!$A$7=Tabla_Consulta_desde_saif[tra_cod],Tabla_Consulta_desde_saif[Columna2]))))/SUM(IF($A72=Tabla_Consulta_desde_saif[ifi],IF($Q$2=Tabla_Consulta_desde_saif[con_cod],IF('Reporte TC'!$A$7=Tabla_Consulta_desde_saif[tra_cod],Tabla_Consulta_desde_saif[Columna1]))))),"")</f>
        <v/>
      </c>
      <c r="G72" s="16" t="str">
        <f t="array" ref="G72">IFERROR((SUM(IF($A72=Tabla_Consulta_desde_saif[ifi],IF($Q$2=Tabla_Consulta_desde_saif[con_cod],IF('Reporte TC'!$A$8=Tabla_Consulta_desde_saif[tra_cod],Tabla_Consulta_desde_saif[Columna2]))))/SUM(IF($A72=Tabla_Consulta_desde_saif[ifi],IF($Q$2=Tabla_Consulta_desde_saif[con_cod],IF('Reporte TC'!$A$8=Tabla_Consulta_desde_saif[tra_cod],Tabla_Consulta_desde_saif[Columna1]))))),"")</f>
        <v/>
      </c>
      <c r="H72" s="16" t="str">
        <f t="array" ref="H72">IFERROR((SUM(IF($A72=Tabla_Consulta_desde_saif[ifi],IF($Q$3=Tabla_Consulta_desde_saif[con_cod],IF('Reporte TC'!$A$7=Tabla_Consulta_desde_saif[tra_cod],Tabla_Consulta_desde_saif[Columna2]))))/SUM(IF($A72=Tabla_Consulta_desde_saif[ifi],IF($Q$3=Tabla_Consulta_desde_saif[con_cod],IF('Reporte TC'!$A$7=Tabla_Consulta_desde_saif[tra_cod],Tabla_Consulta_desde_saif[Columna1]))))),"")</f>
        <v/>
      </c>
      <c r="I72" s="17" t="str">
        <f t="array" ref="I72">IFERROR((SUM(IF($A72=Tabla_Consulta_desde_saif[ifi],IF($Q$3=Tabla_Consulta_desde_saif[con_cod],IF('Reporte TC'!$A$8=Tabla_Consulta_desde_saif[tra_cod],Tabla_Consulta_desde_saif[Columna2]))))/SUM(IF($A72=Tabla_Consulta_desde_saif[ifi],IF($Q$3=Tabla_Consulta_desde_saif[con_cod],IF('Reporte TC'!$A$8=Tabla_Consulta_desde_saif[tra_cod],Tabla_Consulta_desde_saif[Columna1]))))),"")</f>
        <v/>
      </c>
      <c r="J72" s="18">
        <f t="array" ref="J72">IFERROR((SUM(IF($A72=Tabla_Consulta_desde_saif[ifi],IF(Tabla_Consulta_desde_saif[con_cod]=TRANSPOSE($Q$1:$Q$6),IF('Reporte TC'!$A$7=Tabla_Consulta_desde_saif[tra_cod],Tabla_Consulta_desde_saif[Columna2]))))/SUM(IF($A72=Tabla_Consulta_desde_saif[ifi],IF(Tabla_Consulta_desde_saif[con_cod]=TRANSPOSE($Q$1:$Q$6),IF('Reporte TC'!$A$7=Tabla_Consulta_desde_saif[tra_cod],Tabla_Consulta_desde_saif[Columna1]))))),"")</f>
        <v>6.85</v>
      </c>
      <c r="K72" s="17">
        <f t="array" ref="K72">IFERROR((SUM(IF($A72=Tabla_Consulta_desde_saif[ifi],IF(Tabla_Consulta_desde_saif[con_cod]=TRANSPOSE($Q$1:$Q$6),IF('Reporte TC'!$A$8=Tabla_Consulta_desde_saif[tra_cod],Tabla_Consulta_desde_saif[Columna2]))))/SUM(IF($A72=Tabla_Consulta_desde_saif[ifi],IF(Tabla_Consulta_desde_saif[con_cod]=TRANSPOSE($Q$1:$Q$6),IF('Reporte TC'!$A$8=Tabla_Consulta_desde_saif[tra_cod],Tabla_Consulta_desde_saif[Columna1]))))),"")</f>
        <v>6.97</v>
      </c>
      <c r="L72" s="5"/>
      <c r="M72" s="63">
        <f t="shared" si="2"/>
        <v>6.97</v>
      </c>
      <c r="Q72" s="51"/>
    </row>
    <row r="73" spans="1:17" s="3" customFormat="1" ht="12" customHeight="1" x14ac:dyDescent="0.25">
      <c r="A73" s="40">
        <v>27006</v>
      </c>
      <c r="C73" s="21" t="s">
        <v>824</v>
      </c>
      <c r="D73" s="15">
        <f t="array" ref="D73">IFERROR((SUM(IF($A73=Tabla_Consulta_desde_saif[ifi],IF($Q$1=Tabla_Consulta_desde_saif[con_cod],IF('Reporte TC'!$A$7=Tabla_Consulta_desde_saif[tra_cod],Tabla_Consulta_desde_saif[Columna2]))))/SUM(IF($A73=Tabla_Consulta_desde_saif[ifi],IF($Q$1=Tabla_Consulta_desde_saif[con_cod],IF('Reporte TC'!$A$7=Tabla_Consulta_desde_saif[tra_cod],Tabla_Consulta_desde_saif[Columna1]))))),"")</f>
        <v>6.85</v>
      </c>
      <c r="E73" s="16">
        <f t="array" ref="E73">IFERROR((SUM(IF($A73=Tabla_Consulta_desde_saif[ifi],IF($Q$1=Tabla_Consulta_desde_saif[con_cod],IF('Reporte TC'!$A$8=Tabla_Consulta_desde_saif[tra_cod],Tabla_Consulta_desde_saif[Columna2]))))/SUM(IF($A73=Tabla_Consulta_desde_saif[ifi],IF($Q$1=Tabla_Consulta_desde_saif[con_cod],IF('Reporte TC'!$A$8=Tabla_Consulta_desde_saif[tra_cod],Tabla_Consulta_desde_saif[Columna1]))))),"")</f>
        <v>6.97</v>
      </c>
      <c r="F73" s="16">
        <f t="array" ref="F73">IFERROR((SUM(IF($A73=Tabla_Consulta_desde_saif[ifi],IF($Q$2=Tabla_Consulta_desde_saif[con_cod],IF('Reporte TC'!$A$7=Tabla_Consulta_desde_saif[tra_cod],Tabla_Consulta_desde_saif[Columna2]))))/SUM(IF($A73=Tabla_Consulta_desde_saif[ifi],IF($Q$2=Tabla_Consulta_desde_saif[con_cod],IF('Reporte TC'!$A$7=Tabla_Consulta_desde_saif[tra_cod],Tabla_Consulta_desde_saif[Columna1]))))),"")</f>
        <v>6.8976923076923073</v>
      </c>
      <c r="G73" s="16" t="str">
        <f t="array" ref="G73">IFERROR((SUM(IF($A73=Tabla_Consulta_desde_saif[ifi],IF($Q$2=Tabla_Consulta_desde_saif[con_cod],IF('Reporte TC'!$A$8=Tabla_Consulta_desde_saif[tra_cod],Tabla_Consulta_desde_saif[Columna2]))))/SUM(IF($A73=Tabla_Consulta_desde_saif[ifi],IF($Q$2=Tabla_Consulta_desde_saif[con_cod],IF('Reporte TC'!$A$8=Tabla_Consulta_desde_saif[tra_cod],Tabla_Consulta_desde_saif[Columna1]))))),"")</f>
        <v/>
      </c>
      <c r="H73" s="16" t="str">
        <f t="array" ref="H73">IFERROR((SUM(IF($A73=Tabla_Consulta_desde_saif[ifi],IF($Q$3=Tabla_Consulta_desde_saif[con_cod],IF('Reporte TC'!$A$7=Tabla_Consulta_desde_saif[tra_cod],Tabla_Consulta_desde_saif[Columna2]))))/SUM(IF($A73=Tabla_Consulta_desde_saif[ifi],IF($Q$3=Tabla_Consulta_desde_saif[con_cod],IF('Reporte TC'!$A$7=Tabla_Consulta_desde_saif[tra_cod],Tabla_Consulta_desde_saif[Columna1]))))),"")</f>
        <v/>
      </c>
      <c r="I73" s="17" t="str">
        <f t="array" ref="I73">IFERROR((SUM(IF($A73=Tabla_Consulta_desde_saif[ifi],IF($Q$3=Tabla_Consulta_desde_saif[con_cod],IF('Reporte TC'!$A$8=Tabla_Consulta_desde_saif[tra_cod],Tabla_Consulta_desde_saif[Columna2]))))/SUM(IF($A73=Tabla_Consulta_desde_saif[ifi],IF($Q$3=Tabla_Consulta_desde_saif[con_cod],IF('Reporte TC'!$A$8=Tabla_Consulta_desde_saif[tra_cod],Tabla_Consulta_desde_saif[Columna1]))))),"")</f>
        <v/>
      </c>
      <c r="J73" s="18">
        <f t="array" ref="J73">IFERROR((SUM(IF($A73=Tabla_Consulta_desde_saif[ifi],IF(Tabla_Consulta_desde_saif[con_cod]=TRANSPOSE($Q$1:$Q$6),IF('Reporte TC'!$A$7=Tabla_Consulta_desde_saif[tra_cod],Tabla_Consulta_desde_saif[Columna2]))))/SUM(IF($A73=Tabla_Consulta_desde_saif[ifi],IF(Tabla_Consulta_desde_saif[con_cod]=TRANSPOSE($Q$1:$Q$6),IF('Reporte TC'!$A$7=Tabla_Consulta_desde_saif[tra_cod],Tabla_Consulta_desde_saif[Columna1]))))),"")</f>
        <v>6.8768067582085752</v>
      </c>
      <c r="K73" s="17">
        <f t="array" ref="K73">IFERROR((SUM(IF($A73=Tabla_Consulta_desde_saif[ifi],IF(Tabla_Consulta_desde_saif[con_cod]=TRANSPOSE($Q$1:$Q$6),IF('Reporte TC'!$A$8=Tabla_Consulta_desde_saif[tra_cod],Tabla_Consulta_desde_saif[Columna2]))))/SUM(IF($A73=Tabla_Consulta_desde_saif[ifi],IF(Tabla_Consulta_desde_saif[con_cod]=TRANSPOSE($Q$1:$Q$6),IF('Reporte TC'!$A$8=Tabla_Consulta_desde_saif[tra_cod],Tabla_Consulta_desde_saif[Columna1]))))),"")</f>
        <v>6.97</v>
      </c>
      <c r="L73" s="5"/>
      <c r="M73" s="63">
        <f t="shared" si="2"/>
        <v>6.97</v>
      </c>
      <c r="Q73" s="51"/>
    </row>
    <row r="74" spans="1:17" s="3" customFormat="1" ht="12" customHeight="1" x14ac:dyDescent="0.25">
      <c r="A74" s="40">
        <v>27007</v>
      </c>
      <c r="C74" s="21" t="s">
        <v>825</v>
      </c>
      <c r="D74" s="15">
        <f t="array" ref="D74">IFERROR((SUM(IF($A74=Tabla_Consulta_desde_saif[ifi],IF($Q$1=Tabla_Consulta_desde_saif[con_cod],IF('Reporte TC'!$A$7=Tabla_Consulta_desde_saif[tra_cod],Tabla_Consulta_desde_saif[Columna2]))))/SUM(IF($A74=Tabla_Consulta_desde_saif[ifi],IF($Q$1=Tabla_Consulta_desde_saif[con_cod],IF('Reporte TC'!$A$7=Tabla_Consulta_desde_saif[tra_cod],Tabla_Consulta_desde_saif[Columna1]))))),"")</f>
        <v>6.85</v>
      </c>
      <c r="E74" s="16">
        <f t="array" ref="E74">IFERROR((SUM(IF($A74=Tabla_Consulta_desde_saif[ifi],IF($Q$1=Tabla_Consulta_desde_saif[con_cod],IF('Reporte TC'!$A$8=Tabla_Consulta_desde_saif[tra_cod],Tabla_Consulta_desde_saif[Columna2]))))/SUM(IF($A74=Tabla_Consulta_desde_saif[ifi],IF($Q$1=Tabla_Consulta_desde_saif[con_cod],IF('Reporte TC'!$A$8=Tabla_Consulta_desde_saif[tra_cod],Tabla_Consulta_desde_saif[Columna1]))))),"")</f>
        <v>6.97</v>
      </c>
      <c r="F74" s="16" t="str">
        <f t="array" ref="F74">IFERROR((SUM(IF($A74=Tabla_Consulta_desde_saif[ifi],IF($Q$2=Tabla_Consulta_desde_saif[con_cod],IF('Reporte TC'!$A$7=Tabla_Consulta_desde_saif[tra_cod],Tabla_Consulta_desde_saif[Columna2]))))/SUM(IF($A74=Tabla_Consulta_desde_saif[ifi],IF($Q$2=Tabla_Consulta_desde_saif[con_cod],IF('Reporte TC'!$A$7=Tabla_Consulta_desde_saif[tra_cod],Tabla_Consulta_desde_saif[Columna1]))))),"")</f>
        <v/>
      </c>
      <c r="G74" s="16" t="str">
        <f t="array" ref="G74">IFERROR((SUM(IF($A74=Tabla_Consulta_desde_saif[ifi],IF($Q$2=Tabla_Consulta_desde_saif[con_cod],IF('Reporte TC'!$A$8=Tabla_Consulta_desde_saif[tra_cod],Tabla_Consulta_desde_saif[Columna2]))))/SUM(IF($A74=Tabla_Consulta_desde_saif[ifi],IF($Q$2=Tabla_Consulta_desde_saif[con_cod],IF('Reporte TC'!$A$8=Tabla_Consulta_desde_saif[tra_cod],Tabla_Consulta_desde_saif[Columna1]))))),"")</f>
        <v/>
      </c>
      <c r="H74" s="16" t="str">
        <f t="array" ref="H74">IFERROR((SUM(IF($A74=Tabla_Consulta_desde_saif[ifi],IF($Q$3=Tabla_Consulta_desde_saif[con_cod],IF('Reporte TC'!$A$7=Tabla_Consulta_desde_saif[tra_cod],Tabla_Consulta_desde_saif[Columna2]))))/SUM(IF($A74=Tabla_Consulta_desde_saif[ifi],IF($Q$3=Tabla_Consulta_desde_saif[con_cod],IF('Reporte TC'!$A$7=Tabla_Consulta_desde_saif[tra_cod],Tabla_Consulta_desde_saif[Columna1]))))),"")</f>
        <v/>
      </c>
      <c r="I74" s="17" t="str">
        <f t="array" ref="I74">IFERROR((SUM(IF($A74=Tabla_Consulta_desde_saif[ifi],IF($Q$3=Tabla_Consulta_desde_saif[con_cod],IF('Reporte TC'!$A$8=Tabla_Consulta_desde_saif[tra_cod],Tabla_Consulta_desde_saif[Columna2]))))/SUM(IF($A74=Tabla_Consulta_desde_saif[ifi],IF($Q$3=Tabla_Consulta_desde_saif[con_cod],IF('Reporte TC'!$A$8=Tabla_Consulta_desde_saif[tra_cod],Tabla_Consulta_desde_saif[Columna1]))))),"")</f>
        <v/>
      </c>
      <c r="J74" s="18">
        <f t="array" ref="J74">IFERROR((SUM(IF($A74=Tabla_Consulta_desde_saif[ifi],IF(Tabla_Consulta_desde_saif[con_cod]=TRANSPOSE($Q$1:$Q$6),IF('Reporte TC'!$A$7=Tabla_Consulta_desde_saif[tra_cod],Tabla_Consulta_desde_saif[Columna2]))))/SUM(IF($A74=Tabla_Consulta_desde_saif[ifi],IF(Tabla_Consulta_desde_saif[con_cod]=TRANSPOSE($Q$1:$Q$6),IF('Reporte TC'!$A$7=Tabla_Consulta_desde_saif[tra_cod],Tabla_Consulta_desde_saif[Columna1]))))),"")</f>
        <v>6.85</v>
      </c>
      <c r="K74" s="17">
        <f t="array" ref="K74">IFERROR((SUM(IF($A74=Tabla_Consulta_desde_saif[ifi],IF(Tabla_Consulta_desde_saif[con_cod]=TRANSPOSE($Q$1:$Q$6),IF('Reporte TC'!$A$8=Tabla_Consulta_desde_saif[tra_cod],Tabla_Consulta_desde_saif[Columna2]))))/SUM(IF($A74=Tabla_Consulta_desde_saif[ifi],IF(Tabla_Consulta_desde_saif[con_cod]=TRANSPOSE($Q$1:$Q$6),IF('Reporte TC'!$A$8=Tabla_Consulta_desde_saif[tra_cod],Tabla_Consulta_desde_saif[Columna1]))))),"")</f>
        <v>6.97</v>
      </c>
      <c r="L74" s="5"/>
      <c r="M74" s="63">
        <f t="shared" si="2"/>
        <v>6.97</v>
      </c>
      <c r="Q74" s="51"/>
    </row>
    <row r="75" spans="1:17" s="3" customFormat="1" ht="12" customHeight="1" x14ac:dyDescent="0.25">
      <c r="A75" s="40">
        <v>27009</v>
      </c>
      <c r="C75" s="21" t="s">
        <v>826</v>
      </c>
      <c r="D75" s="15">
        <f t="array" ref="D75">IFERROR((SUM(IF($A75=Tabla_Consulta_desde_saif[ifi],IF($Q$1=Tabla_Consulta_desde_saif[con_cod],IF('Reporte TC'!$A$7=Tabla_Consulta_desde_saif[tra_cod],Tabla_Consulta_desde_saif[Columna2]))))/SUM(IF($A75=Tabla_Consulta_desde_saif[ifi],IF($Q$1=Tabla_Consulta_desde_saif[con_cod],IF('Reporte TC'!$A$7=Tabla_Consulta_desde_saif[tra_cod],Tabla_Consulta_desde_saif[Columna1]))))),"")</f>
        <v>6.85</v>
      </c>
      <c r="E75" s="16">
        <f t="array" ref="E75">IFERROR((SUM(IF($A75=Tabla_Consulta_desde_saif[ifi],IF($Q$1=Tabla_Consulta_desde_saif[con_cod],IF('Reporte TC'!$A$8=Tabla_Consulta_desde_saif[tra_cod],Tabla_Consulta_desde_saif[Columna2]))))/SUM(IF($A75=Tabla_Consulta_desde_saif[ifi],IF($Q$1=Tabla_Consulta_desde_saif[con_cod],IF('Reporte TC'!$A$8=Tabla_Consulta_desde_saif[tra_cod],Tabla_Consulta_desde_saif[Columna1]))))),"")</f>
        <v>6.97</v>
      </c>
      <c r="F75" s="16" t="str">
        <f t="array" ref="F75">IFERROR((SUM(IF($A75=Tabla_Consulta_desde_saif[ifi],IF($Q$2=Tabla_Consulta_desde_saif[con_cod],IF('Reporte TC'!$A$7=Tabla_Consulta_desde_saif[tra_cod],Tabla_Consulta_desde_saif[Columna2]))))/SUM(IF($A75=Tabla_Consulta_desde_saif[ifi],IF($Q$2=Tabla_Consulta_desde_saif[con_cod],IF('Reporte TC'!$A$7=Tabla_Consulta_desde_saif[tra_cod],Tabla_Consulta_desde_saif[Columna1]))))),"")</f>
        <v/>
      </c>
      <c r="G75" s="16" t="str">
        <f t="array" ref="G75">IFERROR((SUM(IF($A75=Tabla_Consulta_desde_saif[ifi],IF($Q$2=Tabla_Consulta_desde_saif[con_cod],IF('Reporte TC'!$A$8=Tabla_Consulta_desde_saif[tra_cod],Tabla_Consulta_desde_saif[Columna2]))))/SUM(IF($A75=Tabla_Consulta_desde_saif[ifi],IF($Q$2=Tabla_Consulta_desde_saif[con_cod],IF('Reporte TC'!$A$8=Tabla_Consulta_desde_saif[tra_cod],Tabla_Consulta_desde_saif[Columna1]))))),"")</f>
        <v/>
      </c>
      <c r="H75" s="16" t="str">
        <f t="array" ref="H75">IFERROR((SUM(IF($A75=Tabla_Consulta_desde_saif[ifi],IF($Q$3=Tabla_Consulta_desde_saif[con_cod],IF('Reporte TC'!$A$7=Tabla_Consulta_desde_saif[tra_cod],Tabla_Consulta_desde_saif[Columna2]))))/SUM(IF($A75=Tabla_Consulta_desde_saif[ifi],IF($Q$3=Tabla_Consulta_desde_saif[con_cod],IF('Reporte TC'!$A$7=Tabla_Consulta_desde_saif[tra_cod],Tabla_Consulta_desde_saif[Columna1]))))),"")</f>
        <v/>
      </c>
      <c r="I75" s="17" t="str">
        <f t="array" ref="I75">IFERROR((SUM(IF($A75=Tabla_Consulta_desde_saif[ifi],IF($Q$3=Tabla_Consulta_desde_saif[con_cod],IF('Reporte TC'!$A$8=Tabla_Consulta_desde_saif[tra_cod],Tabla_Consulta_desde_saif[Columna2]))))/SUM(IF($A75=Tabla_Consulta_desde_saif[ifi],IF($Q$3=Tabla_Consulta_desde_saif[con_cod],IF('Reporte TC'!$A$8=Tabla_Consulta_desde_saif[tra_cod],Tabla_Consulta_desde_saif[Columna1]))))),"")</f>
        <v/>
      </c>
      <c r="J75" s="18">
        <f t="array" ref="J75">IFERROR((SUM(IF($A75=Tabla_Consulta_desde_saif[ifi],IF(Tabla_Consulta_desde_saif[con_cod]=TRANSPOSE($Q$1:$Q$6),IF('Reporte TC'!$A$7=Tabla_Consulta_desde_saif[tra_cod],Tabla_Consulta_desde_saif[Columna2]))))/SUM(IF($A75=Tabla_Consulta_desde_saif[ifi],IF(Tabla_Consulta_desde_saif[con_cod]=TRANSPOSE($Q$1:$Q$6),IF('Reporte TC'!$A$7=Tabla_Consulta_desde_saif[tra_cod],Tabla_Consulta_desde_saif[Columna1]))))),"")</f>
        <v>6.85</v>
      </c>
      <c r="K75" s="17">
        <f t="array" ref="K75">IFERROR((SUM(IF($A75=Tabla_Consulta_desde_saif[ifi],IF(Tabla_Consulta_desde_saif[con_cod]=TRANSPOSE($Q$1:$Q$6),IF('Reporte TC'!$A$8=Tabla_Consulta_desde_saif[tra_cod],Tabla_Consulta_desde_saif[Columna2]))))/SUM(IF($A75=Tabla_Consulta_desde_saif[ifi],IF(Tabla_Consulta_desde_saif[con_cod]=TRANSPOSE($Q$1:$Q$6),IF('Reporte TC'!$A$8=Tabla_Consulta_desde_saif[tra_cod],Tabla_Consulta_desde_saif[Columna1]))))),"")</f>
        <v>6.97</v>
      </c>
      <c r="L75" s="5"/>
      <c r="M75" s="63">
        <f t="shared" si="2"/>
        <v>6.97</v>
      </c>
      <c r="Q75" s="51"/>
    </row>
    <row r="76" spans="1:17" s="3" customFormat="1" ht="12" customHeight="1" thickBot="1" x14ac:dyDescent="0.3">
      <c r="A76" s="40">
        <v>27010</v>
      </c>
      <c r="C76" s="71" t="s">
        <v>827</v>
      </c>
      <c r="D76" s="15" t="str">
        <f t="array" ref="D76">IFERROR((SUM(IF($A76=Tabla_Consulta_desde_saif[ifi],IF($Q$1=Tabla_Consulta_desde_saif[con_cod],IF('Reporte TC'!$A$7=Tabla_Consulta_desde_saif[tra_cod],Tabla_Consulta_desde_saif[Columna2]))))/SUM(IF($A76=Tabla_Consulta_desde_saif[ifi],IF($Q$1=Tabla_Consulta_desde_saif[con_cod],IF('Reporte TC'!$A$7=Tabla_Consulta_desde_saif[tra_cod],Tabla_Consulta_desde_saif[Columna1]))))),"")</f>
        <v/>
      </c>
      <c r="E76" s="16">
        <f t="array" ref="E76">IFERROR((SUM(IF($A76=Tabla_Consulta_desde_saif[ifi],IF($Q$1=Tabla_Consulta_desde_saif[con_cod],IF('Reporte TC'!$A$8=Tabla_Consulta_desde_saif[tra_cod],Tabla_Consulta_desde_saif[Columna2]))))/SUM(IF($A76=Tabla_Consulta_desde_saif[ifi],IF($Q$1=Tabla_Consulta_desde_saif[con_cod],IF('Reporte TC'!$A$8=Tabla_Consulta_desde_saif[tra_cod],Tabla_Consulta_desde_saif[Columna1]))))),"")</f>
        <v>6.97</v>
      </c>
      <c r="F76" s="16" t="str">
        <f t="array" ref="F76">IFERROR((SUM(IF($A76=Tabla_Consulta_desde_saif[ifi],IF($Q$2=Tabla_Consulta_desde_saif[con_cod],IF('Reporte TC'!$A$7=Tabla_Consulta_desde_saif[tra_cod],Tabla_Consulta_desde_saif[Columna2]))))/SUM(IF($A76=Tabla_Consulta_desde_saif[ifi],IF($Q$2=Tabla_Consulta_desde_saif[con_cod],IF('Reporte TC'!$A$7=Tabla_Consulta_desde_saif[tra_cod],Tabla_Consulta_desde_saif[Columna1]))))),"")</f>
        <v/>
      </c>
      <c r="G76" s="16" t="str">
        <f t="array" ref="G76">IFERROR((SUM(IF($A76=Tabla_Consulta_desde_saif[ifi],IF($Q$2=Tabla_Consulta_desde_saif[con_cod],IF('Reporte TC'!$A$8=Tabla_Consulta_desde_saif[tra_cod],Tabla_Consulta_desde_saif[Columna2]))))/SUM(IF($A76=Tabla_Consulta_desde_saif[ifi],IF($Q$2=Tabla_Consulta_desde_saif[con_cod],IF('Reporte TC'!$A$8=Tabla_Consulta_desde_saif[tra_cod],Tabla_Consulta_desde_saif[Columna1]))))),"")</f>
        <v/>
      </c>
      <c r="H76" s="16" t="str">
        <f t="array" ref="H76">IFERROR((SUM(IF($A76=Tabla_Consulta_desde_saif[ifi],IF($Q$3=Tabla_Consulta_desde_saif[con_cod],IF('Reporte TC'!$A$7=Tabla_Consulta_desde_saif[tra_cod],Tabla_Consulta_desde_saif[Columna2]))))/SUM(IF($A76=Tabla_Consulta_desde_saif[ifi],IF($Q$3=Tabla_Consulta_desde_saif[con_cod],IF('Reporte TC'!$A$7=Tabla_Consulta_desde_saif[tra_cod],Tabla_Consulta_desde_saif[Columna1]))))),"")</f>
        <v/>
      </c>
      <c r="I76" s="17" t="str">
        <f t="array" ref="I76">IFERROR((SUM(IF($A76=Tabla_Consulta_desde_saif[ifi],IF($Q$3=Tabla_Consulta_desde_saif[con_cod],IF('Reporte TC'!$A$8=Tabla_Consulta_desde_saif[tra_cod],Tabla_Consulta_desde_saif[Columna2]))))/SUM(IF($A76=Tabla_Consulta_desde_saif[ifi],IF($Q$3=Tabla_Consulta_desde_saif[con_cod],IF('Reporte TC'!$A$8=Tabla_Consulta_desde_saif[tra_cod],Tabla_Consulta_desde_saif[Columna1]))))),"")</f>
        <v/>
      </c>
      <c r="J76" s="18" t="str">
        <f t="array" ref="J76">IFERROR((SUM(IF($A76=Tabla_Consulta_desde_saif[ifi],IF(Tabla_Consulta_desde_saif[con_cod]=TRANSPOSE($Q$1:$Q$6),IF('Reporte TC'!$A$7=Tabla_Consulta_desde_saif[tra_cod],Tabla_Consulta_desde_saif[Columna2]))))/SUM(IF($A76=Tabla_Consulta_desde_saif[ifi],IF(Tabla_Consulta_desde_saif[con_cod]=TRANSPOSE($Q$1:$Q$6),IF('Reporte TC'!$A$7=Tabla_Consulta_desde_saif[tra_cod],Tabla_Consulta_desde_saif[Columna1]))))),"")</f>
        <v/>
      </c>
      <c r="K76" s="17">
        <f t="array" ref="K76">IFERROR((SUM(IF($A76=Tabla_Consulta_desde_saif[ifi],IF(Tabla_Consulta_desde_saif[con_cod]=TRANSPOSE($Q$1:$Q$6),IF('Reporte TC'!$A$8=Tabla_Consulta_desde_saif[tra_cod],Tabla_Consulta_desde_saif[Columna2]))))/SUM(IF($A76=Tabla_Consulta_desde_saif[ifi],IF(Tabla_Consulta_desde_saif[con_cod]=TRANSPOSE($Q$1:$Q$6),IF('Reporte TC'!$A$8=Tabla_Consulta_desde_saif[tra_cod],Tabla_Consulta_desde_saif[Columna1]))))),"")</f>
        <v>6.97</v>
      </c>
      <c r="L76" s="5"/>
      <c r="M76" s="63">
        <f t="shared" si="2"/>
        <v>6.97</v>
      </c>
      <c r="Q76" s="51"/>
    </row>
    <row r="77" spans="1:17" s="7" customFormat="1" ht="14.25" customHeight="1" thickBot="1" x14ac:dyDescent="0.3">
      <c r="A77" s="41" t="s">
        <v>58</v>
      </c>
      <c r="B77" s="45"/>
      <c r="C77" s="92" t="s">
        <v>58</v>
      </c>
      <c r="D77" s="87" t="str">
        <f t="array" ref="D77">IFERROR((SUM(IF($A77=Tabla_Consulta_desde_saif[tipoentidad],IF('Reporte TC'!$A$7=Tabla_Consulta_desde_saif[tra_cod],IF($Q$1=Tabla_Consulta_desde_saif[con_cod],Tabla_Consulta_desde_saif[Columna2]))))/SUM(IF('Reporte TC'!$A77=Tabla_Consulta_desde_saif[tipoentidad],IF('Reporte TC'!$A$7=Tabla_Consulta_desde_saif[tra_cod],IF($Q$1=Tabla_Consulta_desde_saif[con_cod],Tabla_Consulta_desde_saif[Columna1]))))),"")</f>
        <v/>
      </c>
      <c r="E77" s="88" t="str">
        <f t="array" ref="E77">IFERROR((SUM(IF($A77=Tabla_Consulta_desde_saif[tipoentidad],IF('Reporte TC'!$A$8=Tabla_Consulta_desde_saif[tra_cod],IF($Q$1=Tabla_Consulta_desde_saif[con_cod],Tabla_Consulta_desde_saif[Columna2]))))/SUM(IF('Reporte TC'!$A77=Tabla_Consulta_desde_saif[tipoentidad],IF('Reporte TC'!$A$8=Tabla_Consulta_desde_saif[tra_cod],IF($Q$1=Tabla_Consulta_desde_saif[con_cod],Tabla_Consulta_desde_saif[Columna1]))))),"")</f>
        <v/>
      </c>
      <c r="F77" s="88" t="str">
        <f t="array" ref="F77">IFERROR((SUM(IF($A77=Tabla_Consulta_desde_saif[tipoentidad],IF('Reporte TC'!$A$7=Tabla_Consulta_desde_saif[tra_cod],IF($Q$2=Tabla_Consulta_desde_saif[con_cod],Tabla_Consulta_desde_saif[Columna2]))))/SUM(IF('Reporte TC'!$A77=Tabla_Consulta_desde_saif[tipoentidad],IF('Reporte TC'!$A$7=Tabla_Consulta_desde_saif[tra_cod],IF($Q$2=Tabla_Consulta_desde_saif[con_cod],Tabla_Consulta_desde_saif[Columna1]))))),"")</f>
        <v/>
      </c>
      <c r="G77" s="88" t="str">
        <f t="array" ref="G77">IFERROR((SUM(IF($A77=Tabla_Consulta_desde_saif[tipoentidad],IF('Reporte TC'!$A$8=Tabla_Consulta_desde_saif[tra_cod],IF($Q$2=Tabla_Consulta_desde_saif[con_cod],Tabla_Consulta_desde_saif[Columna2]))))/SUM(IF('Reporte TC'!$A77=Tabla_Consulta_desde_saif[tipoentidad],IF('Reporte TC'!$A$8=Tabla_Consulta_desde_saif[tra_cod],IF($Q$2=Tabla_Consulta_desde_saif[con_cod],Tabla_Consulta_desde_saif[Columna1]))))),"")</f>
        <v/>
      </c>
      <c r="H77" s="88" t="str">
        <f t="array" ref="H77">IFERROR((SUM(IF($A77=Tabla_Consulta_desde_saif[tipoentidad],IF('Reporte TC'!$A$7=Tabla_Consulta_desde_saif[tra_cod],IF($Q$3=Tabla_Consulta_desde_saif[con_cod],Tabla_Consulta_desde_saif[Columna2]))))/SUM(IF('Reporte TC'!$A77=Tabla_Consulta_desde_saif[tipoentidad],IF('Reporte TC'!$A$7=Tabla_Consulta_desde_saif[tra_cod],IF($Q$3=Tabla_Consulta_desde_saif[con_cod],Tabla_Consulta_desde_saif[Columna1]))))),"")</f>
        <v/>
      </c>
      <c r="I77" s="89" t="str">
        <f t="array" ref="I77">IFERROR((SUM(IF($A77=Tabla_Consulta_desde_saif[tipoentidad],IF('Reporte TC'!$A$8=Tabla_Consulta_desde_saif[tra_cod],IF($Q$3=Tabla_Consulta_desde_saif[con_cod],Tabla_Consulta_desde_saif[Columna2]))))/SUM(IF('Reporte TC'!$A77=Tabla_Consulta_desde_saif[tipoentidad],IF('Reporte TC'!$A$8=Tabla_Consulta_desde_saif[tra_cod],IF($Q$3=Tabla_Consulta_desde_saif[con_cod],Tabla_Consulta_desde_saif[Columna1]))))),"")</f>
        <v/>
      </c>
      <c r="J77" s="90" t="str">
        <f t="array" ref="J77">IFERROR((SUM(IF($A77=Tabla_Consulta_desde_saif[tipoentidad],IF('Reporte TC'!$A$7=Tabla_Consulta_desde_saif[tra_cod],IF(Tabla_Consulta_desde_saif[con_cod]=TRANSPOSE($Q$1:$Q$6),Tabla_Consulta_desde_saif[Columna2]))))/SUM(IF('Reporte TC'!$A77=Tabla_Consulta_desde_saif[tipoentidad],IF('Reporte TC'!$A$7=Tabla_Consulta_desde_saif[tra_cod],IF(Tabla_Consulta_desde_saif[con_cod]=TRANSPOSE($Q$1:$Q$6),Tabla_Consulta_desde_saif[Columna1]))))),"")</f>
        <v/>
      </c>
      <c r="K77" s="89" t="str">
        <f t="array" ref="K77">IFERROR((SUM(IF($A77=Tabla_Consulta_desde_saif[tipoentidad],IF('Reporte TC'!$A$8=Tabla_Consulta_desde_saif[tra_cod],IF(Tabla_Consulta_desde_saif[con_cod]=TRANSPOSE($Q$1:$Q$6),Tabla_Consulta_desde_saif[Columna2]))))/SUM(IF('Reporte TC'!$A77=Tabla_Consulta_desde_saif[tipoentidad],IF('Reporte TC'!$A$8=Tabla_Consulta_desde_saif[tra_cod],IF(Tabla_Consulta_desde_saif[con_cod]=TRANSPOSE($Q$1:$Q$6),Tabla_Consulta_desde_saif[Columna1]))))),"")</f>
        <v/>
      </c>
      <c r="M77" s="63">
        <f t="shared" si="0"/>
        <v>0</v>
      </c>
      <c r="Q77" s="53"/>
    </row>
    <row r="78" spans="1:17" ht="12" customHeight="1" thickBot="1" x14ac:dyDescent="0.3">
      <c r="A78" s="39">
        <v>10001</v>
      </c>
      <c r="B78" s="45"/>
      <c r="C78" s="81" t="s">
        <v>59</v>
      </c>
      <c r="D78" s="15" t="str">
        <f t="array" ref="D78">IFERROR((SUM(IF($A78=Tabla_Consulta_desde_saif[ifi],IF($Q$1=Tabla_Consulta_desde_saif[con_cod],IF('Reporte TC'!$A$7=Tabla_Consulta_desde_saif[tra_cod],Tabla_Consulta_desde_saif[Columna2]))))/SUM(IF($A78=Tabla_Consulta_desde_saif[ifi],IF($Q$1=Tabla_Consulta_desde_saif[con_cod],IF('Reporte TC'!$A$7=Tabla_Consulta_desde_saif[tra_cod],Tabla_Consulta_desde_saif[Columna1]))))),"")</f>
        <v/>
      </c>
      <c r="E78" s="16" t="str">
        <f t="array" ref="E78">IFERROR((SUM(IF($A78=Tabla_Consulta_desde_saif[ifi],IF($Q$1=Tabla_Consulta_desde_saif[con_cod],IF('Reporte TC'!$A$8=Tabla_Consulta_desde_saif[tra_cod],Tabla_Consulta_desde_saif[Columna2]))))/SUM(IF($A78=Tabla_Consulta_desde_saif[ifi],IF($Q$1=Tabla_Consulta_desde_saif[con_cod],IF('Reporte TC'!$A$8=Tabla_Consulta_desde_saif[tra_cod],Tabla_Consulta_desde_saif[Columna1]))))),"")</f>
        <v/>
      </c>
      <c r="F78" s="16" t="str">
        <f t="array" ref="F78">IFERROR((SUM(IF($A78=Tabla_Consulta_desde_saif[ifi],IF($Q$2=Tabla_Consulta_desde_saif[con_cod],IF('Reporte TC'!$A$7=Tabla_Consulta_desde_saif[tra_cod],Tabla_Consulta_desde_saif[Columna2]))))/SUM(IF($A78=Tabla_Consulta_desde_saif[ifi],IF($Q$2=Tabla_Consulta_desde_saif[con_cod],IF('Reporte TC'!$A$7=Tabla_Consulta_desde_saif[tra_cod],Tabla_Consulta_desde_saif[Columna1]))))),"")</f>
        <v/>
      </c>
      <c r="G78" s="16" t="str">
        <f t="array" ref="G78">IFERROR((SUM(IF($A78=Tabla_Consulta_desde_saif[ifi],IF($Q$2=Tabla_Consulta_desde_saif[con_cod],IF('Reporte TC'!$A$8=Tabla_Consulta_desde_saif[tra_cod],Tabla_Consulta_desde_saif[Columna2]))))/SUM(IF($A78=Tabla_Consulta_desde_saif[ifi],IF($Q$2=Tabla_Consulta_desde_saif[con_cod],IF('Reporte TC'!$A$8=Tabla_Consulta_desde_saif[tra_cod],Tabla_Consulta_desde_saif[Columna1]))))),"")</f>
        <v/>
      </c>
      <c r="H78" s="16" t="str">
        <f t="array" ref="H78">IFERROR((SUM(IF($A78=Tabla_Consulta_desde_saif[ifi],IF($Q$3=Tabla_Consulta_desde_saif[con_cod],IF('Reporte TC'!$A$7=Tabla_Consulta_desde_saif[tra_cod],Tabla_Consulta_desde_saif[Columna2]))))/SUM(IF($A78=Tabla_Consulta_desde_saif[ifi],IF($Q$3=Tabla_Consulta_desde_saif[con_cod],IF('Reporte TC'!$A$7=Tabla_Consulta_desde_saif[tra_cod],Tabla_Consulta_desde_saif[Columna1]))))),"")</f>
        <v/>
      </c>
      <c r="I78" s="17" t="str">
        <f t="array" ref="I78">IFERROR((SUM(IF($A78=Tabla_Consulta_desde_saif[ifi],IF($Q$3=Tabla_Consulta_desde_saif[con_cod],IF('Reporte TC'!$A$8=Tabla_Consulta_desde_saif[tra_cod],Tabla_Consulta_desde_saif[Columna2]))))/SUM(IF($A78=Tabla_Consulta_desde_saif[ifi],IF($Q$3=Tabla_Consulta_desde_saif[con_cod],IF('Reporte TC'!$A$8=Tabla_Consulta_desde_saif[tra_cod],Tabla_Consulta_desde_saif[Columna1]))))),"")</f>
        <v/>
      </c>
      <c r="J78" s="18" t="str">
        <f t="array" ref="J78">IFERROR((SUM(IF($A78=Tabla_Consulta_desde_saif[ifi],IF(Tabla_Consulta_desde_saif[con_cod]=TRANSPOSE($Q$1:$Q$6),IF('Reporte TC'!$A$7=Tabla_Consulta_desde_saif[tra_cod],Tabla_Consulta_desde_saif[Columna2]))))/SUM(IF($A78=Tabla_Consulta_desde_saif[ifi],IF(Tabla_Consulta_desde_saif[con_cod]=TRANSPOSE($Q$1:$Q$6),IF('Reporte TC'!$A$7=Tabla_Consulta_desde_saif[tra_cod],Tabla_Consulta_desde_saif[Columna1]))))),"")</f>
        <v/>
      </c>
      <c r="K78" s="17" t="str">
        <f t="array" ref="K78">IFERROR((SUM(IF($A78=Tabla_Consulta_desde_saif[ifi],IF(Tabla_Consulta_desde_saif[con_cod]=TRANSPOSE($Q$1:$Q$6),IF('Reporte TC'!$A$8=Tabla_Consulta_desde_saif[tra_cod],Tabla_Consulta_desde_saif[Columna2]))))/SUM(IF($A78=Tabla_Consulta_desde_saif[ifi],IF(Tabla_Consulta_desde_saif[con_cod]=TRANSPOSE($Q$1:$Q$6),IF('Reporte TC'!$A$8=Tabla_Consulta_desde_saif[tra_cod],Tabla_Consulta_desde_saif[Columna1]))))),"")</f>
        <v/>
      </c>
      <c r="M78" s="63">
        <f t="shared" si="0"/>
        <v>0</v>
      </c>
    </row>
    <row r="79" spans="1:17" x14ac:dyDescent="0.25">
      <c r="A79" s="42"/>
      <c r="C79" s="106" t="s">
        <v>60</v>
      </c>
      <c r="D79" s="106"/>
      <c r="E79" s="106"/>
      <c r="F79" s="106"/>
      <c r="G79" s="106"/>
      <c r="H79" s="106"/>
      <c r="I79" s="106"/>
      <c r="J79" s="106"/>
    </row>
    <row r="80" spans="1:17" ht="14.25" thickBot="1" x14ac:dyDescent="0.3">
      <c r="A80" s="42"/>
      <c r="C80" s="107" t="s">
        <v>61</v>
      </c>
      <c r="D80" s="107"/>
      <c r="E80" s="107"/>
      <c r="F80" s="107"/>
      <c r="G80" s="107"/>
      <c r="H80" s="107"/>
      <c r="I80" s="107"/>
      <c r="J80" s="107"/>
    </row>
    <row r="81" spans="1:11" ht="14.25" customHeight="1" x14ac:dyDescent="0.25">
      <c r="A81" s="42"/>
      <c r="C81" s="120" t="s">
        <v>57</v>
      </c>
      <c r="D81" s="121"/>
      <c r="E81" s="110" t="s">
        <v>56</v>
      </c>
      <c r="F81" s="111"/>
      <c r="G81" s="111"/>
      <c r="H81" s="112"/>
      <c r="I81" s="113" t="s">
        <v>55</v>
      </c>
      <c r="J81" s="114"/>
    </row>
    <row r="82" spans="1:11" ht="13.5" customHeight="1" x14ac:dyDescent="0.25">
      <c r="A82" s="42"/>
      <c r="C82" s="122"/>
      <c r="D82" s="123"/>
      <c r="E82" s="117" t="s">
        <v>53</v>
      </c>
      <c r="F82" s="118"/>
      <c r="G82" s="119" t="s">
        <v>54</v>
      </c>
      <c r="H82" s="118"/>
      <c r="I82" s="115"/>
      <c r="J82" s="116"/>
    </row>
    <row r="83" spans="1:11" ht="15.75" customHeight="1" thickBot="1" x14ac:dyDescent="0.3">
      <c r="A83" s="42"/>
      <c r="C83" s="124"/>
      <c r="D83" s="125"/>
      <c r="E83" s="9" t="s">
        <v>10</v>
      </c>
      <c r="F83" s="8" t="s">
        <v>11</v>
      </c>
      <c r="G83" s="8" t="s">
        <v>10</v>
      </c>
      <c r="H83" s="8" t="s">
        <v>11</v>
      </c>
      <c r="I83" s="8" t="s">
        <v>10</v>
      </c>
      <c r="J83" s="10" t="s">
        <v>11</v>
      </c>
    </row>
    <row r="84" spans="1:11" ht="12" customHeight="1" x14ac:dyDescent="0.25">
      <c r="A84" s="38" t="s">
        <v>779</v>
      </c>
      <c r="C84" s="126" t="s">
        <v>782</v>
      </c>
      <c r="D84" s="127"/>
      <c r="E84" s="43">
        <f t="array" ref="E84">SUM(IF('Reporte TC'!$A84=Tabla_Consulta_desde_saif[tipoentidad],IF('Reporte TC'!$A$7=Tabla_Consulta_desde_saif[tra_cod],IF($Q$1=Tabla_Consulta_desde_saif[con_cod],Tabla_Consulta_desde_saif[Columna1]))))</f>
        <v>1897319.15</v>
      </c>
      <c r="F84" s="35">
        <f t="array" ref="F84">SUM(IF('Reporte TC'!$A84=Tabla_Consulta_desde_saif[tipoentidad],IF('Reporte TC'!$A$8=Tabla_Consulta_desde_saif[tra_cod],IF($Q$1=Tabla_Consulta_desde_saif[con_cod],Tabla_Consulta_desde_saif[Columna1]))))</f>
        <v>10660272.610000001</v>
      </c>
      <c r="G84" s="35">
        <f t="array" ref="G84">SUM(IF('Reporte TC'!$A84=Tabla_Consulta_desde_saif[tipoentidad],IF('Reporte TC'!$A$7=Tabla_Consulta_desde_saif[tra_cod],IF($Q$2=Tabla_Consulta_desde_saif[con_cod],Tabla_Consulta_desde_saif[Columna1]))))</f>
        <v>13888281.470000001</v>
      </c>
      <c r="H84" s="35">
        <f t="array" ref="H84">SUM(IF('Reporte TC'!$A84=Tabla_Consulta_desde_saif[tipoentidad],IF('Reporte TC'!$A$8=Tabla_Consulta_desde_saif[tra_cod],IF($Q$2=Tabla_Consulta_desde_saif[con_cod],Tabla_Consulta_desde_saif[Columna1]))))</f>
        <v>11427477.51</v>
      </c>
      <c r="I84" s="29">
        <f t="array" ref="I84">SUM(IF('Reporte TC'!$A84=Tabla_Consulta_desde_saif[tipoentidad],IF('Reporte TC'!$A$7=Tabla_Consulta_desde_saif[tra_cod],IF($Q$3=Tabla_Consulta_desde_saif[con_cod],Tabla_Consulta_desde_saif[Columna1]))))</f>
        <v>10000</v>
      </c>
      <c r="J84" s="30">
        <f t="array" ref="J84">SUM(IF('Reporte TC'!$A84=Tabla_Consulta_desde_saif[tipoentidad],IF('Reporte TC'!$A$8=Tabla_Consulta_desde_saif[tra_cod],IF($Q$3=Tabla_Consulta_desde_saif[con_cod],Tabla_Consulta_desde_saif[Columna1]))))</f>
        <v>0</v>
      </c>
    </row>
    <row r="85" spans="1:11" ht="12" customHeight="1" x14ac:dyDescent="0.25">
      <c r="A85" s="69" t="s">
        <v>723</v>
      </c>
      <c r="C85" s="128" t="s">
        <v>724</v>
      </c>
      <c r="D85" s="129"/>
      <c r="E85" s="72">
        <f t="array" ref="E85">SUM(IF('Reporte TC'!$A85=Tabla_Consulta_desde_saif[tipoentidad],IF('Reporte TC'!$A$7=Tabla_Consulta_desde_saif[tra_cod],IF($Q$1=Tabla_Consulta_desde_saif[con_cod],Tabla_Consulta_desde_saif[Columna1]))))</f>
        <v>7919.0899999999992</v>
      </c>
      <c r="F85" s="31">
        <f t="array" ref="F85">SUM(IF('Reporte TC'!$A85=Tabla_Consulta_desde_saif[tipoentidad],IF('Reporte TC'!$A$8=Tabla_Consulta_desde_saif[tra_cod],IF($Q$1=Tabla_Consulta_desde_saif[con_cod],Tabla_Consulta_desde_saif[Columna1]))))</f>
        <v>28596.510000000002</v>
      </c>
      <c r="G85" s="31">
        <f t="array" ref="G85">SUM(IF('Reporte TC'!$A85=Tabla_Consulta_desde_saif[tipoentidad],IF('Reporte TC'!$A$7=Tabla_Consulta_desde_saif[tra_cod],IF($Q$2=Tabla_Consulta_desde_saif[con_cod],Tabla_Consulta_desde_saif[Columna1]))))</f>
        <v>0</v>
      </c>
      <c r="H85" s="31">
        <f t="array" ref="H85">SUM(IF('Reporte TC'!$A85=Tabla_Consulta_desde_saif[tipoentidad],IF('Reporte TC'!$A$8=Tabla_Consulta_desde_saif[tra_cod],IF($Q$2=Tabla_Consulta_desde_saif[con_cod],Tabla_Consulta_desde_saif[Columna1]))))</f>
        <v>0</v>
      </c>
      <c r="I85" s="65">
        <f t="array" ref="I85">SUM(IF('Reporte TC'!$A85=Tabla_Consulta_desde_saif[tipoentidad],IF('Reporte TC'!$A$7=Tabla_Consulta_desde_saif[tra_cod],IF($Q$3=Tabla_Consulta_desde_saif[con_cod],Tabla_Consulta_desde_saif[Columna1]))))</f>
        <v>0</v>
      </c>
      <c r="J85" s="32">
        <f t="array" ref="J85">SUM(IF('Reporte TC'!$A85=Tabla_Consulta_desde_saif[tipoentidad],IF('Reporte TC'!$A$8=Tabla_Consulta_desde_saif[tra_cod],IF($Q$3=Tabla_Consulta_desde_saif[con_cod],Tabla_Consulta_desde_saif[Columna1]))))</f>
        <v>0</v>
      </c>
    </row>
    <row r="86" spans="1:11" ht="12" customHeight="1" x14ac:dyDescent="0.25">
      <c r="A86" s="77"/>
      <c r="C86" s="130" t="s">
        <v>783</v>
      </c>
      <c r="D86" s="129"/>
      <c r="E86" s="72">
        <f>SUMIFS(DB!$G:$G,DB!$A:$A,'Reporte TC'!$A$22,DB!$E:$E,'Reporte TC'!$A$7,DB!$D:$D,'Reporte TC'!$Q$1)+SUMIFS(DB!$G:$G,DB!$A:$A,'Reporte TC'!$A$27,DB!$E:$E,'Reporte TC'!$A$7,DB!$D:$D,'Reporte TC'!$Q$1)</f>
        <v>264846.44999999995</v>
      </c>
      <c r="F86" s="72">
        <f>SUMIFS(DB!$G:$G,DB!$A:$A,'Reporte TC'!$A$22,DB!$E:$E,'Reporte TC'!$A$8,DB!$D:$D,'Reporte TC'!$Q$1)+SUMIFS(DB!$G:$G,DB!$A:$A,'Reporte TC'!$A$27,DB!$E:$E,'Reporte TC'!$A$8,DB!$D:$D,'Reporte TC'!$Q$1)</f>
        <v>558250.55000000005</v>
      </c>
      <c r="G86" s="72">
        <f>SUMIFS(DB!$G:$G,DB!$A:$A,'Reporte TC'!$A$22,DB!$E:$E,'Reporte TC'!$A$7,DB!$D:$D,'Reporte TC'!$Q$2)+SUMIFS(DB!$G:$G,DB!$A:$A,'Reporte TC'!$A$27,DB!$E:$E,'Reporte TC'!$A$7,DB!$D:$D,'Reporte TC'!$Q$2)</f>
        <v>2105014.89</v>
      </c>
      <c r="H86" s="72">
        <f>SUMIFS(DB!$G:$G,DB!$A:$A,'Reporte TC'!$A$22,DB!$E:$E,'Reporte TC'!$A$8,DB!$D:$D,'Reporte TC'!$Q$2)+SUMIFS(DB!$G:$G,DB!$A:$A,'Reporte TC'!$A$27,DB!$E:$E,'Reporte TC'!$A$8,DB!$D:$D,'Reporte TC'!$Q$2)</f>
        <v>0</v>
      </c>
      <c r="I86" s="72">
        <f>SUMIFS(DB!$G:$G,DB!$A:$A,'Reporte TC'!$A$22,DB!$E:$E,'Reporte TC'!$A$7,DB!$D:$D,'Reporte TC'!$Q$3)+SUMIFS(DB!$G:$G,DB!$A:$A,'Reporte TC'!$A$27,DB!$E:$E,'Reporte TC'!$A$7,DB!$D:$D,'Reporte TC'!$Q$3)</f>
        <v>0</v>
      </c>
      <c r="J86" s="32">
        <f>SUMIFS(DB!$G:$G,DB!$A:$A,'Reporte TC'!$A$22,DB!$E:$E,'Reporte TC'!$A$8,DB!$D:$D,'Reporte TC'!$Q$3)+SUMIFS(DB!$G:$G,DB!$A:$A,'Reporte TC'!$A$27,DB!$E:$E,'Reporte TC'!$A$8,DB!$D:$D,'Reporte TC'!$Q$3)</f>
        <v>0</v>
      </c>
    </row>
    <row r="87" spans="1:11" ht="12" customHeight="1" x14ac:dyDescent="0.25">
      <c r="A87" s="38" t="s">
        <v>9</v>
      </c>
      <c r="C87" s="128" t="s">
        <v>62</v>
      </c>
      <c r="D87" s="129"/>
      <c r="E87" s="44">
        <f t="array" ref="E87">SUM(IF('Reporte TC'!$A87=Tabla_Consulta_desde_saif[tipoentidad],IF('Reporte TC'!$A$7=Tabla_Consulta_desde_saif[tra_cod],IF($Q$1=Tabla_Consulta_desde_saif[con_cod],Tabla_Consulta_desde_saif[Columna1]))))</f>
        <v>94607.23000000001</v>
      </c>
      <c r="F87" s="31">
        <f t="array" ref="F87">SUM(IF('Reporte TC'!$A87=Tabla_Consulta_desde_saif[tipoentidad],IF('Reporte TC'!$A$8=Tabla_Consulta_desde_saif[tra_cod],IF($Q$1=Tabla_Consulta_desde_saif[con_cod],Tabla_Consulta_desde_saif[Columna1]))))</f>
        <v>46427.500000000007</v>
      </c>
      <c r="G87" s="31">
        <f t="array" ref="G87">SUM(IF('Reporte TC'!$A87=Tabla_Consulta_desde_saif[tipoentidad],IF('Reporte TC'!$A$7=Tabla_Consulta_desde_saif[tra_cod],IF($Q$2=Tabla_Consulta_desde_saif[con_cod],Tabla_Consulta_desde_saif[Columna1]))))</f>
        <v>300</v>
      </c>
      <c r="H87" s="31">
        <f t="array" ref="H87">SUM(IF('Reporte TC'!$A87=Tabla_Consulta_desde_saif[tipoentidad],IF('Reporte TC'!$A$8=Tabla_Consulta_desde_saif[tra_cod],IF($Q$2=Tabla_Consulta_desde_saif[con_cod],Tabla_Consulta_desde_saif[Columna1]))))</f>
        <v>0</v>
      </c>
      <c r="I87" s="31">
        <f t="array" ref="I87">SUM(IF('Reporte TC'!$A87=Tabla_Consulta_desde_saif[tipoentidad],IF('Reporte TC'!$A$7=Tabla_Consulta_desde_saif[tra_cod],IF($Q$3=Tabla_Consulta_desde_saif[con_cod],Tabla_Consulta_desde_saif[Columna1]))))</f>
        <v>0</v>
      </c>
      <c r="J87" s="66">
        <f t="array" ref="J87">SUM(IF('Reporte TC'!$A87=Tabla_Consulta_desde_saif[tipoentidad],IF('Reporte TC'!$A$8=Tabla_Consulta_desde_saif[tra_cod],IF($Q$3=Tabla_Consulta_desde_saif[con_cod],Tabla_Consulta_desde_saif[Columna1]))))</f>
        <v>10000</v>
      </c>
    </row>
    <row r="88" spans="1:11" ht="12" customHeight="1" x14ac:dyDescent="0.25">
      <c r="A88" s="94" t="s">
        <v>820</v>
      </c>
      <c r="C88" s="130" t="s">
        <v>828</v>
      </c>
      <c r="D88" s="129"/>
      <c r="E88" s="44">
        <f t="array" ref="E88">SUM(IF('Reporte TC'!$A88=Tabla_Consulta_desde_saif[tipoentidad],IF('Reporte TC'!$A$7=Tabla_Consulta_desde_saif[tra_cod],IF($Q$1=Tabla_Consulta_desde_saif[con_cod],Tabla_Consulta_desde_saif[Columna1]))))</f>
        <v>19193.299599999998</v>
      </c>
      <c r="F88" s="31">
        <f t="array" ref="F88">SUM(IF('Reporte TC'!$A88=Tabla_Consulta_desde_saif[tipoentidad],IF('Reporte TC'!$A$8=Tabla_Consulta_desde_saif[tra_cod],IF($Q$1=Tabla_Consulta_desde_saif[con_cod],Tabla_Consulta_desde_saif[Columna1]))))</f>
        <v>71770.39</v>
      </c>
      <c r="G88" s="31">
        <f t="array" ref="G88">SUM(IF('Reporte TC'!$A88=Tabla_Consulta_desde_saif[tipoentidad],IF('Reporte TC'!$A$7=Tabla_Consulta_desde_saif[tra_cod],IF($Q$2=Tabla_Consulta_desde_saif[con_cod],Tabla_Consulta_desde_saif[Columna1]))))</f>
        <v>1300</v>
      </c>
      <c r="H88" s="31">
        <f t="array" ref="H88">SUM(IF('Reporte TC'!$A88=Tabla_Consulta_desde_saif[tipoentidad],IF('Reporte TC'!$A$8=Tabla_Consulta_desde_saif[tra_cod],IF($Q$2=Tabla_Consulta_desde_saif[con_cod],Tabla_Consulta_desde_saif[Columna1]))))</f>
        <v>0</v>
      </c>
      <c r="I88" s="31">
        <f t="array" ref="I88">SUM(IF('Reporte TC'!$A88=Tabla_Consulta_desde_saif[tipoentidad],IF('Reporte TC'!$A$7=Tabla_Consulta_desde_saif[tra_cod],IF($Q$3=Tabla_Consulta_desde_saif[con_cod],Tabla_Consulta_desde_saif[Columna1]))))</f>
        <v>0</v>
      </c>
      <c r="J88" s="66">
        <f t="array" ref="J88">SUM(IF('Reporte TC'!$A88=Tabla_Consulta_desde_saif[tipoentidad],IF('Reporte TC'!$A$8=Tabla_Consulta_desde_saif[tra_cod],IF($Q$3=Tabla_Consulta_desde_saif[con_cod],Tabla_Consulta_desde_saif[Columna1]))))</f>
        <v>0</v>
      </c>
    </row>
    <row r="89" spans="1:11" ht="12" customHeight="1" thickBot="1" x14ac:dyDescent="0.3">
      <c r="A89" s="41" t="s">
        <v>58</v>
      </c>
      <c r="C89" s="108" t="s">
        <v>63</v>
      </c>
      <c r="D89" s="109"/>
      <c r="E89" s="67">
        <f t="array" ref="E89">SUM(IF('Reporte TC'!$A89=Tabla_Consulta_desde_saif[tipoentidad],IF('Reporte TC'!$A$7=Tabla_Consulta_desde_saif[tra_cod],IF($Q$1=Tabla_Consulta_desde_saif[con_cod],Tabla_Consulta_desde_saif[Columna1]))))</f>
        <v>0</v>
      </c>
      <c r="F89" s="33">
        <f t="array" ref="F89">SUM(IF('Reporte TC'!$A89=Tabla_Consulta_desde_saif[tipoentidad],IF('Reporte TC'!$A$8=Tabla_Consulta_desde_saif[tra_cod],IF($Q$1=Tabla_Consulta_desde_saif[con_cod],Tabla_Consulta_desde_saif[Columna1]))))</f>
        <v>0</v>
      </c>
      <c r="G89" s="33">
        <f t="array" ref="G89">SUM(IF('Reporte TC'!$A89=Tabla_Consulta_desde_saif[tipoentidad],IF('Reporte TC'!$A$7=Tabla_Consulta_desde_saif[tra_cod],IF($Q$2=Tabla_Consulta_desde_saif[con_cod],Tabla_Consulta_desde_saif[Columna1]))))</f>
        <v>0</v>
      </c>
      <c r="H89" s="33">
        <f t="array" ref="H89">SUM(IF('Reporte TC'!$A89=Tabla_Consulta_desde_saif[tipoentidad],IF('Reporte TC'!$A$8=Tabla_Consulta_desde_saif[tra_cod],IF($Q$2=Tabla_Consulta_desde_saif[con_cod],Tabla_Consulta_desde_saif[Columna1]))))</f>
        <v>0</v>
      </c>
      <c r="I89" s="33">
        <f t="array" ref="I89">SUM(IF('Reporte TC'!$A89=Tabla_Consulta_desde_saif[tipoentidad],IF('Reporte TC'!$A$7=Tabla_Consulta_desde_saif[tra_cod],IF($Q$3=Tabla_Consulta_desde_saif[con_cod],Tabla_Consulta_desde_saif[Columna1]))))</f>
        <v>0</v>
      </c>
      <c r="J89" s="34">
        <f t="array" ref="J89">SUM(IF('Reporte TC'!$A89=Tabla_Consulta_desde_saif[tipoentidad],IF('Reporte TC'!$A$8=Tabla_Consulta_desde_saif[tra_cod],IF($Q$3=Tabla_Consulta_desde_saif[con_cod],Tabla_Consulta_desde_saif[Columna1]))))</f>
        <v>0</v>
      </c>
    </row>
    <row r="90" spans="1:11" x14ac:dyDescent="0.25">
      <c r="A90" s="42"/>
      <c r="C90" s="6" t="s">
        <v>68</v>
      </c>
      <c r="E90" s="22"/>
      <c r="F90" s="22"/>
      <c r="G90" s="22"/>
      <c r="H90" s="22"/>
      <c r="I90" s="22"/>
      <c r="J90" s="22"/>
      <c r="K90" s="46"/>
    </row>
    <row r="91" spans="1:11" ht="13.5" customHeight="1" x14ac:dyDescent="0.25">
      <c r="C91" s="6" t="s">
        <v>71</v>
      </c>
      <c r="I91" s="46"/>
      <c r="J91" s="46"/>
    </row>
    <row r="92" spans="1:11" ht="13.5" customHeight="1" x14ac:dyDescent="0.25">
      <c r="C92" s="6" t="s">
        <v>72</v>
      </c>
    </row>
    <row r="93" spans="1:11" ht="13.5" customHeight="1" x14ac:dyDescent="0.25">
      <c r="C93" s="6" t="s">
        <v>73</v>
      </c>
      <c r="H93" s="22"/>
    </row>
    <row r="94" spans="1:11" ht="13.5" customHeight="1" x14ac:dyDescent="0.25">
      <c r="C94" s="6" t="s">
        <v>76</v>
      </c>
    </row>
    <row r="95" spans="1:11" ht="13.5" customHeight="1" x14ac:dyDescent="0.25">
      <c r="C95" s="6" t="s">
        <v>74</v>
      </c>
    </row>
    <row r="98" spans="3:11" x14ac:dyDescent="0.25">
      <c r="C98" s="6" t="s">
        <v>69</v>
      </c>
    </row>
    <row r="99" spans="3:11" x14ac:dyDescent="0.25">
      <c r="C99" s="6" t="s">
        <v>70</v>
      </c>
    </row>
    <row r="101" spans="3:11" ht="15" x14ac:dyDescent="0.3">
      <c r="C101" s="57"/>
      <c r="D101" s="58"/>
      <c r="E101" s="58"/>
      <c r="F101" s="58"/>
      <c r="G101" s="58"/>
      <c r="H101" s="58"/>
      <c r="I101" s="58"/>
      <c r="J101" s="58"/>
      <c r="K101" s="58"/>
    </row>
  </sheetData>
  <mergeCells count="24">
    <mergeCell ref="C21:K21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9:J79"/>
    <mergeCell ref="C80:J80"/>
    <mergeCell ref="C89:D89"/>
    <mergeCell ref="E81:H81"/>
    <mergeCell ref="I81:J82"/>
    <mergeCell ref="E82:F82"/>
    <mergeCell ref="G82:H82"/>
    <mergeCell ref="C81:D83"/>
    <mergeCell ref="C84:D84"/>
    <mergeCell ref="C85:D85"/>
    <mergeCell ref="C87:D87"/>
    <mergeCell ref="C86:D86"/>
    <mergeCell ref="C88:D88"/>
  </mergeCells>
  <conditionalFormatting sqref="D10:K20 D22:K27 D30:K56 F68:K68 F57:K63">
    <cfRule type="cellIs" dxfId="135" priority="90" operator="lessThan">
      <formula>6</formula>
    </cfRule>
  </conditionalFormatting>
  <conditionalFormatting sqref="D11:K20 D22:K27 D30:K56 F68:K68 F57:K63">
    <cfRule type="cellIs" dxfId="134" priority="87" operator="lessThan">
      <formula>6</formula>
    </cfRule>
    <cfRule type="cellIs" dxfId="133" priority="88" operator="lessThan">
      <formula>5</formula>
    </cfRule>
    <cfRule type="cellIs" dxfId="132" priority="89" operator="lessThan">
      <formula>5</formula>
    </cfRule>
  </conditionalFormatting>
  <conditionalFormatting sqref="D29:K29">
    <cfRule type="cellIs" dxfId="131" priority="86" operator="lessThan">
      <formula>6</formula>
    </cfRule>
  </conditionalFormatting>
  <conditionalFormatting sqref="D29:K29">
    <cfRule type="cellIs" dxfId="130" priority="83" operator="lessThan">
      <formula>6</formula>
    </cfRule>
    <cfRule type="cellIs" dxfId="129" priority="84" operator="lessThan">
      <formula>5</formula>
    </cfRule>
    <cfRule type="cellIs" dxfId="128" priority="85" operator="lessThan">
      <formula>5</formula>
    </cfRule>
  </conditionalFormatting>
  <conditionalFormatting sqref="D28:K28">
    <cfRule type="cellIs" dxfId="127" priority="82" operator="lessThan">
      <formula>6</formula>
    </cfRule>
  </conditionalFormatting>
  <conditionalFormatting sqref="D28:K28">
    <cfRule type="cellIs" dxfId="126" priority="79" operator="lessThan">
      <formula>6</formula>
    </cfRule>
    <cfRule type="cellIs" dxfId="125" priority="80" operator="lessThan">
      <formula>5</formula>
    </cfRule>
    <cfRule type="cellIs" dxfId="124" priority="81" operator="lessThan">
      <formula>5</formula>
    </cfRule>
  </conditionalFormatting>
  <conditionalFormatting sqref="F64:K64">
    <cfRule type="cellIs" dxfId="123" priority="78" operator="lessThan">
      <formula>6</formula>
    </cfRule>
  </conditionalFormatting>
  <conditionalFormatting sqref="F64:K64">
    <cfRule type="cellIs" dxfId="122" priority="75" operator="lessThan">
      <formula>6</formula>
    </cfRule>
    <cfRule type="cellIs" dxfId="121" priority="76" operator="lessThan">
      <formula>5</formula>
    </cfRule>
    <cfRule type="cellIs" dxfId="120" priority="77" operator="lessThan">
      <formula>5</formula>
    </cfRule>
  </conditionalFormatting>
  <conditionalFormatting sqref="M68:M76 M10:M64">
    <cfRule type="cellIs" dxfId="119" priority="73" operator="greaterThan">
      <formula>6.97</formula>
    </cfRule>
    <cfRule type="cellIs" dxfId="118" priority="74" operator="greaterThan">
      <formula>"6.97"</formula>
    </cfRule>
  </conditionalFormatting>
  <conditionalFormatting sqref="F65:K65">
    <cfRule type="cellIs" dxfId="117" priority="58" operator="lessThan">
      <formula>6</formula>
    </cfRule>
  </conditionalFormatting>
  <conditionalFormatting sqref="F65:K65">
    <cfRule type="cellIs" dxfId="116" priority="55" operator="lessThan">
      <formula>6</formula>
    </cfRule>
    <cfRule type="cellIs" dxfId="115" priority="56" operator="lessThan">
      <formula>5</formula>
    </cfRule>
    <cfRule type="cellIs" dxfId="114" priority="57" operator="lessThan">
      <formula>5</formula>
    </cfRule>
  </conditionalFormatting>
  <conditionalFormatting sqref="M65">
    <cfRule type="cellIs" dxfId="113" priority="53" operator="greaterThan">
      <formula>6.97</formula>
    </cfRule>
    <cfRule type="cellIs" dxfId="112" priority="54" operator="greaterThan">
      <formula>"6.97"</formula>
    </cfRule>
  </conditionalFormatting>
  <conditionalFormatting sqref="D69:K69">
    <cfRule type="cellIs" dxfId="111" priority="40" operator="lessThan">
      <formula>6</formula>
    </cfRule>
  </conditionalFormatting>
  <conditionalFormatting sqref="D69:K69">
    <cfRule type="cellIs" dxfId="110" priority="37" operator="lessThan">
      <formula>6</formula>
    </cfRule>
    <cfRule type="cellIs" dxfId="109" priority="38" operator="lessThan">
      <formula>5</formula>
    </cfRule>
    <cfRule type="cellIs" dxfId="108" priority="39" operator="lessThan">
      <formula>5</formula>
    </cfRule>
  </conditionalFormatting>
  <conditionalFormatting sqref="D70:K76">
    <cfRule type="cellIs" dxfId="107" priority="36" operator="lessThan">
      <formula>6</formula>
    </cfRule>
  </conditionalFormatting>
  <conditionalFormatting sqref="D70:K76">
    <cfRule type="cellIs" dxfId="106" priority="33" operator="lessThan">
      <formula>6</formula>
    </cfRule>
    <cfRule type="cellIs" dxfId="105" priority="34" operator="lessThan">
      <formula>5</formula>
    </cfRule>
    <cfRule type="cellIs" dxfId="104" priority="35" operator="lessThan">
      <formula>5</formula>
    </cfRule>
  </conditionalFormatting>
  <conditionalFormatting sqref="D78:K78">
    <cfRule type="cellIs" dxfId="103" priority="32" operator="lessThan">
      <formula>6</formula>
    </cfRule>
  </conditionalFormatting>
  <conditionalFormatting sqref="D78:K78">
    <cfRule type="cellIs" dxfId="102" priority="29" operator="lessThan">
      <formula>6</formula>
    </cfRule>
    <cfRule type="cellIs" dxfId="101" priority="30" operator="lessThan">
      <formula>5</formula>
    </cfRule>
    <cfRule type="cellIs" dxfId="100" priority="31" operator="lessThan">
      <formula>5</formula>
    </cfRule>
  </conditionalFormatting>
  <conditionalFormatting sqref="D77:K77">
    <cfRule type="cellIs" dxfId="99" priority="28" operator="lessThan">
      <formula>6</formula>
    </cfRule>
  </conditionalFormatting>
  <conditionalFormatting sqref="D77:K77">
    <cfRule type="cellIs" dxfId="98" priority="25" operator="lessThan">
      <formula>6</formula>
    </cfRule>
    <cfRule type="cellIs" dxfId="97" priority="26" operator="lessThan">
      <formula>5</formula>
    </cfRule>
    <cfRule type="cellIs" dxfId="96" priority="27" operator="lessThan">
      <formula>5</formula>
    </cfRule>
  </conditionalFormatting>
  <conditionalFormatting sqref="M66">
    <cfRule type="cellIs" dxfId="95" priority="19" operator="greaterThan">
      <formula>6.97</formula>
    </cfRule>
    <cfRule type="cellIs" dxfId="94" priority="20" operator="greaterThan">
      <formula>"6.97"</formula>
    </cfRule>
  </conditionalFormatting>
  <conditionalFormatting sqref="F66:K66">
    <cfRule type="cellIs" dxfId="93" priority="18" operator="lessThan">
      <formula>6</formula>
    </cfRule>
  </conditionalFormatting>
  <conditionalFormatting sqref="F66:K66">
    <cfRule type="cellIs" dxfId="92" priority="15" operator="lessThan">
      <formula>6</formula>
    </cfRule>
    <cfRule type="cellIs" dxfId="91" priority="16" operator="lessThan">
      <formula>5</formula>
    </cfRule>
    <cfRule type="cellIs" dxfId="90" priority="17" operator="lessThan">
      <formula>5</formula>
    </cfRule>
  </conditionalFormatting>
  <conditionalFormatting sqref="D57:E66 D68:E68">
    <cfRule type="cellIs" dxfId="89" priority="14" operator="lessThan">
      <formula>6</formula>
    </cfRule>
  </conditionalFormatting>
  <conditionalFormatting sqref="D57:E66 D68:E68">
    <cfRule type="cellIs" dxfId="88" priority="11" operator="lessThan">
      <formula>6</formula>
    </cfRule>
    <cfRule type="cellIs" dxfId="87" priority="12" operator="lessThan">
      <formula>5</formula>
    </cfRule>
    <cfRule type="cellIs" dxfId="86" priority="13" operator="lessThan">
      <formula>5</formula>
    </cfRule>
  </conditionalFormatting>
  <conditionalFormatting sqref="M67">
    <cfRule type="cellIs" dxfId="85" priority="9" operator="greaterThan">
      <formula>6.97</formula>
    </cfRule>
    <cfRule type="cellIs" dxfId="84" priority="10" operator="greaterThan">
      <formula>"6.97"</formula>
    </cfRule>
  </conditionalFormatting>
  <conditionalFormatting sqref="F67:K67">
    <cfRule type="cellIs" dxfId="83" priority="8" operator="lessThan">
      <formula>6</formula>
    </cfRule>
  </conditionalFormatting>
  <conditionalFormatting sqref="F67:K67">
    <cfRule type="cellIs" dxfId="82" priority="5" operator="lessThan">
      <formula>6</formula>
    </cfRule>
    <cfRule type="cellIs" dxfId="81" priority="6" operator="lessThan">
      <formula>5</formula>
    </cfRule>
    <cfRule type="cellIs" dxfId="80" priority="7" operator="lessThan">
      <formula>5</formula>
    </cfRule>
  </conditionalFormatting>
  <conditionalFormatting sqref="D67:E67">
    <cfRule type="cellIs" dxfId="79" priority="4" operator="lessThan">
      <formula>6</formula>
    </cfRule>
  </conditionalFormatting>
  <conditionalFormatting sqref="D67:E67">
    <cfRule type="cellIs" dxfId="78" priority="1" operator="lessThan">
      <formula>6</formula>
    </cfRule>
    <cfRule type="cellIs" dxfId="77" priority="2" operator="lessThan">
      <formula>5</formula>
    </cfRule>
    <cfRule type="cellIs" dxfId="76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opLeftCell="A148" workbookViewId="0">
      <selection activeCell="C169" sqref="C169"/>
    </sheetView>
  </sheetViews>
  <sheetFormatPr baseColWidth="10" defaultRowHeight="15" x14ac:dyDescent="0.25"/>
  <cols>
    <col min="1" max="1" width="10.5703125" bestFit="1" customWidth="1"/>
    <col min="2" max="2" width="48" bestFit="1" customWidth="1"/>
    <col min="3" max="3" width="15.5703125" bestFit="1" customWidth="1"/>
    <col min="4" max="4" width="13" bestFit="1" customWidth="1"/>
    <col min="5" max="5" width="8" bestFit="1" customWidth="1"/>
    <col min="6" max="6" width="8.42578125" bestFit="1" customWidth="1"/>
    <col min="7" max="7" width="11.5703125" bestFit="1" customWidth="1"/>
    <col min="8" max="8" width="6.85546875" bestFit="1" customWidth="1"/>
    <col min="9" max="9" width="7" bestFit="1" customWidth="1"/>
  </cols>
  <sheetData>
    <row r="1" spans="1:9" x14ac:dyDescent="0.25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</row>
    <row r="2" spans="1:9" x14ac:dyDescent="0.25">
      <c r="A2">
        <v>29</v>
      </c>
      <c r="B2" t="s">
        <v>187</v>
      </c>
      <c r="C2" t="s">
        <v>188</v>
      </c>
      <c r="D2" t="s">
        <v>189</v>
      </c>
      <c r="E2" t="s">
        <v>111</v>
      </c>
      <c r="F2" t="s">
        <v>112</v>
      </c>
      <c r="G2">
        <v>10</v>
      </c>
      <c r="H2" t="s">
        <v>190</v>
      </c>
      <c r="I2">
        <v>29</v>
      </c>
    </row>
    <row r="3" spans="1:9" x14ac:dyDescent="0.25">
      <c r="A3">
        <v>30</v>
      </c>
      <c r="B3" t="s">
        <v>191</v>
      </c>
      <c r="C3" t="s">
        <v>141</v>
      </c>
      <c r="D3" t="s">
        <v>192</v>
      </c>
      <c r="E3" t="s">
        <v>111</v>
      </c>
      <c r="F3" t="s">
        <v>112</v>
      </c>
      <c r="G3">
        <v>10</v>
      </c>
      <c r="H3" t="s">
        <v>193</v>
      </c>
      <c r="I3">
        <v>30</v>
      </c>
    </row>
    <row r="4" spans="1:9" x14ac:dyDescent="0.25">
      <c r="A4">
        <v>31</v>
      </c>
      <c r="B4" t="s">
        <v>194</v>
      </c>
      <c r="C4" t="s">
        <v>119</v>
      </c>
      <c r="D4" t="s">
        <v>195</v>
      </c>
      <c r="E4" t="s">
        <v>111</v>
      </c>
      <c r="F4" t="s">
        <v>112</v>
      </c>
      <c r="G4">
        <v>10</v>
      </c>
      <c r="H4" t="s">
        <v>196</v>
      </c>
      <c r="I4">
        <v>31</v>
      </c>
    </row>
    <row r="5" spans="1:9" x14ac:dyDescent="0.25">
      <c r="A5">
        <v>1</v>
      </c>
      <c r="B5" t="s">
        <v>108</v>
      </c>
      <c r="C5" t="s">
        <v>109</v>
      </c>
      <c r="D5" t="s">
        <v>110</v>
      </c>
      <c r="E5" t="s">
        <v>111</v>
      </c>
      <c r="F5" t="s">
        <v>112</v>
      </c>
      <c r="G5">
        <v>10</v>
      </c>
      <c r="H5" t="s">
        <v>113</v>
      </c>
      <c r="I5">
        <v>1</v>
      </c>
    </row>
    <row r="6" spans="1:9" x14ac:dyDescent="0.25">
      <c r="A6">
        <v>3</v>
      </c>
      <c r="B6" t="s">
        <v>114</v>
      </c>
      <c r="C6" t="s">
        <v>115</v>
      </c>
      <c r="D6" t="s">
        <v>116</v>
      </c>
      <c r="E6" t="s">
        <v>111</v>
      </c>
      <c r="F6" t="s">
        <v>112</v>
      </c>
      <c r="G6">
        <v>10</v>
      </c>
      <c r="H6" t="s">
        <v>117</v>
      </c>
      <c r="I6">
        <v>3</v>
      </c>
    </row>
    <row r="7" spans="1:9" x14ac:dyDescent="0.25">
      <c r="A7">
        <v>4</v>
      </c>
      <c r="B7" t="s">
        <v>118</v>
      </c>
      <c r="C7" t="s">
        <v>119</v>
      </c>
      <c r="D7" t="s">
        <v>120</v>
      </c>
      <c r="E7" t="s">
        <v>111</v>
      </c>
      <c r="F7" t="s">
        <v>112</v>
      </c>
      <c r="G7">
        <v>10</v>
      </c>
      <c r="H7" t="s">
        <v>121</v>
      </c>
      <c r="I7">
        <v>4</v>
      </c>
    </row>
    <row r="8" spans="1:9" x14ac:dyDescent="0.25">
      <c r="A8">
        <v>6</v>
      </c>
      <c r="B8" t="s">
        <v>122</v>
      </c>
      <c r="C8" t="s">
        <v>123</v>
      </c>
      <c r="D8" t="s">
        <v>124</v>
      </c>
      <c r="E8" t="s">
        <v>111</v>
      </c>
      <c r="F8" t="s">
        <v>112</v>
      </c>
      <c r="G8">
        <v>10</v>
      </c>
      <c r="H8" t="s">
        <v>125</v>
      </c>
      <c r="I8">
        <v>6</v>
      </c>
    </row>
    <row r="9" spans="1:9" x14ac:dyDescent="0.25">
      <c r="A9">
        <v>7</v>
      </c>
      <c r="B9" t="s">
        <v>126</v>
      </c>
      <c r="C9" t="s">
        <v>127</v>
      </c>
      <c r="D9" t="s">
        <v>128</v>
      </c>
      <c r="E9" t="s">
        <v>111</v>
      </c>
      <c r="F9" t="s">
        <v>112</v>
      </c>
      <c r="G9">
        <v>10</v>
      </c>
      <c r="H9" t="s">
        <v>129</v>
      </c>
      <c r="I9">
        <v>7</v>
      </c>
    </row>
    <row r="10" spans="1:9" x14ac:dyDescent="0.25">
      <c r="A10">
        <v>8</v>
      </c>
      <c r="B10" t="s">
        <v>130</v>
      </c>
      <c r="C10" t="s">
        <v>109</v>
      </c>
      <c r="D10" t="s">
        <v>131</v>
      </c>
      <c r="E10" t="s">
        <v>111</v>
      </c>
      <c r="F10" t="s">
        <v>112</v>
      </c>
      <c r="G10">
        <v>10</v>
      </c>
      <c r="H10" t="s">
        <v>132</v>
      </c>
      <c r="I10">
        <v>8</v>
      </c>
    </row>
    <row r="11" spans="1:9" x14ac:dyDescent="0.25">
      <c r="A11">
        <v>9</v>
      </c>
      <c r="B11" t="s">
        <v>133</v>
      </c>
      <c r="C11" t="s">
        <v>109</v>
      </c>
      <c r="D11" t="s">
        <v>134</v>
      </c>
      <c r="E11" t="s">
        <v>111</v>
      </c>
      <c r="F11" t="s">
        <v>112</v>
      </c>
      <c r="G11">
        <v>10</v>
      </c>
      <c r="H11" t="s">
        <v>135</v>
      </c>
      <c r="I11">
        <v>9</v>
      </c>
    </row>
    <row r="12" spans="1:9" x14ac:dyDescent="0.25">
      <c r="A12">
        <v>11</v>
      </c>
      <c r="B12" t="s">
        <v>140</v>
      </c>
      <c r="C12" t="s">
        <v>141</v>
      </c>
      <c r="D12" t="s">
        <v>142</v>
      </c>
      <c r="E12" t="s">
        <v>111</v>
      </c>
      <c r="F12" t="s">
        <v>112</v>
      </c>
      <c r="G12">
        <v>10</v>
      </c>
      <c r="H12" t="s">
        <v>143</v>
      </c>
      <c r="I12">
        <v>11</v>
      </c>
    </row>
    <row r="13" spans="1:9" x14ac:dyDescent="0.25">
      <c r="A13">
        <v>12</v>
      </c>
      <c r="B13" t="s">
        <v>144</v>
      </c>
      <c r="C13" t="s">
        <v>145</v>
      </c>
      <c r="D13" t="s">
        <v>146</v>
      </c>
      <c r="E13" t="s">
        <v>111</v>
      </c>
      <c r="F13" t="s">
        <v>112</v>
      </c>
      <c r="G13">
        <v>10</v>
      </c>
      <c r="H13" t="s">
        <v>147</v>
      </c>
      <c r="I13">
        <v>12</v>
      </c>
    </row>
    <row r="14" spans="1:9" x14ac:dyDescent="0.25">
      <c r="A14">
        <v>13</v>
      </c>
      <c r="B14" t="s">
        <v>148</v>
      </c>
      <c r="C14" t="s">
        <v>119</v>
      </c>
      <c r="D14" t="s">
        <v>149</v>
      </c>
      <c r="E14" t="s">
        <v>111</v>
      </c>
      <c r="F14" t="s">
        <v>112</v>
      </c>
      <c r="G14">
        <v>10</v>
      </c>
      <c r="H14" t="s">
        <v>150</v>
      </c>
      <c r="I14">
        <v>13</v>
      </c>
    </row>
    <row r="15" spans="1:9" x14ac:dyDescent="0.25">
      <c r="A15">
        <v>15</v>
      </c>
      <c r="B15" t="s">
        <v>151</v>
      </c>
      <c r="C15" t="s">
        <v>152</v>
      </c>
      <c r="D15" t="s">
        <v>153</v>
      </c>
      <c r="E15" t="s">
        <v>111</v>
      </c>
      <c r="F15" t="s">
        <v>112</v>
      </c>
      <c r="G15">
        <v>10</v>
      </c>
      <c r="H15" t="s">
        <v>154</v>
      </c>
      <c r="I15">
        <v>15</v>
      </c>
    </row>
    <row r="16" spans="1:9" x14ac:dyDescent="0.25">
      <c r="A16">
        <v>19</v>
      </c>
      <c r="B16" t="s">
        <v>162</v>
      </c>
      <c r="C16" t="s">
        <v>163</v>
      </c>
      <c r="D16" t="s">
        <v>163</v>
      </c>
      <c r="E16" t="s">
        <v>111</v>
      </c>
      <c r="F16" t="s">
        <v>112</v>
      </c>
      <c r="G16">
        <v>10</v>
      </c>
      <c r="H16" t="s">
        <v>164</v>
      </c>
      <c r="I16">
        <v>19</v>
      </c>
    </row>
    <row r="17" spans="1:9" x14ac:dyDescent="0.25">
      <c r="A17">
        <v>20</v>
      </c>
      <c r="B17" t="s">
        <v>165</v>
      </c>
      <c r="C17" t="s">
        <v>166</v>
      </c>
      <c r="D17" t="s">
        <v>167</v>
      </c>
      <c r="E17" t="s">
        <v>111</v>
      </c>
      <c r="F17" t="s">
        <v>112</v>
      </c>
      <c r="G17">
        <v>10</v>
      </c>
      <c r="H17" t="s">
        <v>168</v>
      </c>
      <c r="I17">
        <v>20</v>
      </c>
    </row>
    <row r="18" spans="1:9" x14ac:dyDescent="0.25">
      <c r="A18">
        <v>21</v>
      </c>
      <c r="B18" t="s">
        <v>169</v>
      </c>
      <c r="C18" t="s">
        <v>170</v>
      </c>
      <c r="D18" t="s">
        <v>171</v>
      </c>
      <c r="E18" t="s">
        <v>111</v>
      </c>
      <c r="F18" t="s">
        <v>112</v>
      </c>
      <c r="G18">
        <v>10</v>
      </c>
      <c r="H18" t="s">
        <v>172</v>
      </c>
      <c r="I18">
        <v>21</v>
      </c>
    </row>
    <row r="19" spans="1:9" x14ac:dyDescent="0.25">
      <c r="A19">
        <v>22</v>
      </c>
      <c r="B19" t="s">
        <v>173</v>
      </c>
      <c r="C19" t="s">
        <v>109</v>
      </c>
      <c r="D19" t="s">
        <v>174</v>
      </c>
      <c r="E19" t="s">
        <v>111</v>
      </c>
      <c r="F19" t="s">
        <v>112</v>
      </c>
      <c r="G19">
        <v>10</v>
      </c>
      <c r="H19" t="s">
        <v>175</v>
      </c>
      <c r="I19">
        <v>22</v>
      </c>
    </row>
    <row r="20" spans="1:9" x14ac:dyDescent="0.25">
      <c r="A20">
        <v>23</v>
      </c>
      <c r="B20" t="s">
        <v>176</v>
      </c>
      <c r="C20" t="s">
        <v>141</v>
      </c>
      <c r="D20" t="s">
        <v>177</v>
      </c>
      <c r="E20" t="s">
        <v>111</v>
      </c>
      <c r="F20" t="s">
        <v>112</v>
      </c>
      <c r="G20">
        <v>10</v>
      </c>
      <c r="H20" t="s">
        <v>178</v>
      </c>
      <c r="I20">
        <v>23</v>
      </c>
    </row>
    <row r="21" spans="1:9" x14ac:dyDescent="0.25">
      <c r="A21">
        <v>25</v>
      </c>
      <c r="B21" t="s">
        <v>183</v>
      </c>
      <c r="C21" t="s">
        <v>184</v>
      </c>
      <c r="D21" t="s">
        <v>185</v>
      </c>
      <c r="E21" t="s">
        <v>111</v>
      </c>
      <c r="F21" t="s">
        <v>112</v>
      </c>
      <c r="G21">
        <v>10</v>
      </c>
      <c r="H21" t="s">
        <v>186</v>
      </c>
      <c r="I21">
        <v>25</v>
      </c>
    </row>
    <row r="22" spans="1:9" x14ac:dyDescent="0.25">
      <c r="A22">
        <v>33</v>
      </c>
      <c r="B22" t="s">
        <v>200</v>
      </c>
      <c r="C22" t="s">
        <v>201</v>
      </c>
      <c r="D22" t="s">
        <v>202</v>
      </c>
      <c r="E22" t="s">
        <v>111</v>
      </c>
      <c r="F22" t="s">
        <v>112</v>
      </c>
      <c r="G22">
        <v>10</v>
      </c>
      <c r="H22" t="s">
        <v>203</v>
      </c>
      <c r="I22">
        <v>33</v>
      </c>
    </row>
    <row r="23" spans="1:9" x14ac:dyDescent="0.25">
      <c r="A23">
        <v>34</v>
      </c>
      <c r="B23" t="s">
        <v>204</v>
      </c>
      <c r="C23" t="s">
        <v>127</v>
      </c>
      <c r="D23" t="s">
        <v>205</v>
      </c>
      <c r="E23" t="s">
        <v>111</v>
      </c>
      <c r="F23" t="s">
        <v>112</v>
      </c>
      <c r="G23">
        <v>10</v>
      </c>
      <c r="H23" t="s">
        <v>206</v>
      </c>
      <c r="I23">
        <v>34</v>
      </c>
    </row>
    <row r="24" spans="1:9" x14ac:dyDescent="0.25">
      <c r="A24">
        <v>43</v>
      </c>
      <c r="B24" t="s">
        <v>223</v>
      </c>
      <c r="C24" t="s">
        <v>224</v>
      </c>
      <c r="D24" t="s">
        <v>225</v>
      </c>
      <c r="E24" t="s">
        <v>111</v>
      </c>
      <c r="F24" t="s">
        <v>112</v>
      </c>
      <c r="G24">
        <v>10</v>
      </c>
      <c r="H24" t="s">
        <v>226</v>
      </c>
      <c r="I24">
        <v>43</v>
      </c>
    </row>
    <row r="25" spans="1:9" x14ac:dyDescent="0.25">
      <c r="A25">
        <v>45</v>
      </c>
      <c r="B25" t="s">
        <v>233</v>
      </c>
      <c r="C25" t="s">
        <v>234</v>
      </c>
      <c r="D25" t="s">
        <v>235</v>
      </c>
      <c r="E25" t="s">
        <v>111</v>
      </c>
      <c r="F25" t="s">
        <v>112</v>
      </c>
      <c r="G25">
        <v>10</v>
      </c>
      <c r="H25" t="s">
        <v>232</v>
      </c>
      <c r="I25">
        <v>75</v>
      </c>
    </row>
    <row r="26" spans="1:9" x14ac:dyDescent="0.25">
      <c r="A26">
        <v>44</v>
      </c>
      <c r="B26" t="s">
        <v>227</v>
      </c>
      <c r="C26" t="s">
        <v>228</v>
      </c>
      <c r="D26" t="s">
        <v>229</v>
      </c>
      <c r="E26" t="s">
        <v>230</v>
      </c>
      <c r="F26" t="s">
        <v>231</v>
      </c>
      <c r="G26">
        <v>10</v>
      </c>
      <c r="H26" t="s">
        <v>232</v>
      </c>
      <c r="I26">
        <v>69</v>
      </c>
    </row>
    <row r="27" spans="1:9" x14ac:dyDescent="0.25">
      <c r="A27">
        <v>40</v>
      </c>
      <c r="B27" t="s">
        <v>214</v>
      </c>
      <c r="C27" t="s">
        <v>215</v>
      </c>
      <c r="D27" t="s">
        <v>216</v>
      </c>
      <c r="E27" t="s">
        <v>111</v>
      </c>
      <c r="F27" t="s">
        <v>112</v>
      </c>
      <c r="G27">
        <v>10</v>
      </c>
      <c r="H27" t="s">
        <v>217</v>
      </c>
      <c r="I27">
        <v>40</v>
      </c>
    </row>
    <row r="28" spans="1:9" x14ac:dyDescent="0.25">
      <c r="A28">
        <v>50</v>
      </c>
      <c r="B28" t="s">
        <v>236</v>
      </c>
      <c r="C28" t="s">
        <v>237</v>
      </c>
      <c r="D28" t="s">
        <v>238</v>
      </c>
      <c r="E28" t="s">
        <v>111</v>
      </c>
      <c r="F28" t="s">
        <v>112</v>
      </c>
      <c r="G28">
        <v>10</v>
      </c>
      <c r="H28" t="s">
        <v>239</v>
      </c>
      <c r="I28">
        <v>50</v>
      </c>
    </row>
    <row r="29" spans="1:9" x14ac:dyDescent="0.25">
      <c r="A29">
        <v>51</v>
      </c>
      <c r="B29" t="s">
        <v>240</v>
      </c>
      <c r="C29" t="s">
        <v>241</v>
      </c>
      <c r="D29" t="s">
        <v>242</v>
      </c>
      <c r="E29" t="s">
        <v>111</v>
      </c>
      <c r="F29" t="s">
        <v>112</v>
      </c>
      <c r="G29">
        <v>10</v>
      </c>
      <c r="H29" t="s">
        <v>243</v>
      </c>
      <c r="I29">
        <v>51</v>
      </c>
    </row>
    <row r="30" spans="1:9" x14ac:dyDescent="0.25">
      <c r="A30">
        <v>52</v>
      </c>
      <c r="B30" t="s">
        <v>244</v>
      </c>
      <c r="C30" t="s">
        <v>245</v>
      </c>
      <c r="D30" t="s">
        <v>246</v>
      </c>
      <c r="E30" t="s">
        <v>111</v>
      </c>
      <c r="F30" t="s">
        <v>112</v>
      </c>
      <c r="G30">
        <v>10</v>
      </c>
      <c r="H30" t="s">
        <v>247</v>
      </c>
      <c r="I30">
        <v>52</v>
      </c>
    </row>
    <row r="31" spans="1:9" x14ac:dyDescent="0.25">
      <c r="A31">
        <v>90</v>
      </c>
      <c r="B31" t="s">
        <v>256</v>
      </c>
      <c r="C31" t="s">
        <v>257</v>
      </c>
      <c r="D31" t="s">
        <v>258</v>
      </c>
      <c r="E31" t="s">
        <v>111</v>
      </c>
      <c r="F31" t="s">
        <v>112</v>
      </c>
      <c r="G31">
        <v>10</v>
      </c>
      <c r="H31" t="s">
        <v>247</v>
      </c>
      <c r="I31">
        <v>90</v>
      </c>
    </row>
    <row r="32" spans="1:9" x14ac:dyDescent="0.25">
      <c r="A32">
        <v>91</v>
      </c>
      <c r="B32" t="s">
        <v>259</v>
      </c>
      <c r="C32" t="s">
        <v>257</v>
      </c>
      <c r="D32" t="s">
        <v>258</v>
      </c>
      <c r="E32" t="s">
        <v>111</v>
      </c>
      <c r="F32" t="s">
        <v>112</v>
      </c>
      <c r="G32">
        <v>10</v>
      </c>
      <c r="H32" t="s">
        <v>247</v>
      </c>
      <c r="I32">
        <v>91</v>
      </c>
    </row>
    <row r="33" spans="1:9" x14ac:dyDescent="0.25">
      <c r="A33">
        <v>99</v>
      </c>
      <c r="B33" t="s">
        <v>272</v>
      </c>
      <c r="C33" t="s">
        <v>273</v>
      </c>
      <c r="D33" t="s">
        <v>232</v>
      </c>
      <c r="E33" t="s">
        <v>111</v>
      </c>
      <c r="F33" t="s">
        <v>112</v>
      </c>
      <c r="G33">
        <v>10</v>
      </c>
      <c r="H33" t="s">
        <v>226</v>
      </c>
      <c r="I33">
        <v>99</v>
      </c>
    </row>
    <row r="34" spans="1:9" x14ac:dyDescent="0.25">
      <c r="A34">
        <v>41</v>
      </c>
      <c r="B34" t="s">
        <v>218</v>
      </c>
      <c r="C34" t="s">
        <v>127</v>
      </c>
      <c r="D34" t="s">
        <v>219</v>
      </c>
      <c r="E34" t="s">
        <v>111</v>
      </c>
      <c r="F34" t="s">
        <v>112</v>
      </c>
      <c r="G34">
        <v>10</v>
      </c>
      <c r="H34" t="s">
        <v>117</v>
      </c>
      <c r="I34">
        <v>41</v>
      </c>
    </row>
    <row r="35" spans="1:9" x14ac:dyDescent="0.25">
      <c r="A35">
        <v>53</v>
      </c>
      <c r="B35" t="s">
        <v>248</v>
      </c>
      <c r="C35" t="s">
        <v>249</v>
      </c>
      <c r="D35" t="s">
        <v>250</v>
      </c>
      <c r="E35" t="s">
        <v>111</v>
      </c>
      <c r="F35" t="s">
        <v>112</v>
      </c>
      <c r="G35">
        <v>10</v>
      </c>
      <c r="H35" t="s">
        <v>250</v>
      </c>
      <c r="I35">
        <v>53</v>
      </c>
    </row>
    <row r="36" spans="1:9" x14ac:dyDescent="0.25">
      <c r="A36">
        <v>76</v>
      </c>
      <c r="B36" t="s">
        <v>251</v>
      </c>
      <c r="C36" t="s">
        <v>228</v>
      </c>
      <c r="D36" t="s">
        <v>252</v>
      </c>
      <c r="E36" t="s">
        <v>111</v>
      </c>
      <c r="F36" t="s">
        <v>112</v>
      </c>
      <c r="G36">
        <v>10</v>
      </c>
      <c r="H36" t="s">
        <v>232</v>
      </c>
      <c r="I36">
        <v>76</v>
      </c>
    </row>
    <row r="37" spans="1:9" x14ac:dyDescent="0.25">
      <c r="A37">
        <v>10</v>
      </c>
      <c r="B37" t="s">
        <v>136</v>
      </c>
      <c r="C37" t="s">
        <v>137</v>
      </c>
      <c r="D37" t="s">
        <v>138</v>
      </c>
      <c r="E37" t="s">
        <v>111</v>
      </c>
      <c r="F37" t="s">
        <v>112</v>
      </c>
      <c r="G37">
        <v>10</v>
      </c>
      <c r="H37" t="s">
        <v>139</v>
      </c>
      <c r="I37">
        <v>10</v>
      </c>
    </row>
    <row r="38" spans="1:9" x14ac:dyDescent="0.25">
      <c r="A38">
        <v>16</v>
      </c>
      <c r="B38" t="s">
        <v>155</v>
      </c>
      <c r="C38" t="s">
        <v>127</v>
      </c>
      <c r="D38" t="s">
        <v>156</v>
      </c>
      <c r="E38" t="s">
        <v>111</v>
      </c>
      <c r="F38" t="s">
        <v>112</v>
      </c>
      <c r="G38">
        <v>10</v>
      </c>
      <c r="H38" t="s">
        <v>157</v>
      </c>
      <c r="I38">
        <v>16</v>
      </c>
    </row>
    <row r="39" spans="1:9" x14ac:dyDescent="0.25">
      <c r="A39">
        <v>17</v>
      </c>
      <c r="B39" t="s">
        <v>158</v>
      </c>
      <c r="C39" t="s">
        <v>159</v>
      </c>
      <c r="D39" t="s">
        <v>160</v>
      </c>
      <c r="E39" t="s">
        <v>111</v>
      </c>
      <c r="F39" t="s">
        <v>112</v>
      </c>
      <c r="G39">
        <v>10</v>
      </c>
      <c r="H39" t="s">
        <v>161</v>
      </c>
      <c r="I39">
        <v>17</v>
      </c>
    </row>
    <row r="40" spans="1:9" x14ac:dyDescent="0.25">
      <c r="A40">
        <v>24</v>
      </c>
      <c r="B40" t="s">
        <v>179</v>
      </c>
      <c r="C40" t="s">
        <v>180</v>
      </c>
      <c r="D40" t="s">
        <v>181</v>
      </c>
      <c r="E40" t="s">
        <v>111</v>
      </c>
      <c r="F40" t="s">
        <v>112</v>
      </c>
      <c r="G40">
        <v>10</v>
      </c>
      <c r="H40" t="s">
        <v>182</v>
      </c>
      <c r="I40">
        <v>24</v>
      </c>
    </row>
    <row r="41" spans="1:9" x14ac:dyDescent="0.25">
      <c r="A41">
        <v>32</v>
      </c>
      <c r="B41" t="s">
        <v>197</v>
      </c>
      <c r="C41" t="s">
        <v>127</v>
      </c>
      <c r="D41" t="s">
        <v>198</v>
      </c>
      <c r="E41" t="s">
        <v>111</v>
      </c>
      <c r="F41" t="s">
        <v>112</v>
      </c>
      <c r="G41">
        <v>10</v>
      </c>
      <c r="H41" t="s">
        <v>199</v>
      </c>
      <c r="I41">
        <v>32</v>
      </c>
    </row>
    <row r="42" spans="1:9" x14ac:dyDescent="0.25">
      <c r="A42">
        <v>37</v>
      </c>
      <c r="B42" t="s">
        <v>207</v>
      </c>
      <c r="C42" t="s">
        <v>208</v>
      </c>
      <c r="D42" t="s">
        <v>209</v>
      </c>
      <c r="E42" t="s">
        <v>111</v>
      </c>
      <c r="F42" t="s">
        <v>112</v>
      </c>
      <c r="G42">
        <v>10</v>
      </c>
      <c r="H42" t="s">
        <v>210</v>
      </c>
      <c r="I42">
        <v>37</v>
      </c>
    </row>
    <row r="43" spans="1:9" x14ac:dyDescent="0.25">
      <c r="A43">
        <v>38</v>
      </c>
      <c r="B43" t="s">
        <v>211</v>
      </c>
      <c r="C43" t="s">
        <v>127</v>
      </c>
      <c r="D43" t="s">
        <v>212</v>
      </c>
      <c r="E43" t="s">
        <v>111</v>
      </c>
      <c r="F43" t="s">
        <v>112</v>
      </c>
      <c r="G43">
        <v>10</v>
      </c>
      <c r="H43" t="s">
        <v>213</v>
      </c>
      <c r="I43">
        <v>38</v>
      </c>
    </row>
    <row r="44" spans="1:9" x14ac:dyDescent="0.25">
      <c r="A44">
        <v>42</v>
      </c>
      <c r="B44" t="s">
        <v>220</v>
      </c>
      <c r="C44" t="s">
        <v>109</v>
      </c>
      <c r="D44" t="s">
        <v>221</v>
      </c>
      <c r="E44" t="s">
        <v>111</v>
      </c>
      <c r="F44" t="s">
        <v>112</v>
      </c>
      <c r="G44">
        <v>10</v>
      </c>
      <c r="H44" t="s">
        <v>222</v>
      </c>
      <c r="I44">
        <v>42</v>
      </c>
    </row>
    <row r="45" spans="1:9" x14ac:dyDescent="0.25">
      <c r="A45">
        <v>999</v>
      </c>
      <c r="B45" t="s">
        <v>719</v>
      </c>
      <c r="C45" t="s">
        <v>720</v>
      </c>
      <c r="D45" t="s">
        <v>721</v>
      </c>
      <c r="E45" t="s">
        <v>111</v>
      </c>
      <c r="F45" t="s">
        <v>112</v>
      </c>
      <c r="G45">
        <v>10</v>
      </c>
      <c r="H45" t="s">
        <v>232</v>
      </c>
      <c r="I45">
        <v>0</v>
      </c>
    </row>
    <row r="46" spans="1:9" x14ac:dyDescent="0.25">
      <c r="A46">
        <v>101</v>
      </c>
      <c r="B46" t="s">
        <v>274</v>
      </c>
      <c r="C46" t="s">
        <v>275</v>
      </c>
      <c r="D46" t="s">
        <v>276</v>
      </c>
      <c r="E46" t="s">
        <v>111</v>
      </c>
      <c r="F46" t="s">
        <v>112</v>
      </c>
      <c r="G46">
        <v>10</v>
      </c>
      <c r="H46" t="s">
        <v>277</v>
      </c>
    </row>
    <row r="47" spans="1:9" x14ac:dyDescent="0.25">
      <c r="A47">
        <v>102</v>
      </c>
      <c r="B47" t="s">
        <v>278</v>
      </c>
      <c r="C47" t="s">
        <v>279</v>
      </c>
      <c r="D47" t="s">
        <v>280</v>
      </c>
      <c r="E47" t="s">
        <v>111</v>
      </c>
      <c r="F47" t="s">
        <v>112</v>
      </c>
      <c r="G47">
        <v>10</v>
      </c>
      <c r="H47" t="s">
        <v>281</v>
      </c>
    </row>
    <row r="48" spans="1:9" x14ac:dyDescent="0.25">
      <c r="A48">
        <v>103</v>
      </c>
      <c r="B48" t="s">
        <v>282</v>
      </c>
      <c r="C48" t="s">
        <v>283</v>
      </c>
      <c r="D48" t="s">
        <v>284</v>
      </c>
      <c r="E48" t="s">
        <v>111</v>
      </c>
      <c r="F48" t="s">
        <v>112</v>
      </c>
      <c r="G48">
        <v>10</v>
      </c>
      <c r="H48" t="s">
        <v>285</v>
      </c>
    </row>
    <row r="49" spans="1:8" x14ac:dyDescent="0.25">
      <c r="A49">
        <v>104</v>
      </c>
      <c r="B49" t="s">
        <v>286</v>
      </c>
      <c r="C49" t="s">
        <v>287</v>
      </c>
      <c r="D49" t="s">
        <v>288</v>
      </c>
      <c r="E49" t="s">
        <v>111</v>
      </c>
      <c r="F49" t="s">
        <v>112</v>
      </c>
      <c r="G49">
        <v>10</v>
      </c>
      <c r="H49" t="s">
        <v>289</v>
      </c>
    </row>
    <row r="50" spans="1:8" x14ac:dyDescent="0.25">
      <c r="A50">
        <v>105</v>
      </c>
      <c r="B50" t="s">
        <v>290</v>
      </c>
      <c r="C50" t="s">
        <v>291</v>
      </c>
      <c r="D50" t="s">
        <v>292</v>
      </c>
      <c r="E50" t="s">
        <v>111</v>
      </c>
      <c r="F50" t="s">
        <v>112</v>
      </c>
      <c r="G50">
        <v>10</v>
      </c>
      <c r="H50" t="s">
        <v>293</v>
      </c>
    </row>
    <row r="51" spans="1:8" x14ac:dyDescent="0.25">
      <c r="A51">
        <v>106</v>
      </c>
      <c r="B51" t="s">
        <v>294</v>
      </c>
      <c r="C51" t="s">
        <v>295</v>
      </c>
      <c r="D51" t="s">
        <v>296</v>
      </c>
      <c r="E51" t="s">
        <v>111</v>
      </c>
      <c r="F51" t="s">
        <v>112</v>
      </c>
      <c r="G51">
        <v>10</v>
      </c>
      <c r="H51" t="s">
        <v>297</v>
      </c>
    </row>
    <row r="52" spans="1:8" x14ac:dyDescent="0.25">
      <c r="A52">
        <v>107</v>
      </c>
      <c r="B52" t="s">
        <v>298</v>
      </c>
      <c r="C52" t="s">
        <v>295</v>
      </c>
      <c r="D52" t="s">
        <v>299</v>
      </c>
      <c r="E52" t="s">
        <v>111</v>
      </c>
      <c r="F52" t="s">
        <v>112</v>
      </c>
      <c r="G52">
        <v>10</v>
      </c>
      <c r="H52" t="s">
        <v>300</v>
      </c>
    </row>
    <row r="53" spans="1:8" x14ac:dyDescent="0.25">
      <c r="A53">
        <v>108</v>
      </c>
      <c r="B53" t="s">
        <v>301</v>
      </c>
      <c r="C53" t="s">
        <v>295</v>
      </c>
      <c r="D53" t="s">
        <v>302</v>
      </c>
      <c r="E53" t="s">
        <v>111</v>
      </c>
      <c r="F53" t="s">
        <v>112</v>
      </c>
      <c r="G53">
        <v>10</v>
      </c>
      <c r="H53" t="s">
        <v>303</v>
      </c>
    </row>
    <row r="54" spans="1:8" x14ac:dyDescent="0.25">
      <c r="A54">
        <v>109</v>
      </c>
      <c r="B54" t="s">
        <v>304</v>
      </c>
      <c r="C54" t="s">
        <v>295</v>
      </c>
      <c r="D54" t="s">
        <v>305</v>
      </c>
      <c r="E54" t="s">
        <v>111</v>
      </c>
      <c r="F54" t="s">
        <v>112</v>
      </c>
      <c r="G54">
        <v>10</v>
      </c>
      <c r="H54" t="s">
        <v>306</v>
      </c>
    </row>
    <row r="55" spans="1:8" x14ac:dyDescent="0.25">
      <c r="A55">
        <v>110</v>
      </c>
      <c r="B55" t="s">
        <v>307</v>
      </c>
      <c r="C55" t="s">
        <v>308</v>
      </c>
      <c r="D55" t="s">
        <v>309</v>
      </c>
      <c r="E55" t="s">
        <v>111</v>
      </c>
      <c r="F55" t="s">
        <v>112</v>
      </c>
      <c r="G55">
        <v>10</v>
      </c>
      <c r="H55" t="s">
        <v>310</v>
      </c>
    </row>
    <row r="56" spans="1:8" x14ac:dyDescent="0.25">
      <c r="A56">
        <v>111</v>
      </c>
      <c r="B56" t="s">
        <v>311</v>
      </c>
      <c r="C56" t="s">
        <v>312</v>
      </c>
      <c r="D56" t="s">
        <v>313</v>
      </c>
      <c r="E56" t="s">
        <v>111</v>
      </c>
      <c r="F56" t="s">
        <v>112</v>
      </c>
      <c r="G56">
        <v>10</v>
      </c>
      <c r="H56" t="s">
        <v>314</v>
      </c>
    </row>
    <row r="57" spans="1:8" x14ac:dyDescent="0.25">
      <c r="A57">
        <v>112</v>
      </c>
      <c r="B57" t="s">
        <v>315</v>
      </c>
      <c r="C57" t="s">
        <v>316</v>
      </c>
      <c r="D57" t="s">
        <v>317</v>
      </c>
      <c r="E57" t="s">
        <v>111</v>
      </c>
      <c r="F57" t="s">
        <v>112</v>
      </c>
      <c r="G57">
        <v>10</v>
      </c>
      <c r="H57" t="s">
        <v>318</v>
      </c>
    </row>
    <row r="58" spans="1:8" x14ac:dyDescent="0.25">
      <c r="A58">
        <v>113</v>
      </c>
      <c r="B58" t="s">
        <v>319</v>
      </c>
      <c r="C58" t="s">
        <v>320</v>
      </c>
      <c r="D58" t="s">
        <v>321</v>
      </c>
      <c r="E58" t="s">
        <v>111</v>
      </c>
      <c r="F58" t="s">
        <v>112</v>
      </c>
      <c r="G58">
        <v>10</v>
      </c>
      <c r="H58" t="s">
        <v>322</v>
      </c>
    </row>
    <row r="59" spans="1:8" x14ac:dyDescent="0.25">
      <c r="A59">
        <v>114</v>
      </c>
      <c r="B59" t="s">
        <v>323</v>
      </c>
      <c r="C59" t="s">
        <v>324</v>
      </c>
      <c r="D59" t="s">
        <v>325</v>
      </c>
      <c r="E59" t="s">
        <v>111</v>
      </c>
      <c r="F59" t="s">
        <v>112</v>
      </c>
      <c r="G59">
        <v>10</v>
      </c>
      <c r="H59" t="s">
        <v>326</v>
      </c>
    </row>
    <row r="60" spans="1:8" x14ac:dyDescent="0.25">
      <c r="A60">
        <v>115</v>
      </c>
      <c r="B60" t="s">
        <v>327</v>
      </c>
      <c r="C60" t="s">
        <v>324</v>
      </c>
      <c r="D60" t="s">
        <v>328</v>
      </c>
      <c r="E60" t="s">
        <v>111</v>
      </c>
      <c r="F60" t="s">
        <v>112</v>
      </c>
      <c r="G60">
        <v>10</v>
      </c>
      <c r="H60" t="s">
        <v>329</v>
      </c>
    </row>
    <row r="61" spans="1:8" x14ac:dyDescent="0.25">
      <c r="A61">
        <v>116</v>
      </c>
      <c r="B61" t="s">
        <v>330</v>
      </c>
      <c r="C61" t="s">
        <v>324</v>
      </c>
      <c r="D61" t="s">
        <v>331</v>
      </c>
      <c r="E61" t="s">
        <v>111</v>
      </c>
      <c r="F61" t="s">
        <v>112</v>
      </c>
      <c r="G61">
        <v>10</v>
      </c>
      <c r="H61" t="s">
        <v>332</v>
      </c>
    </row>
    <row r="62" spans="1:8" x14ac:dyDescent="0.25">
      <c r="A62">
        <v>117</v>
      </c>
      <c r="B62" t="s">
        <v>333</v>
      </c>
      <c r="C62" t="s">
        <v>324</v>
      </c>
      <c r="D62" t="s">
        <v>334</v>
      </c>
      <c r="E62" t="s">
        <v>111</v>
      </c>
      <c r="F62" t="s">
        <v>112</v>
      </c>
      <c r="G62">
        <v>10</v>
      </c>
      <c r="H62" t="s">
        <v>335</v>
      </c>
    </row>
    <row r="63" spans="1:8" x14ac:dyDescent="0.25">
      <c r="A63">
        <v>118</v>
      </c>
      <c r="B63" t="s">
        <v>336</v>
      </c>
      <c r="C63" t="s">
        <v>324</v>
      </c>
      <c r="D63" t="s">
        <v>337</v>
      </c>
      <c r="E63" t="s">
        <v>111</v>
      </c>
      <c r="F63" t="s">
        <v>112</v>
      </c>
      <c r="G63">
        <v>10</v>
      </c>
      <c r="H63" t="s">
        <v>338</v>
      </c>
    </row>
    <row r="64" spans="1:8" x14ac:dyDescent="0.25">
      <c r="A64">
        <v>119</v>
      </c>
      <c r="B64" t="s">
        <v>339</v>
      </c>
      <c r="C64" t="s">
        <v>324</v>
      </c>
      <c r="D64" t="s">
        <v>340</v>
      </c>
      <c r="E64" t="s">
        <v>111</v>
      </c>
      <c r="F64" t="s">
        <v>112</v>
      </c>
      <c r="G64">
        <v>10</v>
      </c>
      <c r="H64" t="s">
        <v>341</v>
      </c>
    </row>
    <row r="65" spans="1:8" x14ac:dyDescent="0.25">
      <c r="A65">
        <v>120</v>
      </c>
      <c r="B65" t="s">
        <v>342</v>
      </c>
      <c r="C65" t="s">
        <v>324</v>
      </c>
      <c r="D65" t="s">
        <v>343</v>
      </c>
      <c r="E65" t="s">
        <v>111</v>
      </c>
      <c r="F65" t="s">
        <v>112</v>
      </c>
      <c r="G65">
        <v>10</v>
      </c>
      <c r="H65" t="s">
        <v>344</v>
      </c>
    </row>
    <row r="66" spans="1:8" x14ac:dyDescent="0.25">
      <c r="A66">
        <v>121</v>
      </c>
      <c r="B66" t="s">
        <v>345</v>
      </c>
      <c r="C66" t="s">
        <v>324</v>
      </c>
      <c r="D66" t="s">
        <v>346</v>
      </c>
      <c r="E66" t="s">
        <v>111</v>
      </c>
      <c r="F66" t="s">
        <v>112</v>
      </c>
      <c r="G66">
        <v>10</v>
      </c>
      <c r="H66" t="s">
        <v>347</v>
      </c>
    </row>
    <row r="67" spans="1:8" x14ac:dyDescent="0.25">
      <c r="A67">
        <v>122</v>
      </c>
      <c r="B67" t="s">
        <v>348</v>
      </c>
      <c r="C67" t="s">
        <v>349</v>
      </c>
      <c r="D67" t="s">
        <v>350</v>
      </c>
      <c r="E67" t="s">
        <v>111</v>
      </c>
      <c r="F67" t="s">
        <v>112</v>
      </c>
      <c r="G67">
        <v>10</v>
      </c>
      <c r="H67" t="s">
        <v>351</v>
      </c>
    </row>
    <row r="68" spans="1:8" x14ac:dyDescent="0.25">
      <c r="A68">
        <v>123</v>
      </c>
      <c r="B68" t="s">
        <v>352</v>
      </c>
      <c r="C68" t="s">
        <v>349</v>
      </c>
      <c r="D68" t="s">
        <v>353</v>
      </c>
      <c r="E68" t="s">
        <v>111</v>
      </c>
      <c r="F68" t="s">
        <v>112</v>
      </c>
      <c r="G68">
        <v>10</v>
      </c>
      <c r="H68" t="s">
        <v>354</v>
      </c>
    </row>
    <row r="69" spans="1:8" x14ac:dyDescent="0.25">
      <c r="A69">
        <v>124</v>
      </c>
      <c r="B69" t="s">
        <v>355</v>
      </c>
      <c r="C69" t="s">
        <v>356</v>
      </c>
      <c r="D69" t="s">
        <v>357</v>
      </c>
      <c r="E69" t="s">
        <v>111</v>
      </c>
      <c r="F69" t="s">
        <v>112</v>
      </c>
      <c r="G69">
        <v>10</v>
      </c>
      <c r="H69" t="s">
        <v>358</v>
      </c>
    </row>
    <row r="70" spans="1:8" x14ac:dyDescent="0.25">
      <c r="A70">
        <v>125</v>
      </c>
      <c r="B70" t="s">
        <v>359</v>
      </c>
      <c r="C70" t="s">
        <v>127</v>
      </c>
      <c r="D70" t="s">
        <v>360</v>
      </c>
      <c r="E70" t="s">
        <v>111</v>
      </c>
      <c r="F70" t="s">
        <v>112</v>
      </c>
      <c r="G70">
        <v>10</v>
      </c>
      <c r="H70" t="s">
        <v>361</v>
      </c>
    </row>
    <row r="71" spans="1:8" x14ac:dyDescent="0.25">
      <c r="A71">
        <v>162</v>
      </c>
      <c r="B71" t="s">
        <v>477</v>
      </c>
      <c r="C71" t="s">
        <v>478</v>
      </c>
      <c r="D71" t="s">
        <v>479</v>
      </c>
      <c r="E71" t="s">
        <v>111</v>
      </c>
      <c r="F71" t="s">
        <v>112</v>
      </c>
      <c r="G71">
        <v>10</v>
      </c>
      <c r="H71" t="s">
        <v>480</v>
      </c>
    </row>
    <row r="72" spans="1:8" x14ac:dyDescent="0.25">
      <c r="A72">
        <v>163</v>
      </c>
      <c r="B72" t="s">
        <v>481</v>
      </c>
      <c r="C72" t="s">
        <v>482</v>
      </c>
      <c r="D72" t="s">
        <v>483</v>
      </c>
      <c r="E72" t="s">
        <v>111</v>
      </c>
      <c r="F72" t="s">
        <v>112</v>
      </c>
      <c r="G72">
        <v>10</v>
      </c>
      <c r="H72" t="s">
        <v>484</v>
      </c>
    </row>
    <row r="73" spans="1:8" x14ac:dyDescent="0.25">
      <c r="A73">
        <v>164</v>
      </c>
      <c r="B73" t="s">
        <v>485</v>
      </c>
      <c r="C73" t="s">
        <v>486</v>
      </c>
      <c r="D73" t="s">
        <v>487</v>
      </c>
      <c r="E73" t="s">
        <v>111</v>
      </c>
      <c r="F73" t="s">
        <v>112</v>
      </c>
      <c r="G73">
        <v>10</v>
      </c>
      <c r="H73" t="s">
        <v>488</v>
      </c>
    </row>
    <row r="74" spans="1:8" x14ac:dyDescent="0.25">
      <c r="A74">
        <v>165</v>
      </c>
      <c r="B74" t="s">
        <v>489</v>
      </c>
      <c r="C74" t="s">
        <v>490</v>
      </c>
      <c r="D74" t="s">
        <v>491</v>
      </c>
      <c r="E74" t="s">
        <v>111</v>
      </c>
      <c r="F74" t="s">
        <v>112</v>
      </c>
      <c r="G74">
        <v>10</v>
      </c>
      <c r="H74" t="s">
        <v>492</v>
      </c>
    </row>
    <row r="75" spans="1:8" x14ac:dyDescent="0.25">
      <c r="A75">
        <v>166</v>
      </c>
      <c r="B75" t="s">
        <v>493</v>
      </c>
      <c r="C75" t="s">
        <v>490</v>
      </c>
      <c r="D75" t="s">
        <v>494</v>
      </c>
      <c r="E75" t="s">
        <v>111</v>
      </c>
      <c r="F75" t="s">
        <v>112</v>
      </c>
      <c r="G75">
        <v>10</v>
      </c>
      <c r="H75" t="s">
        <v>495</v>
      </c>
    </row>
    <row r="76" spans="1:8" x14ac:dyDescent="0.25">
      <c r="A76">
        <v>167</v>
      </c>
      <c r="B76" t="s">
        <v>496</v>
      </c>
      <c r="C76" t="s">
        <v>497</v>
      </c>
      <c r="D76" t="s">
        <v>498</v>
      </c>
      <c r="E76" t="s">
        <v>111</v>
      </c>
      <c r="F76" t="s">
        <v>112</v>
      </c>
      <c r="G76">
        <v>10</v>
      </c>
      <c r="H76" t="s">
        <v>499</v>
      </c>
    </row>
    <row r="77" spans="1:8" x14ac:dyDescent="0.25">
      <c r="A77">
        <v>168</v>
      </c>
      <c r="B77" t="s">
        <v>500</v>
      </c>
      <c r="C77" t="s">
        <v>501</v>
      </c>
      <c r="D77" t="s">
        <v>502</v>
      </c>
      <c r="E77" t="s">
        <v>111</v>
      </c>
      <c r="F77" t="s">
        <v>112</v>
      </c>
      <c r="G77">
        <v>10</v>
      </c>
      <c r="H77" t="s">
        <v>503</v>
      </c>
    </row>
    <row r="78" spans="1:8" x14ac:dyDescent="0.25">
      <c r="A78">
        <v>169</v>
      </c>
      <c r="B78" t="s">
        <v>504</v>
      </c>
      <c r="C78" t="s">
        <v>505</v>
      </c>
      <c r="D78" t="s">
        <v>506</v>
      </c>
      <c r="E78" t="s">
        <v>111</v>
      </c>
      <c r="F78" t="s">
        <v>112</v>
      </c>
      <c r="G78">
        <v>10</v>
      </c>
      <c r="H78" t="s">
        <v>507</v>
      </c>
    </row>
    <row r="79" spans="1:8" x14ac:dyDescent="0.25">
      <c r="A79">
        <v>170</v>
      </c>
      <c r="B79" t="s">
        <v>508</v>
      </c>
      <c r="C79" t="s">
        <v>509</v>
      </c>
      <c r="D79" t="s">
        <v>510</v>
      </c>
      <c r="E79" t="s">
        <v>111</v>
      </c>
      <c r="F79" t="s">
        <v>112</v>
      </c>
      <c r="G79">
        <v>10</v>
      </c>
      <c r="H79" t="s">
        <v>511</v>
      </c>
    </row>
    <row r="80" spans="1:8" x14ac:dyDescent="0.25">
      <c r="A80">
        <v>171</v>
      </c>
      <c r="B80" t="s">
        <v>512</v>
      </c>
      <c r="C80" t="s">
        <v>513</v>
      </c>
      <c r="D80" t="s">
        <v>514</v>
      </c>
      <c r="E80" t="s">
        <v>111</v>
      </c>
      <c r="F80" t="s">
        <v>112</v>
      </c>
      <c r="G80">
        <v>10</v>
      </c>
      <c r="H80" t="s">
        <v>515</v>
      </c>
    </row>
    <row r="81" spans="1:9" x14ac:dyDescent="0.25">
      <c r="A81">
        <v>172</v>
      </c>
      <c r="B81" t="s">
        <v>516</v>
      </c>
      <c r="C81" t="s">
        <v>517</v>
      </c>
      <c r="D81" t="s">
        <v>518</v>
      </c>
      <c r="E81" t="s">
        <v>111</v>
      </c>
      <c r="F81" t="s">
        <v>112</v>
      </c>
      <c r="G81">
        <v>10</v>
      </c>
      <c r="H81" t="s">
        <v>519</v>
      </c>
    </row>
    <row r="82" spans="1:9" x14ac:dyDescent="0.25">
      <c r="A82">
        <v>173</v>
      </c>
      <c r="B82" t="s">
        <v>520</v>
      </c>
      <c r="C82" t="s">
        <v>521</v>
      </c>
      <c r="D82" t="s">
        <v>522</v>
      </c>
      <c r="E82" t="s">
        <v>111</v>
      </c>
      <c r="F82" t="s">
        <v>112</v>
      </c>
      <c r="G82">
        <v>10</v>
      </c>
      <c r="H82" t="s">
        <v>523</v>
      </c>
    </row>
    <row r="83" spans="1:9" x14ac:dyDescent="0.25">
      <c r="A83">
        <v>174</v>
      </c>
      <c r="B83" t="s">
        <v>524</v>
      </c>
      <c r="C83" t="s">
        <v>525</v>
      </c>
      <c r="D83" t="s">
        <v>526</v>
      </c>
      <c r="E83" t="s">
        <v>111</v>
      </c>
      <c r="F83" t="s">
        <v>112</v>
      </c>
      <c r="G83">
        <v>10</v>
      </c>
      <c r="H83" t="s">
        <v>527</v>
      </c>
    </row>
    <row r="84" spans="1:9" x14ac:dyDescent="0.25">
      <c r="A84">
        <v>175</v>
      </c>
      <c r="B84" t="s">
        <v>528</v>
      </c>
      <c r="C84" t="s">
        <v>525</v>
      </c>
      <c r="D84" t="s">
        <v>529</v>
      </c>
      <c r="E84" t="s">
        <v>111</v>
      </c>
      <c r="F84" t="s">
        <v>112</v>
      </c>
      <c r="G84">
        <v>10</v>
      </c>
      <c r="H84" t="s">
        <v>530</v>
      </c>
    </row>
    <row r="85" spans="1:9" x14ac:dyDescent="0.25">
      <c r="A85">
        <v>176</v>
      </c>
      <c r="B85" t="s">
        <v>531</v>
      </c>
      <c r="C85" t="s">
        <v>532</v>
      </c>
      <c r="D85" t="s">
        <v>533</v>
      </c>
      <c r="E85" t="s">
        <v>111</v>
      </c>
      <c r="F85" t="s">
        <v>112</v>
      </c>
      <c r="G85">
        <v>10</v>
      </c>
      <c r="H85" t="s">
        <v>534</v>
      </c>
    </row>
    <row r="86" spans="1:9" x14ac:dyDescent="0.25">
      <c r="A86">
        <v>92</v>
      </c>
      <c r="B86" t="s">
        <v>260</v>
      </c>
      <c r="C86" t="s">
        <v>261</v>
      </c>
      <c r="D86" t="s">
        <v>262</v>
      </c>
      <c r="E86" t="s">
        <v>111</v>
      </c>
      <c r="F86" t="s">
        <v>112</v>
      </c>
      <c r="G86">
        <v>10</v>
      </c>
      <c r="H86" t="s">
        <v>247</v>
      </c>
      <c r="I86">
        <v>92</v>
      </c>
    </row>
    <row r="87" spans="1:9" x14ac:dyDescent="0.25">
      <c r="A87">
        <v>93</v>
      </c>
      <c r="B87" t="s">
        <v>263</v>
      </c>
      <c r="C87" t="s">
        <v>264</v>
      </c>
      <c r="D87" t="s">
        <v>265</v>
      </c>
      <c r="E87" t="s">
        <v>111</v>
      </c>
      <c r="F87" t="s">
        <v>112</v>
      </c>
      <c r="G87">
        <v>10</v>
      </c>
      <c r="H87" t="s">
        <v>247</v>
      </c>
      <c r="I87">
        <v>93</v>
      </c>
    </row>
    <row r="88" spans="1:9" x14ac:dyDescent="0.25">
      <c r="A88">
        <v>94</v>
      </c>
      <c r="B88" t="s">
        <v>266</v>
      </c>
      <c r="C88" t="s">
        <v>267</v>
      </c>
      <c r="D88" t="s">
        <v>268</v>
      </c>
      <c r="E88" t="s">
        <v>111</v>
      </c>
      <c r="F88" t="s">
        <v>112</v>
      </c>
      <c r="G88">
        <v>10</v>
      </c>
      <c r="H88" t="s">
        <v>247</v>
      </c>
    </row>
    <row r="89" spans="1:9" x14ac:dyDescent="0.25">
      <c r="A89">
        <v>177</v>
      </c>
      <c r="B89" t="s">
        <v>535</v>
      </c>
      <c r="C89" t="s">
        <v>201</v>
      </c>
      <c r="D89" t="s">
        <v>536</v>
      </c>
      <c r="E89" t="s">
        <v>111</v>
      </c>
      <c r="F89" t="s">
        <v>112</v>
      </c>
      <c r="G89">
        <v>10</v>
      </c>
      <c r="H89" t="s">
        <v>537</v>
      </c>
    </row>
    <row r="90" spans="1:9" x14ac:dyDescent="0.25">
      <c r="A90">
        <v>178</v>
      </c>
      <c r="B90" t="s">
        <v>538</v>
      </c>
      <c r="C90" t="s">
        <v>201</v>
      </c>
      <c r="D90" t="s">
        <v>539</v>
      </c>
      <c r="E90" t="s">
        <v>111</v>
      </c>
      <c r="F90" t="s">
        <v>112</v>
      </c>
      <c r="G90">
        <v>10</v>
      </c>
      <c r="H90" t="s">
        <v>540</v>
      </c>
    </row>
    <row r="91" spans="1:9" x14ac:dyDescent="0.25">
      <c r="A91">
        <v>179</v>
      </c>
      <c r="B91" t="s">
        <v>541</v>
      </c>
      <c r="C91" t="s">
        <v>201</v>
      </c>
      <c r="D91" t="s">
        <v>542</v>
      </c>
      <c r="E91" t="s">
        <v>111</v>
      </c>
      <c r="F91" t="s">
        <v>112</v>
      </c>
      <c r="G91">
        <v>10</v>
      </c>
      <c r="H91" t="s">
        <v>543</v>
      </c>
    </row>
    <row r="92" spans="1:9" x14ac:dyDescent="0.25">
      <c r="A92">
        <v>180</v>
      </c>
      <c r="B92" t="s">
        <v>544</v>
      </c>
      <c r="C92" t="s">
        <v>201</v>
      </c>
      <c r="D92" t="s">
        <v>545</v>
      </c>
      <c r="E92" t="s">
        <v>111</v>
      </c>
      <c r="F92" t="s">
        <v>112</v>
      </c>
      <c r="G92">
        <v>10</v>
      </c>
      <c r="H92" t="s">
        <v>546</v>
      </c>
    </row>
    <row r="93" spans="1:9" x14ac:dyDescent="0.25">
      <c r="A93">
        <v>181</v>
      </c>
      <c r="B93" t="s">
        <v>547</v>
      </c>
      <c r="C93" t="s">
        <v>201</v>
      </c>
      <c r="D93" t="s">
        <v>548</v>
      </c>
      <c r="E93" t="s">
        <v>111</v>
      </c>
      <c r="F93" t="s">
        <v>112</v>
      </c>
      <c r="G93">
        <v>10</v>
      </c>
      <c r="H93" t="s">
        <v>549</v>
      </c>
    </row>
    <row r="94" spans="1:9" x14ac:dyDescent="0.25">
      <c r="A94">
        <v>182</v>
      </c>
      <c r="B94" t="s">
        <v>550</v>
      </c>
      <c r="C94" t="s">
        <v>201</v>
      </c>
      <c r="D94" t="s">
        <v>551</v>
      </c>
      <c r="E94" t="s">
        <v>111</v>
      </c>
      <c r="F94" t="s">
        <v>112</v>
      </c>
      <c r="G94">
        <v>10</v>
      </c>
      <c r="H94" t="s">
        <v>552</v>
      </c>
    </row>
    <row r="95" spans="1:9" x14ac:dyDescent="0.25">
      <c r="A95">
        <v>183</v>
      </c>
      <c r="B95" t="s">
        <v>553</v>
      </c>
      <c r="C95" t="s">
        <v>554</v>
      </c>
      <c r="D95" t="s">
        <v>555</v>
      </c>
      <c r="E95" t="s">
        <v>111</v>
      </c>
      <c r="F95" t="s">
        <v>112</v>
      </c>
      <c r="G95">
        <v>10</v>
      </c>
      <c r="H95" t="s">
        <v>556</v>
      </c>
    </row>
    <row r="96" spans="1:9" x14ac:dyDescent="0.25">
      <c r="A96">
        <v>184</v>
      </c>
      <c r="B96" t="s">
        <v>557</v>
      </c>
      <c r="C96" t="s">
        <v>163</v>
      </c>
      <c r="D96" t="s">
        <v>558</v>
      </c>
      <c r="E96" t="s">
        <v>111</v>
      </c>
      <c r="F96" t="s">
        <v>112</v>
      </c>
      <c r="G96">
        <v>10</v>
      </c>
      <c r="H96" t="s">
        <v>559</v>
      </c>
    </row>
    <row r="97" spans="1:8" x14ac:dyDescent="0.25">
      <c r="A97">
        <v>126</v>
      </c>
      <c r="B97" t="s">
        <v>362</v>
      </c>
      <c r="C97" t="s">
        <v>127</v>
      </c>
      <c r="D97" t="s">
        <v>363</v>
      </c>
      <c r="E97" t="s">
        <v>111</v>
      </c>
      <c r="F97" t="s">
        <v>112</v>
      </c>
      <c r="G97">
        <v>10</v>
      </c>
      <c r="H97" t="s">
        <v>364</v>
      </c>
    </row>
    <row r="98" spans="1:8" x14ac:dyDescent="0.25">
      <c r="A98">
        <v>127</v>
      </c>
      <c r="B98" t="s">
        <v>365</v>
      </c>
      <c r="C98" t="s">
        <v>127</v>
      </c>
      <c r="D98" t="s">
        <v>366</v>
      </c>
      <c r="E98" t="s">
        <v>111</v>
      </c>
      <c r="F98" t="s">
        <v>112</v>
      </c>
      <c r="G98">
        <v>10</v>
      </c>
      <c r="H98" t="s">
        <v>367</v>
      </c>
    </row>
    <row r="99" spans="1:8" x14ac:dyDescent="0.25">
      <c r="A99">
        <v>128</v>
      </c>
      <c r="B99" t="s">
        <v>368</v>
      </c>
      <c r="C99" t="s">
        <v>127</v>
      </c>
      <c r="D99" t="s">
        <v>369</v>
      </c>
      <c r="E99" t="s">
        <v>111</v>
      </c>
      <c r="F99" t="s">
        <v>112</v>
      </c>
      <c r="G99">
        <v>10</v>
      </c>
      <c r="H99" t="s">
        <v>370</v>
      </c>
    </row>
    <row r="100" spans="1:8" x14ac:dyDescent="0.25">
      <c r="A100">
        <v>129</v>
      </c>
      <c r="B100" t="s">
        <v>371</v>
      </c>
      <c r="C100" t="s">
        <v>127</v>
      </c>
      <c r="D100" t="s">
        <v>372</v>
      </c>
      <c r="E100" t="s">
        <v>111</v>
      </c>
      <c r="F100" t="s">
        <v>112</v>
      </c>
      <c r="G100">
        <v>10</v>
      </c>
      <c r="H100" t="s">
        <v>239</v>
      </c>
    </row>
    <row r="101" spans="1:8" x14ac:dyDescent="0.25">
      <c r="A101">
        <v>130</v>
      </c>
      <c r="B101" t="s">
        <v>373</v>
      </c>
      <c r="C101" t="s">
        <v>127</v>
      </c>
      <c r="D101" t="s">
        <v>374</v>
      </c>
      <c r="E101" t="s">
        <v>111</v>
      </c>
      <c r="F101" t="s">
        <v>112</v>
      </c>
      <c r="G101">
        <v>10</v>
      </c>
      <c r="H101" t="s">
        <v>375</v>
      </c>
    </row>
    <row r="102" spans="1:8" x14ac:dyDescent="0.25">
      <c r="A102">
        <v>131</v>
      </c>
      <c r="B102" t="s">
        <v>376</v>
      </c>
      <c r="C102" t="s">
        <v>127</v>
      </c>
      <c r="D102" t="s">
        <v>377</v>
      </c>
      <c r="E102" t="s">
        <v>111</v>
      </c>
      <c r="F102" t="s">
        <v>112</v>
      </c>
      <c r="G102">
        <v>10</v>
      </c>
      <c r="H102" t="s">
        <v>378</v>
      </c>
    </row>
    <row r="103" spans="1:8" x14ac:dyDescent="0.25">
      <c r="A103">
        <v>132</v>
      </c>
      <c r="B103" t="s">
        <v>379</v>
      </c>
      <c r="C103" t="s">
        <v>127</v>
      </c>
      <c r="D103" t="s">
        <v>380</v>
      </c>
      <c r="E103" t="s">
        <v>111</v>
      </c>
      <c r="F103" t="s">
        <v>112</v>
      </c>
      <c r="G103">
        <v>10</v>
      </c>
      <c r="H103" t="s">
        <v>381</v>
      </c>
    </row>
    <row r="104" spans="1:8" x14ac:dyDescent="0.25">
      <c r="A104">
        <v>133</v>
      </c>
      <c r="B104" t="s">
        <v>382</v>
      </c>
      <c r="C104" t="s">
        <v>127</v>
      </c>
      <c r="D104" t="s">
        <v>383</v>
      </c>
      <c r="E104" t="s">
        <v>111</v>
      </c>
      <c r="F104" t="s">
        <v>112</v>
      </c>
      <c r="G104">
        <v>10</v>
      </c>
      <c r="H104" t="s">
        <v>384</v>
      </c>
    </row>
    <row r="105" spans="1:8" x14ac:dyDescent="0.25">
      <c r="A105">
        <v>134</v>
      </c>
      <c r="B105" t="s">
        <v>385</v>
      </c>
      <c r="C105" t="s">
        <v>127</v>
      </c>
      <c r="D105" t="s">
        <v>386</v>
      </c>
      <c r="E105" t="s">
        <v>111</v>
      </c>
      <c r="F105" t="s">
        <v>112</v>
      </c>
      <c r="G105">
        <v>10</v>
      </c>
      <c r="H105" t="s">
        <v>387</v>
      </c>
    </row>
    <row r="106" spans="1:8" x14ac:dyDescent="0.25">
      <c r="A106">
        <v>135</v>
      </c>
      <c r="B106" t="s">
        <v>388</v>
      </c>
      <c r="C106" t="s">
        <v>127</v>
      </c>
      <c r="D106" t="s">
        <v>389</v>
      </c>
      <c r="E106" t="s">
        <v>111</v>
      </c>
      <c r="F106" t="s">
        <v>112</v>
      </c>
      <c r="G106">
        <v>10</v>
      </c>
      <c r="H106" t="s">
        <v>390</v>
      </c>
    </row>
    <row r="107" spans="1:8" x14ac:dyDescent="0.25">
      <c r="A107">
        <v>136</v>
      </c>
      <c r="B107" t="s">
        <v>391</v>
      </c>
      <c r="C107" t="s">
        <v>127</v>
      </c>
      <c r="D107" t="s">
        <v>392</v>
      </c>
      <c r="E107" t="s">
        <v>111</v>
      </c>
      <c r="F107" t="s">
        <v>112</v>
      </c>
      <c r="G107">
        <v>10</v>
      </c>
      <c r="H107" t="s">
        <v>393</v>
      </c>
    </row>
    <row r="108" spans="1:8" x14ac:dyDescent="0.25">
      <c r="A108">
        <v>137</v>
      </c>
      <c r="B108" t="s">
        <v>394</v>
      </c>
      <c r="C108" t="s">
        <v>127</v>
      </c>
      <c r="D108" t="s">
        <v>395</v>
      </c>
      <c r="E108" t="s">
        <v>111</v>
      </c>
      <c r="F108" t="s">
        <v>112</v>
      </c>
      <c r="G108">
        <v>10</v>
      </c>
      <c r="H108" t="s">
        <v>396</v>
      </c>
    </row>
    <row r="109" spans="1:8" x14ac:dyDescent="0.25">
      <c r="A109">
        <v>138</v>
      </c>
      <c r="B109" t="s">
        <v>397</v>
      </c>
      <c r="C109" t="s">
        <v>127</v>
      </c>
      <c r="D109" t="s">
        <v>398</v>
      </c>
      <c r="E109" t="s">
        <v>111</v>
      </c>
      <c r="F109" t="s">
        <v>112</v>
      </c>
      <c r="G109">
        <v>10</v>
      </c>
      <c r="H109" t="s">
        <v>399</v>
      </c>
    </row>
    <row r="110" spans="1:8" x14ac:dyDescent="0.25">
      <c r="A110">
        <v>139</v>
      </c>
      <c r="B110" t="s">
        <v>400</v>
      </c>
      <c r="C110" t="s">
        <v>127</v>
      </c>
      <c r="D110" t="s">
        <v>401</v>
      </c>
      <c r="E110" t="s">
        <v>111</v>
      </c>
      <c r="F110" t="s">
        <v>112</v>
      </c>
      <c r="G110">
        <v>10</v>
      </c>
      <c r="H110" t="s">
        <v>402</v>
      </c>
    </row>
    <row r="111" spans="1:8" x14ac:dyDescent="0.25">
      <c r="A111">
        <v>140</v>
      </c>
      <c r="B111" t="s">
        <v>403</v>
      </c>
      <c r="C111" t="s">
        <v>127</v>
      </c>
      <c r="D111" t="s">
        <v>404</v>
      </c>
      <c r="E111" t="s">
        <v>111</v>
      </c>
      <c r="F111" t="s">
        <v>112</v>
      </c>
      <c r="G111">
        <v>10</v>
      </c>
      <c r="H111" t="s">
        <v>405</v>
      </c>
    </row>
    <row r="112" spans="1:8" x14ac:dyDescent="0.25">
      <c r="A112">
        <v>141</v>
      </c>
      <c r="B112" t="s">
        <v>406</v>
      </c>
      <c r="C112" t="s">
        <v>127</v>
      </c>
      <c r="D112" t="s">
        <v>407</v>
      </c>
      <c r="E112" t="s">
        <v>111</v>
      </c>
      <c r="F112" t="s">
        <v>112</v>
      </c>
      <c r="G112">
        <v>10</v>
      </c>
      <c r="H112" t="s">
        <v>408</v>
      </c>
    </row>
    <row r="113" spans="1:8" x14ac:dyDescent="0.25">
      <c r="A113">
        <v>142</v>
      </c>
      <c r="B113" t="s">
        <v>409</v>
      </c>
      <c r="C113" t="s">
        <v>410</v>
      </c>
      <c r="D113" t="s">
        <v>411</v>
      </c>
      <c r="E113" t="s">
        <v>111</v>
      </c>
      <c r="F113" t="s">
        <v>112</v>
      </c>
      <c r="G113">
        <v>10</v>
      </c>
      <c r="H113" t="s">
        <v>412</v>
      </c>
    </row>
    <row r="114" spans="1:8" x14ac:dyDescent="0.25">
      <c r="A114">
        <v>143</v>
      </c>
      <c r="B114" t="s">
        <v>413</v>
      </c>
      <c r="C114" t="s">
        <v>414</v>
      </c>
      <c r="D114" t="s">
        <v>415</v>
      </c>
      <c r="E114" t="s">
        <v>111</v>
      </c>
      <c r="F114" t="s">
        <v>112</v>
      </c>
      <c r="G114">
        <v>10</v>
      </c>
      <c r="H114" t="s">
        <v>416</v>
      </c>
    </row>
    <row r="115" spans="1:8" x14ac:dyDescent="0.25">
      <c r="A115">
        <v>144</v>
      </c>
      <c r="B115" t="s">
        <v>417</v>
      </c>
      <c r="C115" t="s">
        <v>418</v>
      </c>
      <c r="D115" t="s">
        <v>419</v>
      </c>
      <c r="E115" t="s">
        <v>111</v>
      </c>
      <c r="F115" t="s">
        <v>112</v>
      </c>
      <c r="G115">
        <v>10</v>
      </c>
      <c r="H115" t="s">
        <v>420</v>
      </c>
    </row>
    <row r="116" spans="1:8" x14ac:dyDescent="0.25">
      <c r="A116">
        <v>145</v>
      </c>
      <c r="B116" t="s">
        <v>421</v>
      </c>
      <c r="C116" t="s">
        <v>215</v>
      </c>
      <c r="D116" t="s">
        <v>422</v>
      </c>
      <c r="E116" t="s">
        <v>111</v>
      </c>
      <c r="F116" t="s">
        <v>112</v>
      </c>
      <c r="G116">
        <v>10</v>
      </c>
      <c r="H116" t="s">
        <v>423</v>
      </c>
    </row>
    <row r="117" spans="1:8" x14ac:dyDescent="0.25">
      <c r="A117">
        <v>146</v>
      </c>
      <c r="B117" t="s">
        <v>424</v>
      </c>
      <c r="C117" t="s">
        <v>215</v>
      </c>
      <c r="D117" t="s">
        <v>425</v>
      </c>
      <c r="E117" t="s">
        <v>111</v>
      </c>
      <c r="F117" t="s">
        <v>112</v>
      </c>
      <c r="G117">
        <v>10</v>
      </c>
      <c r="H117" t="s">
        <v>426</v>
      </c>
    </row>
    <row r="118" spans="1:8" x14ac:dyDescent="0.25">
      <c r="A118">
        <v>147</v>
      </c>
      <c r="B118" t="s">
        <v>427</v>
      </c>
      <c r="C118" t="s">
        <v>428</v>
      </c>
      <c r="D118" t="s">
        <v>429</v>
      </c>
      <c r="E118" t="s">
        <v>111</v>
      </c>
      <c r="F118" t="s">
        <v>112</v>
      </c>
      <c r="G118">
        <v>10</v>
      </c>
      <c r="H118" t="s">
        <v>430</v>
      </c>
    </row>
    <row r="119" spans="1:8" x14ac:dyDescent="0.25">
      <c r="A119">
        <v>148</v>
      </c>
      <c r="B119" t="s">
        <v>431</v>
      </c>
      <c r="C119" t="s">
        <v>119</v>
      </c>
      <c r="D119" t="s">
        <v>432</v>
      </c>
      <c r="E119" t="s">
        <v>111</v>
      </c>
      <c r="F119" t="s">
        <v>112</v>
      </c>
      <c r="G119">
        <v>10</v>
      </c>
      <c r="H119" t="s">
        <v>433</v>
      </c>
    </row>
    <row r="120" spans="1:8" x14ac:dyDescent="0.25">
      <c r="A120">
        <v>149</v>
      </c>
      <c r="B120" t="s">
        <v>434</v>
      </c>
      <c r="C120" t="s">
        <v>119</v>
      </c>
      <c r="D120" t="s">
        <v>435</v>
      </c>
      <c r="E120" t="s">
        <v>111</v>
      </c>
      <c r="F120" t="s">
        <v>112</v>
      </c>
      <c r="G120">
        <v>10</v>
      </c>
      <c r="H120" t="s">
        <v>436</v>
      </c>
    </row>
    <row r="121" spans="1:8" x14ac:dyDescent="0.25">
      <c r="A121">
        <v>150</v>
      </c>
      <c r="B121" t="s">
        <v>437</v>
      </c>
      <c r="C121" t="s">
        <v>119</v>
      </c>
      <c r="D121" t="s">
        <v>438</v>
      </c>
      <c r="E121" t="s">
        <v>111</v>
      </c>
      <c r="F121" t="s">
        <v>112</v>
      </c>
      <c r="G121">
        <v>10</v>
      </c>
      <c r="H121" t="s">
        <v>439</v>
      </c>
    </row>
    <row r="122" spans="1:8" x14ac:dyDescent="0.25">
      <c r="A122">
        <v>151</v>
      </c>
      <c r="B122" t="s">
        <v>440</v>
      </c>
      <c r="C122" t="s">
        <v>119</v>
      </c>
      <c r="D122" t="s">
        <v>441</v>
      </c>
      <c r="E122" t="s">
        <v>111</v>
      </c>
      <c r="F122" t="s">
        <v>112</v>
      </c>
      <c r="G122">
        <v>10</v>
      </c>
      <c r="H122" t="s">
        <v>442</v>
      </c>
    </row>
    <row r="123" spans="1:8" x14ac:dyDescent="0.25">
      <c r="A123">
        <v>152</v>
      </c>
      <c r="B123" t="s">
        <v>443</v>
      </c>
      <c r="C123" t="s">
        <v>119</v>
      </c>
      <c r="D123" t="s">
        <v>444</v>
      </c>
      <c r="E123" t="s">
        <v>111</v>
      </c>
      <c r="F123" t="s">
        <v>112</v>
      </c>
      <c r="G123">
        <v>10</v>
      </c>
      <c r="H123" t="s">
        <v>445</v>
      </c>
    </row>
    <row r="124" spans="1:8" x14ac:dyDescent="0.25">
      <c r="A124">
        <v>153</v>
      </c>
      <c r="B124" t="s">
        <v>446</v>
      </c>
      <c r="C124" t="s">
        <v>119</v>
      </c>
      <c r="D124" t="s">
        <v>447</v>
      </c>
      <c r="E124" t="s">
        <v>111</v>
      </c>
      <c r="F124" t="s">
        <v>112</v>
      </c>
      <c r="G124">
        <v>10</v>
      </c>
      <c r="H124" t="s">
        <v>448</v>
      </c>
    </row>
    <row r="125" spans="1:8" x14ac:dyDescent="0.25">
      <c r="A125">
        <v>154</v>
      </c>
      <c r="B125" t="s">
        <v>449</v>
      </c>
      <c r="C125" t="s">
        <v>119</v>
      </c>
      <c r="D125" t="s">
        <v>450</v>
      </c>
      <c r="E125" t="s">
        <v>111</v>
      </c>
      <c r="F125" t="s">
        <v>112</v>
      </c>
      <c r="G125">
        <v>10</v>
      </c>
      <c r="H125" t="s">
        <v>451</v>
      </c>
    </row>
    <row r="126" spans="1:8" x14ac:dyDescent="0.25">
      <c r="A126">
        <v>155</v>
      </c>
      <c r="B126" t="s">
        <v>452</v>
      </c>
      <c r="C126" t="s">
        <v>119</v>
      </c>
      <c r="D126" t="s">
        <v>453</v>
      </c>
      <c r="E126" t="s">
        <v>111</v>
      </c>
      <c r="F126" t="s">
        <v>112</v>
      </c>
      <c r="G126">
        <v>10</v>
      </c>
      <c r="H126" t="s">
        <v>454</v>
      </c>
    </row>
    <row r="127" spans="1:8" x14ac:dyDescent="0.25">
      <c r="A127">
        <v>156</v>
      </c>
      <c r="B127" t="s">
        <v>455</v>
      </c>
      <c r="C127" t="s">
        <v>119</v>
      </c>
      <c r="D127" t="s">
        <v>456</v>
      </c>
      <c r="E127" t="s">
        <v>111</v>
      </c>
      <c r="F127" t="s">
        <v>112</v>
      </c>
      <c r="G127">
        <v>10</v>
      </c>
      <c r="H127" t="s">
        <v>457</v>
      </c>
    </row>
    <row r="128" spans="1:8" x14ac:dyDescent="0.25">
      <c r="A128">
        <v>207</v>
      </c>
      <c r="B128" t="s">
        <v>640</v>
      </c>
      <c r="C128" t="s">
        <v>637</v>
      </c>
      <c r="D128" t="s">
        <v>641</v>
      </c>
      <c r="E128" t="s">
        <v>111</v>
      </c>
      <c r="F128" t="s">
        <v>112</v>
      </c>
      <c r="G128">
        <v>10</v>
      </c>
      <c r="H128" t="s">
        <v>642</v>
      </c>
    </row>
    <row r="129" spans="1:8" x14ac:dyDescent="0.25">
      <c r="A129">
        <v>208</v>
      </c>
      <c r="B129" t="s">
        <v>643</v>
      </c>
      <c r="C129" t="s">
        <v>637</v>
      </c>
      <c r="D129" t="s">
        <v>644</v>
      </c>
      <c r="E129" t="s">
        <v>111</v>
      </c>
      <c r="F129" t="s">
        <v>112</v>
      </c>
      <c r="G129">
        <v>10</v>
      </c>
      <c r="H129" t="s">
        <v>645</v>
      </c>
    </row>
    <row r="130" spans="1:8" x14ac:dyDescent="0.25">
      <c r="A130">
        <v>209</v>
      </c>
      <c r="B130" t="s">
        <v>646</v>
      </c>
      <c r="C130" t="s">
        <v>637</v>
      </c>
      <c r="D130" t="s">
        <v>647</v>
      </c>
      <c r="E130" t="s">
        <v>111</v>
      </c>
      <c r="F130" t="s">
        <v>112</v>
      </c>
      <c r="G130">
        <v>10</v>
      </c>
      <c r="H130" t="s">
        <v>648</v>
      </c>
    </row>
    <row r="131" spans="1:8" x14ac:dyDescent="0.25">
      <c r="A131">
        <v>210</v>
      </c>
      <c r="B131" t="s">
        <v>649</v>
      </c>
      <c r="C131" t="s">
        <v>650</v>
      </c>
      <c r="D131" t="s">
        <v>651</v>
      </c>
      <c r="E131" t="s">
        <v>111</v>
      </c>
      <c r="F131" t="s">
        <v>112</v>
      </c>
      <c r="G131">
        <v>10</v>
      </c>
      <c r="H131" t="s">
        <v>635</v>
      </c>
    </row>
    <row r="132" spans="1:8" x14ac:dyDescent="0.25">
      <c r="A132">
        <v>211</v>
      </c>
      <c r="B132" t="s">
        <v>652</v>
      </c>
      <c r="C132" t="s">
        <v>653</v>
      </c>
      <c r="D132" t="s">
        <v>654</v>
      </c>
      <c r="E132" t="s">
        <v>111</v>
      </c>
      <c r="F132" t="s">
        <v>112</v>
      </c>
      <c r="G132">
        <v>10</v>
      </c>
      <c r="H132" t="s">
        <v>635</v>
      </c>
    </row>
    <row r="133" spans="1:8" x14ac:dyDescent="0.25">
      <c r="A133">
        <v>157</v>
      </c>
      <c r="B133" t="s">
        <v>458</v>
      </c>
      <c r="C133" t="s">
        <v>119</v>
      </c>
      <c r="D133" t="s">
        <v>459</v>
      </c>
      <c r="E133" t="s">
        <v>111</v>
      </c>
      <c r="F133" t="s">
        <v>112</v>
      </c>
      <c r="G133">
        <v>10</v>
      </c>
      <c r="H133" t="s">
        <v>460</v>
      </c>
    </row>
    <row r="134" spans="1:8" x14ac:dyDescent="0.25">
      <c r="A134">
        <v>158</v>
      </c>
      <c r="B134" t="s">
        <v>461</v>
      </c>
      <c r="C134" t="s">
        <v>462</v>
      </c>
      <c r="D134" t="s">
        <v>463</v>
      </c>
      <c r="E134" t="s">
        <v>111</v>
      </c>
      <c r="F134" t="s">
        <v>112</v>
      </c>
      <c r="G134">
        <v>10</v>
      </c>
      <c r="H134" t="s">
        <v>464</v>
      </c>
    </row>
    <row r="135" spans="1:8" x14ac:dyDescent="0.25">
      <c r="A135">
        <v>159</v>
      </c>
      <c r="B135" t="s">
        <v>465</v>
      </c>
      <c r="C135" t="s">
        <v>466</v>
      </c>
      <c r="D135" t="s">
        <v>467</v>
      </c>
      <c r="E135" t="s">
        <v>111</v>
      </c>
      <c r="F135" t="s">
        <v>112</v>
      </c>
      <c r="G135">
        <v>10</v>
      </c>
      <c r="H135" t="s">
        <v>468</v>
      </c>
    </row>
    <row r="136" spans="1:8" x14ac:dyDescent="0.25">
      <c r="A136">
        <v>160</v>
      </c>
      <c r="B136" t="s">
        <v>469</v>
      </c>
      <c r="C136" t="s">
        <v>470</v>
      </c>
      <c r="D136" t="s">
        <v>471</v>
      </c>
      <c r="E136" t="s">
        <v>111</v>
      </c>
      <c r="F136" t="s">
        <v>112</v>
      </c>
      <c r="G136">
        <v>10</v>
      </c>
      <c r="H136" t="s">
        <v>472</v>
      </c>
    </row>
    <row r="137" spans="1:8" x14ac:dyDescent="0.25">
      <c r="A137">
        <v>161</v>
      </c>
      <c r="B137" t="s">
        <v>473</v>
      </c>
      <c r="C137" t="s">
        <v>474</v>
      </c>
      <c r="D137" t="s">
        <v>475</v>
      </c>
      <c r="E137" t="s">
        <v>111</v>
      </c>
      <c r="F137" t="s">
        <v>112</v>
      </c>
      <c r="G137">
        <v>10</v>
      </c>
      <c r="H137" t="s">
        <v>476</v>
      </c>
    </row>
    <row r="138" spans="1:8" x14ac:dyDescent="0.25">
      <c r="A138">
        <v>185</v>
      </c>
      <c r="B138" t="s">
        <v>560</v>
      </c>
      <c r="C138" t="s">
        <v>561</v>
      </c>
      <c r="D138" t="s">
        <v>562</v>
      </c>
      <c r="E138" t="s">
        <v>111</v>
      </c>
      <c r="F138" t="s">
        <v>112</v>
      </c>
      <c r="G138">
        <v>10</v>
      </c>
      <c r="H138" t="s">
        <v>563</v>
      </c>
    </row>
    <row r="139" spans="1:8" x14ac:dyDescent="0.25">
      <c r="A139">
        <v>186</v>
      </c>
      <c r="B139" t="s">
        <v>564</v>
      </c>
      <c r="C139" t="s">
        <v>565</v>
      </c>
      <c r="D139" t="s">
        <v>566</v>
      </c>
      <c r="E139" t="s">
        <v>111</v>
      </c>
      <c r="F139" t="s">
        <v>112</v>
      </c>
      <c r="G139">
        <v>10</v>
      </c>
      <c r="H139" t="s">
        <v>567</v>
      </c>
    </row>
    <row r="140" spans="1:8" x14ac:dyDescent="0.25">
      <c r="A140">
        <v>187</v>
      </c>
      <c r="B140" t="s">
        <v>568</v>
      </c>
      <c r="C140" t="s">
        <v>569</v>
      </c>
      <c r="D140" t="s">
        <v>570</v>
      </c>
      <c r="E140" t="s">
        <v>111</v>
      </c>
      <c r="F140" t="s">
        <v>112</v>
      </c>
      <c r="G140">
        <v>10</v>
      </c>
      <c r="H140" t="s">
        <v>571</v>
      </c>
    </row>
    <row r="141" spans="1:8" x14ac:dyDescent="0.25">
      <c r="A141">
        <v>188</v>
      </c>
      <c r="B141" t="s">
        <v>572</v>
      </c>
      <c r="C141" t="s">
        <v>569</v>
      </c>
      <c r="D141" t="s">
        <v>573</v>
      </c>
      <c r="E141" t="s">
        <v>111</v>
      </c>
      <c r="F141" t="s">
        <v>112</v>
      </c>
      <c r="G141">
        <v>10</v>
      </c>
      <c r="H141" t="s">
        <v>574</v>
      </c>
    </row>
    <row r="142" spans="1:8" x14ac:dyDescent="0.25">
      <c r="A142">
        <v>189</v>
      </c>
      <c r="B142" t="s">
        <v>575</v>
      </c>
      <c r="C142" t="s">
        <v>152</v>
      </c>
      <c r="D142" t="s">
        <v>576</v>
      </c>
      <c r="E142" t="s">
        <v>111</v>
      </c>
      <c r="F142" t="s">
        <v>112</v>
      </c>
      <c r="G142">
        <v>10</v>
      </c>
      <c r="H142" t="s">
        <v>577</v>
      </c>
    </row>
    <row r="143" spans="1:8" x14ac:dyDescent="0.25">
      <c r="A143">
        <v>190</v>
      </c>
      <c r="B143" t="s">
        <v>578</v>
      </c>
      <c r="C143" t="s">
        <v>579</v>
      </c>
      <c r="D143" t="s">
        <v>580</v>
      </c>
      <c r="E143" t="s">
        <v>111</v>
      </c>
      <c r="F143" t="s">
        <v>112</v>
      </c>
      <c r="G143">
        <v>10</v>
      </c>
      <c r="H143" t="s">
        <v>581</v>
      </c>
    </row>
    <row r="144" spans="1:8" x14ac:dyDescent="0.25">
      <c r="A144">
        <v>191</v>
      </c>
      <c r="B144" t="s">
        <v>582</v>
      </c>
      <c r="C144" t="s">
        <v>583</v>
      </c>
      <c r="D144" t="s">
        <v>584</v>
      </c>
      <c r="E144" t="s">
        <v>111</v>
      </c>
      <c r="F144" t="s">
        <v>112</v>
      </c>
      <c r="G144">
        <v>10</v>
      </c>
      <c r="H144" t="s">
        <v>585</v>
      </c>
    </row>
    <row r="145" spans="1:8" x14ac:dyDescent="0.25">
      <c r="A145">
        <v>192</v>
      </c>
      <c r="B145" t="s">
        <v>586</v>
      </c>
      <c r="C145" t="s">
        <v>587</v>
      </c>
      <c r="D145" t="s">
        <v>588</v>
      </c>
      <c r="E145" t="s">
        <v>111</v>
      </c>
      <c r="F145" t="s">
        <v>112</v>
      </c>
      <c r="G145">
        <v>10</v>
      </c>
      <c r="H145" t="s">
        <v>589</v>
      </c>
    </row>
    <row r="146" spans="1:8" x14ac:dyDescent="0.25">
      <c r="A146">
        <v>193</v>
      </c>
      <c r="B146" t="s">
        <v>590</v>
      </c>
      <c r="C146" t="s">
        <v>591</v>
      </c>
      <c r="D146" t="s">
        <v>592</v>
      </c>
      <c r="E146" t="s">
        <v>111</v>
      </c>
      <c r="F146" t="s">
        <v>112</v>
      </c>
      <c r="G146">
        <v>10</v>
      </c>
      <c r="H146" t="s">
        <v>592</v>
      </c>
    </row>
    <row r="147" spans="1:8" x14ac:dyDescent="0.25">
      <c r="A147">
        <v>194</v>
      </c>
      <c r="B147" t="s">
        <v>593</v>
      </c>
      <c r="C147" t="s">
        <v>594</v>
      </c>
      <c r="D147" t="s">
        <v>595</v>
      </c>
      <c r="E147" t="s">
        <v>111</v>
      </c>
      <c r="F147" t="s">
        <v>112</v>
      </c>
      <c r="G147">
        <v>10</v>
      </c>
      <c r="H147" t="s">
        <v>596</v>
      </c>
    </row>
    <row r="148" spans="1:8" x14ac:dyDescent="0.25">
      <c r="A148">
        <v>95</v>
      </c>
      <c r="B148" t="s">
        <v>269</v>
      </c>
      <c r="C148" t="s">
        <v>270</v>
      </c>
      <c r="D148" t="s">
        <v>271</v>
      </c>
      <c r="E148" t="s">
        <v>111</v>
      </c>
      <c r="F148" t="s">
        <v>112</v>
      </c>
      <c r="G148">
        <v>10</v>
      </c>
      <c r="H148" t="s">
        <v>247</v>
      </c>
    </row>
    <row r="149" spans="1:8" x14ac:dyDescent="0.25">
      <c r="A149">
        <v>195</v>
      </c>
      <c r="B149" t="s">
        <v>597</v>
      </c>
      <c r="C149" t="s">
        <v>598</v>
      </c>
      <c r="D149" t="s">
        <v>599</v>
      </c>
      <c r="E149" t="s">
        <v>111</v>
      </c>
      <c r="F149" t="s">
        <v>112</v>
      </c>
      <c r="G149">
        <v>10</v>
      </c>
      <c r="H149" t="s">
        <v>600</v>
      </c>
    </row>
    <row r="150" spans="1:8" x14ac:dyDescent="0.25">
      <c r="A150">
        <v>196</v>
      </c>
      <c r="B150" t="s">
        <v>601</v>
      </c>
      <c r="C150" t="s">
        <v>602</v>
      </c>
      <c r="D150" t="s">
        <v>603</v>
      </c>
      <c r="E150" t="s">
        <v>111</v>
      </c>
      <c r="F150" t="s">
        <v>112</v>
      </c>
      <c r="G150">
        <v>10</v>
      </c>
      <c r="H150" t="s">
        <v>604</v>
      </c>
    </row>
    <row r="151" spans="1:8" x14ac:dyDescent="0.25">
      <c r="A151">
        <v>197</v>
      </c>
      <c r="B151" t="s">
        <v>605</v>
      </c>
      <c r="C151" t="s">
        <v>606</v>
      </c>
      <c r="D151" t="s">
        <v>607</v>
      </c>
      <c r="E151" t="s">
        <v>111</v>
      </c>
      <c r="F151" t="s">
        <v>112</v>
      </c>
      <c r="G151">
        <v>10</v>
      </c>
      <c r="H151" t="s">
        <v>608</v>
      </c>
    </row>
    <row r="152" spans="1:8" x14ac:dyDescent="0.25">
      <c r="A152">
        <v>212</v>
      </c>
      <c r="B152" t="s">
        <v>655</v>
      </c>
      <c r="C152" t="s">
        <v>656</v>
      </c>
      <c r="D152" t="s">
        <v>657</v>
      </c>
      <c r="E152" t="s">
        <v>111</v>
      </c>
      <c r="F152" t="s">
        <v>112</v>
      </c>
      <c r="G152">
        <v>10</v>
      </c>
      <c r="H152" t="s">
        <v>635</v>
      </c>
    </row>
    <row r="153" spans="1:8" x14ac:dyDescent="0.25">
      <c r="A153">
        <v>213</v>
      </c>
      <c r="B153" t="s">
        <v>658</v>
      </c>
      <c r="C153" t="s">
        <v>659</v>
      </c>
      <c r="D153" t="s">
        <v>660</v>
      </c>
      <c r="E153" t="s">
        <v>111</v>
      </c>
      <c r="F153" t="s">
        <v>112</v>
      </c>
      <c r="G153">
        <v>10</v>
      </c>
      <c r="H153" t="s">
        <v>121</v>
      </c>
    </row>
    <row r="154" spans="1:8" x14ac:dyDescent="0.25">
      <c r="A154">
        <v>214</v>
      </c>
      <c r="B154" t="s">
        <v>661</v>
      </c>
      <c r="C154" t="s">
        <v>659</v>
      </c>
      <c r="D154" t="s">
        <v>662</v>
      </c>
      <c r="E154" t="s">
        <v>111</v>
      </c>
      <c r="F154" t="s">
        <v>112</v>
      </c>
      <c r="G154">
        <v>10</v>
      </c>
      <c r="H154" t="s">
        <v>663</v>
      </c>
    </row>
    <row r="155" spans="1:8" x14ac:dyDescent="0.25">
      <c r="A155">
        <v>215</v>
      </c>
      <c r="B155" t="s">
        <v>664</v>
      </c>
      <c r="C155" t="s">
        <v>665</v>
      </c>
      <c r="D155" t="s">
        <v>666</v>
      </c>
      <c r="E155" t="s">
        <v>111</v>
      </c>
      <c r="F155" t="s">
        <v>112</v>
      </c>
      <c r="G155">
        <v>10</v>
      </c>
      <c r="H155" t="s">
        <v>635</v>
      </c>
    </row>
    <row r="156" spans="1:8" x14ac:dyDescent="0.25">
      <c r="A156">
        <v>216</v>
      </c>
      <c r="B156" t="s">
        <v>667</v>
      </c>
      <c r="C156" t="s">
        <v>159</v>
      </c>
      <c r="D156" t="s">
        <v>668</v>
      </c>
      <c r="E156" t="s">
        <v>111</v>
      </c>
      <c r="F156" t="s">
        <v>112</v>
      </c>
      <c r="G156">
        <v>10</v>
      </c>
      <c r="H156" t="s">
        <v>669</v>
      </c>
    </row>
    <row r="157" spans="1:8" x14ac:dyDescent="0.25">
      <c r="A157">
        <v>217</v>
      </c>
      <c r="B157" t="s">
        <v>670</v>
      </c>
      <c r="C157" t="s">
        <v>159</v>
      </c>
      <c r="D157" t="s">
        <v>671</v>
      </c>
      <c r="E157" t="s">
        <v>111</v>
      </c>
      <c r="F157" t="s">
        <v>112</v>
      </c>
      <c r="G157">
        <v>10</v>
      </c>
      <c r="H157" t="s">
        <v>635</v>
      </c>
    </row>
    <row r="158" spans="1:8" x14ac:dyDescent="0.25">
      <c r="A158">
        <v>218</v>
      </c>
      <c r="B158" t="s">
        <v>672</v>
      </c>
      <c r="C158" t="s">
        <v>159</v>
      </c>
      <c r="D158" t="s">
        <v>673</v>
      </c>
      <c r="E158" t="s">
        <v>111</v>
      </c>
      <c r="F158" t="s">
        <v>112</v>
      </c>
      <c r="G158">
        <v>10</v>
      </c>
      <c r="H158" t="s">
        <v>600</v>
      </c>
    </row>
    <row r="159" spans="1:8" x14ac:dyDescent="0.25">
      <c r="A159">
        <v>219</v>
      </c>
      <c r="B159" t="s">
        <v>674</v>
      </c>
      <c r="C159" t="s">
        <v>159</v>
      </c>
      <c r="D159" t="s">
        <v>675</v>
      </c>
      <c r="E159" t="s">
        <v>111</v>
      </c>
      <c r="F159" t="s">
        <v>112</v>
      </c>
      <c r="G159">
        <v>10</v>
      </c>
      <c r="H159" t="s">
        <v>676</v>
      </c>
    </row>
    <row r="160" spans="1:8" x14ac:dyDescent="0.25">
      <c r="A160">
        <v>198</v>
      </c>
      <c r="B160" t="s">
        <v>609</v>
      </c>
      <c r="C160" t="s">
        <v>109</v>
      </c>
      <c r="D160" t="s">
        <v>610</v>
      </c>
      <c r="E160" t="s">
        <v>111</v>
      </c>
      <c r="F160" t="s">
        <v>112</v>
      </c>
      <c r="G160">
        <v>10</v>
      </c>
      <c r="H160" t="s">
        <v>611</v>
      </c>
    </row>
    <row r="161" spans="1:9" x14ac:dyDescent="0.25">
      <c r="A161">
        <v>199</v>
      </c>
      <c r="B161" t="s">
        <v>612</v>
      </c>
      <c r="C161" t="s">
        <v>109</v>
      </c>
      <c r="D161" t="s">
        <v>613</v>
      </c>
      <c r="E161" t="s">
        <v>111</v>
      </c>
      <c r="F161" t="s">
        <v>112</v>
      </c>
      <c r="G161">
        <v>10</v>
      </c>
      <c r="H161" t="s">
        <v>611</v>
      </c>
    </row>
    <row r="162" spans="1:9" x14ac:dyDescent="0.25">
      <c r="A162">
        <v>200</v>
      </c>
      <c r="B162" t="s">
        <v>614</v>
      </c>
      <c r="C162" t="s">
        <v>109</v>
      </c>
      <c r="D162" t="s">
        <v>615</v>
      </c>
      <c r="E162" t="s">
        <v>111</v>
      </c>
      <c r="F162" t="s">
        <v>112</v>
      </c>
      <c r="G162">
        <v>10</v>
      </c>
      <c r="H162" t="s">
        <v>616</v>
      </c>
    </row>
    <row r="163" spans="1:9" x14ac:dyDescent="0.25">
      <c r="A163">
        <v>201</v>
      </c>
      <c r="B163" t="s">
        <v>617</v>
      </c>
      <c r="C163" t="s">
        <v>109</v>
      </c>
      <c r="D163" t="s">
        <v>618</v>
      </c>
      <c r="E163" t="s">
        <v>111</v>
      </c>
      <c r="F163" t="s">
        <v>112</v>
      </c>
      <c r="G163">
        <v>10</v>
      </c>
      <c r="H163" t="s">
        <v>619</v>
      </c>
    </row>
    <row r="164" spans="1:9" x14ac:dyDescent="0.25">
      <c r="A164">
        <v>202</v>
      </c>
      <c r="B164" t="s">
        <v>620</v>
      </c>
      <c r="C164" t="s">
        <v>621</v>
      </c>
      <c r="D164" t="s">
        <v>622</v>
      </c>
      <c r="E164" t="s">
        <v>111</v>
      </c>
      <c r="F164" t="s">
        <v>112</v>
      </c>
      <c r="G164">
        <v>10</v>
      </c>
      <c r="H164" t="s">
        <v>623</v>
      </c>
    </row>
    <row r="165" spans="1:9" x14ac:dyDescent="0.25">
      <c r="A165">
        <v>77</v>
      </c>
      <c r="B165" t="s">
        <v>253</v>
      </c>
      <c r="C165" t="s">
        <v>253</v>
      </c>
      <c r="D165" t="s">
        <v>254</v>
      </c>
      <c r="E165" t="s">
        <v>111</v>
      </c>
      <c r="F165" t="s">
        <v>112</v>
      </c>
      <c r="G165">
        <v>10</v>
      </c>
      <c r="H165" t="s">
        <v>255</v>
      </c>
      <c r="I165">
        <v>77</v>
      </c>
    </row>
    <row r="166" spans="1:9" x14ac:dyDescent="0.25">
      <c r="A166">
        <v>203</v>
      </c>
      <c r="B166" t="s">
        <v>624</v>
      </c>
      <c r="C166" t="s">
        <v>625</v>
      </c>
      <c r="D166" t="s">
        <v>626</v>
      </c>
      <c r="E166" t="s">
        <v>111</v>
      </c>
      <c r="F166" t="s">
        <v>112</v>
      </c>
      <c r="G166">
        <v>10</v>
      </c>
      <c r="H166" t="s">
        <v>627</v>
      </c>
    </row>
    <row r="167" spans="1:9" x14ac:dyDescent="0.25">
      <c r="A167">
        <v>204</v>
      </c>
      <c r="B167" t="s">
        <v>628</v>
      </c>
      <c r="C167" t="s">
        <v>629</v>
      </c>
      <c r="D167" t="s">
        <v>630</v>
      </c>
      <c r="E167" t="s">
        <v>111</v>
      </c>
      <c r="F167" t="s">
        <v>112</v>
      </c>
      <c r="G167">
        <v>10</v>
      </c>
      <c r="H167" t="s">
        <v>631</v>
      </c>
    </row>
    <row r="168" spans="1:9" x14ac:dyDescent="0.25">
      <c r="A168">
        <v>205</v>
      </c>
      <c r="B168" t="s">
        <v>632</v>
      </c>
      <c r="C168" t="s">
        <v>633</v>
      </c>
      <c r="D168" t="s">
        <v>634</v>
      </c>
      <c r="E168" t="s">
        <v>111</v>
      </c>
      <c r="F168" t="s">
        <v>112</v>
      </c>
      <c r="G168">
        <v>10</v>
      </c>
      <c r="H168" t="s">
        <v>635</v>
      </c>
    </row>
    <row r="169" spans="1:9" x14ac:dyDescent="0.25">
      <c r="A169">
        <v>206</v>
      </c>
      <c r="B169" t="s">
        <v>636</v>
      </c>
      <c r="C169" t="s">
        <v>637</v>
      </c>
      <c r="D169" t="s">
        <v>638</v>
      </c>
      <c r="E169" t="s">
        <v>111</v>
      </c>
      <c r="F169" t="s">
        <v>112</v>
      </c>
      <c r="G169">
        <v>10</v>
      </c>
      <c r="H169" t="s">
        <v>639</v>
      </c>
    </row>
    <row r="170" spans="1:9" x14ac:dyDescent="0.25">
      <c r="A170">
        <v>220</v>
      </c>
      <c r="B170" t="s">
        <v>677</v>
      </c>
      <c r="C170" t="s">
        <v>159</v>
      </c>
      <c r="D170" t="s">
        <v>678</v>
      </c>
      <c r="E170" t="s">
        <v>111</v>
      </c>
      <c r="F170" t="s">
        <v>112</v>
      </c>
      <c r="G170">
        <v>10</v>
      </c>
      <c r="H170" t="s">
        <v>679</v>
      </c>
    </row>
    <row r="171" spans="1:9" x14ac:dyDescent="0.25">
      <c r="A171">
        <v>221</v>
      </c>
      <c r="B171" t="s">
        <v>680</v>
      </c>
      <c r="C171" t="s">
        <v>681</v>
      </c>
      <c r="D171" t="s">
        <v>682</v>
      </c>
      <c r="E171" t="s">
        <v>111</v>
      </c>
      <c r="F171" t="s">
        <v>112</v>
      </c>
      <c r="G171">
        <v>10</v>
      </c>
      <c r="H171" t="s">
        <v>683</v>
      </c>
    </row>
    <row r="172" spans="1:9" x14ac:dyDescent="0.25">
      <c r="A172">
        <v>222</v>
      </c>
      <c r="B172" t="s">
        <v>684</v>
      </c>
      <c r="C172" t="s">
        <v>300</v>
      </c>
      <c r="D172" t="s">
        <v>685</v>
      </c>
      <c r="E172" t="s">
        <v>111</v>
      </c>
      <c r="F172" t="s">
        <v>112</v>
      </c>
      <c r="G172">
        <v>10</v>
      </c>
      <c r="H172" t="s">
        <v>686</v>
      </c>
    </row>
    <row r="173" spans="1:9" x14ac:dyDescent="0.25">
      <c r="A173">
        <v>223</v>
      </c>
      <c r="B173" t="s">
        <v>687</v>
      </c>
      <c r="C173" t="s">
        <v>300</v>
      </c>
      <c r="D173" t="s">
        <v>688</v>
      </c>
      <c r="E173" t="s">
        <v>111</v>
      </c>
      <c r="F173" t="s">
        <v>112</v>
      </c>
      <c r="G173">
        <v>10</v>
      </c>
      <c r="H173" t="s">
        <v>689</v>
      </c>
    </row>
    <row r="174" spans="1:9" x14ac:dyDescent="0.25">
      <c r="A174">
        <v>224</v>
      </c>
      <c r="B174" t="s">
        <v>690</v>
      </c>
      <c r="C174" t="s">
        <v>691</v>
      </c>
      <c r="D174" t="s">
        <v>692</v>
      </c>
      <c r="E174" t="s">
        <v>111</v>
      </c>
      <c r="F174" t="s">
        <v>112</v>
      </c>
      <c r="G174">
        <v>10</v>
      </c>
      <c r="H174" t="s">
        <v>693</v>
      </c>
    </row>
    <row r="175" spans="1:9" x14ac:dyDescent="0.25">
      <c r="A175">
        <v>225</v>
      </c>
      <c r="B175" t="s">
        <v>694</v>
      </c>
      <c r="C175" t="s">
        <v>695</v>
      </c>
      <c r="D175" t="s">
        <v>696</v>
      </c>
      <c r="E175" t="s">
        <v>111</v>
      </c>
      <c r="F175" t="s">
        <v>112</v>
      </c>
      <c r="G175">
        <v>10</v>
      </c>
      <c r="H175" t="s">
        <v>697</v>
      </c>
    </row>
    <row r="176" spans="1:9" x14ac:dyDescent="0.25">
      <c r="A176">
        <v>226</v>
      </c>
      <c r="B176" t="s">
        <v>698</v>
      </c>
      <c r="C176" t="s">
        <v>699</v>
      </c>
      <c r="D176" t="s">
        <v>700</v>
      </c>
      <c r="E176" t="s">
        <v>111</v>
      </c>
      <c r="F176" t="s">
        <v>112</v>
      </c>
      <c r="G176">
        <v>10</v>
      </c>
      <c r="H176" t="s">
        <v>635</v>
      </c>
    </row>
    <row r="177" spans="1:8" x14ac:dyDescent="0.25">
      <c r="A177">
        <v>227</v>
      </c>
      <c r="B177" t="s">
        <v>701</v>
      </c>
      <c r="C177" t="s">
        <v>702</v>
      </c>
      <c r="D177" t="s">
        <v>703</v>
      </c>
      <c r="E177" t="s">
        <v>111</v>
      </c>
      <c r="F177" t="s">
        <v>112</v>
      </c>
      <c r="G177">
        <v>10</v>
      </c>
      <c r="H177" t="s">
        <v>635</v>
      </c>
    </row>
    <row r="178" spans="1:8" x14ac:dyDescent="0.25">
      <c r="A178">
        <v>228</v>
      </c>
      <c r="B178" t="s">
        <v>704</v>
      </c>
      <c r="C178" t="s">
        <v>705</v>
      </c>
      <c r="D178" t="s">
        <v>706</v>
      </c>
      <c r="E178" t="s">
        <v>111</v>
      </c>
      <c r="F178" t="s">
        <v>112</v>
      </c>
      <c r="G178">
        <v>10</v>
      </c>
      <c r="H178" t="s">
        <v>707</v>
      </c>
    </row>
    <row r="179" spans="1:8" x14ac:dyDescent="0.25">
      <c r="A179">
        <v>229</v>
      </c>
      <c r="B179" t="s">
        <v>708</v>
      </c>
      <c r="C179" t="s">
        <v>709</v>
      </c>
      <c r="D179" t="s">
        <v>710</v>
      </c>
      <c r="E179" t="s">
        <v>111</v>
      </c>
      <c r="F179" t="s">
        <v>112</v>
      </c>
      <c r="G179">
        <v>10</v>
      </c>
      <c r="H179" t="s">
        <v>711</v>
      </c>
    </row>
    <row r="180" spans="1:8" x14ac:dyDescent="0.25">
      <c r="A180">
        <v>230</v>
      </c>
      <c r="B180" t="s">
        <v>712</v>
      </c>
      <c r="C180" t="s">
        <v>137</v>
      </c>
      <c r="D180" t="s">
        <v>713</v>
      </c>
      <c r="E180" t="s">
        <v>111</v>
      </c>
      <c r="F180" t="s">
        <v>112</v>
      </c>
      <c r="G180">
        <v>10</v>
      </c>
      <c r="H180" t="s">
        <v>714</v>
      </c>
    </row>
    <row r="181" spans="1:8" x14ac:dyDescent="0.25">
      <c r="A181">
        <v>231</v>
      </c>
      <c r="B181" t="s">
        <v>715</v>
      </c>
      <c r="C181" t="s">
        <v>716</v>
      </c>
      <c r="D181" t="s">
        <v>717</v>
      </c>
      <c r="E181" t="s">
        <v>111</v>
      </c>
      <c r="F181" t="s">
        <v>112</v>
      </c>
      <c r="G181">
        <v>10</v>
      </c>
      <c r="H181" t="s">
        <v>718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TC (2)</vt:lpstr>
      <vt:lpstr>Control del reglamento</vt:lpstr>
      <vt:lpstr>DB</vt:lpstr>
      <vt:lpstr>Reporte TC</vt:lpstr>
      <vt:lpstr>monedas</vt:lpstr>
      <vt:lpstr>'Control del reglamento'!Área_de_impresión</vt:lpstr>
      <vt:lpstr>'Reporte TC'!Área_de_impresión</vt:lpstr>
      <vt:lpstr>'Reporte TC (2)'!Área_de_impresión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2017-03-16T20:08:28Z</cp:lastPrinted>
  <dcterms:created xsi:type="dcterms:W3CDTF">2011-04-14T14:44:26Z</dcterms:created>
  <dcterms:modified xsi:type="dcterms:W3CDTF">2017-03-30T20:04:55Z</dcterms:modified>
</cp:coreProperties>
</file>