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19\Octubre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Remesas!$B$5:$F$223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Remesas!$B$5:$F$222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Remesas!$B$5:$F$222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Remesas!$B$5:$F$222</definedName>
    <definedName name="Z_64BACEEA_7562_4B50_B8B0_2D1BD7BA2E91_.wvu.Rows" localSheetId="0" hidden="1">Remesas!$10:$103</definedName>
    <definedName name="Z_719551F8_BFD5_4D33_ADA0_B336199D4D03_.wvu.PrintArea" localSheetId="0" hidden="1">Remesas!$B$5:$F$222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Remesas!$B$5:$F$222</definedName>
    <definedName name="Z_AE1934DC_89F8_4C2A_A1CF_D9E1C8BB766E_.wvu.Rows" localSheetId="0" hidden="1">Remesas!$10:$103</definedName>
    <definedName name="Z_FEA2D6A2_46C9_4495_B4E3_24491D29BB99_.wvu.PrintArea" localSheetId="0" hidden="1">Remesas!$B$5:$F$222</definedName>
    <definedName name="Z_FEA2D6A2_46C9_4495_B4E3_24491D29BB99_.wvu.Rows" localSheetId="0" hidden="1">Remesas!$10:$103,Remesas!$153:$155</definedName>
  </definedNames>
  <calcPr calcId="152511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<sst xmlns="http://schemas.openxmlformats.org/spreadsheetml/2006/main" count="59" uniqueCount="43">
  <si>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</si>
  <si>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</si>
  <si>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</si>
  <si>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</si>
  <si>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</si>
  <si>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</si>
  <si>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</si>
  <si>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</si>
  <si>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</si>
  <si>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</si>
  <si>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</si>
  <si>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</si>
  <si>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</si>
  <si>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</si>
  <si>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</si>
  <si>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</si>
  <si>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</si>
  <si>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</si>
  <si>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</si>
  <si>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</si>
  <si>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</si>
  <si>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</si>
  <si>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</si>
  <si>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</si>
  <si>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</si>
  <si>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</si>
  <si>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</si>
  <si>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</si>
  <si>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</si>
  <si>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</si>
  <si>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</si>
  <si>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</si>
  <si>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</si>
  <si>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</si>
  <si>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</si>
  <si>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</si>
  <si>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</si>
  <si>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</si>
  <si>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2016 Total</t>
  </si>
  <si>
    <t>2017 Total</t>
  </si>
  <si>
    <t>2018 Total</t>
  </si>
  <si>
    <t>2019 Total</t>
  </si>
  <si>
    <t>Electrónica de Dinero y otras fuentes.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</si>
</sst>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9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26511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4" fontId="2" fillId="0" borderId="9" xfId="1" applyNumberFormat="1" applyFont="1" applyFill="1" applyBorder="1" applyAlignment="1">
      <alignment horizontal="right"/>
    </xf>
    <xf numFmtId="0" fontId="3" fillId="0" borderId="89" xfId="1" applyFont="1" applyFill="1" applyBorder="1" applyAlignment="1">
      <alignment horizontal="left"/>
    </xf>
    <xf numFmtId="17" fontId="2" fillId="0" borderId="89" xfId="1" applyNumberFormat="1" applyFont="1" applyFill="1" applyBorder="1" applyAlignment="1">
      <alignment horizontal="left"/>
    </xf>
    <xf numFmtId="170" fontId="2" fillId="0" borderId="89" xfId="1" applyNumberFormat="1" applyFont="1" applyBorder="1"/>
    <xf numFmtId="169" fontId="2" fillId="0" borderId="5" xfId="1" applyNumberFormat="1" applyFont="1" applyFill="1" applyBorder="1" applyAlignment="1">
      <alignment horizontal="right"/>
    </xf>
    <xf numFmtId="169" fontId="2" fillId="0" borderId="88" xfId="1" applyNumberFormat="1" applyFont="1" applyFill="1" applyBorder="1" applyAlignment="1">
      <alignment horizontal="right"/>
    </xf>
  </cellXfs>
  <cellStyles count="26511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UBEN\HIDROCARBUROS\Prognosis\DATA%20PROGNOSIS\RESUMEN%20ESTADISTICO\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  <sheetData sheetId="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Listado_PEp's2"/>
      <sheetName val="Inputs"/>
      <sheetName val="Parametros"/>
      <sheetName val="Listado_PEp's3"/>
      <sheetName val="VM"/>
      <sheetName val="Listado_PEp's4"/>
      <sheetName val="Listado_PEp's5"/>
      <sheetName val="E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 refreshError="1"/>
      <sheetData sheetId="46"/>
      <sheetData sheetId="4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HIDROCARBUROS"/>
      <sheetName val="mh_GSA3"/>
      <sheetName val="mh_ENARSA3"/>
      <sheetName val="mh_gas_enarsa_&amp;_gsa3"/>
      <sheetName val="BOVESPA"/>
      <sheetName val="Swap_1_mes3"/>
      <sheetName val="Swap_2_meses3"/>
      <sheetName val="GLOSAS"/>
      <sheetName val="ENARSA_20083"/>
      <sheetName val="ENARSA_20093"/>
      <sheetName val="ENARSA_20103"/>
      <sheetName val="ENARSA_20113"/>
      <sheetName val="ENARSA_20123"/>
      <sheetName val="Cierre_del_Sector_Externo3"/>
      <sheetName val="3VOLUMEN"/>
      <sheetName val="4ENERGIA"/>
      <sheetName val="5PRECIO"/>
      <sheetName val="6MONTO"/>
      <sheetName val="FECHAS"/>
      <sheetName val="Prod_Liquidos3"/>
      <sheetName val="Petroleo"/>
      <sheetName val="Condensado"/>
      <sheetName val="Gasolina_Fiscal3"/>
      <sheetName val="API"/>
      <sheetName val="Petroleo_Entregado3"/>
      <sheetName val="DATA_PETROLEO3"/>
      <sheetName val="cuadro_23"/>
      <sheetName val="cuadro_13"/>
      <sheetName val="DATA_GAS_NATURAL3"/>
      <sheetName val="Gas_Natural3"/>
      <sheetName val="Inyección"/>
      <sheetName val="Entega_Gasoducto3"/>
      <sheetName val="LICUABLES"/>
      <sheetName val="GLP_FISCAL_MC3"/>
      <sheetName val="GLP_FISCAL_TM3"/>
      <sheetName val="GAS_QUEMADO3"/>
      <sheetName val="VENTEO_DE_CO23"/>
      <sheetName val="prognosis"/>
      <sheetName val="Base_de_datos3"/>
      <sheetName val="reservas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contrato"/>
      <sheetName val="grafico_IPM3"/>
      <sheetName val="Gráfico_IPM_23"/>
      <sheetName val="AMLAT"/>
      <sheetName val="ENARSA_20132"/>
      <sheetName val="CUADRITOS_PROGNOSIS2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_MEFP"/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mh GSA"/>
      <sheetName val="mh ENARSA"/>
      <sheetName val="mh gas enarsa &amp; gsa"/>
      <sheetName val="Swap 1 mes"/>
      <sheetName val="Swap 2 meses"/>
      <sheetName val="ENARSA 2008"/>
      <sheetName val="ENARSA 2009"/>
      <sheetName val="ENARSA 2010"/>
      <sheetName val="ENARSA 2011"/>
      <sheetName val="ENARSA 2012"/>
      <sheetName val="Cierre del Sector Externo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grafico IPM"/>
      <sheetName val="Gráfico IPM 2"/>
      <sheetName val="ENARSA 2013"/>
      <sheetName val="CUADRITOS PROGNOSIS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>
            <v>6.2898104100000003</v>
          </cell>
        </row>
      </sheetData>
      <sheetData sheetId="17" refreshError="1"/>
      <sheetData sheetId="18" refreshError="1"/>
      <sheetData sheetId="19" refreshError="1"/>
      <sheetData sheetId="20">
        <row r="9">
          <cell r="X9" t="str">
            <v>VOLUMEN 68ºF (MMm3/d)</v>
          </cell>
        </row>
      </sheetData>
      <sheetData sheetId="21" refreshError="1"/>
      <sheetData sheetId="22" refreshError="1"/>
      <sheetData sheetId="23">
        <row r="9">
          <cell r="X9" t="str">
            <v>VOLUMEN 68ºF (MMm3/d)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 refreshError="1"/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 refreshError="1"/>
      <sheetData sheetId="39">
        <row r="9">
          <cell r="X9" t="str">
            <v>VOLUMEN 68ºF (MMm3/d)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">
          <cell r="A1">
            <v>6.2898104100000003</v>
          </cell>
        </row>
      </sheetData>
      <sheetData sheetId="47" refreshError="1"/>
      <sheetData sheetId="48">
        <row r="34">
          <cell r="Z34">
            <v>6.9882999999999997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>
        <row r="1">
          <cell r="A1">
            <v>6.2898104100000003</v>
          </cell>
        </row>
      </sheetData>
      <sheetData sheetId="54" refreshError="1"/>
      <sheetData sheetId="55">
        <row r="1">
          <cell r="A1">
            <v>6.2898104100000003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1">
          <cell r="A1">
            <v>6.2898104100000003</v>
          </cell>
        </row>
      </sheetData>
      <sheetData sheetId="80" refreshError="1"/>
      <sheetData sheetId="81" refreshError="1"/>
      <sheetData sheetId="82">
        <row r="1">
          <cell r="A1">
            <v>6.2898104100000003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1">
          <cell r="A1">
            <v>6.2898104100000003</v>
          </cell>
        </row>
      </sheetData>
      <sheetData sheetId="289">
        <row r="1">
          <cell r="A1">
            <v>6.2898104100000003</v>
          </cell>
        </row>
      </sheetData>
      <sheetData sheetId="290">
        <row r="18">
          <cell r="C18" t="str">
            <v>arg</v>
          </cell>
        </row>
      </sheetData>
      <sheetData sheetId="291">
        <row r="18">
          <cell r="C18" t="str">
            <v>arg</v>
          </cell>
        </row>
      </sheetData>
      <sheetData sheetId="292"/>
      <sheetData sheetId="293">
        <row r="18">
          <cell r="C18" t="str">
            <v>arg</v>
          </cell>
        </row>
      </sheetData>
      <sheetData sheetId="294">
        <row r="18">
          <cell r="C18" t="str">
            <v>arg</v>
          </cell>
        </row>
      </sheetData>
      <sheetData sheetId="295">
        <row r="18">
          <cell r="C18" t="str">
            <v>arg</v>
          </cell>
        </row>
      </sheetData>
      <sheetData sheetId="296">
        <row r="1">
          <cell r="A1">
            <v>6.2898104100000003</v>
          </cell>
        </row>
      </sheetData>
      <sheetData sheetId="297">
        <row r="1">
          <cell r="A1">
            <v>6.2898104100000003</v>
          </cell>
        </row>
      </sheetData>
      <sheetData sheetId="298">
        <row r="1">
          <cell r="A1">
            <v>6.2898104100000003</v>
          </cell>
        </row>
      </sheetData>
      <sheetData sheetId="299">
        <row r="1">
          <cell r="A1">
            <v>6.2898104100000003</v>
          </cell>
        </row>
      </sheetData>
      <sheetData sheetId="300">
        <row r="1">
          <cell r="A1">
            <v>6.2898104100000003</v>
          </cell>
        </row>
      </sheetData>
      <sheetData sheetId="301">
        <row r="1">
          <cell r="A1">
            <v>6.2898104100000003</v>
          </cell>
        </row>
      </sheetData>
      <sheetData sheetId="302">
        <row r="1">
          <cell r="A1">
            <v>6.2898104100000003</v>
          </cell>
        </row>
      </sheetData>
      <sheetData sheetId="303">
        <row r="1">
          <cell r="A1">
            <v>6.2898104100000003</v>
          </cell>
        </row>
      </sheetData>
      <sheetData sheetId="304">
        <row r="1">
          <cell r="A1">
            <v>6.2898104100000003</v>
          </cell>
        </row>
      </sheetData>
      <sheetData sheetId="305">
        <row r="19">
          <cell r="C19" t="str">
            <v>Fuel Oil 3,5 Pct ($us/Ton)</v>
          </cell>
        </row>
      </sheetData>
      <sheetData sheetId="306">
        <row r="9">
          <cell r="X9" t="str">
            <v>VOLUMEN 68ºF (MMm3/d)</v>
          </cell>
        </row>
      </sheetData>
      <sheetData sheetId="307">
        <row r="9">
          <cell r="X9" t="str">
            <v>VOLUMEN 68ºF (MMm3/d)</v>
          </cell>
        </row>
      </sheetData>
      <sheetData sheetId="308">
        <row r="9">
          <cell r="X9" t="str">
            <v>VOLUMEN 68ºF (MMm3/d)</v>
          </cell>
        </row>
      </sheetData>
      <sheetData sheetId="309">
        <row r="9">
          <cell r="X9" t="str">
            <v>VOLUMEN 68ºF (MMm3/d)</v>
          </cell>
        </row>
      </sheetData>
      <sheetData sheetId="310">
        <row r="9">
          <cell r="X9" t="str">
            <v>VOLUMEN 68ºF (MMm3/d)</v>
          </cell>
        </row>
      </sheetData>
      <sheetData sheetId="311">
        <row r="9">
          <cell r="X9" t="str">
            <v>VOLUMEN 68ºF (MMm3/d)</v>
          </cell>
        </row>
      </sheetData>
      <sheetData sheetId="312">
        <row r="9">
          <cell r="X9" t="str">
            <v>VOLUMEN 68ºF (MMm3/d)</v>
          </cell>
        </row>
      </sheetData>
      <sheetData sheetId="313">
        <row r="9">
          <cell r="X9" t="str">
            <v>VOLUMEN 68ºF (MMm3/d)</v>
          </cell>
        </row>
      </sheetData>
      <sheetData sheetId="314">
        <row r="9">
          <cell r="X9" t="str">
            <v>VOLUMEN 68ºF (MMm3/d)</v>
          </cell>
        </row>
      </sheetData>
      <sheetData sheetId="315">
        <row r="9">
          <cell r="X9" t="str">
            <v>VOLUMEN 68ºF (MMm3/d)</v>
          </cell>
        </row>
      </sheetData>
      <sheetData sheetId="316">
        <row r="1">
          <cell r="A1">
            <v>6.2898104100000003</v>
          </cell>
        </row>
      </sheetData>
      <sheetData sheetId="317">
        <row r="9">
          <cell r="X9" t="str">
            <v>VOLUMEN 68ºF (MMm3/d)</v>
          </cell>
        </row>
      </sheetData>
      <sheetData sheetId="318">
        <row r="9">
          <cell r="X9" t="str">
            <v>VOLUMEN 68ºF (MMm3/d)</v>
          </cell>
        </row>
      </sheetData>
      <sheetData sheetId="319">
        <row r="9">
          <cell r="X9" t="str">
            <v>VOLUMEN 68ºF (MMm3/d)</v>
          </cell>
        </row>
      </sheetData>
      <sheetData sheetId="320">
        <row r="20">
          <cell r="V20">
            <v>924722</v>
          </cell>
        </row>
      </sheetData>
      <sheetData sheetId="321">
        <row r="1">
          <cell r="A1">
            <v>6.2898104100000003</v>
          </cell>
        </row>
      </sheetData>
      <sheetData sheetId="322">
        <row r="20">
          <cell r="V20">
            <v>924722</v>
          </cell>
        </row>
      </sheetData>
      <sheetData sheetId="323">
        <row r="1">
          <cell r="A1">
            <v>6.2898104100000003</v>
          </cell>
        </row>
      </sheetData>
      <sheetData sheetId="324">
        <row r="1">
          <cell r="A1">
            <v>6.2898104100000003</v>
          </cell>
        </row>
      </sheetData>
      <sheetData sheetId="325">
        <row r="1">
          <cell r="A1">
            <v>6.2898104100000003</v>
          </cell>
        </row>
      </sheetData>
      <sheetData sheetId="326">
        <row r="51">
          <cell r="B51" t="str">
            <v>Argentina MMm3/d</v>
          </cell>
        </row>
      </sheetData>
      <sheetData sheetId="327">
        <row r="1">
          <cell r="A1">
            <v>6.2898104100000003</v>
          </cell>
        </row>
      </sheetData>
      <sheetData sheetId="328">
        <row r="51">
          <cell r="B51" t="str">
            <v>Argentina MMm3/d</v>
          </cell>
        </row>
      </sheetData>
      <sheetData sheetId="329">
        <row r="1">
          <cell r="A1">
            <v>6.2898104100000003</v>
          </cell>
        </row>
      </sheetData>
      <sheetData sheetId="330">
        <row r="51">
          <cell r="B51" t="str">
            <v>Argentina MMm3/d</v>
          </cell>
        </row>
      </sheetData>
      <sheetData sheetId="331">
        <row r="1">
          <cell r="A1">
            <v>6.2898104100000003</v>
          </cell>
        </row>
      </sheetData>
      <sheetData sheetId="332">
        <row r="1">
          <cell r="A1">
            <v>6.2898104100000003</v>
          </cell>
        </row>
      </sheetData>
      <sheetData sheetId="333">
        <row r="51">
          <cell r="B51" t="str">
            <v xml:space="preserve">Argentina </v>
          </cell>
        </row>
      </sheetData>
      <sheetData sheetId="334">
        <row r="1">
          <cell r="A1">
            <v>6.2898104100000003</v>
          </cell>
        </row>
      </sheetData>
      <sheetData sheetId="335">
        <row r="1">
          <cell r="A1">
            <v>6.2898104100000003</v>
          </cell>
        </row>
      </sheetData>
      <sheetData sheetId="336">
        <row r="1">
          <cell r="A1">
            <v>6.2898104100000003</v>
          </cell>
        </row>
      </sheetData>
      <sheetData sheetId="337">
        <row r="1">
          <cell r="A1">
            <v>6.2898104100000003</v>
          </cell>
        </row>
      </sheetData>
      <sheetData sheetId="338">
        <row r="1">
          <cell r="A1">
            <v>6.2898104100000003</v>
          </cell>
        </row>
      </sheetData>
      <sheetData sheetId="339">
        <row r="3">
          <cell r="H3">
            <v>9.9106E-2</v>
          </cell>
        </row>
      </sheetData>
      <sheetData sheetId="340">
        <row r="1">
          <cell r="A1">
            <v>6.2898104100000003</v>
          </cell>
        </row>
      </sheetData>
      <sheetData sheetId="341">
        <row r="1">
          <cell r="A1">
            <v>6.2898104100000003</v>
          </cell>
        </row>
      </sheetData>
      <sheetData sheetId="342">
        <row r="1">
          <cell r="A1">
            <v>6.2898104100000003</v>
          </cell>
        </row>
      </sheetData>
      <sheetData sheetId="343">
        <row r="1">
          <cell r="A1">
            <v>6.2898104100000003</v>
          </cell>
        </row>
      </sheetData>
      <sheetData sheetId="344">
        <row r="1">
          <cell r="A1">
            <v>6.2898104100000003</v>
          </cell>
        </row>
      </sheetData>
      <sheetData sheetId="345">
        <row r="3">
          <cell r="H3">
            <v>9.9106E-2</v>
          </cell>
        </row>
      </sheetData>
      <sheetData sheetId="346">
        <row r="1">
          <cell r="A1">
            <v>6.2898104100000003</v>
          </cell>
        </row>
      </sheetData>
      <sheetData sheetId="347">
        <row r="1">
          <cell r="A1">
            <v>6.2898104100000003</v>
          </cell>
        </row>
      </sheetData>
      <sheetData sheetId="348">
        <row r="1">
          <cell r="A1">
            <v>6.2898104100000003</v>
          </cell>
        </row>
      </sheetData>
      <sheetData sheetId="349">
        <row r="1">
          <cell r="A1">
            <v>6.2898104100000003</v>
          </cell>
        </row>
      </sheetData>
      <sheetData sheetId="350">
        <row r="1">
          <cell r="A1">
            <v>6.2898104100000003</v>
          </cell>
        </row>
      </sheetData>
      <sheetData sheetId="351">
        <row r="1">
          <cell r="A1">
            <v>6.2898104100000003</v>
          </cell>
        </row>
      </sheetData>
      <sheetData sheetId="352">
        <row r="1">
          <cell r="A1">
            <v>6.2898104100000003</v>
          </cell>
        </row>
      </sheetData>
      <sheetData sheetId="353">
        <row r="1">
          <cell r="A1">
            <v>6.2898104100000003</v>
          </cell>
        </row>
      </sheetData>
      <sheetData sheetId="354">
        <row r="1">
          <cell r="A1">
            <v>6.2898104100000003</v>
          </cell>
        </row>
      </sheetData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>
        <row r="2">
          <cell r="L2" t="str">
            <v>1000-10-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23"/>
  <sheetViews>
    <sheetView showGridLines="0" tabSelected="1" view="pageBreakPreview" zoomScale="85" zoomScaleNormal="90" zoomScaleSheetLayoutView="85" workbookViewId="0">
      <pane ySplit="9" topLeftCell="A179" activePane="bottomLeft" state="frozenSplit"/>
      <selection activeCell="D163" sqref="D163"/>
      <selection pane="bottomLeft" activeCell="B219" sqref="B219:F219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57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8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8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8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8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29"/>
    </row>
    <row r="40" spans="2:6" s="18" customFormat="1" outlineLevel="1">
      <c r="B40" s="30">
        <v>38718</v>
      </c>
      <c r="C40" s="28">
        <v>34.915338174609694</v>
      </c>
      <c r="D40" s="21"/>
      <c r="E40" s="31"/>
      <c r="F40" s="29"/>
    </row>
    <row r="41" spans="2:6" s="18" customFormat="1" outlineLevel="1">
      <c r="B41" s="30">
        <v>38749</v>
      </c>
      <c r="C41" s="28">
        <v>32.869087941679517</v>
      </c>
      <c r="D41" s="21"/>
      <c r="E41" s="31"/>
      <c r="F41" s="27">
        <f t="shared" ref="F41:F51" si="1">(C41/C40-1)*100</f>
        <v>-5.860605510097006</v>
      </c>
    </row>
    <row r="42" spans="2:6" s="18" customFormat="1" outlineLevel="1">
      <c r="B42" s="30">
        <v>38777</v>
      </c>
      <c r="C42" s="28">
        <v>35.524408797710826</v>
      </c>
      <c r="D42" s="21">
        <v>103.30883491400004</v>
      </c>
      <c r="E42" s="32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0">
        <v>38808</v>
      </c>
      <c r="C43" s="28">
        <v>37.815669245949003</v>
      </c>
      <c r="D43" s="21"/>
      <c r="E43" s="31"/>
      <c r="F43" s="27">
        <f t="shared" si="1"/>
        <v>6.4498200695906505</v>
      </c>
    </row>
    <row r="44" spans="2:6" s="18" customFormat="1" outlineLevel="1">
      <c r="B44" s="30">
        <v>38838</v>
      </c>
      <c r="C44" s="28">
        <v>40.572354521397266</v>
      </c>
      <c r="D44" s="21"/>
      <c r="E44" s="31"/>
      <c r="F44" s="27">
        <f t="shared" si="1"/>
        <v>7.2897963474322758</v>
      </c>
    </row>
    <row r="45" spans="2:6" s="18" customFormat="1" outlineLevel="1">
      <c r="B45" s="30">
        <v>38869</v>
      </c>
      <c r="C45" s="28">
        <v>43.815373950653743</v>
      </c>
      <c r="D45" s="21">
        <v>122.20339771800002</v>
      </c>
      <c r="E45" s="32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0">
        <v>38899</v>
      </c>
      <c r="C46" s="28">
        <v>49.998217951331476</v>
      </c>
      <c r="D46" s="21"/>
      <c r="E46" s="31"/>
      <c r="F46" s="27">
        <f t="shared" si="1"/>
        <v>14.11112913846415</v>
      </c>
    </row>
    <row r="47" spans="2:6" s="18" customFormat="1" outlineLevel="1">
      <c r="B47" s="30">
        <v>38930</v>
      </c>
      <c r="C47" s="28">
        <v>52.726078387586966</v>
      </c>
      <c r="D47" s="21"/>
      <c r="E47" s="31"/>
      <c r="F47" s="27">
        <f t="shared" si="1"/>
        <v>5.4559153266438454</v>
      </c>
    </row>
    <row r="48" spans="2:6" s="18" customFormat="1" outlineLevel="1">
      <c r="B48" s="30">
        <v>38961</v>
      </c>
      <c r="C48" s="28">
        <v>55.810948033081573</v>
      </c>
      <c r="D48" s="21">
        <v>158.53524437200002</v>
      </c>
      <c r="E48" s="32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0">
        <v>38991</v>
      </c>
      <c r="C49" s="28">
        <v>58.187174424699045</v>
      </c>
      <c r="D49" s="21"/>
      <c r="E49" s="31"/>
      <c r="F49" s="27">
        <f t="shared" si="1"/>
        <v>4.2576348823334387</v>
      </c>
    </row>
    <row r="50" spans="2:6" s="18" customFormat="1" outlineLevel="1">
      <c r="B50" s="30">
        <v>39022</v>
      </c>
      <c r="C50" s="28">
        <v>61.697045682732572</v>
      </c>
      <c r="D50" s="21"/>
      <c r="E50" s="31"/>
      <c r="F50" s="27">
        <f t="shared" si="1"/>
        <v>6.032035912958289</v>
      </c>
    </row>
    <row r="51" spans="2:6" s="18" customFormat="1" outlineLevel="1">
      <c r="B51" s="30">
        <v>39052</v>
      </c>
      <c r="C51" s="28">
        <v>65.550373604568378</v>
      </c>
      <c r="D51" s="21">
        <v>185.43459371199998</v>
      </c>
      <c r="E51" s="32">
        <f>(SUM(C49:C51)/C38-1)*100</f>
        <v>92.070334977372454</v>
      </c>
      <c r="F51" s="27">
        <f t="shared" si="1"/>
        <v>6.2455631046759441</v>
      </c>
    </row>
    <row r="52" spans="2:6" ht="14.25" customHeight="1">
      <c r="B52" s="33" t="s">
        <v>25</v>
      </c>
      <c r="C52" s="34">
        <v>1020.4745817028002</v>
      </c>
      <c r="D52" s="35"/>
      <c r="E52" s="24">
        <f t="shared" ref="E52:E65" si="2">(C52/C39-1)*100</f>
        <v>79.193452116898982</v>
      </c>
      <c r="F52" s="29"/>
    </row>
    <row r="53" spans="2:6" outlineLevel="1">
      <c r="B53" s="30">
        <v>39083</v>
      </c>
      <c r="C53" s="36">
        <v>74.698850911427826</v>
      </c>
      <c r="D53" s="35"/>
      <c r="E53" s="32">
        <f t="shared" si="2"/>
        <v>113.94279653790824</v>
      </c>
      <c r="F53" s="27">
        <f>(C53/C51-1)*100</f>
        <v>13.956407574497586</v>
      </c>
    </row>
    <row r="54" spans="2:6" outlineLevel="1">
      <c r="B54" s="30">
        <v>39114</v>
      </c>
      <c r="C54" s="36">
        <v>77.641143579108942</v>
      </c>
      <c r="D54" s="35"/>
      <c r="E54" s="32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0">
        <v>39142</v>
      </c>
      <c r="C55" s="36">
        <v>81.138364151463193</v>
      </c>
      <c r="D55" s="21">
        <v>233.47835864199993</v>
      </c>
      <c r="E55" s="32">
        <f t="shared" si="2"/>
        <v>128.40172967689671</v>
      </c>
      <c r="F55" s="27">
        <f t="shared" si="3"/>
        <v>4.5043393375458374</v>
      </c>
    </row>
    <row r="56" spans="2:6" outlineLevel="1">
      <c r="B56" s="30">
        <v>39173</v>
      </c>
      <c r="C56" s="36">
        <v>80.509485562771403</v>
      </c>
      <c r="D56" s="21"/>
      <c r="E56" s="32">
        <f t="shared" si="2"/>
        <v>112.89980362147358</v>
      </c>
      <c r="F56" s="27">
        <f t="shared" si="3"/>
        <v>-0.77506934637953107</v>
      </c>
    </row>
    <row r="57" spans="2:6" outlineLevel="1">
      <c r="B57" s="30">
        <v>39203</v>
      </c>
      <c r="C57" s="36">
        <v>82.687257057390994</v>
      </c>
      <c r="D57" s="21"/>
      <c r="E57" s="32">
        <f t="shared" si="2"/>
        <v>103.80196819433523</v>
      </c>
      <c r="F57" s="27">
        <f t="shared" si="3"/>
        <v>2.7049874674973884</v>
      </c>
    </row>
    <row r="58" spans="2:6" outlineLevel="1">
      <c r="B58" s="30">
        <v>39234</v>
      </c>
      <c r="C58" s="36">
        <v>85.464490851837638</v>
      </c>
      <c r="D58" s="21">
        <v>248.66123347200005</v>
      </c>
      <c r="E58" s="32">
        <f t="shared" si="2"/>
        <v>95.055943030613975</v>
      </c>
      <c r="F58" s="27">
        <f t="shared" si="3"/>
        <v>3.3587204283715089</v>
      </c>
    </row>
    <row r="59" spans="2:6" outlineLevel="1">
      <c r="B59" s="30">
        <v>39264</v>
      </c>
      <c r="C59" s="36">
        <v>84.856808087865247</v>
      </c>
      <c r="D59" s="21"/>
      <c r="E59" s="32">
        <f t="shared" si="2"/>
        <v>69.719665149796555</v>
      </c>
      <c r="F59" s="27">
        <f t="shared" si="3"/>
        <v>-0.71103537611413303</v>
      </c>
    </row>
    <row r="60" spans="2:6" outlineLevel="1">
      <c r="B60" s="30">
        <v>39295</v>
      </c>
      <c r="C60" s="36">
        <v>87.407931872152574</v>
      </c>
      <c r="D60" s="21"/>
      <c r="E60" s="32">
        <f t="shared" si="2"/>
        <v>65.777418964522454</v>
      </c>
      <c r="F60" s="27">
        <f t="shared" si="3"/>
        <v>3.006386690441798</v>
      </c>
    </row>
    <row r="61" spans="2:6" outlineLevel="1">
      <c r="B61" s="30">
        <v>39326</v>
      </c>
      <c r="C61" s="36">
        <v>90.623242984782181</v>
      </c>
      <c r="D61" s="21">
        <v>262.8879829448</v>
      </c>
      <c r="E61" s="32">
        <f t="shared" si="2"/>
        <v>62.375387228802936</v>
      </c>
      <c r="F61" s="27">
        <f t="shared" si="3"/>
        <v>3.6785118281170259</v>
      </c>
    </row>
    <row r="62" spans="2:6" outlineLevel="1">
      <c r="B62" s="30">
        <v>39356</v>
      </c>
      <c r="C62" s="36">
        <v>89.56623913705954</v>
      </c>
      <c r="D62" s="21"/>
      <c r="E62" s="32">
        <f t="shared" si="2"/>
        <v>53.927802857945338</v>
      </c>
      <c r="F62" s="27">
        <f t="shared" si="3"/>
        <v>-1.1663716866766038</v>
      </c>
    </row>
    <row r="63" spans="2:6" outlineLevel="1">
      <c r="B63" s="30">
        <v>39387</v>
      </c>
      <c r="C63" s="36">
        <v>91.66832386541661</v>
      </c>
      <c r="D63" s="21"/>
      <c r="E63" s="32">
        <f t="shared" si="2"/>
        <v>48.578141547987009</v>
      </c>
      <c r="F63" s="27">
        <f t="shared" si="3"/>
        <v>2.3469610297473187</v>
      </c>
    </row>
    <row r="64" spans="2:6" outlineLevel="1">
      <c r="B64" s="30">
        <v>39417</v>
      </c>
      <c r="C64" s="36">
        <v>94.212443641523805</v>
      </c>
      <c r="D64" s="21">
        <v>275.44700664399994</v>
      </c>
      <c r="E64" s="32">
        <f t="shared" si="2"/>
        <v>43.725258089082629</v>
      </c>
      <c r="F64" s="27">
        <f t="shared" si="3"/>
        <v>2.7753532178054874</v>
      </c>
    </row>
    <row r="65" spans="2:6" ht="14.25" customHeight="1">
      <c r="B65" s="33" t="s">
        <v>26</v>
      </c>
      <c r="C65" s="34">
        <v>1097.22233183925</v>
      </c>
      <c r="D65" s="37"/>
      <c r="E65" s="24">
        <f t="shared" si="2"/>
        <v>7.5207899846349902</v>
      </c>
      <c r="F65" s="29"/>
    </row>
    <row r="66" spans="2:6" outlineLevel="1">
      <c r="B66" s="30">
        <v>39448</v>
      </c>
      <c r="C66" s="36">
        <v>85.570569497188103</v>
      </c>
      <c r="D66" s="35"/>
      <c r="E66" s="32">
        <v>14.554064022552549</v>
      </c>
      <c r="F66" s="27">
        <v>-9.1727523565972255</v>
      </c>
    </row>
    <row r="67" spans="2:6" outlineLevel="1">
      <c r="B67" s="30">
        <v>39479</v>
      </c>
      <c r="C67" s="36">
        <v>85.937296298499902</v>
      </c>
      <c r="D67" s="35"/>
      <c r="E67" s="32">
        <v>10.685253123478233</v>
      </c>
      <c r="F67" s="27">
        <v>0.42856650769846905</v>
      </c>
    </row>
    <row r="68" spans="2:6" outlineLevel="1">
      <c r="B68" s="30">
        <v>39508</v>
      </c>
      <c r="C68" s="36">
        <v>86.995284351061983</v>
      </c>
      <c r="D68" s="21">
        <v>258.50315014674999</v>
      </c>
      <c r="E68" s="32">
        <v>7.2184351519159584</v>
      </c>
      <c r="F68" s="27">
        <v>1.2311162884240723</v>
      </c>
    </row>
    <row r="69" spans="2:6" outlineLevel="1">
      <c r="B69" s="30">
        <v>39539</v>
      </c>
      <c r="C69" s="36">
        <v>90.010732422431644</v>
      </c>
      <c r="D69" s="21"/>
      <c r="E69" s="32">
        <v>11.801400534664118</v>
      </c>
      <c r="F69" s="27">
        <v>3.4662201449920937</v>
      </c>
    </row>
    <row r="70" spans="2:6" outlineLevel="1">
      <c r="B70" s="30">
        <v>39569</v>
      </c>
      <c r="C70" s="36">
        <v>92.632469940237058</v>
      </c>
      <c r="D70" s="21"/>
      <c r="E70" s="32">
        <v>12.027503676828166</v>
      </c>
      <c r="F70" s="27">
        <v>2.9126943501595726</v>
      </c>
    </row>
    <row r="71" spans="2:6" outlineLevel="1">
      <c r="B71" s="30">
        <v>39600</v>
      </c>
      <c r="C71" s="36">
        <v>90.042859328581287</v>
      </c>
      <c r="D71" s="21">
        <v>272.68606169125002</v>
      </c>
      <c r="E71" s="32">
        <v>5.3570417738529219</v>
      </c>
      <c r="F71" s="27">
        <v>-2.7955754751292861</v>
      </c>
    </row>
    <row r="72" spans="2:6" outlineLevel="1">
      <c r="B72" s="30">
        <v>39630</v>
      </c>
      <c r="C72" s="36">
        <v>95.130405927722791</v>
      </c>
      <c r="D72" s="21"/>
      <c r="E72" s="32">
        <v>12.106981244474468</v>
      </c>
      <c r="F72" s="27">
        <v>5.6501388750619386</v>
      </c>
    </row>
    <row r="73" spans="2:6" outlineLevel="1">
      <c r="B73" s="30">
        <v>39661</v>
      </c>
      <c r="C73" s="36">
        <v>94.188817482112441</v>
      </c>
      <c r="D73" s="21"/>
      <c r="E73" s="32">
        <v>7.7577463105727551</v>
      </c>
      <c r="F73" s="27">
        <v>-0.98978705749005469</v>
      </c>
    </row>
    <row r="74" spans="2:6" outlineLevel="1">
      <c r="B74" s="30">
        <v>39692</v>
      </c>
      <c r="C74" s="36">
        <v>104.79682328516473</v>
      </c>
      <c r="D74" s="21">
        <v>294.11604669499997</v>
      </c>
      <c r="E74" s="32">
        <v>15.640115971972701</v>
      </c>
      <c r="F74" s="27">
        <v>11.2624896316029</v>
      </c>
    </row>
    <row r="75" spans="2:6" outlineLevel="1">
      <c r="B75" s="30">
        <v>39722</v>
      </c>
      <c r="C75" s="36">
        <v>91.006945554732724</v>
      </c>
      <c r="D75" s="21"/>
      <c r="E75" s="32">
        <v>1.6085373591142149</v>
      </c>
      <c r="F75" s="27">
        <v>-13.158679145176089</v>
      </c>
    </row>
    <row r="76" spans="2:6" outlineLevel="1">
      <c r="B76" s="30">
        <v>39753</v>
      </c>
      <c r="C76" s="36">
        <v>86.862487209273155</v>
      </c>
      <c r="D76" s="21"/>
      <c r="E76" s="32">
        <v>-5.2426361184471642</v>
      </c>
      <c r="F76" s="27">
        <v>-4.5540022469681034</v>
      </c>
    </row>
    <row r="77" spans="2:6" outlineLevel="1">
      <c r="B77" s="30">
        <v>39783</v>
      </c>
      <c r="C77" s="36">
        <v>94.047638955244111</v>
      </c>
      <c r="D77" s="21">
        <v>271.91707171924998</v>
      </c>
      <c r="E77" s="32">
        <v>-0.17492878850141613</v>
      </c>
      <c r="F77" s="27">
        <v>8.2718696836991956</v>
      </c>
    </row>
    <row r="78" spans="2:6" ht="13.5" customHeight="1">
      <c r="B78" s="33" t="s">
        <v>27</v>
      </c>
      <c r="C78" s="34">
        <v>1022.9771936843517</v>
      </c>
      <c r="D78" s="37"/>
      <c r="E78" s="24">
        <v>-6.7666448267091672</v>
      </c>
      <c r="F78" s="27"/>
    </row>
    <row r="79" spans="2:6" outlineLevel="1">
      <c r="B79" s="30">
        <v>39814</v>
      </c>
      <c r="C79" s="36">
        <v>77.641193246499995</v>
      </c>
      <c r="D79" s="35"/>
      <c r="E79" s="32">
        <v>-9.2664759592942403</v>
      </c>
      <c r="F79" s="27">
        <v>-17.444824655887114</v>
      </c>
    </row>
    <row r="80" spans="2:6" outlineLevel="1">
      <c r="B80" s="30">
        <v>39845</v>
      </c>
      <c r="C80" s="36">
        <v>68.845843082714268</v>
      </c>
      <c r="D80" s="35"/>
      <c r="E80" s="32">
        <v>-19.888283611366042</v>
      </c>
      <c r="F80" s="27">
        <v>-11.328200657428988</v>
      </c>
    </row>
    <row r="81" spans="2:6" outlineLevel="1">
      <c r="B81" s="30">
        <v>39873</v>
      </c>
      <c r="C81" s="36">
        <v>86.535428986500023</v>
      </c>
      <c r="D81" s="21">
        <v>233.0224653157143</v>
      </c>
      <c r="E81" s="32">
        <v>-0.5285980360800413</v>
      </c>
      <c r="F81" s="27">
        <v>25.694486568394193</v>
      </c>
    </row>
    <row r="82" spans="2:6" outlineLevel="1">
      <c r="B82" s="30">
        <v>39904</v>
      </c>
      <c r="C82" s="36">
        <v>78.036377725455296</v>
      </c>
      <c r="D82" s="21"/>
      <c r="E82" s="32">
        <v>-13.303252150842637</v>
      </c>
      <c r="F82" s="27">
        <v>-9.8214700736858003</v>
      </c>
    </row>
    <row r="83" spans="2:6" outlineLevel="1">
      <c r="B83" s="30">
        <v>39934</v>
      </c>
      <c r="C83" s="36">
        <v>87.319324613357011</v>
      </c>
      <c r="D83" s="21"/>
      <c r="E83" s="32">
        <v>-5.7357267168929971</v>
      </c>
      <c r="F83" s="27">
        <v>11.895666045085584</v>
      </c>
    </row>
    <row r="84" spans="2:6" outlineLevel="1">
      <c r="B84" s="30">
        <v>39965</v>
      </c>
      <c r="C84" s="36">
        <v>86.981117819259524</v>
      </c>
      <c r="D84" s="21">
        <v>252.33682015807182</v>
      </c>
      <c r="E84" s="32">
        <v>-3.400315729811465</v>
      </c>
      <c r="F84" s="27">
        <v>-0.38732181632764595</v>
      </c>
    </row>
    <row r="85" spans="2:6" outlineLevel="1">
      <c r="B85" s="30">
        <v>39995</v>
      </c>
      <c r="C85" s="36">
        <v>93.008668680936708</v>
      </c>
      <c r="D85" s="21"/>
      <c r="E85" s="32">
        <v>-2.2303460456145952</v>
      </c>
      <c r="F85" s="27">
        <v>6.9297233845649009</v>
      </c>
    </row>
    <row r="86" spans="2:6" outlineLevel="1">
      <c r="B86" s="30">
        <v>40026</v>
      </c>
      <c r="C86" s="36">
        <v>88.265370329318927</v>
      </c>
      <c r="D86" s="21"/>
      <c r="E86" s="32">
        <v>-6.2889070179890982</v>
      </c>
      <c r="F86" s="27">
        <v>-5.0998454433204721</v>
      </c>
    </row>
    <row r="87" spans="2:6" outlineLevel="1">
      <c r="B87" s="30">
        <v>40057</v>
      </c>
      <c r="C87" s="36">
        <v>90.107014565346162</v>
      </c>
      <c r="D87" s="21">
        <v>271.38105357560181</v>
      </c>
      <c r="E87" s="32">
        <v>-14.017417951540235</v>
      </c>
      <c r="F87" s="27">
        <v>2.0864855935641025</v>
      </c>
    </row>
    <row r="88" spans="2:6" outlineLevel="1">
      <c r="B88" s="30">
        <v>40087</v>
      </c>
      <c r="C88" s="36">
        <v>91.621818651449388</v>
      </c>
      <c r="D88" s="35"/>
      <c r="E88" s="32">
        <v>0.67563315411665048</v>
      </c>
      <c r="F88" s="27">
        <v>1.6811167181714604</v>
      </c>
    </row>
    <row r="89" spans="2:6" outlineLevel="1">
      <c r="B89" s="30">
        <v>40118</v>
      </c>
      <c r="C89" s="36">
        <v>86.316993556623373</v>
      </c>
      <c r="D89" s="35"/>
      <c r="E89" s="32">
        <v>-0.62799681447706091</v>
      </c>
      <c r="F89" s="27">
        <v>-5.7899146435924749</v>
      </c>
    </row>
    <row r="90" spans="2:6" outlineLevel="1">
      <c r="B90" s="30">
        <v>40148</v>
      </c>
      <c r="C90" s="36">
        <v>88.298042426890959</v>
      </c>
      <c r="D90" s="21">
        <v>266.23685463496372</v>
      </c>
      <c r="E90" s="32">
        <v>-6.1134937487258956</v>
      </c>
      <c r="F90" s="27">
        <v>2.2950855777524648</v>
      </c>
    </row>
    <row r="91" spans="2:6" ht="14.25" customHeight="1">
      <c r="B91" s="33" t="s">
        <v>28</v>
      </c>
      <c r="C91" s="34">
        <v>939.29950760766178</v>
      </c>
      <c r="D91" s="37"/>
      <c r="E91" s="24">
        <v>-8.1798193149660197</v>
      </c>
      <c r="F91" s="27"/>
    </row>
    <row r="92" spans="2:6" outlineLevel="1">
      <c r="B92" s="30">
        <v>40179</v>
      </c>
      <c r="C92" s="36">
        <v>74.261987286627217</v>
      </c>
      <c r="D92" s="35"/>
      <c r="E92" s="32">
        <v>-4.3523364577155217</v>
      </c>
      <c r="F92" s="27">
        <v>-15.896224598507169</v>
      </c>
    </row>
    <row r="93" spans="2:6" outlineLevel="1">
      <c r="B93" s="30">
        <v>40210</v>
      </c>
      <c r="C93" s="36">
        <v>69.197709920292226</v>
      </c>
      <c r="D93" s="35"/>
      <c r="E93" s="32">
        <v>0.51109380294058759</v>
      </c>
      <c r="F93" s="27">
        <v>-6.8194746079020536</v>
      </c>
    </row>
    <row r="94" spans="2:6" outlineLevel="1">
      <c r="B94" s="30">
        <v>40238</v>
      </c>
      <c r="C94" s="36">
        <v>81.764887118362509</v>
      </c>
      <c r="D94" s="21">
        <v>225.22458432528194</v>
      </c>
      <c r="E94" s="32">
        <v>-5.5128193434873296</v>
      </c>
      <c r="F94" s="27">
        <v>18.161261713062782</v>
      </c>
    </row>
    <row r="95" spans="2:6" outlineLevel="1">
      <c r="B95" s="30">
        <v>40269</v>
      </c>
      <c r="C95" s="36">
        <v>75.210931940638687</v>
      </c>
      <c r="D95" s="21"/>
      <c r="E95" s="32">
        <v>-3.6206777751230157</v>
      </c>
      <c r="F95" s="27">
        <v>-8.0156108675798023</v>
      </c>
    </row>
    <row r="96" spans="2:6" outlineLevel="1">
      <c r="B96" s="30">
        <v>40299</v>
      </c>
      <c r="C96" s="36">
        <v>76.490458981379717</v>
      </c>
      <c r="D96" s="21"/>
      <c r="E96" s="32">
        <v>-12.401453721643685</v>
      </c>
      <c r="F96" s="27">
        <v>1.7012514108333487</v>
      </c>
    </row>
    <row r="97" spans="2:6" outlineLevel="1">
      <c r="B97" s="30">
        <v>40330</v>
      </c>
      <c r="C97" s="36">
        <v>72.287005424101409</v>
      </c>
      <c r="D97" s="21">
        <v>223.9883963461198</v>
      </c>
      <c r="E97" s="32">
        <v>-16.893450858715585</v>
      </c>
      <c r="F97" s="27">
        <v>-5.4953959137590829</v>
      </c>
    </row>
    <row r="98" spans="2:6" outlineLevel="1">
      <c r="B98" s="30">
        <v>40360</v>
      </c>
      <c r="C98" s="36">
        <v>74.514435653403382</v>
      </c>
      <c r="D98" s="21"/>
      <c r="E98" s="32">
        <v>-19.884418613685572</v>
      </c>
      <c r="F98" s="27">
        <v>3.0813701802057558</v>
      </c>
    </row>
    <row r="99" spans="2:6" outlineLevel="1">
      <c r="B99" s="30">
        <v>40391</v>
      </c>
      <c r="C99" s="36">
        <v>76.805626813211163</v>
      </c>
      <c r="D99" s="21"/>
      <c r="E99" s="32">
        <v>-12.983283787686329</v>
      </c>
      <c r="F99" s="27">
        <v>3.0748285747811854</v>
      </c>
    </row>
    <row r="100" spans="2:6" outlineLevel="1">
      <c r="B100" s="30">
        <v>40422</v>
      </c>
      <c r="C100" s="36">
        <v>79.652190433031365</v>
      </c>
      <c r="D100" s="21">
        <v>230.97225289964592</v>
      </c>
      <c r="E100" s="32">
        <v>-11.60267508888877</v>
      </c>
      <c r="F100" s="27">
        <v>3.7061915095660369</v>
      </c>
    </row>
    <row r="101" spans="2:6" outlineLevel="1">
      <c r="B101" s="30">
        <v>40452</v>
      </c>
      <c r="C101" s="36">
        <v>89.05003323062121</v>
      </c>
      <c r="D101" s="35"/>
      <c r="E101" s="32">
        <v>-2.8069574023757871</v>
      </c>
      <c r="F101" s="27">
        <v>11.798599318484793</v>
      </c>
    </row>
    <row r="102" spans="2:6" outlineLevel="1">
      <c r="B102" s="30">
        <v>40483</v>
      </c>
      <c r="C102" s="36">
        <v>83.557829437562944</v>
      </c>
      <c r="D102" s="35"/>
      <c r="E102" s="32">
        <v>-3.1965479859425772</v>
      </c>
      <c r="F102" s="27">
        <v>-6.1675482802287078</v>
      </c>
    </row>
    <row r="103" spans="2:6" outlineLevel="1">
      <c r="B103" s="30">
        <v>40513</v>
      </c>
      <c r="C103" s="36">
        <v>86.506411368430051</v>
      </c>
      <c r="D103" s="21">
        <v>259.11427403661423</v>
      </c>
      <c r="E103" s="32">
        <v>-2.0290722299357244</v>
      </c>
      <c r="F103" s="27">
        <v>3.5287919165855941</v>
      </c>
    </row>
    <row r="104" spans="2:6" ht="14.25" customHeight="1">
      <c r="B104" s="33" t="s">
        <v>29</v>
      </c>
      <c r="C104" s="34">
        <v>1012.3081610774794</v>
      </c>
      <c r="D104" s="21"/>
      <c r="E104" s="32"/>
      <c r="F104" s="27"/>
    </row>
    <row r="105" spans="2:6" outlineLevel="1">
      <c r="B105" s="30">
        <v>40544</v>
      </c>
      <c r="C105" s="36">
        <v>79.243290212546825</v>
      </c>
      <c r="D105" s="35"/>
      <c r="E105" s="32">
        <v>6.7077425583742967</v>
      </c>
      <c r="F105" s="27">
        <v>-8.3960495424433397</v>
      </c>
    </row>
    <row r="106" spans="2:6" outlineLevel="1">
      <c r="B106" s="30">
        <v>40575</v>
      </c>
      <c r="C106" s="36">
        <v>81.427717571796521</v>
      </c>
      <c r="D106" s="35"/>
      <c r="E106" s="32">
        <v>17.674006358869178</v>
      </c>
      <c r="F106" s="27">
        <v>2.7566086079851226</v>
      </c>
    </row>
    <row r="107" spans="2:6" outlineLevel="1">
      <c r="B107" s="30">
        <v>40603</v>
      </c>
      <c r="C107" s="36">
        <v>89.499471245371893</v>
      </c>
      <c r="D107" s="21">
        <v>250.17047902971524</v>
      </c>
      <c r="E107" s="32">
        <v>9.4595423532020995</v>
      </c>
      <c r="F107" s="27">
        <v>9.9127838950641589</v>
      </c>
    </row>
    <row r="108" spans="2:6" outlineLevel="1">
      <c r="B108" s="30">
        <v>40634</v>
      </c>
      <c r="C108" s="36">
        <v>82.358788111105838</v>
      </c>
      <c r="D108" s="35"/>
      <c r="E108" s="32">
        <v>9.5037463119173928</v>
      </c>
      <c r="F108" s="27">
        <v>-7.9784640455463069</v>
      </c>
    </row>
    <row r="109" spans="2:6" outlineLevel="1">
      <c r="B109" s="30">
        <v>40664</v>
      </c>
      <c r="C109" s="36">
        <v>88.601632121513617</v>
      </c>
      <c r="D109" s="35"/>
      <c r="E109" s="32">
        <v>15.833573626590681</v>
      </c>
      <c r="F109" s="27">
        <v>7.5800581256561195</v>
      </c>
    </row>
    <row r="110" spans="2:6" outlineLevel="1">
      <c r="B110" s="30">
        <v>40695</v>
      </c>
      <c r="C110" s="36">
        <v>84.76432975987386</v>
      </c>
      <c r="D110" s="35">
        <v>255.72474999249334</v>
      </c>
      <c r="E110" s="32">
        <v>17.260812316915185</v>
      </c>
      <c r="F110" s="27">
        <v>-4.3309612585658126</v>
      </c>
    </row>
    <row r="111" spans="2:6" outlineLevel="1">
      <c r="B111" s="30">
        <v>40725</v>
      </c>
      <c r="C111" s="36">
        <v>87.0182751862842</v>
      </c>
      <c r="D111" s="35"/>
      <c r="E111" s="32">
        <v>16.780425729909854</v>
      </c>
      <c r="F111" s="27">
        <v>2.6590730237535887</v>
      </c>
    </row>
    <row r="112" spans="2:6" outlineLevel="1">
      <c r="B112" s="30">
        <v>40756</v>
      </c>
      <c r="C112" s="36">
        <v>89.989895809479734</v>
      </c>
      <c r="D112" s="35"/>
      <c r="E112" s="32">
        <v>17.165759259191127</v>
      </c>
      <c r="F112" s="27">
        <v>3.4149385480625183</v>
      </c>
    </row>
    <row r="113" spans="2:6" outlineLevel="1">
      <c r="B113" s="30">
        <v>40787</v>
      </c>
      <c r="C113" s="36">
        <v>88.356249781498803</v>
      </c>
      <c r="D113" s="35">
        <v>265.36442077726269</v>
      </c>
      <c r="E113" s="32">
        <v>10.927583160171217</v>
      </c>
      <c r="F113" s="27">
        <v>-1.8153660622516665</v>
      </c>
    </row>
    <row r="114" spans="2:6" outlineLevel="1">
      <c r="B114" s="30">
        <v>40817</v>
      </c>
      <c r="C114" s="36">
        <v>82.646581155257266</v>
      </c>
      <c r="D114" s="35"/>
      <c r="E114" s="32">
        <v>-7.19084748545834</v>
      </c>
      <c r="F114" s="27">
        <v>-6.4620993312428983</v>
      </c>
    </row>
    <row r="115" spans="2:6" outlineLevel="1">
      <c r="B115" s="30">
        <v>40848</v>
      </c>
      <c r="C115" s="36">
        <v>77.337904880643492</v>
      </c>
      <c r="D115" s="35"/>
      <c r="E115" s="32">
        <v>-7.4438560680506587</v>
      </c>
      <c r="F115" s="27">
        <v>-6.4233464958956539</v>
      </c>
    </row>
    <row r="116" spans="2:6" outlineLevel="1">
      <c r="B116" s="30">
        <v>40878</v>
      </c>
      <c r="C116" s="36">
        <v>81.064025242107348</v>
      </c>
      <c r="D116" s="35">
        <v>241.04851127800811</v>
      </c>
      <c r="E116" s="32">
        <v>-6.2913095575582556</v>
      </c>
      <c r="F116" s="27">
        <v>4.8179742743411857</v>
      </c>
    </row>
    <row r="117" spans="2:6" ht="14.25" customHeight="1">
      <c r="B117" s="33" t="s">
        <v>30</v>
      </c>
      <c r="C117" s="34">
        <v>1094.3413611757112</v>
      </c>
      <c r="D117" s="35"/>
      <c r="E117" s="32"/>
      <c r="F117" s="27"/>
    </row>
    <row r="118" spans="2:6" outlineLevel="1">
      <c r="B118" s="30">
        <v>40909</v>
      </c>
      <c r="C118" s="36">
        <v>79.90490935347151</v>
      </c>
      <c r="D118" s="35"/>
      <c r="E118" s="32">
        <v>0.83492134053253508</v>
      </c>
      <c r="F118" s="27">
        <v>-1.4298770449333142</v>
      </c>
    </row>
    <row r="119" spans="2:6" outlineLevel="1">
      <c r="B119" s="30">
        <v>40940</v>
      </c>
      <c r="C119" s="36">
        <v>87.383995382849747</v>
      </c>
      <c r="D119" s="35"/>
      <c r="E119" s="32">
        <v>7.3148038391245063</v>
      </c>
      <c r="F119" s="27">
        <v>9.3599831223052377</v>
      </c>
    </row>
    <row r="120" spans="2:6" outlineLevel="1">
      <c r="B120" s="30">
        <v>40969</v>
      </c>
      <c r="C120" s="36">
        <v>91.521581200575611</v>
      </c>
      <c r="D120" s="21">
        <v>258.81048593689684</v>
      </c>
      <c r="E120" s="32">
        <v>2.2593540800480261</v>
      </c>
      <c r="F120" s="27">
        <v>4.7349469426273494</v>
      </c>
    </row>
    <row r="121" spans="2:6" outlineLevel="1">
      <c r="B121" s="30">
        <v>41000</v>
      </c>
      <c r="C121" s="36">
        <v>86.717336493081589</v>
      </c>
      <c r="D121" s="35"/>
      <c r="E121" s="32">
        <v>5.2921473007784714</v>
      </c>
      <c r="F121" s="27">
        <v>-5.2493025628187144</v>
      </c>
    </row>
    <row r="122" spans="2:6" outlineLevel="1">
      <c r="B122" s="30">
        <v>41030</v>
      </c>
      <c r="C122" s="36">
        <v>96.158725499828307</v>
      </c>
      <c r="D122" s="35"/>
      <c r="E122" s="32">
        <v>8.5292936454606672</v>
      </c>
      <c r="F122" s="27">
        <v>10.887544969165376</v>
      </c>
    </row>
    <row r="123" spans="2:6" outlineLevel="1">
      <c r="B123" s="30">
        <v>41061</v>
      </c>
      <c r="C123" s="36">
        <v>84.155172819199137</v>
      </c>
      <c r="D123" s="21">
        <v>267.03123481210906</v>
      </c>
      <c r="E123" s="32">
        <v>-0.71864774062436743</v>
      </c>
      <c r="F123" s="27">
        <v>-12.483061332432699</v>
      </c>
    </row>
    <row r="124" spans="2:6" outlineLevel="1">
      <c r="B124" s="30">
        <v>41091</v>
      </c>
      <c r="C124" s="36">
        <v>97.540522855783962</v>
      </c>
      <c r="D124" s="35"/>
      <c r="E124" s="32">
        <v>12.091997510838137</v>
      </c>
      <c r="F124" s="27">
        <v>15.905558254086415</v>
      </c>
    </row>
    <row r="125" spans="2:6" outlineLevel="1">
      <c r="B125" s="30">
        <v>41122</v>
      </c>
      <c r="C125" s="36">
        <v>98.493674540494055</v>
      </c>
      <c r="D125" s="35"/>
      <c r="E125" s="32">
        <v>9.4497039412268169</v>
      </c>
      <c r="F125" s="27">
        <v>0.97718533467301416</v>
      </c>
    </row>
    <row r="126" spans="2:6" outlineLevel="1">
      <c r="B126" s="30">
        <v>41153</v>
      </c>
      <c r="C126" s="36">
        <v>92.422410817512088</v>
      </c>
      <c r="D126" s="21">
        <v>288.4566082137901</v>
      </c>
      <c r="E126" s="32">
        <v>4.602007267249042</v>
      </c>
      <c r="F126" s="27">
        <v>-6.1641153620335949</v>
      </c>
    </row>
    <row r="127" spans="2:6" outlineLevel="1">
      <c r="B127" s="30">
        <v>41183</v>
      </c>
      <c r="C127" s="36">
        <v>95.858157224216384</v>
      </c>
      <c r="D127" s="21"/>
      <c r="E127" s="32">
        <v>15.985629271391488</v>
      </c>
      <c r="F127" s="27">
        <v>3.7174386345409038</v>
      </c>
    </row>
    <row r="128" spans="2:6" outlineLevel="1">
      <c r="B128" s="30">
        <v>41214</v>
      </c>
      <c r="C128" s="36">
        <v>88.414697140970603</v>
      </c>
      <c r="D128" s="21"/>
      <c r="E128" s="32">
        <v>14.322591590012767</v>
      </c>
      <c r="F128" s="27">
        <v>-7.765077379732233</v>
      </c>
    </row>
    <row r="129" spans="2:6" outlineLevel="1">
      <c r="B129" s="30">
        <v>41244</v>
      </c>
      <c r="C129" s="36">
        <v>95.770177847728334</v>
      </c>
      <c r="D129" s="21">
        <v>280.04303221291531</v>
      </c>
      <c r="E129" s="32">
        <v>18.141404355013591</v>
      </c>
      <c r="F129" s="27">
        <v>8.3192963891851157</v>
      </c>
    </row>
    <row r="130" spans="2:6">
      <c r="B130" s="33" t="s">
        <v>31</v>
      </c>
      <c r="C130" s="34">
        <v>1181.8295548696783</v>
      </c>
      <c r="D130" s="35"/>
      <c r="E130" s="32"/>
      <c r="F130" s="27"/>
    </row>
    <row r="131" spans="2:6">
      <c r="B131" s="30">
        <v>41275</v>
      </c>
      <c r="C131" s="36">
        <v>98.685527392481262</v>
      </c>
      <c r="D131" s="35"/>
      <c r="E131" s="32">
        <v>23.503709835813513</v>
      </c>
      <c r="F131" s="27">
        <v>3.0441099831601592</v>
      </c>
    </row>
    <row r="132" spans="2:6">
      <c r="B132" s="30">
        <v>41306</v>
      </c>
      <c r="C132" s="36">
        <v>89.248385017907751</v>
      </c>
      <c r="D132" s="35"/>
      <c r="E132" s="32">
        <v>2.1335596145377389</v>
      </c>
      <c r="F132" s="27">
        <v>-9.5628433306549017</v>
      </c>
    </row>
    <row r="133" spans="2:6">
      <c r="B133" s="30">
        <v>41334</v>
      </c>
      <c r="C133" s="36">
        <v>98.763787343349875</v>
      </c>
      <c r="D133" s="21">
        <v>286.6976997537389</v>
      </c>
      <c r="E133" s="32">
        <v>7.913113003262584</v>
      </c>
      <c r="F133" s="27">
        <v>10.661708134587379</v>
      </c>
    </row>
    <row r="134" spans="2:6">
      <c r="B134" s="30">
        <v>41365</v>
      </c>
      <c r="C134" s="36">
        <v>93.237009863052549</v>
      </c>
      <c r="D134" s="35"/>
      <c r="E134" s="32">
        <v>7.5183044517183717</v>
      </c>
      <c r="F134" s="27">
        <v>-5.5959553890776004</v>
      </c>
    </row>
    <row r="135" spans="2:6">
      <c r="B135" s="30">
        <v>41395</v>
      </c>
      <c r="C135" s="36">
        <v>95.47657484514589</v>
      </c>
      <c r="D135" s="35"/>
      <c r="E135" s="32">
        <v>-0.70940068219148555</v>
      </c>
      <c r="F135" s="27">
        <v>2.4020128759843828</v>
      </c>
    </row>
    <row r="136" spans="2:6">
      <c r="B136" s="30">
        <v>41426</v>
      </c>
      <c r="C136" s="36">
        <v>96.199992120207753</v>
      </c>
      <c r="D136" s="21">
        <v>284.91357682840618</v>
      </c>
      <c r="E136" s="32">
        <v>14.312630938190773</v>
      </c>
      <c r="F136" s="27">
        <v>0.75769085373578182</v>
      </c>
    </row>
    <row r="137" spans="2:6">
      <c r="B137" s="30">
        <v>41456</v>
      </c>
      <c r="C137" s="36">
        <v>99.242986590443337</v>
      </c>
      <c r="D137" s="35"/>
      <c r="E137" s="32">
        <v>1.7453912331149901</v>
      </c>
      <c r="F137" s="27">
        <v>3.1631961741048542</v>
      </c>
    </row>
    <row r="138" spans="2:6">
      <c r="B138" s="30">
        <v>41487</v>
      </c>
      <c r="C138" s="36">
        <v>99.856162773610549</v>
      </c>
      <c r="D138" s="35"/>
      <c r="E138" s="32">
        <v>1.383325619104947</v>
      </c>
      <c r="F138" s="27">
        <v>0.61785341638060931</v>
      </c>
    </row>
    <row r="139" spans="2:6">
      <c r="B139" s="30">
        <v>41518</v>
      </c>
      <c r="C139" s="36">
        <v>100.35541205724428</v>
      </c>
      <c r="D139" s="21">
        <v>299.45456142129819</v>
      </c>
      <c r="E139" s="32">
        <v>8.5834173438690051</v>
      </c>
      <c r="F139" s="27">
        <v>0.49996842434814059</v>
      </c>
    </row>
    <row r="140" spans="2:6">
      <c r="B140" s="30">
        <v>41548</v>
      </c>
      <c r="C140" s="36">
        <v>107.22183792244515</v>
      </c>
      <c r="D140" s="21"/>
      <c r="E140" s="32">
        <v>11.854683030937707</v>
      </c>
      <c r="F140" s="27">
        <v>6.8421081877319656</v>
      </c>
    </row>
    <row r="141" spans="2:6">
      <c r="B141" s="30">
        <v>41579</v>
      </c>
      <c r="C141" s="36">
        <v>94.234022528176766</v>
      </c>
      <c r="D141" s="21"/>
      <c r="E141" s="32">
        <v>6.5818529898119538</v>
      </c>
      <c r="F141" s="27">
        <v>-12.113031865451351</v>
      </c>
    </row>
    <row r="142" spans="2:6">
      <c r="B142" s="39">
        <v>41609</v>
      </c>
      <c r="C142" s="40">
        <v>109.30785641561313</v>
      </c>
      <c r="D142" s="41">
        <v>310.76371686623503</v>
      </c>
      <c r="E142" s="42">
        <v>14.135588835816183</v>
      </c>
      <c r="F142" s="43">
        <v>15.996169412092275</v>
      </c>
    </row>
    <row r="143" spans="2:6">
      <c r="B143" s="44" t="s">
        <v>32</v>
      </c>
      <c r="C143" s="45">
        <v>1163.553185942136</v>
      </c>
      <c r="D143" s="46"/>
      <c r="E143" s="47"/>
      <c r="F143" s="48"/>
    </row>
    <row r="144" spans="2:6">
      <c r="B144" s="30">
        <v>41640</v>
      </c>
      <c r="C144" s="36">
        <v>93.761492531582036</v>
      </c>
      <c r="D144" s="49"/>
      <c r="E144" s="32">
        <v>-4.9896220763110399</v>
      </c>
      <c r="F144" s="27">
        <v>-14.222549406622987</v>
      </c>
    </row>
    <row r="145" spans="2:6">
      <c r="B145" s="30">
        <v>41671</v>
      </c>
      <c r="C145" s="36">
        <v>95.886452634955248</v>
      </c>
      <c r="D145" s="49"/>
      <c r="E145" s="32">
        <v>7.4377453616842004</v>
      </c>
      <c r="F145" s="27">
        <v>2.2663462856646222</v>
      </c>
    </row>
    <row r="146" spans="2:6">
      <c r="B146" s="30">
        <v>41699</v>
      </c>
      <c r="C146" s="36">
        <v>98.09636098422213</v>
      </c>
      <c r="D146" s="49">
        <v>287.74430615075943</v>
      </c>
      <c r="E146" s="32">
        <v>-0.67578044248896019</v>
      </c>
      <c r="F146" s="27">
        <v>2.3047138449058258</v>
      </c>
    </row>
    <row r="147" spans="2:6">
      <c r="B147" s="30">
        <v>41730</v>
      </c>
      <c r="C147" s="36">
        <v>91.334184292816758</v>
      </c>
      <c r="D147" s="49"/>
      <c r="E147" s="32">
        <v>-2.0408479133239954</v>
      </c>
      <c r="F147" s="27">
        <v>-6.8934021849118343</v>
      </c>
    </row>
    <row r="148" spans="2:6">
      <c r="B148" s="50">
        <v>41760</v>
      </c>
      <c r="C148" s="27">
        <v>91.179738906432647</v>
      </c>
      <c r="D148" s="49"/>
      <c r="E148" s="32">
        <v>-4.5004085511889276</v>
      </c>
      <c r="F148" s="27">
        <v>-0.16909921250182203</v>
      </c>
    </row>
    <row r="149" spans="2:6">
      <c r="B149" s="50">
        <v>41791</v>
      </c>
      <c r="C149" s="36">
        <v>89.686613688295068</v>
      </c>
      <c r="D149" s="49">
        <v>272.20053688754444</v>
      </c>
      <c r="E149" s="32">
        <v>-6.770664205225529</v>
      </c>
      <c r="F149" s="27">
        <v>-1.6375625068084543</v>
      </c>
    </row>
    <row r="150" spans="2:6">
      <c r="B150" s="30">
        <v>41821</v>
      </c>
      <c r="C150" s="36">
        <v>101.445071676094</v>
      </c>
      <c r="D150" s="49"/>
      <c r="E150" s="32">
        <v>2.2188823223733056</v>
      </c>
      <c r="F150" s="27">
        <v>13.110605367112349</v>
      </c>
    </row>
    <row r="151" spans="2:6" s="18" customFormat="1">
      <c r="B151" s="30">
        <v>41852</v>
      </c>
      <c r="C151" s="36">
        <v>96.765633741690721</v>
      </c>
      <c r="D151" s="49"/>
      <c r="E151" s="32">
        <v>-3.0949807664115259</v>
      </c>
      <c r="F151" s="27">
        <v>-4.6127799577532436</v>
      </c>
    </row>
    <row r="152" spans="2:6" s="18" customFormat="1">
      <c r="B152" s="30">
        <v>41883</v>
      </c>
      <c r="C152" s="36">
        <v>92.832776255961491</v>
      </c>
      <c r="D152" s="49">
        <v>291.04348167374621</v>
      </c>
      <c r="E152" s="32">
        <v>-7.495994134319095</v>
      </c>
      <c r="F152" s="27">
        <v>-4.0643122290995652</v>
      </c>
    </row>
    <row r="153" spans="2:6">
      <c r="B153" s="30">
        <v>41913</v>
      </c>
      <c r="C153" s="36">
        <v>106.3094520870718</v>
      </c>
      <c r="D153" s="49"/>
      <c r="E153" s="32">
        <v>-0.85093284451370765</v>
      </c>
      <c r="F153" s="27">
        <v>14.517152642243513</v>
      </c>
    </row>
    <row r="154" spans="2:6">
      <c r="B154" s="30">
        <v>41944</v>
      </c>
      <c r="C154" s="36">
        <v>92.585318445442681</v>
      </c>
      <c r="D154" s="49"/>
      <c r="E154" s="32">
        <v>-1.7495847449800928</v>
      </c>
      <c r="F154" s="27">
        <v>-12.90960810369759</v>
      </c>
    </row>
    <row r="155" spans="2:6">
      <c r="B155" s="39">
        <v>41974</v>
      </c>
      <c r="C155" s="40">
        <v>113.67009069757127</v>
      </c>
      <c r="D155" s="51">
        <v>312.56486123008574</v>
      </c>
      <c r="E155" s="42">
        <v>3.9907783621443871</v>
      </c>
      <c r="F155" s="43">
        <v>22.773343124107861</v>
      </c>
    </row>
    <row r="156" spans="2:6">
      <c r="B156" s="33" t="s">
        <v>33</v>
      </c>
      <c r="C156" s="34">
        <v>1178.4181957756753</v>
      </c>
      <c r="D156" s="49"/>
      <c r="E156" s="32"/>
      <c r="F156" s="27"/>
    </row>
    <row r="157" spans="2:6">
      <c r="B157" s="30">
        <v>42005</v>
      </c>
      <c r="C157" s="36">
        <v>92.527301803902148</v>
      </c>
      <c r="D157" s="49"/>
      <c r="E157" s="32">
        <v>-1.3163087471801616</v>
      </c>
      <c r="F157" s="27">
        <v>-18.600133741356174</v>
      </c>
    </row>
    <row r="158" spans="2:6">
      <c r="B158" s="30">
        <v>42036</v>
      </c>
      <c r="C158" s="36">
        <v>86.18339987204422</v>
      </c>
      <c r="D158" s="49"/>
      <c r="E158" s="32">
        <v>-10.119315603269897</v>
      </c>
      <c r="F158" s="27">
        <v>-6.8562487051690768</v>
      </c>
    </row>
    <row r="159" spans="2:6">
      <c r="B159" s="30">
        <v>42064</v>
      </c>
      <c r="C159" s="36">
        <v>94.413901939591312</v>
      </c>
      <c r="D159" s="49">
        <v>273.12460361553769</v>
      </c>
      <c r="E159" s="32">
        <v>-3.7539201329018779</v>
      </c>
      <c r="F159" s="27">
        <v>9.5499853565383255</v>
      </c>
    </row>
    <row r="160" spans="2:6">
      <c r="B160" s="30">
        <v>42095</v>
      </c>
      <c r="C160" s="36">
        <v>92.590265430228669</v>
      </c>
      <c r="D160" s="49"/>
      <c r="E160" s="32">
        <v>1.3752585049480848</v>
      </c>
      <c r="F160" s="27">
        <v>-1.931533886322645</v>
      </c>
    </row>
    <row r="161" spans="2:6">
      <c r="B161" s="30">
        <v>42125</v>
      </c>
      <c r="C161" s="36">
        <v>94.815364566883289</v>
      </c>
      <c r="D161" s="49"/>
      <c r="E161" s="32">
        <v>3.9873174721211546</v>
      </c>
      <c r="F161" s="27">
        <v>2.403167467244538</v>
      </c>
    </row>
    <row r="162" spans="2:6">
      <c r="B162" s="30">
        <v>42156</v>
      </c>
      <c r="C162" s="36">
        <v>97.199013038324807</v>
      </c>
      <c r="D162" s="49">
        <v>284.60464303543677</v>
      </c>
      <c r="E162" s="32">
        <v>8.376277173468738</v>
      </c>
      <c r="F162" s="27">
        <v>2.5139896706931619</v>
      </c>
    </row>
    <row r="163" spans="2:6">
      <c r="B163" s="30">
        <v>42186</v>
      </c>
      <c r="C163" s="36">
        <v>111.96206330799188</v>
      </c>
      <c r="D163" s="49"/>
      <c r="E163" s="32">
        <v>10.3671784721862</v>
      </c>
      <c r="F163" s="27">
        <v>15.188477545390434</v>
      </c>
    </row>
    <row r="164" spans="2:6">
      <c r="B164" s="55">
        <v>42217</v>
      </c>
      <c r="C164" s="36">
        <v>97.262022102745789</v>
      </c>
      <c r="D164" s="56"/>
      <c r="E164" s="52">
        <v>0.51298001352437783</v>
      </c>
      <c r="F164" s="27">
        <v>-13.129484015320747</v>
      </c>
    </row>
    <row r="165" spans="2:6">
      <c r="B165" s="55">
        <v>42248</v>
      </c>
      <c r="C165" s="36">
        <v>97.784197090811716</v>
      </c>
      <c r="D165" s="56">
        <v>307.00828250154939</v>
      </c>
      <c r="E165" s="52">
        <v>5.3336989741618934</v>
      </c>
      <c r="F165" s="27">
        <v>0.53687449302082246</v>
      </c>
    </row>
    <row r="166" spans="2:6">
      <c r="B166" s="55">
        <v>42278</v>
      </c>
      <c r="C166" s="36">
        <v>107.27028585942881</v>
      </c>
      <c r="D166" s="56"/>
      <c r="E166" s="52">
        <v>0.90380841354542607</v>
      </c>
      <c r="F166" s="27">
        <v>9.7010448015515394</v>
      </c>
    </row>
    <row r="167" spans="2:6">
      <c r="B167" s="55">
        <v>42309</v>
      </c>
      <c r="C167" s="36">
        <v>92.661981650408705</v>
      </c>
      <c r="D167" s="56"/>
      <c r="E167" s="52">
        <v>8.2802766413991868E-2</v>
      </c>
      <c r="F167" s="27">
        <v>-13.618220639556601</v>
      </c>
    </row>
    <row r="168" spans="2:6">
      <c r="B168" s="39">
        <v>42339</v>
      </c>
      <c r="C168" s="40">
        <v>113.74839911331377</v>
      </c>
      <c r="D168" s="51">
        <v>313.6806666231513</v>
      </c>
      <c r="E168" s="42">
        <v>6.889095914495158E-2</v>
      </c>
      <c r="F168" s="43">
        <v>22.756277264238769</v>
      </c>
    </row>
    <row r="169" spans="2:6">
      <c r="B169" s="58" t="s">
        <v>38</v>
      </c>
      <c r="C169" s="34">
        <v>1233.038012526162</v>
      </c>
      <c r="D169" s="56"/>
      <c r="E169" s="52"/>
      <c r="F169" s="27"/>
    </row>
    <row r="170" spans="2:6">
      <c r="B170" s="55">
        <v>42370</v>
      </c>
      <c r="C170" s="63">
        <v>92.347103813990529</v>
      </c>
      <c r="D170" s="56"/>
      <c r="E170" s="52">
        <v>-0.19475115603556636</v>
      </c>
      <c r="F170" s="27">
        <v>-18.814590329314186</v>
      </c>
    </row>
    <row r="171" spans="2:6">
      <c r="B171" s="55">
        <v>42401</v>
      </c>
      <c r="C171" s="63">
        <v>97.446452522123451</v>
      </c>
      <c r="D171" s="28"/>
      <c r="E171" s="52">
        <v>13.068703099206335</v>
      </c>
      <c r="F171" s="27">
        <v>5.5219367988023071</v>
      </c>
    </row>
    <row r="172" spans="2:6">
      <c r="B172" s="55">
        <v>42430</v>
      </c>
      <c r="C172" s="63">
        <v>103.27326058558222</v>
      </c>
      <c r="D172" s="28">
        <v>293.06681692169616</v>
      </c>
      <c r="E172" s="52">
        <v>9.3835319417890251</v>
      </c>
      <c r="F172" s="27">
        <v>5.979497367680886</v>
      </c>
    </row>
    <row r="173" spans="2:6">
      <c r="B173" s="55">
        <v>42461</v>
      </c>
      <c r="C173" s="63">
        <v>100.84838055458893</v>
      </c>
      <c r="D173" s="28"/>
      <c r="E173" s="52">
        <v>8.9189884984001377</v>
      </c>
      <c r="F173" s="27">
        <v>-2.3480231158033438</v>
      </c>
    </row>
    <row r="174" spans="2:6">
      <c r="B174" s="55">
        <v>42491</v>
      </c>
      <c r="C174" s="63">
        <v>99.969056158224902</v>
      </c>
      <c r="D174" s="28"/>
      <c r="E174" s="52">
        <v>5.4355025842949489</v>
      </c>
      <c r="F174" s="27">
        <v>-0.87192713609124395</v>
      </c>
    </row>
    <row r="175" spans="2:6">
      <c r="B175" s="55">
        <v>42522</v>
      </c>
      <c r="C175" s="63">
        <v>96.959563063036114</v>
      </c>
      <c r="D175" s="28">
        <v>297.77699977584996</v>
      </c>
      <c r="E175" s="52">
        <v>-0.24635021262435775</v>
      </c>
      <c r="F175" s="27">
        <v>-3.0104246362249842</v>
      </c>
    </row>
    <row r="176" spans="2:6">
      <c r="B176" s="55">
        <v>42552</v>
      </c>
      <c r="C176" s="63">
        <v>108.73965105150029</v>
      </c>
      <c r="D176" s="28"/>
      <c r="E176" s="52">
        <v>-2.8781286815224072</v>
      </c>
      <c r="F176" s="27">
        <v>12.149485431164342</v>
      </c>
    </row>
    <row r="177" spans="2:6">
      <c r="B177" s="55">
        <v>42583</v>
      </c>
      <c r="C177" s="63">
        <v>113.71321782953275</v>
      </c>
      <c r="D177" s="28"/>
      <c r="E177" s="52">
        <v>16.914305677716857</v>
      </c>
      <c r="F177" s="27">
        <v>4.5738299966374907</v>
      </c>
    </row>
    <row r="178" spans="2:6">
      <c r="B178" s="55">
        <v>42614</v>
      </c>
      <c r="C178" s="63">
        <v>96.572251634525202</v>
      </c>
      <c r="D178" s="28">
        <v>319.02512051555823</v>
      </c>
      <c r="E178" s="52">
        <v>-1.239408301487599</v>
      </c>
      <c r="F178" s="27">
        <v>-15.073855548352821</v>
      </c>
    </row>
    <row r="179" spans="2:6">
      <c r="B179" s="55">
        <v>42644</v>
      </c>
      <c r="C179" s="63">
        <v>110.0586269466861</v>
      </c>
      <c r="D179" s="28"/>
      <c r="E179" s="52">
        <v>2.5993601722207105</v>
      </c>
      <c r="F179" s="27">
        <v>13.965062514229952</v>
      </c>
    </row>
    <row r="180" spans="2:6">
      <c r="B180" s="55">
        <v>42675</v>
      </c>
      <c r="C180" s="63">
        <v>99.876928701362573</v>
      </c>
      <c r="D180" s="28"/>
      <c r="E180" s="52">
        <v>7.7863077418030224</v>
      </c>
      <c r="F180" s="27">
        <v>-9.2511587031298141</v>
      </c>
    </row>
    <row r="181" spans="2:6">
      <c r="B181" s="39">
        <v>42705</v>
      </c>
      <c r="C181" s="59">
        <v>113.2335196650091</v>
      </c>
      <c r="D181" s="60">
        <v>323.16907531305776</v>
      </c>
      <c r="E181" s="61">
        <v>-0.45264764367519694</v>
      </c>
      <c r="F181" s="62">
        <v>13.373049349147937</v>
      </c>
    </row>
    <row r="182" spans="2:6">
      <c r="B182" s="64" t="s">
        <v>39</v>
      </c>
      <c r="C182" s="34">
        <v>1392.2657124567402</v>
      </c>
      <c r="D182" s="28"/>
      <c r="E182" s="52"/>
      <c r="F182" s="27"/>
    </row>
    <row r="183" spans="2:6">
      <c r="B183" s="65">
        <v>42736</v>
      </c>
      <c r="C183" s="36">
        <v>103.04193267660445</v>
      </c>
      <c r="D183" s="28"/>
      <c r="E183" s="66">
        <v>11.581119949528574</v>
      </c>
      <c r="F183" s="27">
        <v>-9.0005035775232667</v>
      </c>
    </row>
    <row r="184" spans="2:6">
      <c r="B184" s="65">
        <v>42767</v>
      </c>
      <c r="C184" s="36">
        <v>103.05797592575037</v>
      </c>
      <c r="D184" s="28"/>
      <c r="E184" s="66">
        <v>5.7585712546620593</v>
      </c>
      <c r="F184" s="27">
        <v>1.5569631439538156E-2</v>
      </c>
    </row>
    <row r="185" spans="2:6">
      <c r="B185" s="65">
        <v>42795</v>
      </c>
      <c r="C185" s="36">
        <v>108.55096192113129</v>
      </c>
      <c r="D185" s="28">
        <v>314.65087052348611</v>
      </c>
      <c r="E185" s="66">
        <v>5.110423846040435</v>
      </c>
      <c r="F185" s="27">
        <v>5.3299960008320157</v>
      </c>
    </row>
    <row r="186" spans="2:6">
      <c r="B186" s="65">
        <v>42826</v>
      </c>
      <c r="C186" s="36">
        <v>105.95744935959895</v>
      </c>
      <c r="D186" s="28"/>
      <c r="E186" s="66">
        <v>5.0660890902898492</v>
      </c>
      <c r="F186" s="27">
        <v>-2.3892119568840631</v>
      </c>
    </row>
    <row r="187" spans="2:6">
      <c r="B187" s="65">
        <v>42856</v>
      </c>
      <c r="C187" s="36">
        <v>118.84779264062615</v>
      </c>
      <c r="D187" s="28"/>
      <c r="E187" s="66">
        <v>18.884580096986348</v>
      </c>
      <c r="F187" s="27">
        <v>12.16558473135747</v>
      </c>
    </row>
    <row r="188" spans="2:6">
      <c r="B188" s="65">
        <v>42887</v>
      </c>
      <c r="C188" s="36">
        <v>110.50755955715066</v>
      </c>
      <c r="D188" s="28">
        <v>335.31280155737579</v>
      </c>
      <c r="E188" s="66">
        <v>13.972831628074278</v>
      </c>
      <c r="F188" s="27">
        <v>-7.017575083362992</v>
      </c>
    </row>
    <row r="189" spans="2:6">
      <c r="B189" s="65">
        <v>42917</v>
      </c>
      <c r="C189" s="36">
        <v>123.05525445733032</v>
      </c>
      <c r="D189" s="28"/>
      <c r="E189" s="66">
        <v>13.165026066756468</v>
      </c>
      <c r="F189" s="27">
        <v>11.354603205847136</v>
      </c>
    </row>
    <row r="190" spans="2:6">
      <c r="B190" s="65">
        <v>42948</v>
      </c>
      <c r="C190" s="36">
        <v>120.15240529184496</v>
      </c>
      <c r="D190" s="28"/>
      <c r="E190" s="66">
        <v>5.6626552174129596</v>
      </c>
      <c r="F190" s="27">
        <v>-2.3589802632052015</v>
      </c>
    </row>
    <row r="191" spans="2:6">
      <c r="B191" s="65">
        <v>42979</v>
      </c>
      <c r="C191" s="36">
        <v>117.77330042156875</v>
      </c>
      <c r="D191" s="28">
        <v>360.98096017074403</v>
      </c>
      <c r="E191" s="66">
        <v>21.953561637227104</v>
      </c>
      <c r="F191" s="27">
        <v>-1.980072612360495</v>
      </c>
    </row>
    <row r="192" spans="2:6">
      <c r="B192" s="65">
        <v>43009</v>
      </c>
      <c r="C192" s="63">
        <v>127.69945973595415</v>
      </c>
      <c r="D192" s="28"/>
      <c r="E192" s="66">
        <v>16.02857793039114</v>
      </c>
      <c r="F192" s="27">
        <v>8.4281915161201972</v>
      </c>
    </row>
    <row r="193" spans="2:6">
      <c r="B193" s="65">
        <v>43040</v>
      </c>
      <c r="C193" s="63">
        <v>121.45372240443361</v>
      </c>
      <c r="D193" s="28"/>
      <c r="E193" s="66">
        <v>21.603381264943387</v>
      </c>
      <c r="F193" s="27">
        <v>-4.8909661359843977</v>
      </c>
    </row>
    <row r="194" spans="2:6">
      <c r="B194" s="39">
        <v>43070</v>
      </c>
      <c r="C194" s="59">
        <v>132.16789806474654</v>
      </c>
      <c r="D194" s="60">
        <v>381.32108020513431</v>
      </c>
      <c r="E194" s="61">
        <v>16.721531270734189</v>
      </c>
      <c r="F194" s="62">
        <v>8.821611596749058</v>
      </c>
    </row>
    <row r="195" spans="2:6">
      <c r="B195" s="64" t="s">
        <v>40</v>
      </c>
      <c r="C195" s="34">
        <v>1370.0571968386016</v>
      </c>
      <c r="D195" s="28"/>
      <c r="E195" s="52"/>
      <c r="F195" s="27"/>
    </row>
    <row r="196" spans="2:6">
      <c r="B196" s="65">
        <v>43101</v>
      </c>
      <c r="C196" s="36">
        <v>117.97665474785335</v>
      </c>
      <c r="D196" s="28"/>
      <c r="E196" s="66">
        <v>14.493829534546187</v>
      </c>
      <c r="F196" s="27">
        <v>-10.737284563564121</v>
      </c>
    </row>
    <row r="197" spans="2:6">
      <c r="B197" s="65">
        <v>43132</v>
      </c>
      <c r="C197" s="36">
        <v>108.62533751404736</v>
      </c>
      <c r="D197" s="28"/>
      <c r="E197" s="66">
        <v>5.4021646925300315</v>
      </c>
      <c r="F197" s="27">
        <v>-7.9264132838756662</v>
      </c>
    </row>
    <row r="198" spans="2:6">
      <c r="B198" s="65">
        <v>43160</v>
      </c>
      <c r="C198" s="36">
        <v>122.44440852756168</v>
      </c>
      <c r="D198" s="28">
        <v>349.04640078946238</v>
      </c>
      <c r="E198" s="66">
        <v>12.799008281957747</v>
      </c>
      <c r="F198" s="27">
        <v>12.721774983416957</v>
      </c>
    </row>
    <row r="199" spans="2:6">
      <c r="B199" s="65">
        <v>43191</v>
      </c>
      <c r="C199" s="36">
        <v>118.10585525225029</v>
      </c>
      <c r="D199" s="28"/>
      <c r="E199" s="66">
        <v>11.465362715010263</v>
      </c>
      <c r="F199" s="27">
        <v>-3.5432841135696225</v>
      </c>
    </row>
    <row r="200" spans="2:6">
      <c r="B200" s="65">
        <v>43221</v>
      </c>
      <c r="C200" s="36">
        <v>113.90519912693475</v>
      </c>
      <c r="D200" s="28"/>
      <c r="E200" s="66">
        <v>-4.1587592027366505</v>
      </c>
      <c r="F200" s="27">
        <v>-3.5566874447873875</v>
      </c>
    </row>
    <row r="201" spans="2:6">
      <c r="B201" s="65">
        <v>43252</v>
      </c>
      <c r="C201" s="36">
        <v>111.32498041398698</v>
      </c>
      <c r="D201" s="28">
        <v>343.33603479317202</v>
      </c>
      <c r="E201" s="66">
        <v>0.73969677740786111</v>
      </c>
      <c r="F201" s="27">
        <v>-2.2652334860258638</v>
      </c>
    </row>
    <row r="202" spans="2:6">
      <c r="B202" s="65">
        <v>43282</v>
      </c>
      <c r="C202" s="36">
        <v>116.85529977119471</v>
      </c>
      <c r="D202" s="28"/>
      <c r="E202" s="66">
        <v>-5.0383502220016645</v>
      </c>
      <c r="F202" s="27">
        <v>4.9677254257238568</v>
      </c>
    </row>
    <row r="203" spans="2:6">
      <c r="B203" s="65">
        <v>43313</v>
      </c>
      <c r="C203" s="36">
        <v>109.28876185679414</v>
      </c>
      <c r="D203" s="28"/>
      <c r="E203" s="66">
        <v>-9.0415530248133642</v>
      </c>
      <c r="F203" s="27">
        <v>-6.4751345717447339</v>
      </c>
    </row>
    <row r="204" spans="2:6">
      <c r="B204" s="65">
        <v>43344</v>
      </c>
      <c r="C204" s="36">
        <v>103.225345244708</v>
      </c>
      <c r="D204" s="28">
        <v>329.3694068726968</v>
      </c>
      <c r="E204" s="66">
        <v>-12.35250699843381</v>
      </c>
      <c r="F204" s="27">
        <v>-5.5480696359533344</v>
      </c>
    </row>
    <row r="205" spans="2:6">
      <c r="B205" s="65">
        <v>43374</v>
      </c>
      <c r="C205" s="36">
        <v>111.87492266657895</v>
      </c>
      <c r="D205" s="28"/>
      <c r="E205" s="66">
        <v>-12.392015676570445</v>
      </c>
      <c r="F205" s="27">
        <v>8.3793155657325258</v>
      </c>
    </row>
    <row r="206" spans="2:6">
      <c r="B206" s="65">
        <v>43405</v>
      </c>
      <c r="C206" s="36">
        <v>112.73693888750267</v>
      </c>
      <c r="D206" s="28"/>
      <c r="E206" s="66">
        <v>-7.1770410526443733</v>
      </c>
      <c r="F206" s="27">
        <v>0.7705178250650313</v>
      </c>
    </row>
    <row r="207" spans="2:6">
      <c r="B207" s="65">
        <v>43435</v>
      </c>
      <c r="C207" s="36">
        <v>123.6934928291886</v>
      </c>
      <c r="D207" s="28">
        <v>348.30535438327024</v>
      </c>
      <c r="E207" s="66">
        <v>-6.4118483834905931</v>
      </c>
      <c r="F207" s="27">
        <v>9.7186902977906655</v>
      </c>
    </row>
    <row r="208" spans="2:6" ht="3.75" customHeight="1">
      <c r="B208" s="67"/>
      <c r="C208" s="68"/>
      <c r="D208" s="62"/>
      <c r="E208" s="61"/>
      <c r="F208" s="62"/>
    </row>
    <row r="209" spans="1:6">
      <c r="B209" s="64" t="s">
        <v>41</v>
      </c>
      <c r="C209" s="34">
        <v>1089.0935851071977</v>
      </c>
      <c r="D209" s="28"/>
      <c r="E209" s="52"/>
      <c r="F209" s="27"/>
    </row>
    <row r="210" spans="1:6">
      <c r="B210" s="65">
        <v>43466</v>
      </c>
      <c r="C210" s="36">
        <v>114.24507242409423</v>
      </c>
      <c r="D210" s="28"/>
      <c r="E210" s="66">
        <v>-3.1629836697221747</v>
      </c>
      <c r="F210" s="27">
        <v>-7.6385751497388128</v>
      </c>
    </row>
    <row r="211" spans="1:6">
      <c r="B211" s="65">
        <v>43497</v>
      </c>
      <c r="C211" s="36">
        <v>105.19109171390055</v>
      </c>
      <c r="D211" s="28"/>
      <c r="E211" s="52">
        <v>-3.1615513274724671</v>
      </c>
      <c r="F211" s="27">
        <v>-7.9250513987894404</v>
      </c>
    </row>
    <row r="212" spans="1:6">
      <c r="B212" s="65">
        <v>43525</v>
      </c>
      <c r="C212" s="36">
        <v>110.69546859409883</v>
      </c>
      <c r="D212" s="28">
        <v>330.13163273209364</v>
      </c>
      <c r="E212" s="52">
        <v>-9.5953258092779432</v>
      </c>
      <c r="F212" s="27">
        <v>5.2327405206223476</v>
      </c>
    </row>
    <row r="213" spans="1:6">
      <c r="B213" s="65">
        <v>43556</v>
      </c>
      <c r="C213" s="36">
        <v>108.6409176927577</v>
      </c>
      <c r="D213" s="28"/>
      <c r="E213" s="52">
        <v>-8.0139443885126624</v>
      </c>
      <c r="F213" s="27">
        <v>-1.8560388491373647</v>
      </c>
    </row>
    <row r="214" spans="1:6">
      <c r="B214" s="65">
        <v>43586</v>
      </c>
      <c r="C214" s="36">
        <v>113.25128273100748</v>
      </c>
      <c r="D214" s="28"/>
      <c r="E214" s="52">
        <v>-0.57408827774274584</v>
      </c>
      <c r="F214" s="27">
        <v>4.2436727672792163</v>
      </c>
    </row>
    <row r="215" spans="1:6">
      <c r="B215" s="65">
        <v>43617</v>
      </c>
      <c r="C215" s="36">
        <v>107.53449575975013</v>
      </c>
      <c r="D215" s="28">
        <v>329.42669618351533</v>
      </c>
      <c r="E215" s="52">
        <v>-3.4048823904042735</v>
      </c>
      <c r="F215" s="27">
        <v>-5.0478783404473759</v>
      </c>
    </row>
    <row r="216" spans="1:6">
      <c r="B216" s="65">
        <v>43647</v>
      </c>
      <c r="C216" s="36">
        <v>116.16413934470415</v>
      </c>
      <c r="D216" s="28"/>
      <c r="E216" s="52">
        <v>-0.5914669063738387</v>
      </c>
      <c r="F216" s="27">
        <v>8.0250002791979256</v>
      </c>
    </row>
    <row r="217" spans="1:6">
      <c r="B217" s="65">
        <v>43678</v>
      </c>
      <c r="C217" s="36">
        <v>107.23729979091937</v>
      </c>
      <c r="D217" s="28"/>
      <c r="E217" s="52">
        <v>-1.8771024861301777</v>
      </c>
      <c r="F217" s="27">
        <v>-7.684677564127929</v>
      </c>
    </row>
    <row r="218" spans="1:6">
      <c r="B218" s="65">
        <v>43709</v>
      </c>
      <c r="C218" s="36">
        <v>101.07370062569821</v>
      </c>
      <c r="D218" s="28">
        <v>324.47513976132171</v>
      </c>
      <c r="E218" s="52">
        <v>-2.084415037710996</v>
      </c>
      <c r="F218" s="27">
        <v>-5.7476262244930965</v>
      </c>
    </row>
    <row r="219" spans="1:6">
      <c r="B219" s="65">
        <v>43739</v>
      </c>
      <c r="C219" s="36">
        <v>105.06011643026697</v>
      </c>
      <c r="D219" s="28"/>
      <c r="E219" s="52">
        <v>-6.0914511258453929</v>
      </c>
      <c r="F219" s="27">
        <v>3.9440683183566083</v>
      </c>
    </row>
    <row r="220" spans="1:6" ht="6" customHeight="1">
      <c r="B220" s="67"/>
      <c r="C220" s="68"/>
      <c r="D220" s="62"/>
      <c r="E220" s="61"/>
      <c r="F220" s="62"/>
    </row>
    <row r="221" spans="1:6">
      <c r="B221" s="53" t="s">
        <v>34</v>
      </c>
      <c r="C221" s="53" t="s">
        <v>35</v>
      </c>
      <c r="D221" s="53"/>
    </row>
    <row r="222" spans="1:6">
      <c r="B222" s="53"/>
      <c r="C222" s="53" t="s">
        <v>42</v>
      </c>
      <c r="D222" s="53"/>
      <c r="F222" s="38"/>
    </row>
    <row r="223" spans="1:6">
      <c r="A223" s="18"/>
      <c r="B223" s="53" t="s">
        <v>36</v>
      </c>
      <c r="C223" s="53" t="s">
        <v>37</v>
      </c>
      <c r="D223" s="53"/>
      <c r="E223" s="54"/>
    </row>
  </sheetData>
  <printOptions horizontalCentered="1"/>
  <pageMargins left="0.75" right="0.75" top="0.17" bottom="1" header="0" footer="0"/>
  <pageSetup scale="2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2019-12-04T20:13:03Z</dcterms:modified>
</cp:coreProperties>
</file>